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2.xml" ContentType="application/vnd.openxmlformats-officedocument.themeOverride+xml"/>
  <Override PartName="/xl/drawings/drawing4.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3.xml" ContentType="application/vnd.openxmlformats-officedocument.themeOverride+xml"/>
  <Override PartName="/xl/drawings/drawing5.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4.xml" ContentType="application/vnd.openxmlformats-officedocument.themeOverride+xml"/>
  <Override PartName="/xl/drawings/drawing6.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5.xml" ContentType="application/vnd.openxmlformats-officedocument.themeOverride+xml"/>
  <Override PartName="/xl/drawings/drawing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kzerzeropulos/Desktop/Diss/RomanEconomy/Material/Amphorae/"/>
    </mc:Choice>
  </mc:AlternateContent>
  <xr:revisionPtr revIDLastSave="0" documentId="13_ncr:1_{A3194E91-ADE8-084C-94E5-45F4F1AC07E5}" xr6:coauthVersionLast="47" xr6:coauthVersionMax="47" xr10:uidLastSave="{00000000-0000-0000-0000-000000000000}"/>
  <bookViews>
    <workbookView xWindow="30720" yWindow="-8220" windowWidth="31420" windowHeight="19380" activeTab="6" xr2:uid="{6363AC06-ABC4-7E4A-8052-B28DA1159C3C}"/>
  </bookViews>
  <sheets>
    <sheet name="without dating" sheetId="1" r:id="rId1"/>
    <sheet name="all and dating" sheetId="2" r:id="rId2"/>
    <sheet name="only with dating" sheetId="3" r:id="rId3"/>
    <sheet name="Only with needed dating" sheetId="4" r:id="rId4"/>
    <sheet name="origin" sheetId="5" r:id="rId5"/>
    <sheet name="charts" sheetId="6" r:id="rId6"/>
    <sheet name="Sheet1" sheetId="7" r:id="rId7"/>
    <sheet name="percentages"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12" i="8" l="1"/>
  <c r="L3" i="7"/>
  <c r="M3" i="7"/>
  <c r="N3" i="7"/>
  <c r="O3" i="7"/>
  <c r="L4" i="7"/>
  <c r="M4" i="7"/>
  <c r="N4" i="7"/>
  <c r="O4" i="7"/>
  <c r="L5" i="7"/>
  <c r="M5" i="7"/>
  <c r="N5" i="7"/>
  <c r="O5" i="7"/>
  <c r="L6" i="7"/>
  <c r="M6" i="7"/>
  <c r="N6" i="7"/>
  <c r="O6" i="7"/>
  <c r="L7" i="7"/>
  <c r="M7" i="7"/>
  <c r="N7" i="7"/>
  <c r="O7" i="7"/>
  <c r="L8" i="7"/>
  <c r="M8" i="7"/>
  <c r="N8" i="7"/>
  <c r="O8" i="7"/>
  <c r="L9" i="7"/>
  <c r="M9" i="7"/>
  <c r="N9" i="7"/>
  <c r="O9" i="7"/>
  <c r="L10" i="7"/>
  <c r="M10" i="7"/>
  <c r="N10" i="7"/>
  <c r="O10" i="7"/>
  <c r="M2" i="7"/>
  <c r="N2" i="7"/>
  <c r="O2" i="7"/>
  <c r="L2" i="7"/>
  <c r="H2" i="7"/>
  <c r="I2" i="7"/>
  <c r="J2" i="7"/>
  <c r="H3" i="7"/>
  <c r="I3" i="7"/>
  <c r="J3" i="7"/>
  <c r="H4" i="7"/>
  <c r="I4" i="7"/>
  <c r="J4" i="7"/>
  <c r="H5" i="7"/>
  <c r="I5" i="7"/>
  <c r="J5" i="7"/>
  <c r="H6" i="7"/>
  <c r="I6" i="7"/>
  <c r="J6" i="7"/>
  <c r="H7" i="7"/>
  <c r="I7" i="7"/>
  <c r="J7" i="7"/>
  <c r="H8" i="7"/>
  <c r="I8" i="7"/>
  <c r="J8" i="7"/>
  <c r="H9" i="7"/>
  <c r="I9" i="7"/>
  <c r="J9" i="7"/>
  <c r="H10" i="7"/>
  <c r="I10" i="7"/>
  <c r="J10" i="7"/>
  <c r="G3" i="7"/>
  <c r="G4" i="7"/>
  <c r="G5" i="7"/>
  <c r="G6" i="7"/>
  <c r="G7" i="7"/>
  <c r="G8" i="7"/>
  <c r="G9" i="7"/>
  <c r="G10" i="7"/>
  <c r="G2" i="7"/>
  <c r="C12" i="7"/>
  <c r="D12" i="7"/>
  <c r="E12" i="7"/>
  <c r="B12" i="7"/>
  <c r="AO221" i="5"/>
  <c r="AO215" i="5"/>
  <c r="T221" i="5"/>
  <c r="AA215" i="5"/>
  <c r="T215" i="5"/>
  <c r="AO206" i="5"/>
  <c r="AM206" i="5"/>
  <c r="AH206" i="5"/>
  <c r="AA206" i="5"/>
  <c r="T206" i="5"/>
  <c r="AO196" i="5"/>
  <c r="AM196" i="5"/>
  <c r="AH196" i="5"/>
  <c r="AA196" i="5"/>
  <c r="AO185" i="5"/>
  <c r="AM185" i="5"/>
  <c r="AH185" i="5"/>
  <c r="AA185" i="5"/>
  <c r="T185" i="5"/>
  <c r="AO172" i="5"/>
  <c r="AM172" i="5"/>
  <c r="AH172" i="5"/>
  <c r="AA172" i="5"/>
  <c r="T172" i="5"/>
  <c r="AA143" i="5"/>
  <c r="T143" i="5"/>
  <c r="T94" i="5"/>
  <c r="AO58" i="5"/>
  <c r="AA58" i="5"/>
  <c r="T58" i="5"/>
  <c r="AL220" i="5"/>
  <c r="AK220" i="5"/>
  <c r="AJ220" i="5"/>
  <c r="AI220" i="5"/>
  <c r="AG220" i="5"/>
  <c r="AF220" i="5"/>
  <c r="AD220" i="5"/>
  <c r="AC220" i="5"/>
  <c r="AB220" i="5"/>
  <c r="Z220" i="5"/>
  <c r="Y220" i="5"/>
  <c r="X220" i="5"/>
  <c r="W220" i="5"/>
  <c r="V220" i="5"/>
  <c r="U220" i="5"/>
  <c r="S220" i="5"/>
  <c r="R220" i="5"/>
  <c r="Q220" i="5"/>
  <c r="P220" i="5"/>
  <c r="O220" i="5"/>
  <c r="K220" i="5"/>
  <c r="AE220" i="5" s="1"/>
  <c r="AL219" i="5"/>
  <c r="AK219" i="5"/>
  <c r="AJ219" i="5"/>
  <c r="AI219" i="5"/>
  <c r="AG219" i="5"/>
  <c r="AF219" i="5"/>
  <c r="AE219" i="5"/>
  <c r="AD219" i="5"/>
  <c r="AC219" i="5"/>
  <c r="AB219" i="5"/>
  <c r="Z219" i="5"/>
  <c r="Y219" i="5"/>
  <c r="X219" i="5"/>
  <c r="W219" i="5"/>
  <c r="V219" i="5"/>
  <c r="U219" i="5"/>
  <c r="S219" i="5"/>
  <c r="R219" i="5"/>
  <c r="Q219" i="5"/>
  <c r="P219" i="5"/>
  <c r="O219" i="5"/>
  <c r="K219" i="5"/>
  <c r="AL214" i="5"/>
  <c r="AK214" i="5"/>
  <c r="AJ214" i="5"/>
  <c r="AI214" i="5"/>
  <c r="AG214" i="5"/>
  <c r="AF214" i="5"/>
  <c r="AD214" i="5"/>
  <c r="AC214" i="5"/>
  <c r="AB214" i="5"/>
  <c r="Z214" i="5"/>
  <c r="Y214" i="5"/>
  <c r="X214" i="5"/>
  <c r="W214" i="5"/>
  <c r="V214" i="5"/>
  <c r="U214" i="5"/>
  <c r="S214" i="5"/>
  <c r="R214" i="5"/>
  <c r="Q214" i="5"/>
  <c r="P214" i="5"/>
  <c r="O214" i="5"/>
  <c r="K214" i="5"/>
  <c r="AE214" i="5" s="1"/>
  <c r="AL213" i="5"/>
  <c r="AK213" i="5"/>
  <c r="AJ213" i="5"/>
  <c r="AI213" i="5"/>
  <c r="AG213" i="5"/>
  <c r="AF213" i="5"/>
  <c r="AE213" i="5"/>
  <c r="AD213" i="5"/>
  <c r="AC213" i="5"/>
  <c r="AB213" i="5"/>
  <c r="Z213" i="5"/>
  <c r="Y213" i="5"/>
  <c r="X213" i="5"/>
  <c r="W213" i="5"/>
  <c r="V213" i="5"/>
  <c r="U213" i="5"/>
  <c r="S213" i="5"/>
  <c r="R213" i="5"/>
  <c r="Q213" i="5"/>
  <c r="P213" i="5"/>
  <c r="O213" i="5"/>
  <c r="K213" i="5"/>
  <c r="AL212" i="5"/>
  <c r="AK212" i="5"/>
  <c r="AJ212" i="5"/>
  <c r="AI212" i="5"/>
  <c r="AG212" i="5"/>
  <c r="AF212" i="5"/>
  <c r="AE212" i="5"/>
  <c r="AD212" i="5"/>
  <c r="AC212" i="5"/>
  <c r="AB212" i="5"/>
  <c r="Z212" i="5"/>
  <c r="Y212" i="5"/>
  <c r="W212" i="5"/>
  <c r="V212" i="5"/>
  <c r="U212" i="5"/>
  <c r="S212" i="5"/>
  <c r="R212" i="5"/>
  <c r="Q212" i="5"/>
  <c r="P212" i="5"/>
  <c r="O212" i="5"/>
  <c r="K212" i="5"/>
  <c r="X212" i="5" s="1"/>
  <c r="AL211" i="5"/>
  <c r="AK211" i="5"/>
  <c r="AJ211" i="5"/>
  <c r="AI211" i="5"/>
  <c r="AG211" i="5"/>
  <c r="AF211" i="5"/>
  <c r="AE211" i="5"/>
  <c r="AD211" i="5"/>
  <c r="AC211" i="5"/>
  <c r="AB211" i="5"/>
  <c r="Z211" i="5"/>
  <c r="Y211" i="5"/>
  <c r="X211" i="5"/>
  <c r="W211" i="5"/>
  <c r="V211" i="5"/>
  <c r="U211" i="5"/>
  <c r="S211" i="5"/>
  <c r="R211" i="5"/>
  <c r="P211" i="5"/>
  <c r="O211" i="5"/>
  <c r="K211" i="5"/>
  <c r="Q211" i="5" s="1"/>
  <c r="AL210" i="5"/>
  <c r="AK210" i="5"/>
  <c r="AJ210" i="5"/>
  <c r="AI210" i="5"/>
  <c r="AG210" i="5"/>
  <c r="AF210" i="5"/>
  <c r="AE210" i="5"/>
  <c r="AD210" i="5"/>
  <c r="AC210" i="5"/>
  <c r="AB210" i="5"/>
  <c r="Z210" i="5"/>
  <c r="Y210" i="5"/>
  <c r="X210" i="5"/>
  <c r="W210" i="5"/>
  <c r="V210" i="5"/>
  <c r="U210" i="5"/>
  <c r="S210" i="5"/>
  <c r="R210" i="5"/>
  <c r="Q210" i="5"/>
  <c r="P210" i="5"/>
  <c r="O210" i="5"/>
  <c r="K210" i="5"/>
  <c r="AL205" i="5"/>
  <c r="AJ205" i="5"/>
  <c r="AI205" i="5"/>
  <c r="AG205" i="5"/>
  <c r="AF205" i="5"/>
  <c r="AE205" i="5"/>
  <c r="AD205" i="5"/>
  <c r="AC205" i="5"/>
  <c r="AB205" i="5"/>
  <c r="Z205" i="5"/>
  <c r="Y205" i="5"/>
  <c r="X205" i="5"/>
  <c r="W205" i="5"/>
  <c r="V205" i="5"/>
  <c r="U205" i="5"/>
  <c r="S205" i="5"/>
  <c r="R205" i="5"/>
  <c r="Q205" i="5"/>
  <c r="P205" i="5"/>
  <c r="O205" i="5"/>
  <c r="K205" i="5"/>
  <c r="AK205" i="5" s="1"/>
  <c r="AL204" i="5"/>
  <c r="AK204" i="5"/>
  <c r="AJ204" i="5"/>
  <c r="AI204" i="5"/>
  <c r="AG204" i="5"/>
  <c r="AF204" i="5"/>
  <c r="AE204" i="5"/>
  <c r="AD204" i="5"/>
  <c r="AC204" i="5"/>
  <c r="AB204" i="5"/>
  <c r="Z204" i="5"/>
  <c r="Y204" i="5"/>
  <c r="X204" i="5"/>
  <c r="W204" i="5"/>
  <c r="V204" i="5"/>
  <c r="U204" i="5"/>
  <c r="S204" i="5"/>
  <c r="R204" i="5"/>
  <c r="Q204" i="5"/>
  <c r="P204" i="5"/>
  <c r="O204" i="5"/>
  <c r="K204" i="5"/>
  <c r="AL203" i="5"/>
  <c r="AK203" i="5"/>
  <c r="AJ203" i="5"/>
  <c r="AI203" i="5"/>
  <c r="AG203" i="5"/>
  <c r="AF203" i="5"/>
  <c r="AE203" i="5"/>
  <c r="AD203" i="5"/>
  <c r="AC203" i="5"/>
  <c r="AB203" i="5"/>
  <c r="Z203" i="5"/>
  <c r="Y203" i="5"/>
  <c r="X203" i="5"/>
  <c r="W203" i="5"/>
  <c r="V203" i="5"/>
  <c r="S203" i="5"/>
  <c r="R203" i="5"/>
  <c r="P203" i="5"/>
  <c r="O203" i="5"/>
  <c r="K203" i="5"/>
  <c r="U203" i="5" s="1"/>
  <c r="AL202" i="5"/>
  <c r="AK202" i="5"/>
  <c r="AJ202" i="5"/>
  <c r="AI202" i="5"/>
  <c r="AG202" i="5"/>
  <c r="AF202" i="5"/>
  <c r="AE202" i="5"/>
  <c r="AD202" i="5"/>
  <c r="AC202" i="5"/>
  <c r="AB202" i="5"/>
  <c r="Z202" i="5"/>
  <c r="Y202" i="5"/>
  <c r="W202" i="5"/>
  <c r="V202" i="5"/>
  <c r="U202" i="5"/>
  <c r="S202" i="5"/>
  <c r="R202" i="5"/>
  <c r="Q202" i="5"/>
  <c r="P202" i="5"/>
  <c r="O202" i="5"/>
  <c r="X202" i="5" s="1"/>
  <c r="K202" i="5"/>
  <c r="AL201" i="5"/>
  <c r="AK201" i="5"/>
  <c r="AJ201" i="5"/>
  <c r="AI201" i="5"/>
  <c r="AG201" i="5"/>
  <c r="AF201" i="5"/>
  <c r="AE201" i="5"/>
  <c r="AD201" i="5"/>
  <c r="AC201" i="5"/>
  <c r="AB201" i="5"/>
  <c r="Z201" i="5"/>
  <c r="Y201" i="5"/>
  <c r="X201" i="5"/>
  <c r="W201" i="5"/>
  <c r="V201" i="5"/>
  <c r="S201" i="5"/>
  <c r="R201" i="5"/>
  <c r="Q201" i="5"/>
  <c r="P201" i="5"/>
  <c r="O201" i="5"/>
  <c r="K201" i="5"/>
  <c r="U201" i="5" s="1"/>
  <c r="AL200" i="5"/>
  <c r="AK200" i="5"/>
  <c r="AJ200" i="5"/>
  <c r="AI200" i="5"/>
  <c r="AG200" i="5"/>
  <c r="AF200" i="5"/>
  <c r="AE200" i="5"/>
  <c r="AD200" i="5"/>
  <c r="AC200" i="5"/>
  <c r="AB200" i="5"/>
  <c r="Z200" i="5"/>
  <c r="Y200" i="5"/>
  <c r="X200" i="5"/>
  <c r="W200" i="5"/>
  <c r="V200" i="5"/>
  <c r="U200" i="5"/>
  <c r="S200" i="5"/>
  <c r="R200" i="5"/>
  <c r="Q200" i="5"/>
  <c r="P200" i="5"/>
  <c r="O200" i="5"/>
  <c r="K200" i="5"/>
  <c r="AK195" i="5"/>
  <c r="AJ195" i="5"/>
  <c r="AI195" i="5"/>
  <c r="AG195" i="5"/>
  <c r="AF195" i="5"/>
  <c r="AE195" i="5"/>
  <c r="AD195" i="5"/>
  <c r="AC195" i="5"/>
  <c r="AB195" i="5"/>
  <c r="Z195" i="5"/>
  <c r="Y195" i="5"/>
  <c r="X195" i="5"/>
  <c r="W195" i="5"/>
  <c r="V195" i="5"/>
  <c r="U195" i="5"/>
  <c r="S195" i="5"/>
  <c r="R195" i="5"/>
  <c r="Q195" i="5"/>
  <c r="P195" i="5"/>
  <c r="O195" i="5"/>
  <c r="K195" i="5"/>
  <c r="AL195" i="5" s="1"/>
  <c r="AL194" i="5"/>
  <c r="AK194" i="5"/>
  <c r="AI194" i="5"/>
  <c r="AG194" i="5"/>
  <c r="AF194" i="5"/>
  <c r="AD194" i="5"/>
  <c r="AC194" i="5"/>
  <c r="AB194" i="5"/>
  <c r="Y194" i="5"/>
  <c r="X194" i="5"/>
  <c r="W194" i="5"/>
  <c r="V194" i="5"/>
  <c r="U194" i="5"/>
  <c r="S194" i="5"/>
  <c r="R194" i="5"/>
  <c r="Q194" i="5"/>
  <c r="P194" i="5"/>
  <c r="O194" i="5"/>
  <c r="AJ194" i="5" s="1"/>
  <c r="K194" i="5"/>
  <c r="AE194" i="5" s="1"/>
  <c r="AL193" i="5"/>
  <c r="AK193" i="5"/>
  <c r="AJ193" i="5"/>
  <c r="AI193" i="5"/>
  <c r="AG193" i="5"/>
  <c r="AF193" i="5"/>
  <c r="AE193" i="5"/>
  <c r="AD193" i="5"/>
  <c r="AC193" i="5"/>
  <c r="AB193" i="5"/>
  <c r="Z193" i="5"/>
  <c r="Y193" i="5"/>
  <c r="X193" i="5"/>
  <c r="W193" i="5"/>
  <c r="V193" i="5"/>
  <c r="U193" i="5"/>
  <c r="S193" i="5"/>
  <c r="R193" i="5"/>
  <c r="Q193" i="5"/>
  <c r="P193" i="5"/>
  <c r="O193" i="5"/>
  <c r="K193" i="5"/>
  <c r="AL192" i="5"/>
  <c r="AK192" i="5"/>
  <c r="AI192" i="5"/>
  <c r="AG192" i="5"/>
  <c r="AF192" i="5"/>
  <c r="AD192" i="5"/>
  <c r="AC192" i="5"/>
  <c r="AB192" i="5"/>
  <c r="Y192" i="5"/>
  <c r="X192" i="5"/>
  <c r="W192" i="5"/>
  <c r="V192" i="5"/>
  <c r="U192" i="5"/>
  <c r="S192" i="5"/>
  <c r="R192" i="5"/>
  <c r="Q192" i="5"/>
  <c r="P192" i="5"/>
  <c r="O192" i="5"/>
  <c r="AJ192" i="5" s="1"/>
  <c r="K192" i="5"/>
  <c r="AL191" i="5"/>
  <c r="AK191" i="5"/>
  <c r="AJ191" i="5"/>
  <c r="AI191" i="5"/>
  <c r="AG191" i="5"/>
  <c r="AF191" i="5"/>
  <c r="AE191" i="5"/>
  <c r="AD191" i="5"/>
  <c r="AC191" i="5"/>
  <c r="AB191" i="5"/>
  <c r="Z191" i="5"/>
  <c r="Y191" i="5"/>
  <c r="X191" i="5"/>
  <c r="W191" i="5"/>
  <c r="V191" i="5"/>
  <c r="U191" i="5"/>
  <c r="S191" i="5"/>
  <c r="R191" i="5"/>
  <c r="Q191" i="5"/>
  <c r="P191" i="5"/>
  <c r="O191" i="5"/>
  <c r="K191" i="5"/>
  <c r="AK190" i="5"/>
  <c r="AJ190" i="5"/>
  <c r="AI190" i="5"/>
  <c r="AG190" i="5"/>
  <c r="AF190" i="5"/>
  <c r="AE190" i="5"/>
  <c r="AD190" i="5"/>
  <c r="AC190" i="5"/>
  <c r="AB190" i="5"/>
  <c r="Z190" i="5"/>
  <c r="Y190" i="5"/>
  <c r="X190" i="5"/>
  <c r="W190" i="5"/>
  <c r="V190" i="5"/>
  <c r="U190" i="5"/>
  <c r="S190" i="5"/>
  <c r="R190" i="5"/>
  <c r="Q190" i="5"/>
  <c r="P190" i="5"/>
  <c r="O190" i="5"/>
  <c r="AL190" i="5" s="1"/>
  <c r="K190" i="5"/>
  <c r="AL189" i="5"/>
  <c r="AK189" i="5"/>
  <c r="AJ189" i="5"/>
  <c r="AI189" i="5"/>
  <c r="AG189" i="5"/>
  <c r="AF189" i="5"/>
  <c r="AE189" i="5"/>
  <c r="AD189" i="5"/>
  <c r="AC189" i="5"/>
  <c r="AB189" i="5"/>
  <c r="Z189" i="5"/>
  <c r="Y189" i="5"/>
  <c r="X189" i="5"/>
  <c r="W189" i="5"/>
  <c r="V189" i="5"/>
  <c r="U189" i="5"/>
  <c r="S189" i="5"/>
  <c r="R189" i="5"/>
  <c r="Q189" i="5"/>
  <c r="P189" i="5"/>
  <c r="O189" i="5"/>
  <c r="K189" i="5"/>
  <c r="AL142" i="5"/>
  <c r="AK142" i="5"/>
  <c r="AI142" i="5"/>
  <c r="AG142" i="5"/>
  <c r="AF142" i="5"/>
  <c r="AD142" i="5"/>
  <c r="AC142" i="5"/>
  <c r="AB142" i="5"/>
  <c r="Z142" i="5"/>
  <c r="Y142" i="5"/>
  <c r="X142" i="5"/>
  <c r="W142" i="5"/>
  <c r="V142" i="5"/>
  <c r="U142" i="5"/>
  <c r="S142" i="5"/>
  <c r="R142" i="5"/>
  <c r="Q142" i="5"/>
  <c r="P142" i="5"/>
  <c r="O142" i="5"/>
  <c r="AE142" i="5" s="1"/>
  <c r="K142" i="5"/>
  <c r="AL141" i="5"/>
  <c r="AK141" i="5"/>
  <c r="AJ141" i="5"/>
  <c r="AI141" i="5"/>
  <c r="AG141" i="5"/>
  <c r="AF141" i="5"/>
  <c r="AE141" i="5"/>
  <c r="AD141" i="5"/>
  <c r="AC141" i="5"/>
  <c r="AB141" i="5"/>
  <c r="Z141" i="5"/>
  <c r="Y141" i="5"/>
  <c r="X141" i="5"/>
  <c r="W141" i="5"/>
  <c r="V141" i="5"/>
  <c r="U141" i="5"/>
  <c r="S141" i="5"/>
  <c r="R141" i="5"/>
  <c r="Q141" i="5"/>
  <c r="P141" i="5"/>
  <c r="O141" i="5"/>
  <c r="K141" i="5"/>
  <c r="AL140" i="5"/>
  <c r="AK140" i="5"/>
  <c r="AJ140" i="5"/>
  <c r="AI140" i="5"/>
  <c r="AG140" i="5"/>
  <c r="AF140" i="5"/>
  <c r="AE140" i="5"/>
  <c r="AC140" i="5"/>
  <c r="AB140" i="5"/>
  <c r="Z140" i="5"/>
  <c r="X140" i="5"/>
  <c r="W140" i="5"/>
  <c r="V140" i="5"/>
  <c r="U140" i="5"/>
  <c r="S140" i="5"/>
  <c r="R140" i="5"/>
  <c r="Q140" i="5"/>
  <c r="P140" i="5"/>
  <c r="O140" i="5"/>
  <c r="K140" i="5"/>
  <c r="AD140" i="5" s="1"/>
  <c r="AL139" i="5"/>
  <c r="AK139" i="5"/>
  <c r="AJ139" i="5"/>
  <c r="AI139" i="5"/>
  <c r="AG139" i="5"/>
  <c r="AF139" i="5"/>
  <c r="AE139" i="5"/>
  <c r="AD139" i="5"/>
  <c r="AC139" i="5"/>
  <c r="AB139" i="5"/>
  <c r="Z139" i="5"/>
  <c r="Y139" i="5"/>
  <c r="X139" i="5"/>
  <c r="W139" i="5"/>
  <c r="V139" i="5"/>
  <c r="U139" i="5"/>
  <c r="S139" i="5"/>
  <c r="R139" i="5"/>
  <c r="P139" i="5"/>
  <c r="O139" i="5"/>
  <c r="K139" i="5"/>
  <c r="Q139" i="5" s="1"/>
  <c r="AL138" i="5"/>
  <c r="AK138" i="5"/>
  <c r="AJ138" i="5"/>
  <c r="AI138" i="5"/>
  <c r="AG138" i="5"/>
  <c r="AF138" i="5"/>
  <c r="AE138" i="5"/>
  <c r="AD138" i="5"/>
  <c r="AC138" i="5"/>
  <c r="AB138" i="5"/>
  <c r="Z138" i="5"/>
  <c r="Y138" i="5"/>
  <c r="W138" i="5"/>
  <c r="V138" i="5"/>
  <c r="U138" i="5"/>
  <c r="S138" i="5"/>
  <c r="R138" i="5"/>
  <c r="Q138" i="5"/>
  <c r="P138" i="5"/>
  <c r="O138" i="5"/>
  <c r="X138" i="5" s="1"/>
  <c r="K138" i="5"/>
  <c r="AL137" i="5"/>
  <c r="AK137" i="5"/>
  <c r="AJ137" i="5"/>
  <c r="AI137" i="5"/>
  <c r="AG137" i="5"/>
  <c r="AF137" i="5"/>
  <c r="AE137" i="5"/>
  <c r="AD137" i="5"/>
  <c r="AC137" i="5"/>
  <c r="AB137" i="5"/>
  <c r="Z137" i="5"/>
  <c r="Y137" i="5"/>
  <c r="W137" i="5"/>
  <c r="V137" i="5"/>
  <c r="U137" i="5"/>
  <c r="S137" i="5"/>
  <c r="R137" i="5"/>
  <c r="Q137" i="5"/>
  <c r="P137" i="5"/>
  <c r="O137" i="5"/>
  <c r="X137" i="5" s="1"/>
  <c r="K137" i="5"/>
  <c r="AL136" i="5"/>
  <c r="AK136" i="5"/>
  <c r="AJ136" i="5"/>
  <c r="AI136" i="5"/>
  <c r="AG136" i="5"/>
  <c r="AF136" i="5"/>
  <c r="AE136" i="5"/>
  <c r="AD136" i="5"/>
  <c r="AC136" i="5"/>
  <c r="AB136" i="5"/>
  <c r="Z136" i="5"/>
  <c r="Y136" i="5"/>
  <c r="X136" i="5"/>
  <c r="W136" i="5"/>
  <c r="V136" i="5"/>
  <c r="S136" i="5"/>
  <c r="R136" i="5"/>
  <c r="P136" i="5"/>
  <c r="O136" i="5"/>
  <c r="K136" i="5"/>
  <c r="U136" i="5" s="1"/>
  <c r="AL135" i="5"/>
  <c r="AK135" i="5"/>
  <c r="AJ135" i="5"/>
  <c r="AI135" i="5"/>
  <c r="AG135" i="5"/>
  <c r="AF135" i="5"/>
  <c r="AE135" i="5"/>
  <c r="AD135" i="5"/>
  <c r="AC135" i="5"/>
  <c r="AB135" i="5"/>
  <c r="Z135" i="5"/>
  <c r="Y135" i="5"/>
  <c r="X135" i="5"/>
  <c r="W135" i="5"/>
  <c r="V135" i="5"/>
  <c r="U135" i="5"/>
  <c r="S135" i="5"/>
  <c r="R135" i="5"/>
  <c r="Q135" i="5"/>
  <c r="P135" i="5"/>
  <c r="O135" i="5"/>
  <c r="K135" i="5"/>
  <c r="AL134" i="5"/>
  <c r="AK134" i="5"/>
  <c r="AJ134" i="5"/>
  <c r="AI134" i="5"/>
  <c r="AG134" i="5"/>
  <c r="AF134" i="5"/>
  <c r="AE134" i="5"/>
  <c r="AD134" i="5"/>
  <c r="AC134" i="5"/>
  <c r="AB134" i="5"/>
  <c r="Z134" i="5"/>
  <c r="Y134" i="5"/>
  <c r="X134" i="5"/>
  <c r="W134" i="5"/>
  <c r="V134" i="5"/>
  <c r="U134" i="5"/>
  <c r="S134" i="5"/>
  <c r="R134" i="5"/>
  <c r="Q134" i="5"/>
  <c r="P134" i="5"/>
  <c r="O134" i="5"/>
  <c r="K134" i="5"/>
  <c r="AL133" i="5"/>
  <c r="AK133" i="5"/>
  <c r="AJ133" i="5"/>
  <c r="AI133" i="5"/>
  <c r="AG133" i="5"/>
  <c r="AF133" i="5"/>
  <c r="AE133" i="5"/>
  <c r="AD133" i="5"/>
  <c r="AC133" i="5"/>
  <c r="AB133" i="5"/>
  <c r="Z133" i="5"/>
  <c r="Y133" i="5"/>
  <c r="X133" i="5"/>
  <c r="W133" i="5"/>
  <c r="V133" i="5"/>
  <c r="S133" i="5"/>
  <c r="R133" i="5"/>
  <c r="Q133" i="5"/>
  <c r="P133" i="5"/>
  <c r="O133" i="5"/>
  <c r="K133" i="5"/>
  <c r="U133" i="5" s="1"/>
  <c r="AL132" i="5"/>
  <c r="AK132" i="5"/>
  <c r="AJ132" i="5"/>
  <c r="AI132" i="5"/>
  <c r="AG132" i="5"/>
  <c r="AF132" i="5"/>
  <c r="AE132" i="5"/>
  <c r="AD132" i="5"/>
  <c r="AC132" i="5"/>
  <c r="AB132" i="5"/>
  <c r="Z132" i="5"/>
  <c r="Y132" i="5"/>
  <c r="X132" i="5"/>
  <c r="W132" i="5"/>
  <c r="V132" i="5"/>
  <c r="U132" i="5"/>
  <c r="S132" i="5"/>
  <c r="R132" i="5"/>
  <c r="Q132" i="5"/>
  <c r="P132" i="5"/>
  <c r="O132" i="5"/>
  <c r="K132" i="5"/>
  <c r="AL131" i="5"/>
  <c r="AJ131" i="5"/>
  <c r="AI131" i="5"/>
  <c r="AF131" i="5"/>
  <c r="AE131" i="5"/>
  <c r="AD131" i="5"/>
  <c r="AC131" i="5"/>
  <c r="AB131" i="5"/>
  <c r="Z131" i="5"/>
  <c r="Y131" i="5"/>
  <c r="X131" i="5"/>
  <c r="W131" i="5"/>
  <c r="V131" i="5"/>
  <c r="U131" i="5"/>
  <c r="S131" i="5"/>
  <c r="R131" i="5"/>
  <c r="Q131" i="5"/>
  <c r="P131" i="5"/>
  <c r="O131" i="5"/>
  <c r="K131" i="5"/>
  <c r="AK131" i="5" s="1"/>
  <c r="AL130" i="5"/>
  <c r="AK130" i="5"/>
  <c r="AJ130" i="5"/>
  <c r="AI130" i="5"/>
  <c r="AG130" i="5"/>
  <c r="AF130" i="5"/>
  <c r="AE130" i="5"/>
  <c r="AD130" i="5"/>
  <c r="AC130" i="5"/>
  <c r="AB130" i="5"/>
  <c r="Z130" i="5"/>
  <c r="Y130" i="5"/>
  <c r="W130" i="5"/>
  <c r="V130" i="5"/>
  <c r="U130" i="5"/>
  <c r="S130" i="5"/>
  <c r="R130" i="5"/>
  <c r="Q130" i="5"/>
  <c r="P130" i="5"/>
  <c r="O130" i="5"/>
  <c r="X130" i="5" s="1"/>
  <c r="K130" i="5"/>
  <c r="AL129" i="5"/>
  <c r="AK129" i="5"/>
  <c r="AJ129" i="5"/>
  <c r="AI129" i="5"/>
  <c r="AG129" i="5"/>
  <c r="AF129" i="5"/>
  <c r="AE129" i="5"/>
  <c r="AD129" i="5"/>
  <c r="AC129" i="5"/>
  <c r="AB129" i="5"/>
  <c r="Z129" i="5"/>
  <c r="Y129" i="5"/>
  <c r="X129" i="5"/>
  <c r="W129" i="5"/>
  <c r="V129" i="5"/>
  <c r="S129" i="5"/>
  <c r="R129" i="5"/>
  <c r="Q129" i="5"/>
  <c r="P129" i="5"/>
  <c r="O129" i="5"/>
  <c r="K129" i="5"/>
  <c r="U129" i="5" s="1"/>
  <c r="AL128" i="5"/>
  <c r="AK128" i="5"/>
  <c r="AJ128" i="5"/>
  <c r="AI128" i="5"/>
  <c r="AG128" i="5"/>
  <c r="AF128" i="5"/>
  <c r="AE128" i="5"/>
  <c r="AD128" i="5"/>
  <c r="AC128" i="5"/>
  <c r="AB128" i="5"/>
  <c r="Z128" i="5"/>
  <c r="Y128" i="5"/>
  <c r="X128" i="5"/>
  <c r="W128" i="5"/>
  <c r="V128" i="5"/>
  <c r="S128" i="5"/>
  <c r="R128" i="5"/>
  <c r="P128" i="5"/>
  <c r="O128" i="5"/>
  <c r="K128" i="5"/>
  <c r="U128" i="5" s="1"/>
  <c r="AL127" i="5"/>
  <c r="AK127" i="5"/>
  <c r="AJ127" i="5"/>
  <c r="AI127" i="5"/>
  <c r="AG127" i="5"/>
  <c r="AF127" i="5"/>
  <c r="AE127" i="5"/>
  <c r="AD127" i="5"/>
  <c r="AC127" i="5"/>
  <c r="AB127" i="5"/>
  <c r="Z127" i="5"/>
  <c r="Y127" i="5"/>
  <c r="X127" i="5"/>
  <c r="W127" i="5"/>
  <c r="V127" i="5"/>
  <c r="U127" i="5"/>
  <c r="S127" i="5"/>
  <c r="R127" i="5"/>
  <c r="Q127" i="5"/>
  <c r="P127" i="5"/>
  <c r="O127" i="5"/>
  <c r="K127" i="5"/>
  <c r="AL126" i="5"/>
  <c r="AK126" i="5"/>
  <c r="AJ126" i="5"/>
  <c r="AI126" i="5"/>
  <c r="AG126" i="5"/>
  <c r="AE126" i="5"/>
  <c r="AD126" i="5"/>
  <c r="AC126" i="5"/>
  <c r="AB126" i="5"/>
  <c r="Z126" i="5"/>
  <c r="Y126" i="5"/>
  <c r="X126" i="5"/>
  <c r="W126" i="5"/>
  <c r="V126" i="5"/>
  <c r="U126" i="5"/>
  <c r="S126" i="5"/>
  <c r="R126" i="5"/>
  <c r="Q126" i="5"/>
  <c r="P126" i="5"/>
  <c r="O126" i="5"/>
  <c r="K126" i="5"/>
  <c r="AF126" i="5" s="1"/>
  <c r="AL125" i="5"/>
  <c r="AK125" i="5"/>
  <c r="AJ125" i="5"/>
  <c r="AI125" i="5"/>
  <c r="AG125" i="5"/>
  <c r="AF125" i="5"/>
  <c r="AE125" i="5"/>
  <c r="AD125" i="5"/>
  <c r="AC125" i="5"/>
  <c r="AB125" i="5"/>
  <c r="Z125" i="5"/>
  <c r="Y125" i="5"/>
  <c r="X125" i="5"/>
  <c r="W125" i="5"/>
  <c r="V125" i="5"/>
  <c r="S125" i="5"/>
  <c r="R125" i="5"/>
  <c r="Q125" i="5"/>
  <c r="P125" i="5"/>
  <c r="O125" i="5"/>
  <c r="K125" i="5"/>
  <c r="U125" i="5" s="1"/>
  <c r="AL124" i="5"/>
  <c r="AK124" i="5"/>
  <c r="AJ124" i="5"/>
  <c r="AI124" i="5"/>
  <c r="AG124" i="5"/>
  <c r="AF124" i="5"/>
  <c r="AE124" i="5"/>
  <c r="AD124" i="5"/>
  <c r="AC124" i="5"/>
  <c r="AB124" i="5"/>
  <c r="Z124" i="5"/>
  <c r="Y124" i="5"/>
  <c r="X124" i="5"/>
  <c r="W124" i="5"/>
  <c r="V124" i="5"/>
  <c r="U124" i="5"/>
  <c r="S124" i="5"/>
  <c r="R124" i="5"/>
  <c r="Q124" i="5"/>
  <c r="O124" i="5"/>
  <c r="K124" i="5"/>
  <c r="P124" i="5" s="1"/>
  <c r="AL123" i="5"/>
  <c r="AK123" i="5"/>
  <c r="AJ123" i="5"/>
  <c r="AI123" i="5"/>
  <c r="AG123" i="5"/>
  <c r="AF123" i="5"/>
  <c r="AE123" i="5"/>
  <c r="AD123" i="5"/>
  <c r="AC123" i="5"/>
  <c r="AB123" i="5"/>
  <c r="Z123" i="5"/>
  <c r="Y123" i="5"/>
  <c r="W123" i="5"/>
  <c r="V123" i="5"/>
  <c r="U123" i="5"/>
  <c r="S123" i="5"/>
  <c r="R123" i="5"/>
  <c r="Q123" i="5"/>
  <c r="P123" i="5"/>
  <c r="O123" i="5"/>
  <c r="K123" i="5"/>
  <c r="X123" i="5" s="1"/>
  <c r="AL122" i="5"/>
  <c r="AK122" i="5"/>
  <c r="AJ122" i="5"/>
  <c r="AI122" i="5"/>
  <c r="AG122" i="5"/>
  <c r="AF122" i="5"/>
  <c r="AE122" i="5"/>
  <c r="AD122" i="5"/>
  <c r="AC122" i="5"/>
  <c r="AB122" i="5"/>
  <c r="Z122" i="5"/>
  <c r="Y122" i="5"/>
  <c r="X122" i="5"/>
  <c r="W122" i="5"/>
  <c r="V122" i="5"/>
  <c r="S122" i="5"/>
  <c r="R122" i="5"/>
  <c r="P122" i="5"/>
  <c r="O122" i="5"/>
  <c r="K122" i="5"/>
  <c r="U122" i="5" s="1"/>
  <c r="AL121" i="5"/>
  <c r="AK121" i="5"/>
  <c r="AJ121" i="5"/>
  <c r="AI121" i="5"/>
  <c r="AG121" i="5"/>
  <c r="AF121" i="5"/>
  <c r="AE121" i="5"/>
  <c r="AD121" i="5"/>
  <c r="AC121" i="5"/>
  <c r="AB121" i="5"/>
  <c r="Z121" i="5"/>
  <c r="Y121" i="5"/>
  <c r="X121" i="5"/>
  <c r="W121" i="5"/>
  <c r="V121" i="5"/>
  <c r="U121" i="5"/>
  <c r="S121" i="5"/>
  <c r="R121" i="5"/>
  <c r="Q121" i="5"/>
  <c r="P121" i="5"/>
  <c r="O121" i="5"/>
  <c r="K121" i="5"/>
  <c r="AL120" i="5"/>
  <c r="AK120" i="5"/>
  <c r="AJ120" i="5"/>
  <c r="AI120" i="5"/>
  <c r="AG120" i="5"/>
  <c r="AF120" i="5"/>
  <c r="AE120" i="5"/>
  <c r="AD120" i="5"/>
  <c r="AC120" i="5"/>
  <c r="AB120" i="5"/>
  <c r="Z120" i="5"/>
  <c r="Y120" i="5"/>
  <c r="X120" i="5"/>
  <c r="W120" i="5"/>
  <c r="V120" i="5"/>
  <c r="U120" i="5"/>
  <c r="S120" i="5"/>
  <c r="R120" i="5"/>
  <c r="Q120" i="5"/>
  <c r="P120" i="5"/>
  <c r="O120" i="5"/>
  <c r="K120" i="5"/>
  <c r="AL119" i="5"/>
  <c r="AK119" i="5"/>
  <c r="AJ119" i="5"/>
  <c r="AI119" i="5"/>
  <c r="AG119" i="5"/>
  <c r="AF119" i="5"/>
  <c r="AE119" i="5"/>
  <c r="AD119" i="5"/>
  <c r="AC119" i="5"/>
  <c r="AB119" i="5"/>
  <c r="Z119" i="5"/>
  <c r="Y119" i="5"/>
  <c r="W119" i="5"/>
  <c r="V119" i="5"/>
  <c r="U119" i="5"/>
  <c r="S119" i="5"/>
  <c r="R119" i="5"/>
  <c r="Q119" i="5"/>
  <c r="P119" i="5"/>
  <c r="O119" i="5"/>
  <c r="K119" i="5"/>
  <c r="X119" i="5" s="1"/>
  <c r="AL118" i="5"/>
  <c r="AK118" i="5"/>
  <c r="AJ118" i="5"/>
  <c r="AI118" i="5"/>
  <c r="AG118" i="5"/>
  <c r="AF118" i="5"/>
  <c r="AE118" i="5"/>
  <c r="AD118" i="5"/>
  <c r="AC118" i="5"/>
  <c r="AB118" i="5"/>
  <c r="Z118" i="5"/>
  <c r="Y118" i="5"/>
  <c r="X118" i="5"/>
  <c r="W118" i="5"/>
  <c r="V118" i="5"/>
  <c r="S118" i="5"/>
  <c r="R118" i="5"/>
  <c r="P118" i="5"/>
  <c r="O118" i="5"/>
  <c r="K118" i="5"/>
  <c r="U118" i="5" s="1"/>
  <c r="AL117" i="5"/>
  <c r="AK117" i="5"/>
  <c r="AJ117" i="5"/>
  <c r="AI117" i="5"/>
  <c r="AG117" i="5"/>
  <c r="AF117" i="5"/>
  <c r="AE117" i="5"/>
  <c r="AD117" i="5"/>
  <c r="AC117" i="5"/>
  <c r="AB117" i="5"/>
  <c r="Z117" i="5"/>
  <c r="Y117" i="5"/>
  <c r="X117" i="5"/>
  <c r="W117" i="5"/>
  <c r="V117" i="5"/>
  <c r="U117" i="5"/>
  <c r="S117" i="5"/>
  <c r="R117" i="5"/>
  <c r="Q117" i="5"/>
  <c r="P117" i="5"/>
  <c r="O117" i="5"/>
  <c r="K117" i="5"/>
  <c r="AL116" i="5"/>
  <c r="AK116" i="5"/>
  <c r="AJ116" i="5"/>
  <c r="AI116" i="5"/>
  <c r="AG116" i="5"/>
  <c r="AF116" i="5"/>
  <c r="AE116" i="5"/>
  <c r="AD116" i="5"/>
  <c r="AC116" i="5"/>
  <c r="AB116" i="5"/>
  <c r="Z116" i="5"/>
  <c r="Y116" i="5"/>
  <c r="X116" i="5"/>
  <c r="W116" i="5"/>
  <c r="V116" i="5"/>
  <c r="U116" i="5"/>
  <c r="S116" i="5"/>
  <c r="R116" i="5"/>
  <c r="Q116" i="5"/>
  <c r="P116" i="5"/>
  <c r="O116" i="5"/>
  <c r="K116" i="5"/>
  <c r="AL115" i="5"/>
  <c r="AK115" i="5"/>
  <c r="AJ115" i="5"/>
  <c r="AI115" i="5"/>
  <c r="AG115" i="5"/>
  <c r="AE115" i="5"/>
  <c r="AD115" i="5"/>
  <c r="AC115" i="5"/>
  <c r="AB115" i="5"/>
  <c r="Z115" i="5"/>
  <c r="Y115" i="5"/>
  <c r="X115" i="5"/>
  <c r="W115" i="5"/>
  <c r="V115" i="5"/>
  <c r="U115" i="5"/>
  <c r="S115" i="5"/>
  <c r="R115" i="5"/>
  <c r="Q115" i="5"/>
  <c r="P115" i="5"/>
  <c r="O115" i="5"/>
  <c r="K115" i="5"/>
  <c r="AF115" i="5" s="1"/>
  <c r="AL114" i="5"/>
  <c r="AK114" i="5"/>
  <c r="AJ114" i="5"/>
  <c r="AI114" i="5"/>
  <c r="AG114" i="5"/>
  <c r="AF114" i="5"/>
  <c r="AE114" i="5"/>
  <c r="AD114" i="5"/>
  <c r="AC114" i="5"/>
  <c r="AB114" i="5"/>
  <c r="Z114" i="5"/>
  <c r="Y114" i="5"/>
  <c r="X114" i="5"/>
  <c r="W114" i="5"/>
  <c r="V114" i="5"/>
  <c r="U114" i="5"/>
  <c r="S114" i="5"/>
  <c r="R114" i="5"/>
  <c r="Q114" i="5"/>
  <c r="O114" i="5"/>
  <c r="K114" i="5"/>
  <c r="P114" i="5" s="1"/>
  <c r="AL113" i="5"/>
  <c r="AK113" i="5"/>
  <c r="AJ113" i="5"/>
  <c r="AI113" i="5"/>
  <c r="AG113" i="5"/>
  <c r="AF113" i="5"/>
  <c r="AE113" i="5"/>
  <c r="AD113" i="5"/>
  <c r="AC113" i="5"/>
  <c r="AB113" i="5"/>
  <c r="Z113" i="5"/>
  <c r="Y113" i="5"/>
  <c r="W113" i="5"/>
  <c r="V113" i="5"/>
  <c r="U113" i="5"/>
  <c r="S113" i="5"/>
  <c r="R113" i="5"/>
  <c r="Q113" i="5"/>
  <c r="P113" i="5"/>
  <c r="O113" i="5"/>
  <c r="X113" i="5" s="1"/>
  <c r="K113" i="5"/>
  <c r="AL112" i="5"/>
  <c r="AK112" i="5"/>
  <c r="AJ112" i="5"/>
  <c r="AI112" i="5"/>
  <c r="AG112" i="5"/>
  <c r="AF112" i="5"/>
  <c r="AE112" i="5"/>
  <c r="AD112" i="5"/>
  <c r="AC112" i="5"/>
  <c r="AB112" i="5"/>
  <c r="Z112" i="5"/>
  <c r="Y112" i="5"/>
  <c r="X112" i="5"/>
  <c r="W112" i="5"/>
  <c r="V112" i="5"/>
  <c r="S112" i="5"/>
  <c r="R112" i="5"/>
  <c r="P112" i="5"/>
  <c r="O112" i="5"/>
  <c r="K112" i="5"/>
  <c r="U112" i="5" s="1"/>
  <c r="AL111" i="5"/>
  <c r="AK111" i="5"/>
  <c r="AJ111" i="5"/>
  <c r="AI111" i="5"/>
  <c r="AG111" i="5"/>
  <c r="AF111" i="5"/>
  <c r="AE111" i="5"/>
  <c r="AD111" i="5"/>
  <c r="AC111" i="5"/>
  <c r="AB111" i="5"/>
  <c r="Z111" i="5"/>
  <c r="Y111" i="5"/>
  <c r="X111" i="5"/>
  <c r="W111" i="5"/>
  <c r="V111" i="5"/>
  <c r="U111" i="5"/>
  <c r="S111" i="5"/>
  <c r="R111" i="5"/>
  <c r="Q111" i="5"/>
  <c r="P111" i="5"/>
  <c r="O111" i="5"/>
  <c r="K111" i="5"/>
  <c r="AL110" i="5"/>
  <c r="AK110" i="5"/>
  <c r="AJ110" i="5"/>
  <c r="AI110" i="5"/>
  <c r="AG110" i="5"/>
  <c r="AF110" i="5"/>
  <c r="AE110" i="5"/>
  <c r="AD110" i="5"/>
  <c r="AC110" i="5"/>
  <c r="AB110" i="5"/>
  <c r="Z110" i="5"/>
  <c r="Y110" i="5"/>
  <c r="X110" i="5"/>
  <c r="W110" i="5"/>
  <c r="V110" i="5"/>
  <c r="U110" i="5"/>
  <c r="S110" i="5"/>
  <c r="R110" i="5"/>
  <c r="Q110" i="5"/>
  <c r="P110" i="5"/>
  <c r="O110" i="5"/>
  <c r="K110" i="5"/>
  <c r="AL109" i="5"/>
  <c r="AK109" i="5"/>
  <c r="AJ109" i="5"/>
  <c r="AI109" i="5"/>
  <c r="AG109" i="5"/>
  <c r="AF109" i="5"/>
  <c r="AE109" i="5"/>
  <c r="AD109" i="5"/>
  <c r="AC109" i="5"/>
  <c r="AB109" i="5"/>
  <c r="Z109" i="5"/>
  <c r="Y109" i="5"/>
  <c r="W109" i="5"/>
  <c r="V109" i="5"/>
  <c r="U109" i="5"/>
  <c r="S109" i="5"/>
  <c r="R109" i="5"/>
  <c r="Q109" i="5"/>
  <c r="P109" i="5"/>
  <c r="O109" i="5"/>
  <c r="X109" i="5" s="1"/>
  <c r="K109" i="5"/>
  <c r="AL108" i="5"/>
  <c r="AK108" i="5"/>
  <c r="AJ108" i="5"/>
  <c r="AI108" i="5"/>
  <c r="AG108" i="5"/>
  <c r="AF108" i="5"/>
  <c r="AE108" i="5"/>
  <c r="AD108" i="5"/>
  <c r="AC108" i="5"/>
  <c r="AB108" i="5"/>
  <c r="Z108" i="5"/>
  <c r="Y108" i="5"/>
  <c r="X108" i="5"/>
  <c r="W108" i="5"/>
  <c r="V108" i="5"/>
  <c r="S108" i="5"/>
  <c r="R108" i="5"/>
  <c r="P108" i="5"/>
  <c r="O108" i="5"/>
  <c r="K108" i="5"/>
  <c r="U108" i="5" s="1"/>
  <c r="AL107" i="5"/>
  <c r="AK107" i="5"/>
  <c r="AJ107" i="5"/>
  <c r="AI107" i="5"/>
  <c r="AG107" i="5"/>
  <c r="AF107" i="5"/>
  <c r="AE107" i="5"/>
  <c r="AD107" i="5"/>
  <c r="AC107" i="5"/>
  <c r="AB107" i="5"/>
  <c r="Z107" i="5"/>
  <c r="Y107" i="5"/>
  <c r="X107" i="5"/>
  <c r="W107" i="5"/>
  <c r="V107" i="5"/>
  <c r="U107" i="5"/>
  <c r="S107" i="5"/>
  <c r="R107" i="5"/>
  <c r="Q107" i="5"/>
  <c r="P107" i="5"/>
  <c r="O107" i="5"/>
  <c r="K107" i="5"/>
  <c r="AL106" i="5"/>
  <c r="AK106" i="5"/>
  <c r="AJ106" i="5"/>
  <c r="AI106" i="5"/>
  <c r="AG106" i="5"/>
  <c r="AF106" i="5"/>
  <c r="AE106" i="5"/>
  <c r="AD106" i="5"/>
  <c r="AC106" i="5"/>
  <c r="AB106" i="5"/>
  <c r="Z106" i="5"/>
  <c r="Y106" i="5"/>
  <c r="X106" i="5"/>
  <c r="W106" i="5"/>
  <c r="V106" i="5"/>
  <c r="U106" i="5"/>
  <c r="S106" i="5"/>
  <c r="R106" i="5"/>
  <c r="Q106" i="5"/>
  <c r="O106" i="5"/>
  <c r="K106" i="5"/>
  <c r="P106" i="5" s="1"/>
  <c r="AL105" i="5"/>
  <c r="AK105" i="5"/>
  <c r="AJ105" i="5"/>
  <c r="AI105" i="5"/>
  <c r="AG105" i="5"/>
  <c r="AF105" i="5"/>
  <c r="AE105" i="5"/>
  <c r="AD105" i="5"/>
  <c r="AC105" i="5"/>
  <c r="AB105" i="5"/>
  <c r="Z105" i="5"/>
  <c r="Y105" i="5"/>
  <c r="X105" i="5"/>
  <c r="W105" i="5"/>
  <c r="V105" i="5"/>
  <c r="U105" i="5"/>
  <c r="S105" i="5"/>
  <c r="R105" i="5"/>
  <c r="Q105" i="5"/>
  <c r="P105" i="5"/>
  <c r="O105" i="5"/>
  <c r="K105" i="5"/>
  <c r="AL104" i="5"/>
  <c r="AK104" i="5"/>
  <c r="AJ104" i="5"/>
  <c r="AI104" i="5"/>
  <c r="AG104" i="5"/>
  <c r="AF104" i="5"/>
  <c r="AE104" i="5"/>
  <c r="AD104" i="5"/>
  <c r="AC104" i="5"/>
  <c r="AB104" i="5"/>
  <c r="Z104" i="5"/>
  <c r="Y104" i="5"/>
  <c r="X104" i="5"/>
  <c r="W104" i="5"/>
  <c r="V104" i="5"/>
  <c r="U104" i="5"/>
  <c r="S104" i="5"/>
  <c r="R104" i="5"/>
  <c r="Q104" i="5"/>
  <c r="P104" i="5"/>
  <c r="O104" i="5"/>
  <c r="K104" i="5"/>
  <c r="AL103" i="5"/>
  <c r="AK103" i="5"/>
  <c r="AJ103" i="5"/>
  <c r="AI103" i="5"/>
  <c r="AG103" i="5"/>
  <c r="AF103" i="5"/>
  <c r="AE103" i="5"/>
  <c r="AD103" i="5"/>
  <c r="AC103" i="5"/>
  <c r="AB103" i="5"/>
  <c r="Z103" i="5"/>
  <c r="Y103" i="5"/>
  <c r="X103" i="5"/>
  <c r="W103" i="5"/>
  <c r="V103" i="5"/>
  <c r="U103" i="5"/>
  <c r="S103" i="5"/>
  <c r="R103" i="5"/>
  <c r="Q103" i="5"/>
  <c r="P103" i="5"/>
  <c r="O103" i="5"/>
  <c r="K103" i="5"/>
  <c r="AL102" i="5"/>
  <c r="AK102" i="5"/>
  <c r="AJ102" i="5"/>
  <c r="AI102" i="5"/>
  <c r="AG102" i="5"/>
  <c r="AF102" i="5"/>
  <c r="AE102" i="5"/>
  <c r="AD102" i="5"/>
  <c r="AC102" i="5"/>
  <c r="AB102" i="5"/>
  <c r="Z102" i="5"/>
  <c r="Y102" i="5"/>
  <c r="X102" i="5"/>
  <c r="W102" i="5"/>
  <c r="V102" i="5"/>
  <c r="U102" i="5"/>
  <c r="S102" i="5"/>
  <c r="R102" i="5"/>
  <c r="Q102" i="5"/>
  <c r="O102" i="5"/>
  <c r="K102" i="5"/>
  <c r="P102" i="5" s="1"/>
  <c r="AL101" i="5"/>
  <c r="AK101" i="5"/>
  <c r="AJ101" i="5"/>
  <c r="AI101" i="5"/>
  <c r="AG101" i="5"/>
  <c r="AF101" i="5"/>
  <c r="AE101" i="5"/>
  <c r="AD101" i="5"/>
  <c r="AC101" i="5"/>
  <c r="AB101" i="5"/>
  <c r="Z101" i="5"/>
  <c r="Y101" i="5"/>
  <c r="X101" i="5"/>
  <c r="W101" i="5"/>
  <c r="V101" i="5"/>
  <c r="U101" i="5"/>
  <c r="S101" i="5"/>
  <c r="R101" i="5"/>
  <c r="Q101" i="5"/>
  <c r="P101" i="5"/>
  <c r="O101" i="5"/>
  <c r="K101" i="5"/>
  <c r="AL100" i="5"/>
  <c r="AK100" i="5"/>
  <c r="AJ100" i="5"/>
  <c r="AI100" i="5"/>
  <c r="AG100" i="5"/>
  <c r="AF100" i="5"/>
  <c r="AE100" i="5"/>
  <c r="AD100" i="5"/>
  <c r="AC100" i="5"/>
  <c r="AB100" i="5"/>
  <c r="Z100" i="5"/>
  <c r="Y100" i="5"/>
  <c r="W100" i="5"/>
  <c r="V100" i="5"/>
  <c r="U100" i="5"/>
  <c r="S100" i="5"/>
  <c r="R100" i="5"/>
  <c r="Q100" i="5"/>
  <c r="P100" i="5"/>
  <c r="O100" i="5"/>
  <c r="X100" i="5" s="1"/>
  <c r="K100" i="5"/>
  <c r="AL99" i="5"/>
  <c r="AK99" i="5"/>
  <c r="AJ99" i="5"/>
  <c r="AI99" i="5"/>
  <c r="AG99" i="5"/>
  <c r="AF99" i="5"/>
  <c r="AE99" i="5"/>
  <c r="AD99" i="5"/>
  <c r="AC99" i="5"/>
  <c r="AB99" i="5"/>
  <c r="Z99" i="5"/>
  <c r="Y99" i="5"/>
  <c r="X99" i="5"/>
  <c r="W99" i="5"/>
  <c r="V99" i="5"/>
  <c r="U99" i="5"/>
  <c r="S99" i="5"/>
  <c r="R99" i="5"/>
  <c r="Q99" i="5"/>
  <c r="P99" i="5"/>
  <c r="O99" i="5"/>
  <c r="K99" i="5"/>
  <c r="AL98" i="5"/>
  <c r="AK98" i="5"/>
  <c r="AJ98" i="5"/>
  <c r="AI98" i="5"/>
  <c r="AG98" i="5"/>
  <c r="AF98" i="5"/>
  <c r="AE98" i="5"/>
  <c r="AD98" i="5"/>
  <c r="AC98" i="5"/>
  <c r="AB98" i="5"/>
  <c r="Z98" i="5"/>
  <c r="Y98" i="5"/>
  <c r="X98" i="5"/>
  <c r="W98" i="5"/>
  <c r="V98" i="5"/>
  <c r="U98" i="5"/>
  <c r="S98" i="5"/>
  <c r="R98" i="5"/>
  <c r="Q98" i="5"/>
  <c r="P98" i="5"/>
  <c r="O98" i="5"/>
  <c r="K98" i="5"/>
  <c r="AL93" i="5"/>
  <c r="AK93" i="5"/>
  <c r="AJ93" i="5"/>
  <c r="AI93" i="5"/>
  <c r="AG93" i="5"/>
  <c r="AF93" i="5"/>
  <c r="AE93" i="5"/>
  <c r="AD93" i="5"/>
  <c r="AC93" i="5"/>
  <c r="AB93" i="5"/>
  <c r="Z93" i="5"/>
  <c r="Y93" i="5"/>
  <c r="X93" i="5"/>
  <c r="W93" i="5"/>
  <c r="V93" i="5"/>
  <c r="U93" i="5"/>
  <c r="S93" i="5"/>
  <c r="R93" i="5"/>
  <c r="Q93" i="5"/>
  <c r="P93" i="5"/>
  <c r="O93" i="5"/>
  <c r="K93" i="5"/>
  <c r="AL92" i="5"/>
  <c r="AK92" i="5"/>
  <c r="AJ92" i="5"/>
  <c r="AI92" i="5"/>
  <c r="AG92" i="5"/>
  <c r="AF92" i="5"/>
  <c r="AE92" i="5"/>
  <c r="AD92" i="5"/>
  <c r="AC92" i="5"/>
  <c r="AB92" i="5"/>
  <c r="Z92" i="5"/>
  <c r="Y92" i="5"/>
  <c r="X92" i="5"/>
  <c r="W92" i="5"/>
  <c r="V92" i="5"/>
  <c r="U92" i="5"/>
  <c r="S92" i="5"/>
  <c r="R92" i="5"/>
  <c r="Q92" i="5"/>
  <c r="P92" i="5"/>
  <c r="O92" i="5"/>
  <c r="K92" i="5"/>
  <c r="AL91" i="5"/>
  <c r="AK91" i="5"/>
  <c r="AJ91" i="5"/>
  <c r="AI91" i="5"/>
  <c r="AG91" i="5"/>
  <c r="AE91" i="5"/>
  <c r="AD91" i="5"/>
  <c r="AC91" i="5"/>
  <c r="AB91" i="5"/>
  <c r="Z91" i="5"/>
  <c r="Y91" i="5"/>
  <c r="X91" i="5"/>
  <c r="W91" i="5"/>
  <c r="V91" i="5"/>
  <c r="U91" i="5"/>
  <c r="S91" i="5"/>
  <c r="R91" i="5"/>
  <c r="Q91" i="5"/>
  <c r="P91" i="5"/>
  <c r="O91" i="5"/>
  <c r="K91" i="5"/>
  <c r="AF91" i="5" s="1"/>
  <c r="AL90" i="5"/>
  <c r="AK90" i="5"/>
  <c r="AJ90" i="5"/>
  <c r="AI90" i="5"/>
  <c r="AG90" i="5"/>
  <c r="AF90" i="5"/>
  <c r="AE90" i="5"/>
  <c r="AD90" i="5"/>
  <c r="AC90" i="5"/>
  <c r="AB90" i="5"/>
  <c r="Z90" i="5"/>
  <c r="Y90" i="5"/>
  <c r="W90" i="5"/>
  <c r="V90" i="5"/>
  <c r="U90" i="5"/>
  <c r="S90" i="5"/>
  <c r="R90" i="5"/>
  <c r="Q90" i="5"/>
  <c r="P90" i="5"/>
  <c r="O90" i="5"/>
  <c r="K90" i="5"/>
  <c r="X90" i="5" s="1"/>
  <c r="AL89" i="5"/>
  <c r="AK89" i="5"/>
  <c r="AJ89" i="5"/>
  <c r="AI89" i="5"/>
  <c r="AG89" i="5"/>
  <c r="AF89" i="5"/>
  <c r="AE89" i="5"/>
  <c r="AD89" i="5"/>
  <c r="AC89" i="5"/>
  <c r="AB89" i="5"/>
  <c r="Z89" i="5"/>
  <c r="Y89" i="5"/>
  <c r="X89" i="5"/>
  <c r="W89" i="5"/>
  <c r="V89" i="5"/>
  <c r="U89" i="5"/>
  <c r="S89" i="5"/>
  <c r="R89" i="5"/>
  <c r="Q89" i="5"/>
  <c r="P89" i="5"/>
  <c r="O89" i="5"/>
  <c r="K89" i="5"/>
  <c r="AL88" i="5"/>
  <c r="AK88" i="5"/>
  <c r="AJ88" i="5"/>
  <c r="AI88" i="5"/>
  <c r="AG88" i="5"/>
  <c r="AF88" i="5"/>
  <c r="AE88" i="5"/>
  <c r="AD88" i="5"/>
  <c r="AC88" i="5"/>
  <c r="AB88" i="5"/>
  <c r="Z88" i="5"/>
  <c r="Y88" i="5"/>
  <c r="X88" i="5"/>
  <c r="W88" i="5"/>
  <c r="V88" i="5"/>
  <c r="S88" i="5"/>
  <c r="R88" i="5"/>
  <c r="P88" i="5"/>
  <c r="O88" i="5"/>
  <c r="Q88" i="5" s="1"/>
  <c r="K88" i="5"/>
  <c r="U88" i="5" s="1"/>
  <c r="AL87" i="5"/>
  <c r="AK87" i="5"/>
  <c r="AJ87" i="5"/>
  <c r="AI87" i="5"/>
  <c r="AG87" i="5"/>
  <c r="AF87" i="5"/>
  <c r="AE87" i="5"/>
  <c r="AD87" i="5"/>
  <c r="AC87" i="5"/>
  <c r="AB87" i="5"/>
  <c r="Z87" i="5"/>
  <c r="Y87" i="5"/>
  <c r="X87" i="5"/>
  <c r="W87" i="5"/>
  <c r="V87" i="5"/>
  <c r="U87" i="5"/>
  <c r="S87" i="5"/>
  <c r="R87" i="5"/>
  <c r="Q87" i="5"/>
  <c r="P87" i="5"/>
  <c r="O87" i="5"/>
  <c r="K87" i="5"/>
  <c r="AL86" i="5"/>
  <c r="AK86" i="5"/>
  <c r="AJ86" i="5"/>
  <c r="AI86" i="5"/>
  <c r="AG86" i="5"/>
  <c r="AF86" i="5"/>
  <c r="AE86" i="5"/>
  <c r="AD86" i="5"/>
  <c r="AC86" i="5"/>
  <c r="AB86" i="5"/>
  <c r="Z86" i="5"/>
  <c r="Y86" i="5"/>
  <c r="X86" i="5"/>
  <c r="W86" i="5"/>
  <c r="V86" i="5"/>
  <c r="U86" i="5"/>
  <c r="S86" i="5"/>
  <c r="R86" i="5"/>
  <c r="P86" i="5"/>
  <c r="O86" i="5"/>
  <c r="K86" i="5"/>
  <c r="Q86" i="5" s="1"/>
  <c r="AL85" i="5"/>
  <c r="AK85" i="5"/>
  <c r="AJ85" i="5"/>
  <c r="AI85" i="5"/>
  <c r="AG85" i="5"/>
  <c r="AF85" i="5"/>
  <c r="AE85" i="5"/>
  <c r="AD85" i="5"/>
  <c r="AC85" i="5"/>
  <c r="AB85" i="5"/>
  <c r="Z85" i="5"/>
  <c r="Y85" i="5"/>
  <c r="X85" i="5"/>
  <c r="W85" i="5"/>
  <c r="V85" i="5"/>
  <c r="U85" i="5"/>
  <c r="S85" i="5"/>
  <c r="R85" i="5"/>
  <c r="Q85" i="5"/>
  <c r="P85" i="5"/>
  <c r="O85" i="5"/>
  <c r="K85" i="5"/>
  <c r="AL84" i="5"/>
  <c r="AK84" i="5"/>
  <c r="AJ84" i="5"/>
  <c r="AI84" i="5"/>
  <c r="AG84" i="5"/>
  <c r="AF84" i="5"/>
  <c r="AE84" i="5"/>
  <c r="AD84" i="5"/>
  <c r="AC84" i="5"/>
  <c r="AB84" i="5"/>
  <c r="Z84" i="5"/>
  <c r="Y84" i="5"/>
  <c r="X84" i="5"/>
  <c r="W84" i="5"/>
  <c r="V84" i="5"/>
  <c r="S84" i="5"/>
  <c r="R84" i="5"/>
  <c r="P84" i="5"/>
  <c r="O84" i="5"/>
  <c r="U84" i="5" s="1"/>
  <c r="K84" i="5"/>
  <c r="AL83" i="5"/>
  <c r="AK83" i="5"/>
  <c r="AJ83" i="5"/>
  <c r="AI83" i="5"/>
  <c r="AG83" i="5"/>
  <c r="AF83" i="5"/>
  <c r="AE83" i="5"/>
  <c r="AD83" i="5"/>
  <c r="AC83" i="5"/>
  <c r="AB83" i="5"/>
  <c r="Z83" i="5"/>
  <c r="Y83" i="5"/>
  <c r="X83" i="5"/>
  <c r="W83" i="5"/>
  <c r="V83" i="5"/>
  <c r="U83" i="5"/>
  <c r="S83" i="5"/>
  <c r="R83" i="5"/>
  <c r="Q83" i="5"/>
  <c r="O83" i="5"/>
  <c r="K83" i="5"/>
  <c r="P83" i="5" s="1"/>
  <c r="AL82" i="5"/>
  <c r="AK82" i="5"/>
  <c r="AJ82" i="5"/>
  <c r="AI82" i="5"/>
  <c r="AG82" i="5"/>
  <c r="AF82" i="5"/>
  <c r="AE82" i="5"/>
  <c r="AD82" i="5"/>
  <c r="AC82" i="5"/>
  <c r="AB82" i="5"/>
  <c r="Z82" i="5"/>
  <c r="Y82" i="5"/>
  <c r="X82" i="5"/>
  <c r="W82" i="5"/>
  <c r="V82" i="5"/>
  <c r="U82" i="5"/>
  <c r="S82" i="5"/>
  <c r="R82" i="5"/>
  <c r="Q82" i="5"/>
  <c r="O82" i="5"/>
  <c r="K82" i="5"/>
  <c r="P82" i="5" s="1"/>
  <c r="AL81" i="5"/>
  <c r="AK81" i="5"/>
  <c r="AJ81" i="5"/>
  <c r="AI81" i="5"/>
  <c r="AG81" i="5"/>
  <c r="AF81" i="5"/>
  <c r="AE81" i="5"/>
  <c r="AD81" i="5"/>
  <c r="AC81" i="5"/>
  <c r="AB81" i="5"/>
  <c r="Z81" i="5"/>
  <c r="Y81" i="5"/>
  <c r="W81" i="5"/>
  <c r="V81" i="5"/>
  <c r="U81" i="5"/>
  <c r="S81" i="5"/>
  <c r="R81" i="5"/>
  <c r="Q81" i="5"/>
  <c r="P81" i="5"/>
  <c r="O81" i="5"/>
  <c r="X81" i="5" s="1"/>
  <c r="K81" i="5"/>
  <c r="AL80" i="5"/>
  <c r="AK80" i="5"/>
  <c r="AJ80" i="5"/>
  <c r="AI80" i="5"/>
  <c r="AG80" i="5"/>
  <c r="AF80" i="5"/>
  <c r="AE80" i="5"/>
  <c r="AD80" i="5"/>
  <c r="AC80" i="5"/>
  <c r="AB80" i="5"/>
  <c r="Z80" i="5"/>
  <c r="Y80" i="5"/>
  <c r="X80" i="5"/>
  <c r="W80" i="5"/>
  <c r="V80" i="5"/>
  <c r="S80" i="5"/>
  <c r="R80" i="5"/>
  <c r="P80" i="5"/>
  <c r="O80" i="5"/>
  <c r="U80" i="5" s="1"/>
  <c r="K80" i="5"/>
  <c r="AL79" i="5"/>
  <c r="AK79" i="5"/>
  <c r="AJ79" i="5"/>
  <c r="AI79" i="5"/>
  <c r="AG79" i="5"/>
  <c r="AF79" i="5"/>
  <c r="AE79" i="5"/>
  <c r="AD79" i="5"/>
  <c r="AC79" i="5"/>
  <c r="AB79" i="5"/>
  <c r="Z79" i="5"/>
  <c r="Y79" i="5"/>
  <c r="X79" i="5"/>
  <c r="W79" i="5"/>
  <c r="V79" i="5"/>
  <c r="U79" i="5"/>
  <c r="S79" i="5"/>
  <c r="R79" i="5"/>
  <c r="Q79" i="5"/>
  <c r="P79" i="5"/>
  <c r="O79" i="5"/>
  <c r="K79" i="5"/>
  <c r="AL78" i="5"/>
  <c r="AK78" i="5"/>
  <c r="AJ78" i="5"/>
  <c r="AI78" i="5"/>
  <c r="AG78" i="5"/>
  <c r="AF78" i="5"/>
  <c r="AE78" i="5"/>
  <c r="AD78" i="5"/>
  <c r="AC78" i="5"/>
  <c r="AB78" i="5"/>
  <c r="Z78" i="5"/>
  <c r="Y78" i="5"/>
  <c r="X78" i="5"/>
  <c r="W78" i="5"/>
  <c r="V78" i="5"/>
  <c r="U78" i="5"/>
  <c r="S78" i="5"/>
  <c r="R78" i="5"/>
  <c r="Q78" i="5"/>
  <c r="P78" i="5"/>
  <c r="O78" i="5"/>
  <c r="K78" i="5"/>
  <c r="AL77" i="5"/>
  <c r="AK77" i="5"/>
  <c r="AJ77" i="5"/>
  <c r="AG77" i="5"/>
  <c r="AF77" i="5"/>
  <c r="AE77" i="5"/>
  <c r="AD77" i="5"/>
  <c r="AC77" i="5"/>
  <c r="AB77" i="5"/>
  <c r="Z77" i="5"/>
  <c r="Y77" i="5"/>
  <c r="X77" i="5"/>
  <c r="V77" i="5"/>
  <c r="U77" i="5"/>
  <c r="S77" i="5"/>
  <c r="R77" i="5"/>
  <c r="Q77" i="5"/>
  <c r="P77" i="5"/>
  <c r="O77" i="5"/>
  <c r="K77" i="5"/>
  <c r="AI77" i="5" s="1"/>
  <c r="AL76" i="5"/>
  <c r="AJ76" i="5"/>
  <c r="AI76" i="5"/>
  <c r="AF76" i="5"/>
  <c r="AE76" i="5"/>
  <c r="AD76" i="5"/>
  <c r="AC76" i="5"/>
  <c r="AB76" i="5"/>
  <c r="Z76" i="5"/>
  <c r="Y76" i="5"/>
  <c r="X76" i="5"/>
  <c r="W76" i="5"/>
  <c r="V76" i="5"/>
  <c r="U76" i="5"/>
  <c r="S76" i="5"/>
  <c r="R76" i="5"/>
  <c r="Q76" i="5"/>
  <c r="P76" i="5"/>
  <c r="O76" i="5"/>
  <c r="AK76" i="5" s="1"/>
  <c r="K76" i="5"/>
  <c r="AL75" i="5"/>
  <c r="AK75" i="5"/>
  <c r="AJ75" i="5"/>
  <c r="AI75" i="5"/>
  <c r="AG75" i="5"/>
  <c r="AF75" i="5"/>
  <c r="AE75" i="5"/>
  <c r="AD75" i="5"/>
  <c r="AC75" i="5"/>
  <c r="AB75" i="5"/>
  <c r="Z75" i="5"/>
  <c r="Y75" i="5"/>
  <c r="X75" i="5"/>
  <c r="W75" i="5"/>
  <c r="V75" i="5"/>
  <c r="U75" i="5"/>
  <c r="S75" i="5"/>
  <c r="R75" i="5"/>
  <c r="Q75" i="5"/>
  <c r="P75" i="5"/>
  <c r="O75" i="5"/>
  <c r="K75" i="5"/>
  <c r="AL74" i="5"/>
  <c r="AK74" i="5"/>
  <c r="AJ74" i="5"/>
  <c r="AI74" i="5"/>
  <c r="AG74" i="5"/>
  <c r="AF74" i="5"/>
  <c r="AE74" i="5"/>
  <c r="AD74" i="5"/>
  <c r="AC74" i="5"/>
  <c r="AB74" i="5"/>
  <c r="Z74" i="5"/>
  <c r="Y74" i="5"/>
  <c r="X74" i="5"/>
  <c r="W74" i="5"/>
  <c r="V74" i="5"/>
  <c r="U74" i="5"/>
  <c r="S74" i="5"/>
  <c r="R74" i="5"/>
  <c r="Q74" i="5"/>
  <c r="O74" i="5"/>
  <c r="K74" i="5"/>
  <c r="P74" i="5" s="1"/>
  <c r="AL73" i="5"/>
  <c r="AK73" i="5"/>
  <c r="AJ73" i="5"/>
  <c r="AI73" i="5"/>
  <c r="AG73" i="5"/>
  <c r="AF73" i="5"/>
  <c r="AE73" i="5"/>
  <c r="AD73" i="5"/>
  <c r="AC73" i="5"/>
  <c r="AB73" i="5"/>
  <c r="Z73" i="5"/>
  <c r="Y73" i="5"/>
  <c r="X73" i="5"/>
  <c r="W73" i="5"/>
  <c r="V73" i="5"/>
  <c r="U73" i="5"/>
  <c r="S73" i="5"/>
  <c r="R73" i="5"/>
  <c r="Q73" i="5"/>
  <c r="O73" i="5"/>
  <c r="K73" i="5"/>
  <c r="P73" i="5" s="1"/>
  <c r="AL72" i="5"/>
  <c r="AK72" i="5"/>
  <c r="AJ72" i="5"/>
  <c r="AI72" i="5"/>
  <c r="AG72" i="5"/>
  <c r="AF72" i="5"/>
  <c r="AE72" i="5"/>
  <c r="AD72" i="5"/>
  <c r="AC72" i="5"/>
  <c r="Z72" i="5"/>
  <c r="Y72" i="5"/>
  <c r="X72" i="5"/>
  <c r="W72" i="5"/>
  <c r="U72" i="5"/>
  <c r="S72" i="5"/>
  <c r="Q72" i="5"/>
  <c r="P72" i="5"/>
  <c r="O72" i="5"/>
  <c r="V72" i="5" s="1"/>
  <c r="K72" i="5"/>
  <c r="AL71" i="5"/>
  <c r="AK71" i="5"/>
  <c r="AI71" i="5"/>
  <c r="AG71" i="5"/>
  <c r="AF71" i="5"/>
  <c r="AE71" i="5"/>
  <c r="AD71" i="5"/>
  <c r="AC71" i="5"/>
  <c r="AB71" i="5"/>
  <c r="Y71" i="5"/>
  <c r="X71" i="5"/>
  <c r="W71" i="5"/>
  <c r="V71" i="5"/>
  <c r="U71" i="5"/>
  <c r="S71" i="5"/>
  <c r="R71" i="5"/>
  <c r="Q71" i="5"/>
  <c r="P71" i="5"/>
  <c r="O71" i="5"/>
  <c r="K71" i="5"/>
  <c r="AJ71" i="5" s="1"/>
  <c r="AL70" i="5"/>
  <c r="AJ70" i="5"/>
  <c r="AI70" i="5"/>
  <c r="AF70" i="5"/>
  <c r="AE70" i="5"/>
  <c r="AD70" i="5"/>
  <c r="AC70" i="5"/>
  <c r="AB70" i="5"/>
  <c r="Z70" i="5"/>
  <c r="Y70" i="5"/>
  <c r="X70" i="5"/>
  <c r="W70" i="5"/>
  <c r="V70" i="5"/>
  <c r="U70" i="5"/>
  <c r="S70" i="5"/>
  <c r="R70" i="5"/>
  <c r="Q70" i="5"/>
  <c r="P70" i="5"/>
  <c r="O70" i="5"/>
  <c r="K70" i="5"/>
  <c r="AK70" i="5" s="1"/>
  <c r="AL69" i="5"/>
  <c r="AK69" i="5"/>
  <c r="AJ69" i="5"/>
  <c r="AI69" i="5"/>
  <c r="AG69" i="5"/>
  <c r="AF69" i="5"/>
  <c r="AE69" i="5"/>
  <c r="AD69" i="5"/>
  <c r="AC69" i="5"/>
  <c r="AB69" i="5"/>
  <c r="Z69" i="5"/>
  <c r="Y69" i="5"/>
  <c r="W69" i="5"/>
  <c r="V69" i="5"/>
  <c r="U69" i="5"/>
  <c r="S69" i="5"/>
  <c r="R69" i="5"/>
  <c r="Q69" i="5"/>
  <c r="P69" i="5"/>
  <c r="O69" i="5"/>
  <c r="K69" i="5"/>
  <c r="X69" i="5" s="1"/>
  <c r="AL68" i="5"/>
  <c r="AK68" i="5"/>
  <c r="AJ68" i="5"/>
  <c r="AI68" i="5"/>
  <c r="AG68" i="5"/>
  <c r="AF68" i="5"/>
  <c r="AE68" i="5"/>
  <c r="AD68" i="5"/>
  <c r="AC68" i="5"/>
  <c r="AB68" i="5"/>
  <c r="Z68" i="5"/>
  <c r="Y68" i="5"/>
  <c r="W68" i="5"/>
  <c r="V68" i="5"/>
  <c r="U68" i="5"/>
  <c r="S68" i="5"/>
  <c r="R68" i="5"/>
  <c r="Q68" i="5"/>
  <c r="P68" i="5"/>
  <c r="O68" i="5"/>
  <c r="X68" i="5" s="1"/>
  <c r="K68" i="5"/>
  <c r="AL67" i="5"/>
  <c r="AK67" i="5"/>
  <c r="AJ67" i="5"/>
  <c r="AI67" i="5"/>
  <c r="AG67" i="5"/>
  <c r="AF67" i="5"/>
  <c r="AE67" i="5"/>
  <c r="AD67" i="5"/>
  <c r="AC67" i="5"/>
  <c r="AB67" i="5"/>
  <c r="Z67" i="5"/>
  <c r="Y67" i="5"/>
  <c r="X67" i="5"/>
  <c r="W67" i="5"/>
  <c r="V67" i="5"/>
  <c r="S67" i="5"/>
  <c r="R67" i="5"/>
  <c r="P67" i="5"/>
  <c r="O67" i="5"/>
  <c r="K67" i="5"/>
  <c r="U67" i="5" s="1"/>
  <c r="AL66" i="5"/>
  <c r="AK66" i="5"/>
  <c r="AJ66" i="5"/>
  <c r="AI66" i="5"/>
  <c r="AG66" i="5"/>
  <c r="AF66" i="5"/>
  <c r="AE66" i="5"/>
  <c r="AD66" i="5"/>
  <c r="AC66" i="5"/>
  <c r="AB66" i="5"/>
  <c r="Z66" i="5"/>
  <c r="Y66" i="5"/>
  <c r="X66" i="5"/>
  <c r="W66" i="5"/>
  <c r="V66" i="5"/>
  <c r="U66" i="5"/>
  <c r="S66" i="5"/>
  <c r="R66" i="5"/>
  <c r="Q66" i="5"/>
  <c r="P66" i="5"/>
  <c r="O66" i="5"/>
  <c r="K66" i="5"/>
  <c r="AL65" i="5"/>
  <c r="AK65" i="5"/>
  <c r="AJ65" i="5"/>
  <c r="AI65" i="5"/>
  <c r="AG65" i="5"/>
  <c r="AF65" i="5"/>
  <c r="AE65" i="5"/>
  <c r="AD65" i="5"/>
  <c r="AC65" i="5"/>
  <c r="AB65" i="5"/>
  <c r="Z65" i="5"/>
  <c r="Y65" i="5"/>
  <c r="X65" i="5"/>
  <c r="W65" i="5"/>
  <c r="V65" i="5"/>
  <c r="U65" i="5"/>
  <c r="S65" i="5"/>
  <c r="R65" i="5"/>
  <c r="Q65" i="5"/>
  <c r="P65" i="5"/>
  <c r="O65" i="5"/>
  <c r="K65" i="5"/>
  <c r="AL64" i="5"/>
  <c r="AK64" i="5"/>
  <c r="AJ64" i="5"/>
  <c r="AI64" i="5"/>
  <c r="AG64" i="5"/>
  <c r="AF64" i="5"/>
  <c r="AE64" i="5"/>
  <c r="AD64" i="5"/>
  <c r="AC64" i="5"/>
  <c r="AB64" i="5"/>
  <c r="Z64" i="5"/>
  <c r="Y64" i="5"/>
  <c r="X64" i="5"/>
  <c r="W64" i="5"/>
  <c r="V64" i="5"/>
  <c r="S64" i="5"/>
  <c r="R64" i="5"/>
  <c r="P64" i="5"/>
  <c r="O64" i="5"/>
  <c r="U64" i="5" s="1"/>
  <c r="K64" i="5"/>
  <c r="AL63" i="5"/>
  <c r="AK63" i="5"/>
  <c r="AJ63" i="5"/>
  <c r="AI63" i="5"/>
  <c r="AG63" i="5"/>
  <c r="AF63" i="5"/>
  <c r="AE63" i="5"/>
  <c r="AD63" i="5"/>
  <c r="AC63" i="5"/>
  <c r="AB63" i="5"/>
  <c r="Z63" i="5"/>
  <c r="Y63" i="5"/>
  <c r="X63" i="5"/>
  <c r="W63" i="5"/>
  <c r="V63" i="5"/>
  <c r="U63" i="5"/>
  <c r="S63" i="5"/>
  <c r="R63" i="5"/>
  <c r="Q63" i="5"/>
  <c r="O63" i="5"/>
  <c r="K63" i="5"/>
  <c r="P63" i="5" s="1"/>
  <c r="AL62" i="5"/>
  <c r="AK62" i="5"/>
  <c r="AJ62" i="5"/>
  <c r="AI62" i="5"/>
  <c r="AG62" i="5"/>
  <c r="AF62" i="5"/>
  <c r="AE62" i="5"/>
  <c r="AD62" i="5"/>
  <c r="AC62" i="5"/>
  <c r="Z62" i="5"/>
  <c r="Y62" i="5"/>
  <c r="X62" i="5"/>
  <c r="W62" i="5"/>
  <c r="V62" i="5"/>
  <c r="U62" i="5"/>
  <c r="S62" i="5"/>
  <c r="Q62" i="5"/>
  <c r="P62" i="5"/>
  <c r="O62" i="5"/>
  <c r="K62" i="5"/>
  <c r="AB62" i="5" s="1"/>
  <c r="AL61" i="5"/>
  <c r="AK61" i="5"/>
  <c r="AJ61" i="5"/>
  <c r="AI61" i="5"/>
  <c r="AG61" i="5"/>
  <c r="AF61" i="5"/>
  <c r="AE61" i="5"/>
  <c r="AD61" i="5"/>
  <c r="AC61" i="5"/>
  <c r="AB61" i="5"/>
  <c r="Z61" i="5"/>
  <c r="Y61" i="5"/>
  <c r="X61" i="5"/>
  <c r="W61" i="5"/>
  <c r="V61" i="5"/>
  <c r="U61" i="5"/>
  <c r="S61" i="5"/>
  <c r="R61" i="5"/>
  <c r="Q61" i="5"/>
  <c r="O61" i="5"/>
  <c r="K61" i="5"/>
  <c r="P61" i="5" s="1"/>
  <c r="AL57" i="5"/>
  <c r="AK57" i="5"/>
  <c r="AJ57" i="5"/>
  <c r="AI57" i="5"/>
  <c r="AG57" i="5"/>
  <c r="AF57" i="5"/>
  <c r="AE57" i="5"/>
  <c r="AD57" i="5"/>
  <c r="AC57" i="5"/>
  <c r="AB57" i="5"/>
  <c r="Z57" i="5"/>
  <c r="Y57" i="5"/>
  <c r="W57" i="5"/>
  <c r="V57" i="5"/>
  <c r="U57" i="5"/>
  <c r="S57" i="5"/>
  <c r="R57" i="5"/>
  <c r="Q57" i="5"/>
  <c r="P57" i="5"/>
  <c r="O57" i="5"/>
  <c r="K57" i="5"/>
  <c r="X57" i="5" s="1"/>
  <c r="AL56" i="5"/>
  <c r="AK56" i="5"/>
  <c r="AJ56" i="5"/>
  <c r="AI56" i="5"/>
  <c r="AG56" i="5"/>
  <c r="AF56" i="5"/>
  <c r="AE56" i="5"/>
  <c r="AD56" i="5"/>
  <c r="AC56" i="5"/>
  <c r="AB56" i="5"/>
  <c r="Z56" i="5"/>
  <c r="Y56" i="5"/>
  <c r="X56" i="5"/>
  <c r="W56" i="5"/>
  <c r="V56" i="5"/>
  <c r="S56" i="5"/>
  <c r="R56" i="5"/>
  <c r="P56" i="5"/>
  <c r="O56" i="5"/>
  <c r="Q56" i="5" s="1"/>
  <c r="K56" i="5"/>
  <c r="U56" i="5" s="1"/>
  <c r="AL55" i="5"/>
  <c r="AK55" i="5"/>
  <c r="AJ55" i="5"/>
  <c r="AI55" i="5"/>
  <c r="AG55" i="5"/>
  <c r="AF55" i="5"/>
  <c r="AE55" i="5"/>
  <c r="AD55" i="5"/>
  <c r="AC55" i="5"/>
  <c r="AB55" i="5"/>
  <c r="Z55" i="5"/>
  <c r="Y55" i="5"/>
  <c r="X55" i="5"/>
  <c r="W55" i="5"/>
  <c r="V55" i="5"/>
  <c r="U55" i="5"/>
  <c r="S55" i="5"/>
  <c r="R55" i="5"/>
  <c r="Q55" i="5"/>
  <c r="P55" i="5"/>
  <c r="O55" i="5"/>
  <c r="K55" i="5"/>
  <c r="AL54" i="5"/>
  <c r="AK54" i="5"/>
  <c r="AJ54" i="5"/>
  <c r="AI54" i="5"/>
  <c r="AG54" i="5"/>
  <c r="AF54" i="5"/>
  <c r="AE54" i="5"/>
  <c r="AD54" i="5"/>
  <c r="AC54" i="5"/>
  <c r="AB54" i="5"/>
  <c r="Z54" i="5"/>
  <c r="Y54" i="5"/>
  <c r="X54" i="5"/>
  <c r="W54" i="5"/>
  <c r="V54" i="5"/>
  <c r="U54" i="5"/>
  <c r="S54" i="5"/>
  <c r="R54" i="5"/>
  <c r="P54" i="5"/>
  <c r="O54" i="5"/>
  <c r="K54" i="5"/>
  <c r="Q54" i="5" s="1"/>
  <c r="AL53" i="5"/>
  <c r="AK53" i="5"/>
  <c r="AJ53" i="5"/>
  <c r="AI53" i="5"/>
  <c r="AG53" i="5"/>
  <c r="AF53" i="5"/>
  <c r="AE53" i="5"/>
  <c r="AD53" i="5"/>
  <c r="AC53" i="5"/>
  <c r="AB53" i="5"/>
  <c r="Z53" i="5"/>
  <c r="Y53" i="5"/>
  <c r="X53" i="5"/>
  <c r="W53" i="5"/>
  <c r="V53" i="5"/>
  <c r="U53" i="5"/>
  <c r="S53" i="5"/>
  <c r="R53" i="5"/>
  <c r="Q53" i="5"/>
  <c r="P53" i="5"/>
  <c r="O53" i="5"/>
  <c r="K53" i="5"/>
  <c r="AL52" i="5"/>
  <c r="AK52" i="5"/>
  <c r="AI52" i="5"/>
  <c r="AG52" i="5"/>
  <c r="AF52" i="5"/>
  <c r="AD52" i="5"/>
  <c r="AC52" i="5"/>
  <c r="AB52" i="5"/>
  <c r="Y52" i="5"/>
  <c r="X52" i="5"/>
  <c r="W52" i="5"/>
  <c r="V52" i="5"/>
  <c r="U52" i="5"/>
  <c r="S52" i="5"/>
  <c r="R52" i="5"/>
  <c r="Q52" i="5"/>
  <c r="P52" i="5"/>
  <c r="O52" i="5"/>
  <c r="AE52" i="5" s="1"/>
  <c r="K52" i="5"/>
  <c r="AL51" i="5"/>
  <c r="AK51" i="5"/>
  <c r="AJ51" i="5"/>
  <c r="AI51" i="5"/>
  <c r="AG51" i="5"/>
  <c r="AF51" i="5"/>
  <c r="AE51" i="5"/>
  <c r="AD51" i="5"/>
  <c r="AC51" i="5"/>
  <c r="AB51" i="5"/>
  <c r="Z51" i="5"/>
  <c r="Y51" i="5"/>
  <c r="X51" i="5"/>
  <c r="W51" i="5"/>
  <c r="V51" i="5"/>
  <c r="U51" i="5"/>
  <c r="S51" i="5"/>
  <c r="R51" i="5"/>
  <c r="Q51" i="5"/>
  <c r="P51" i="5"/>
  <c r="O51" i="5"/>
  <c r="K51" i="5"/>
  <c r="AL50" i="5"/>
  <c r="AK50" i="5"/>
  <c r="AJ50" i="5"/>
  <c r="AI50" i="5"/>
  <c r="AG50" i="5"/>
  <c r="AF50" i="5"/>
  <c r="AE50" i="5"/>
  <c r="AD50" i="5"/>
  <c r="AC50" i="5"/>
  <c r="AB50" i="5"/>
  <c r="Z50" i="5"/>
  <c r="Y50" i="5"/>
  <c r="X50" i="5"/>
  <c r="W50" i="5"/>
  <c r="V50" i="5"/>
  <c r="U50" i="5"/>
  <c r="S50" i="5"/>
  <c r="R50" i="5"/>
  <c r="P50" i="5"/>
  <c r="O50" i="5"/>
  <c r="K50" i="5"/>
  <c r="Q50" i="5" s="1"/>
  <c r="AL49" i="5"/>
  <c r="AK49" i="5"/>
  <c r="AJ49" i="5"/>
  <c r="AI49" i="5"/>
  <c r="AG49" i="5"/>
  <c r="AF49" i="5"/>
  <c r="AE49" i="5"/>
  <c r="AD49" i="5"/>
  <c r="AC49" i="5"/>
  <c r="AB49" i="5"/>
  <c r="Z49" i="5"/>
  <c r="Y49" i="5"/>
  <c r="X49" i="5"/>
  <c r="W49" i="5"/>
  <c r="V49" i="5"/>
  <c r="U49" i="5"/>
  <c r="S49" i="5"/>
  <c r="R49" i="5"/>
  <c r="Q49" i="5"/>
  <c r="P49" i="5"/>
  <c r="O49" i="5"/>
  <c r="K49" i="5"/>
  <c r="AL48" i="5"/>
  <c r="AK48" i="5"/>
  <c r="AJ48" i="5"/>
  <c r="AI48" i="5"/>
  <c r="AG48" i="5"/>
  <c r="AF48" i="5"/>
  <c r="AE48" i="5"/>
  <c r="AD48" i="5"/>
  <c r="AC48" i="5"/>
  <c r="AB48" i="5"/>
  <c r="Z48" i="5"/>
  <c r="Y48" i="5"/>
  <c r="W48" i="5"/>
  <c r="V48" i="5"/>
  <c r="U48" i="5"/>
  <c r="S48" i="5"/>
  <c r="R48" i="5"/>
  <c r="Q48" i="5"/>
  <c r="P48" i="5"/>
  <c r="O48" i="5"/>
  <c r="X48" i="5" s="1"/>
  <c r="K48" i="5"/>
  <c r="AL47" i="5"/>
  <c r="AK47" i="5"/>
  <c r="AJ47" i="5"/>
  <c r="AI47" i="5"/>
  <c r="AG47" i="5"/>
  <c r="AF47" i="5"/>
  <c r="AE47" i="5"/>
  <c r="AD47" i="5"/>
  <c r="AC47" i="5"/>
  <c r="AB47" i="5"/>
  <c r="Z47" i="5"/>
  <c r="Y47" i="5"/>
  <c r="X47" i="5"/>
  <c r="W47" i="5"/>
  <c r="V47" i="5"/>
  <c r="U47" i="5"/>
  <c r="S47" i="5"/>
  <c r="R47" i="5"/>
  <c r="Q47" i="5"/>
  <c r="P47" i="5"/>
  <c r="O47" i="5"/>
  <c r="K47" i="5"/>
  <c r="AL46" i="5"/>
  <c r="AJ46" i="5"/>
  <c r="AI46" i="5"/>
  <c r="AF46" i="5"/>
  <c r="AE46" i="5"/>
  <c r="AD46" i="5"/>
  <c r="AC46" i="5"/>
  <c r="AB46" i="5"/>
  <c r="Z46" i="5"/>
  <c r="Y46" i="5"/>
  <c r="X46" i="5"/>
  <c r="W46" i="5"/>
  <c r="V46" i="5"/>
  <c r="U46" i="5"/>
  <c r="S46" i="5"/>
  <c r="R46" i="5"/>
  <c r="Q46" i="5"/>
  <c r="P46" i="5"/>
  <c r="O46" i="5"/>
  <c r="K46" i="5"/>
  <c r="AK46" i="5" s="1"/>
  <c r="AL45" i="5"/>
  <c r="AK45" i="5"/>
  <c r="AJ45" i="5"/>
  <c r="AI45" i="5"/>
  <c r="AF45" i="5"/>
  <c r="AE45" i="5"/>
  <c r="AD45" i="5"/>
  <c r="AC45" i="5"/>
  <c r="AB45" i="5"/>
  <c r="Z45" i="5"/>
  <c r="Y45" i="5"/>
  <c r="X45" i="5"/>
  <c r="W45" i="5"/>
  <c r="V45" i="5"/>
  <c r="U45" i="5"/>
  <c r="S45" i="5"/>
  <c r="R45" i="5"/>
  <c r="Q45" i="5"/>
  <c r="P45" i="5"/>
  <c r="O45" i="5"/>
  <c r="AG45" i="5" s="1"/>
  <c r="K45" i="5"/>
  <c r="AL44" i="5"/>
  <c r="AK44" i="5"/>
  <c r="AJ44" i="5"/>
  <c r="AI44" i="5"/>
  <c r="AG44" i="5"/>
  <c r="AF44" i="5"/>
  <c r="AE44" i="5"/>
  <c r="AD44" i="5"/>
  <c r="AC44" i="5"/>
  <c r="AB44" i="5"/>
  <c r="Z44" i="5"/>
  <c r="Y44" i="5"/>
  <c r="X44" i="5"/>
  <c r="W44" i="5"/>
  <c r="V44" i="5"/>
  <c r="U44" i="5"/>
  <c r="S44" i="5"/>
  <c r="R44" i="5"/>
  <c r="Q44" i="5"/>
  <c r="P44" i="5"/>
  <c r="O44" i="5"/>
  <c r="K44" i="5"/>
  <c r="AL43" i="5"/>
  <c r="AJ43" i="5"/>
  <c r="AI43" i="5"/>
  <c r="AF43" i="5"/>
  <c r="AE43" i="5"/>
  <c r="AD43" i="5"/>
  <c r="AC43" i="5"/>
  <c r="AB43" i="5"/>
  <c r="Z43" i="5"/>
  <c r="Y43" i="5"/>
  <c r="X43" i="5"/>
  <c r="W43" i="5"/>
  <c r="V43" i="5"/>
  <c r="U43" i="5"/>
  <c r="S43" i="5"/>
  <c r="R43" i="5"/>
  <c r="Q43" i="5"/>
  <c r="P43" i="5"/>
  <c r="O43" i="5"/>
  <c r="AG43" i="5" s="1"/>
  <c r="K43" i="5"/>
  <c r="AK43" i="5" s="1"/>
  <c r="AL42" i="5"/>
  <c r="AK42" i="5"/>
  <c r="AJ42" i="5"/>
  <c r="AI42" i="5"/>
  <c r="AG42" i="5"/>
  <c r="AF42" i="5"/>
  <c r="AE42" i="5"/>
  <c r="AD42" i="5"/>
  <c r="AC42" i="5"/>
  <c r="AB42" i="5"/>
  <c r="Z42" i="5"/>
  <c r="Y42" i="5"/>
  <c r="X42" i="5"/>
  <c r="W42" i="5"/>
  <c r="V42" i="5"/>
  <c r="U42" i="5"/>
  <c r="S42" i="5"/>
  <c r="R42" i="5"/>
  <c r="Q42" i="5"/>
  <c r="P42" i="5"/>
  <c r="O42" i="5"/>
  <c r="K42" i="5"/>
  <c r="AL41" i="5"/>
  <c r="AK41" i="5"/>
  <c r="AJ41" i="5"/>
  <c r="AI41" i="5"/>
  <c r="AF41" i="5"/>
  <c r="AE41" i="5"/>
  <c r="AD41" i="5"/>
  <c r="AC41" i="5"/>
  <c r="AB41" i="5"/>
  <c r="Z41" i="5"/>
  <c r="Y41" i="5"/>
  <c r="X41" i="5"/>
  <c r="W41" i="5"/>
  <c r="V41" i="5"/>
  <c r="U41" i="5"/>
  <c r="S41" i="5"/>
  <c r="R41" i="5"/>
  <c r="Q41" i="5"/>
  <c r="P41" i="5"/>
  <c r="O41" i="5"/>
  <c r="K41" i="5"/>
  <c r="AG41" i="5" s="1"/>
  <c r="AL40" i="5"/>
  <c r="AK40" i="5"/>
  <c r="AJ40" i="5"/>
  <c r="AI40" i="5"/>
  <c r="AG40" i="5"/>
  <c r="AF40" i="5"/>
  <c r="AE40" i="5"/>
  <c r="AD40" i="5"/>
  <c r="AC40" i="5"/>
  <c r="AB40" i="5"/>
  <c r="Z40" i="5"/>
  <c r="Y40" i="5"/>
  <c r="X40" i="5"/>
  <c r="W40" i="5"/>
  <c r="V40" i="5"/>
  <c r="U40" i="5"/>
  <c r="S40" i="5"/>
  <c r="R40" i="5"/>
  <c r="Q40" i="5"/>
  <c r="P40" i="5"/>
  <c r="O40" i="5"/>
  <c r="K40" i="5"/>
  <c r="AL39" i="5"/>
  <c r="AJ39" i="5"/>
  <c r="AI39" i="5"/>
  <c r="AF39" i="5"/>
  <c r="AE39" i="5"/>
  <c r="AD39" i="5"/>
  <c r="AC39" i="5"/>
  <c r="AB39" i="5"/>
  <c r="Z39" i="5"/>
  <c r="Y39" i="5"/>
  <c r="X39" i="5"/>
  <c r="W39" i="5"/>
  <c r="V39" i="5"/>
  <c r="U39" i="5"/>
  <c r="S39" i="5"/>
  <c r="R39" i="5"/>
  <c r="Q39" i="5"/>
  <c r="P39" i="5"/>
  <c r="O39" i="5"/>
  <c r="AG39" i="5" s="1"/>
  <c r="K39" i="5"/>
  <c r="AK39" i="5" s="1"/>
  <c r="AL38" i="5"/>
  <c r="AK38" i="5"/>
  <c r="AJ38" i="5"/>
  <c r="AI38" i="5"/>
  <c r="AG38" i="5"/>
  <c r="AF38" i="5"/>
  <c r="AE38" i="5"/>
  <c r="AD38" i="5"/>
  <c r="AC38" i="5"/>
  <c r="AB38" i="5"/>
  <c r="Z38" i="5"/>
  <c r="Y38" i="5"/>
  <c r="X38" i="5"/>
  <c r="W38" i="5"/>
  <c r="V38" i="5"/>
  <c r="U38" i="5"/>
  <c r="S38" i="5"/>
  <c r="R38" i="5"/>
  <c r="P38" i="5"/>
  <c r="O38" i="5"/>
  <c r="K38" i="5"/>
  <c r="Q38" i="5" s="1"/>
  <c r="AL37" i="5"/>
  <c r="AK37" i="5"/>
  <c r="AJ37" i="5"/>
  <c r="AI37" i="5"/>
  <c r="AG37" i="5"/>
  <c r="AF37" i="5"/>
  <c r="AE37" i="5"/>
  <c r="AD37" i="5"/>
  <c r="AC37" i="5"/>
  <c r="AB37" i="5"/>
  <c r="Z37" i="5"/>
  <c r="Y37" i="5"/>
  <c r="X37" i="5"/>
  <c r="W37" i="5"/>
  <c r="V37" i="5"/>
  <c r="U37" i="5"/>
  <c r="S37" i="5"/>
  <c r="R37" i="5"/>
  <c r="Q37" i="5"/>
  <c r="P37" i="5"/>
  <c r="O37" i="5"/>
  <c r="K37" i="5"/>
  <c r="AL36" i="5"/>
  <c r="AK36" i="5"/>
  <c r="AJ36" i="5"/>
  <c r="AI36" i="5"/>
  <c r="AG36" i="5"/>
  <c r="AF36" i="5"/>
  <c r="AE36" i="5"/>
  <c r="AD36" i="5"/>
  <c r="AC36" i="5"/>
  <c r="AB36" i="5"/>
  <c r="Z36" i="5"/>
  <c r="Y36" i="5"/>
  <c r="W36" i="5"/>
  <c r="V36" i="5"/>
  <c r="U36" i="5"/>
  <c r="S36" i="5"/>
  <c r="R36" i="5"/>
  <c r="Q36" i="5"/>
  <c r="P36" i="5"/>
  <c r="O36" i="5"/>
  <c r="X36" i="5" s="1"/>
  <c r="K36" i="5"/>
  <c r="AL35" i="5"/>
  <c r="AK35" i="5"/>
  <c r="AJ35" i="5"/>
  <c r="AI35" i="5"/>
  <c r="AG35" i="5"/>
  <c r="AF35" i="5"/>
  <c r="AE35" i="5"/>
  <c r="AD35" i="5"/>
  <c r="AC35" i="5"/>
  <c r="AB35" i="5"/>
  <c r="Z35" i="5"/>
  <c r="Y35" i="5"/>
  <c r="X35" i="5"/>
  <c r="W35" i="5"/>
  <c r="V35" i="5"/>
  <c r="U35" i="5"/>
  <c r="S35" i="5"/>
  <c r="R35" i="5"/>
  <c r="Q35" i="5"/>
  <c r="P35" i="5"/>
  <c r="O35" i="5"/>
  <c r="K35" i="5"/>
  <c r="AL34" i="5"/>
  <c r="AJ34" i="5"/>
  <c r="AI34" i="5"/>
  <c r="AF34" i="5"/>
  <c r="AE34" i="5"/>
  <c r="AD34" i="5"/>
  <c r="AC34" i="5"/>
  <c r="AB34" i="5"/>
  <c r="Z34" i="5"/>
  <c r="Y34" i="5"/>
  <c r="X34" i="5"/>
  <c r="W34" i="5"/>
  <c r="V34" i="5"/>
  <c r="U34" i="5"/>
  <c r="S34" i="5"/>
  <c r="R34" i="5"/>
  <c r="Q34" i="5"/>
  <c r="P34" i="5"/>
  <c r="O34" i="5"/>
  <c r="K34" i="5"/>
  <c r="AK34" i="5" s="1"/>
  <c r="AL33" i="5"/>
  <c r="AK33" i="5"/>
  <c r="AJ33" i="5"/>
  <c r="AI33" i="5"/>
  <c r="AG33" i="5"/>
  <c r="AF33" i="5"/>
  <c r="AE33" i="5"/>
  <c r="AD33" i="5"/>
  <c r="AC33" i="5"/>
  <c r="AB33" i="5"/>
  <c r="Z33" i="5"/>
  <c r="Y33" i="5"/>
  <c r="X33" i="5"/>
  <c r="W33" i="5"/>
  <c r="V33" i="5"/>
  <c r="U33" i="5"/>
  <c r="S33" i="5"/>
  <c r="R33" i="5"/>
  <c r="Q33" i="5"/>
  <c r="P33" i="5"/>
  <c r="O33" i="5"/>
  <c r="K33" i="5"/>
  <c r="AL32" i="5"/>
  <c r="AK32" i="5"/>
  <c r="AJ32" i="5"/>
  <c r="AI32" i="5"/>
  <c r="AG32" i="5"/>
  <c r="AF32" i="5"/>
  <c r="AE32" i="5"/>
  <c r="AD32" i="5"/>
  <c r="AC32" i="5"/>
  <c r="AB32" i="5"/>
  <c r="Z32" i="5"/>
  <c r="Y32" i="5"/>
  <c r="X32" i="5"/>
  <c r="W32" i="5"/>
  <c r="V32" i="5"/>
  <c r="U32" i="5"/>
  <c r="S32" i="5"/>
  <c r="R32" i="5"/>
  <c r="Q32" i="5"/>
  <c r="P32" i="5"/>
  <c r="O32" i="5"/>
  <c r="K32" i="5"/>
  <c r="AL31" i="5"/>
  <c r="AJ31" i="5"/>
  <c r="AI31" i="5"/>
  <c r="AF31" i="5"/>
  <c r="AE31" i="5"/>
  <c r="AD31" i="5"/>
  <c r="AC31" i="5"/>
  <c r="AB31" i="5"/>
  <c r="Z31" i="5"/>
  <c r="Y31" i="5"/>
  <c r="X31" i="5"/>
  <c r="W31" i="5"/>
  <c r="V31" i="5"/>
  <c r="U31" i="5"/>
  <c r="S31" i="5"/>
  <c r="R31" i="5"/>
  <c r="Q31" i="5"/>
  <c r="P31" i="5"/>
  <c r="O31" i="5"/>
  <c r="AG31" i="5" s="1"/>
  <c r="K31" i="5"/>
  <c r="AK31" i="5" s="1"/>
  <c r="AL30" i="5"/>
  <c r="AK30" i="5"/>
  <c r="AJ30" i="5"/>
  <c r="AI30" i="5"/>
  <c r="AG30" i="5"/>
  <c r="AF30" i="5"/>
  <c r="AE30" i="5"/>
  <c r="AD30" i="5"/>
  <c r="AC30" i="5"/>
  <c r="AB30" i="5"/>
  <c r="Z30" i="5"/>
  <c r="Y30" i="5"/>
  <c r="W30" i="5"/>
  <c r="V30" i="5"/>
  <c r="U30" i="5"/>
  <c r="S30" i="5"/>
  <c r="R30" i="5"/>
  <c r="Q30" i="5"/>
  <c r="P30" i="5"/>
  <c r="O30" i="5"/>
  <c r="K30" i="5"/>
  <c r="X30" i="5" s="1"/>
  <c r="AL29" i="5"/>
  <c r="AK29" i="5"/>
  <c r="AJ29" i="5"/>
  <c r="AI29" i="5"/>
  <c r="AG29" i="5"/>
  <c r="AF29" i="5"/>
  <c r="AE29" i="5"/>
  <c r="AD29" i="5"/>
  <c r="AC29" i="5"/>
  <c r="AB29" i="5"/>
  <c r="Z29" i="5"/>
  <c r="Y29" i="5"/>
  <c r="W29" i="5"/>
  <c r="V29" i="5"/>
  <c r="U29" i="5"/>
  <c r="S29" i="5"/>
  <c r="R29" i="5"/>
  <c r="Q29" i="5"/>
  <c r="P29" i="5"/>
  <c r="O29" i="5"/>
  <c r="K29" i="5"/>
  <c r="X29" i="5" s="1"/>
  <c r="AL28" i="5"/>
  <c r="AK28" i="5"/>
  <c r="AJ28" i="5"/>
  <c r="AI28" i="5"/>
  <c r="AG28" i="5"/>
  <c r="AF28" i="5"/>
  <c r="AE28" i="5"/>
  <c r="AD28" i="5"/>
  <c r="AC28" i="5"/>
  <c r="AB28" i="5"/>
  <c r="Z28" i="5"/>
  <c r="Y28" i="5"/>
  <c r="X28" i="5"/>
  <c r="W28" i="5"/>
  <c r="V28" i="5"/>
  <c r="U28" i="5"/>
  <c r="S28" i="5"/>
  <c r="R28" i="5"/>
  <c r="Q28" i="5"/>
  <c r="P28" i="5"/>
  <c r="O28" i="5"/>
  <c r="K28" i="5"/>
  <c r="AL27" i="5"/>
  <c r="AK27" i="5"/>
  <c r="AJ27" i="5"/>
  <c r="AI27" i="5"/>
  <c r="AG27" i="5"/>
  <c r="AF27" i="5"/>
  <c r="AE27" i="5"/>
  <c r="AD27" i="5"/>
  <c r="AC27" i="5"/>
  <c r="AB27" i="5"/>
  <c r="Z27" i="5"/>
  <c r="Y27" i="5"/>
  <c r="X27" i="5"/>
  <c r="W27" i="5"/>
  <c r="V27" i="5"/>
  <c r="U27" i="5"/>
  <c r="S27" i="5"/>
  <c r="R27" i="5"/>
  <c r="Q27" i="5"/>
  <c r="P27" i="5"/>
  <c r="O27" i="5"/>
  <c r="K27" i="5"/>
  <c r="AL26" i="5"/>
  <c r="AK26" i="5"/>
  <c r="AJ26" i="5"/>
  <c r="AI26" i="5"/>
  <c r="AG26" i="5"/>
  <c r="AF26" i="5"/>
  <c r="AE26" i="5"/>
  <c r="AD26" i="5"/>
  <c r="AC26" i="5"/>
  <c r="AB26" i="5"/>
  <c r="Z26" i="5"/>
  <c r="Y26" i="5"/>
  <c r="W26" i="5"/>
  <c r="V26" i="5"/>
  <c r="U26" i="5"/>
  <c r="S26" i="5"/>
  <c r="R26" i="5"/>
  <c r="Q26" i="5"/>
  <c r="P26" i="5"/>
  <c r="O26" i="5"/>
  <c r="K26" i="5"/>
  <c r="X26" i="5" s="1"/>
  <c r="AL25" i="5"/>
  <c r="AK25" i="5"/>
  <c r="AJ25" i="5"/>
  <c r="AI25" i="5"/>
  <c r="AG25" i="5"/>
  <c r="AF25" i="5"/>
  <c r="AE25" i="5"/>
  <c r="AD25" i="5"/>
  <c r="AC25" i="5"/>
  <c r="AB25" i="5"/>
  <c r="Z25" i="5"/>
  <c r="Y25" i="5"/>
  <c r="W25" i="5"/>
  <c r="V25" i="5"/>
  <c r="U25" i="5"/>
  <c r="S25" i="5"/>
  <c r="R25" i="5"/>
  <c r="Q25" i="5"/>
  <c r="P25" i="5"/>
  <c r="O25" i="5"/>
  <c r="K25" i="5"/>
  <c r="X25" i="5" s="1"/>
  <c r="AL24" i="5"/>
  <c r="AK24" i="5"/>
  <c r="AJ24" i="5"/>
  <c r="AI24" i="5"/>
  <c r="AG24" i="5"/>
  <c r="AF24" i="5"/>
  <c r="AE24" i="5"/>
  <c r="AD24" i="5"/>
  <c r="AC24" i="5"/>
  <c r="AB24" i="5"/>
  <c r="Z24" i="5"/>
  <c r="Y24" i="5"/>
  <c r="X24" i="5"/>
  <c r="W24" i="5"/>
  <c r="V24" i="5"/>
  <c r="S24" i="5"/>
  <c r="R24" i="5"/>
  <c r="P24" i="5"/>
  <c r="O24" i="5"/>
  <c r="Q24" i="5" s="1"/>
  <c r="K24" i="5"/>
  <c r="U24" i="5" s="1"/>
  <c r="AL23" i="5"/>
  <c r="AK23" i="5"/>
  <c r="AJ23" i="5"/>
  <c r="AI23" i="5"/>
  <c r="AG23" i="5"/>
  <c r="AF23" i="5"/>
  <c r="AE23" i="5"/>
  <c r="AD23" i="5"/>
  <c r="AC23" i="5"/>
  <c r="AB23" i="5"/>
  <c r="Z23" i="5"/>
  <c r="Y23" i="5"/>
  <c r="X23" i="5"/>
  <c r="W23" i="5"/>
  <c r="V23" i="5"/>
  <c r="U23" i="5"/>
  <c r="S23" i="5"/>
  <c r="R23" i="5"/>
  <c r="Q23" i="5"/>
  <c r="O23" i="5"/>
  <c r="K23" i="5"/>
  <c r="P23" i="5" s="1"/>
  <c r="AL22" i="5"/>
  <c r="AK22" i="5"/>
  <c r="AJ22" i="5"/>
  <c r="AI22" i="5"/>
  <c r="AG22" i="5"/>
  <c r="AF22" i="5"/>
  <c r="AE22" i="5"/>
  <c r="AD22" i="5"/>
  <c r="AC22" i="5"/>
  <c r="AB22" i="5"/>
  <c r="Z22" i="5"/>
  <c r="Y22" i="5"/>
  <c r="X22" i="5"/>
  <c r="W22" i="5"/>
  <c r="V22" i="5"/>
  <c r="U22" i="5"/>
  <c r="S22" i="5"/>
  <c r="R22" i="5"/>
  <c r="Q22" i="5"/>
  <c r="P22" i="5"/>
  <c r="O22" i="5"/>
  <c r="K22" i="5"/>
  <c r="AL21" i="5"/>
  <c r="AK21" i="5"/>
  <c r="AJ21" i="5"/>
  <c r="AI21" i="5"/>
  <c r="AG21" i="5"/>
  <c r="AF21" i="5"/>
  <c r="AE21" i="5"/>
  <c r="AD21" i="5"/>
  <c r="AC21" i="5"/>
  <c r="AB21" i="5"/>
  <c r="Z21" i="5"/>
  <c r="Y21" i="5"/>
  <c r="X21" i="5"/>
  <c r="W21" i="5"/>
  <c r="V21" i="5"/>
  <c r="U21" i="5"/>
  <c r="S21" i="5"/>
  <c r="R21" i="5"/>
  <c r="Q21" i="5"/>
  <c r="O21" i="5"/>
  <c r="K21" i="5"/>
  <c r="P21" i="5" s="1"/>
  <c r="AL20" i="5"/>
  <c r="AK20" i="5"/>
  <c r="AJ20" i="5"/>
  <c r="AI20" i="5"/>
  <c r="AG20" i="5"/>
  <c r="AF20" i="5"/>
  <c r="AE20" i="5"/>
  <c r="AD20" i="5"/>
  <c r="AC20" i="5"/>
  <c r="AB20" i="5"/>
  <c r="Z20" i="5"/>
  <c r="Y20" i="5"/>
  <c r="W20" i="5"/>
  <c r="V20" i="5"/>
  <c r="U20" i="5"/>
  <c r="S20" i="5"/>
  <c r="R20" i="5"/>
  <c r="Q20" i="5"/>
  <c r="P20" i="5"/>
  <c r="O20" i="5"/>
  <c r="X20" i="5" s="1"/>
  <c r="K20" i="5"/>
  <c r="AL19" i="5"/>
  <c r="AK19" i="5"/>
  <c r="AJ19" i="5"/>
  <c r="AI19" i="5"/>
  <c r="AG19" i="5"/>
  <c r="AF19" i="5"/>
  <c r="AE19" i="5"/>
  <c r="AD19" i="5"/>
  <c r="AC19" i="5"/>
  <c r="AB19" i="5"/>
  <c r="Z19" i="5"/>
  <c r="Y19" i="5"/>
  <c r="X19" i="5"/>
  <c r="W19" i="5"/>
  <c r="V19" i="5"/>
  <c r="S19" i="5"/>
  <c r="R19" i="5"/>
  <c r="P19" i="5"/>
  <c r="O19" i="5"/>
  <c r="K19" i="5"/>
  <c r="U19" i="5" s="1"/>
  <c r="AL18" i="5"/>
  <c r="AK18" i="5"/>
  <c r="AJ18" i="5"/>
  <c r="AI18" i="5"/>
  <c r="AG18" i="5"/>
  <c r="AF18" i="5"/>
  <c r="AE18" i="5"/>
  <c r="AD18" i="5"/>
  <c r="AC18" i="5"/>
  <c r="AB18" i="5"/>
  <c r="Z18" i="5"/>
  <c r="Y18" i="5"/>
  <c r="X18" i="5"/>
  <c r="W18" i="5"/>
  <c r="V18" i="5"/>
  <c r="U18" i="5"/>
  <c r="S18" i="5"/>
  <c r="R18" i="5"/>
  <c r="Q18" i="5"/>
  <c r="P18" i="5"/>
  <c r="O18" i="5"/>
  <c r="K18" i="5"/>
  <c r="AL17" i="5"/>
  <c r="AK17" i="5"/>
  <c r="AJ17" i="5"/>
  <c r="AI17" i="5"/>
  <c r="AG17" i="5"/>
  <c r="AF17" i="5"/>
  <c r="AE17" i="5"/>
  <c r="AD17" i="5"/>
  <c r="AC17" i="5"/>
  <c r="AB17" i="5"/>
  <c r="Z17" i="5"/>
  <c r="Y17" i="5"/>
  <c r="X17" i="5"/>
  <c r="W17" i="5"/>
  <c r="V17" i="5"/>
  <c r="U17" i="5"/>
  <c r="S17" i="5"/>
  <c r="R17" i="5"/>
  <c r="Q17" i="5"/>
  <c r="P17" i="5"/>
  <c r="O17" i="5"/>
  <c r="K17" i="5"/>
  <c r="AL16" i="5"/>
  <c r="AK16" i="5"/>
  <c r="AJ16" i="5"/>
  <c r="AI16" i="5"/>
  <c r="AG16" i="5"/>
  <c r="AF16" i="5"/>
  <c r="AE16" i="5"/>
  <c r="AD16" i="5"/>
  <c r="AC16" i="5"/>
  <c r="AB16" i="5"/>
  <c r="Z16" i="5"/>
  <c r="Y16" i="5"/>
  <c r="W16" i="5"/>
  <c r="V16" i="5"/>
  <c r="U16" i="5"/>
  <c r="S16" i="5"/>
  <c r="R16" i="5"/>
  <c r="Q16" i="5"/>
  <c r="P16" i="5"/>
  <c r="O16" i="5"/>
  <c r="X16" i="5" s="1"/>
  <c r="K16" i="5"/>
  <c r="AL15" i="5"/>
  <c r="AK15" i="5"/>
  <c r="AJ15" i="5"/>
  <c r="AI15" i="5"/>
  <c r="AG15" i="5"/>
  <c r="AF15" i="5"/>
  <c r="AE15" i="5"/>
  <c r="AD15" i="5"/>
  <c r="AC15" i="5"/>
  <c r="AB15" i="5"/>
  <c r="Z15" i="5"/>
  <c r="Y15" i="5"/>
  <c r="X15" i="5"/>
  <c r="W15" i="5"/>
  <c r="V15" i="5"/>
  <c r="S15" i="5"/>
  <c r="R15" i="5"/>
  <c r="P15" i="5"/>
  <c r="O15" i="5"/>
  <c r="K15" i="5"/>
  <c r="U15" i="5" s="1"/>
  <c r="AL14" i="5"/>
  <c r="AK14" i="5"/>
  <c r="AJ14" i="5"/>
  <c r="AI14" i="5"/>
  <c r="AG14" i="5"/>
  <c r="AF14" i="5"/>
  <c r="AE14" i="5"/>
  <c r="AD14" i="5"/>
  <c r="AC14" i="5"/>
  <c r="AB14" i="5"/>
  <c r="Z14" i="5"/>
  <c r="Y14" i="5"/>
  <c r="X14" i="5"/>
  <c r="W14" i="5"/>
  <c r="V14" i="5"/>
  <c r="U14" i="5"/>
  <c r="S14" i="5"/>
  <c r="R14" i="5"/>
  <c r="P14" i="5"/>
  <c r="O14" i="5"/>
  <c r="K14" i="5"/>
  <c r="Q14" i="5" s="1"/>
  <c r="AL13" i="5"/>
  <c r="AK13" i="5"/>
  <c r="AJ13" i="5"/>
  <c r="AI13" i="5"/>
  <c r="AG13" i="5"/>
  <c r="AF13" i="5"/>
  <c r="AE13" i="5"/>
  <c r="AD13" i="5"/>
  <c r="AC13" i="5"/>
  <c r="AB13" i="5"/>
  <c r="Z13" i="5"/>
  <c r="Y13" i="5"/>
  <c r="X13" i="5"/>
  <c r="W13" i="5"/>
  <c r="V13" i="5"/>
  <c r="U13" i="5"/>
  <c r="S13" i="5"/>
  <c r="R13" i="5"/>
  <c r="Q13" i="5"/>
  <c r="P13" i="5"/>
  <c r="O13" i="5"/>
  <c r="K13" i="5"/>
  <c r="AK12" i="5"/>
  <c r="AJ12" i="5"/>
  <c r="AI12" i="5"/>
  <c r="AG12" i="5"/>
  <c r="AF12" i="5"/>
  <c r="AE12" i="5"/>
  <c r="AD12" i="5"/>
  <c r="AC12" i="5"/>
  <c r="AB12" i="5"/>
  <c r="Z12" i="5"/>
  <c r="Y12" i="5"/>
  <c r="X12" i="5"/>
  <c r="W12" i="5"/>
  <c r="V12" i="5"/>
  <c r="U12" i="5"/>
  <c r="S12" i="5"/>
  <c r="R12" i="5"/>
  <c r="Q12" i="5"/>
  <c r="P12" i="5"/>
  <c r="O12" i="5"/>
  <c r="AL12" i="5" s="1"/>
  <c r="K12" i="5"/>
  <c r="AL11" i="5"/>
  <c r="AK11" i="5"/>
  <c r="AJ11" i="5"/>
  <c r="AI11" i="5"/>
  <c r="AG11" i="5"/>
  <c r="AF11" i="5"/>
  <c r="AE11" i="5"/>
  <c r="AD11" i="5"/>
  <c r="AC11" i="5"/>
  <c r="Z11" i="5"/>
  <c r="Y11" i="5"/>
  <c r="X11" i="5"/>
  <c r="W11" i="5"/>
  <c r="V11" i="5"/>
  <c r="U11" i="5"/>
  <c r="S11" i="5"/>
  <c r="Q11" i="5"/>
  <c r="P11" i="5"/>
  <c r="O11" i="5"/>
  <c r="K11" i="5"/>
  <c r="AB11" i="5" s="1"/>
  <c r="AL10" i="5"/>
  <c r="AK10" i="5"/>
  <c r="AJ10" i="5"/>
  <c r="AI10" i="5"/>
  <c r="AG10" i="5"/>
  <c r="AF10" i="5"/>
  <c r="AE10" i="5"/>
  <c r="AD10" i="5"/>
  <c r="AC10" i="5"/>
  <c r="AB10" i="5"/>
  <c r="Z10" i="5"/>
  <c r="Y10" i="5"/>
  <c r="X10" i="5"/>
  <c r="W10" i="5"/>
  <c r="V10" i="5"/>
  <c r="U10" i="5"/>
  <c r="S10" i="5"/>
  <c r="R10" i="5"/>
  <c r="Q10" i="5"/>
  <c r="O10" i="5"/>
  <c r="K10" i="5"/>
  <c r="P10" i="5" s="1"/>
  <c r="AL9" i="5"/>
  <c r="AK9" i="5"/>
  <c r="AJ9" i="5"/>
  <c r="AI9" i="5"/>
  <c r="AF9" i="5"/>
  <c r="AE9" i="5"/>
  <c r="AD9" i="5"/>
  <c r="AC9" i="5"/>
  <c r="AB9" i="5"/>
  <c r="Z9" i="5"/>
  <c r="Y9" i="5"/>
  <c r="X9" i="5"/>
  <c r="W9" i="5"/>
  <c r="V9" i="5"/>
  <c r="U9" i="5"/>
  <c r="S9" i="5"/>
  <c r="R9" i="5"/>
  <c r="Q9" i="5"/>
  <c r="P9" i="5"/>
  <c r="O9" i="5"/>
  <c r="K9" i="5"/>
  <c r="AG9" i="5" s="1"/>
  <c r="AL8" i="5"/>
  <c r="AK8" i="5"/>
  <c r="AJ8" i="5"/>
  <c r="AI8" i="5"/>
  <c r="AG8" i="5"/>
  <c r="AF8" i="5"/>
  <c r="AE8" i="5"/>
  <c r="AD8" i="5"/>
  <c r="AC8" i="5"/>
  <c r="AB8" i="5"/>
  <c r="Z8" i="5"/>
  <c r="Y8" i="5"/>
  <c r="X8" i="5"/>
  <c r="W8" i="5"/>
  <c r="V8" i="5"/>
  <c r="U8" i="5"/>
  <c r="S8" i="5"/>
  <c r="R8" i="5"/>
  <c r="Q8" i="5"/>
  <c r="P8" i="5"/>
  <c r="O8" i="5"/>
  <c r="K8" i="5"/>
  <c r="AL7" i="5"/>
  <c r="AK7" i="5"/>
  <c r="AJ7" i="5"/>
  <c r="AI7" i="5"/>
  <c r="AG7" i="5"/>
  <c r="AF7" i="5"/>
  <c r="AE7" i="5"/>
  <c r="AD7" i="5"/>
  <c r="AC7" i="5"/>
  <c r="AB7" i="5"/>
  <c r="Z7" i="5"/>
  <c r="Y7" i="5"/>
  <c r="X7" i="5"/>
  <c r="W7" i="5"/>
  <c r="V7" i="5"/>
  <c r="U7" i="5"/>
  <c r="S7" i="5"/>
  <c r="R7" i="5"/>
  <c r="Q7" i="5"/>
  <c r="P7" i="5"/>
  <c r="O7" i="5"/>
  <c r="K7" i="5"/>
  <c r="AL6" i="5"/>
  <c r="AK6" i="5"/>
  <c r="AJ6" i="5"/>
  <c r="AI6" i="5"/>
  <c r="AG6" i="5"/>
  <c r="AF6" i="5"/>
  <c r="AE6" i="5"/>
  <c r="AD6" i="5"/>
  <c r="AC6" i="5"/>
  <c r="AB6" i="5"/>
  <c r="Z6" i="5"/>
  <c r="Y6" i="5"/>
  <c r="X6" i="5"/>
  <c r="W6" i="5"/>
  <c r="V6" i="5"/>
  <c r="U6" i="5"/>
  <c r="S6" i="5"/>
  <c r="R6" i="5"/>
  <c r="Q6" i="5"/>
  <c r="O6" i="5"/>
  <c r="K6" i="5"/>
  <c r="P6" i="5" s="1"/>
  <c r="AL5" i="5"/>
  <c r="AK5" i="5"/>
  <c r="AJ5" i="5"/>
  <c r="AI5" i="5"/>
  <c r="AG5" i="5"/>
  <c r="AF5" i="5"/>
  <c r="AE5" i="5"/>
  <c r="AD5" i="5"/>
  <c r="AC5" i="5"/>
  <c r="AB5" i="5"/>
  <c r="Z5" i="5"/>
  <c r="Y5" i="5"/>
  <c r="X5" i="5"/>
  <c r="W5" i="5"/>
  <c r="V5" i="5"/>
  <c r="U5" i="5"/>
  <c r="S5" i="5"/>
  <c r="R5" i="5"/>
  <c r="Q5" i="5"/>
  <c r="P5" i="5"/>
  <c r="O5" i="5"/>
  <c r="K5" i="5"/>
  <c r="AD206" i="4"/>
  <c r="AL7" i="4"/>
  <c r="AL8" i="4"/>
  <c r="AL9" i="4"/>
  <c r="AL10" i="4"/>
  <c r="AL11" i="4"/>
  <c r="AL12" i="4"/>
  <c r="AL13" i="4"/>
  <c r="AL14" i="4"/>
  <c r="AL15" i="4"/>
  <c r="AL16" i="4"/>
  <c r="AL17" i="4"/>
  <c r="AL18" i="4"/>
  <c r="AL19" i="4"/>
  <c r="AL20" i="4"/>
  <c r="AL21" i="4"/>
  <c r="AL22" i="4"/>
  <c r="AL24" i="4"/>
  <c r="AL25" i="4"/>
  <c r="AL26" i="4"/>
  <c r="AL27" i="4"/>
  <c r="AL28" i="4"/>
  <c r="AL29" i="4"/>
  <c r="AL30" i="4"/>
  <c r="AL31" i="4"/>
  <c r="AL32" i="4"/>
  <c r="AL33" i="4"/>
  <c r="AL34" i="4"/>
  <c r="AL35" i="4"/>
  <c r="AL36" i="4"/>
  <c r="AL37" i="4"/>
  <c r="AL38" i="4"/>
  <c r="AL39" i="4"/>
  <c r="AL40" i="4"/>
  <c r="AL41" i="4"/>
  <c r="AL42" i="4"/>
  <c r="AL43" i="4"/>
  <c r="AL44" i="4"/>
  <c r="AL45" i="4"/>
  <c r="AL46" i="4"/>
  <c r="AL48" i="4"/>
  <c r="AL49" i="4"/>
  <c r="AL50" i="4"/>
  <c r="AL51" i="4"/>
  <c r="AL52" i="4"/>
  <c r="AL53" i="4"/>
  <c r="AL54" i="4"/>
  <c r="AL55" i="4"/>
  <c r="AL56" i="4"/>
  <c r="AL57" i="4"/>
  <c r="AL58" i="4"/>
  <c r="AL59" i="4"/>
  <c r="AL60" i="4"/>
  <c r="AL61" i="4"/>
  <c r="AL62" i="4"/>
  <c r="AL63" i="4"/>
  <c r="AL64" i="4"/>
  <c r="AL65" i="4"/>
  <c r="AL66" i="4"/>
  <c r="AL67" i="4"/>
  <c r="AL68" i="4"/>
  <c r="AL69" i="4"/>
  <c r="AL70" i="4"/>
  <c r="AL71" i="4"/>
  <c r="AL72" i="4"/>
  <c r="AL73" i="4"/>
  <c r="AL74" i="4"/>
  <c r="AL75" i="4"/>
  <c r="AL76" i="4"/>
  <c r="AL77" i="4"/>
  <c r="AL78" i="4"/>
  <c r="AL79" i="4"/>
  <c r="AL80" i="4"/>
  <c r="AL81" i="4"/>
  <c r="AL82" i="4"/>
  <c r="AL83" i="4"/>
  <c r="AL84" i="4"/>
  <c r="AL85" i="4"/>
  <c r="AL86" i="4"/>
  <c r="AL87" i="4"/>
  <c r="AL88" i="4"/>
  <c r="AL89" i="4"/>
  <c r="AL90" i="4"/>
  <c r="AL91" i="4"/>
  <c r="AL92" i="4"/>
  <c r="AL93" i="4"/>
  <c r="AL94" i="4"/>
  <c r="AL95" i="4"/>
  <c r="AL96" i="4"/>
  <c r="AL97" i="4"/>
  <c r="AL98" i="4"/>
  <c r="AL99" i="4"/>
  <c r="AL100" i="4"/>
  <c r="AL101" i="4"/>
  <c r="AL102" i="4"/>
  <c r="AL103" i="4"/>
  <c r="AL104" i="4"/>
  <c r="AL105" i="4"/>
  <c r="AL106" i="4"/>
  <c r="AL107" i="4"/>
  <c r="AL108" i="4"/>
  <c r="AL109" i="4"/>
  <c r="AL110" i="4"/>
  <c r="AL111" i="4"/>
  <c r="AL112" i="4"/>
  <c r="AL113" i="4"/>
  <c r="AL114" i="4"/>
  <c r="AL115" i="4"/>
  <c r="AL116" i="4"/>
  <c r="AL117" i="4"/>
  <c r="AL118" i="4"/>
  <c r="AL119" i="4"/>
  <c r="AL120" i="4"/>
  <c r="AL121" i="4"/>
  <c r="AL122" i="4"/>
  <c r="AL123" i="4"/>
  <c r="AL124" i="4"/>
  <c r="AL125" i="4"/>
  <c r="AL126" i="4"/>
  <c r="AL127" i="4"/>
  <c r="AL128" i="4"/>
  <c r="AL129" i="4"/>
  <c r="AL130" i="4"/>
  <c r="AL131" i="4"/>
  <c r="AL132" i="4"/>
  <c r="AL133" i="4"/>
  <c r="AL134" i="4"/>
  <c r="AL135" i="4"/>
  <c r="AL136" i="4"/>
  <c r="AL137" i="4"/>
  <c r="AL138" i="4"/>
  <c r="AL139" i="4"/>
  <c r="AL140" i="4"/>
  <c r="AL141" i="4"/>
  <c r="AL142" i="4"/>
  <c r="AL143" i="4"/>
  <c r="AL144" i="4"/>
  <c r="AL145" i="4"/>
  <c r="AL146" i="4"/>
  <c r="AL147" i="4"/>
  <c r="AL148" i="4"/>
  <c r="AL149" i="4"/>
  <c r="AL150" i="4"/>
  <c r="AL151" i="4"/>
  <c r="AL152" i="4"/>
  <c r="AL153" i="4"/>
  <c r="AL154" i="4"/>
  <c r="AL155" i="4"/>
  <c r="AL156" i="4"/>
  <c r="AL157" i="4"/>
  <c r="AL158" i="4"/>
  <c r="AL159" i="4"/>
  <c r="AL160" i="4"/>
  <c r="AL161" i="4"/>
  <c r="AL162" i="4"/>
  <c r="AL163" i="4"/>
  <c r="AL164" i="4"/>
  <c r="AL165" i="4"/>
  <c r="AL166" i="4"/>
  <c r="AL167" i="4"/>
  <c r="AL168" i="4"/>
  <c r="AL169" i="4"/>
  <c r="AL170" i="4"/>
  <c r="AL171" i="4"/>
  <c r="AL172" i="4"/>
  <c r="AL173" i="4"/>
  <c r="AL174" i="4"/>
  <c r="AL175" i="4"/>
  <c r="AL176" i="4"/>
  <c r="AL177" i="4"/>
  <c r="AL178" i="4"/>
  <c r="AL179" i="4"/>
  <c r="AL180" i="4"/>
  <c r="AL181" i="4"/>
  <c r="AL182" i="4"/>
  <c r="AL183" i="4"/>
  <c r="AL184" i="4"/>
  <c r="AL185" i="4"/>
  <c r="AL186" i="4"/>
  <c r="AL187" i="4"/>
  <c r="AL188" i="4"/>
  <c r="AL189" i="4"/>
  <c r="AL191" i="4"/>
  <c r="AL192" i="4"/>
  <c r="AL193" i="4"/>
  <c r="AL194" i="4"/>
  <c r="AL196" i="4"/>
  <c r="AL197" i="4"/>
  <c r="AL198" i="4"/>
  <c r="AL199" i="4"/>
  <c r="AL200" i="4"/>
  <c r="AL201" i="4"/>
  <c r="AL202" i="4"/>
  <c r="AL203" i="4"/>
  <c r="AL204" i="4"/>
  <c r="AL205" i="4"/>
  <c r="AL206" i="4"/>
  <c r="AL207" i="4"/>
  <c r="AK7" i="4"/>
  <c r="AK8" i="4"/>
  <c r="AK9" i="4"/>
  <c r="AK10" i="4"/>
  <c r="AK11" i="4"/>
  <c r="AK12" i="4"/>
  <c r="AK13" i="4"/>
  <c r="AK14" i="4"/>
  <c r="AK16" i="4"/>
  <c r="AK17" i="4"/>
  <c r="AK18" i="4"/>
  <c r="AK19" i="4"/>
  <c r="AK20" i="4"/>
  <c r="AK22" i="4"/>
  <c r="AK23" i="4"/>
  <c r="AK24" i="4"/>
  <c r="AK25" i="4"/>
  <c r="AK26" i="4"/>
  <c r="AK27" i="4"/>
  <c r="AK28" i="4"/>
  <c r="AK29" i="4"/>
  <c r="AK30" i="4"/>
  <c r="AK31" i="4"/>
  <c r="AK32" i="4"/>
  <c r="AK33" i="4"/>
  <c r="AK34" i="4"/>
  <c r="AK35" i="4"/>
  <c r="AK36" i="4"/>
  <c r="AK37" i="4"/>
  <c r="AK39" i="4"/>
  <c r="AK40" i="4"/>
  <c r="AK41" i="4"/>
  <c r="AK42" i="4"/>
  <c r="AK43" i="4"/>
  <c r="AK45" i="4"/>
  <c r="AK46" i="4"/>
  <c r="AK47" i="4"/>
  <c r="AK48" i="4"/>
  <c r="AK49" i="4"/>
  <c r="AK50" i="4"/>
  <c r="AK51" i="4"/>
  <c r="AK52" i="4"/>
  <c r="AK53" i="4"/>
  <c r="AK54" i="4"/>
  <c r="AK55" i="4"/>
  <c r="AK56" i="4"/>
  <c r="AK57" i="4"/>
  <c r="AK58" i="4"/>
  <c r="AK59" i="4"/>
  <c r="AK60" i="4"/>
  <c r="AK61" i="4"/>
  <c r="AK62" i="4"/>
  <c r="AK63" i="4"/>
  <c r="AK64" i="4"/>
  <c r="AK65" i="4"/>
  <c r="AK67" i="4"/>
  <c r="AK68" i="4"/>
  <c r="AK70" i="4"/>
  <c r="AK71" i="4"/>
  <c r="AK72" i="4"/>
  <c r="AK73" i="4"/>
  <c r="AK75" i="4"/>
  <c r="AK77" i="4"/>
  <c r="AK79" i="4"/>
  <c r="AK82" i="4"/>
  <c r="AK83" i="4"/>
  <c r="AK84" i="4"/>
  <c r="AK85" i="4"/>
  <c r="AK86" i="4"/>
  <c r="AK87" i="4"/>
  <c r="AK88" i="4"/>
  <c r="AK89" i="4"/>
  <c r="AK90" i="4"/>
  <c r="AK91" i="4"/>
  <c r="AK92" i="4"/>
  <c r="AK93" i="4"/>
  <c r="AK94" i="4"/>
  <c r="AK95" i="4"/>
  <c r="AK96" i="4"/>
  <c r="AK97" i="4"/>
  <c r="AK98" i="4"/>
  <c r="AK100" i="4"/>
  <c r="AK101" i="4"/>
  <c r="AK102" i="4"/>
  <c r="AK103" i="4"/>
  <c r="AK104" i="4"/>
  <c r="AK105" i="4"/>
  <c r="AK106" i="4"/>
  <c r="AK107" i="4"/>
  <c r="AK108" i="4"/>
  <c r="AK109" i="4"/>
  <c r="AK110" i="4"/>
  <c r="AK111" i="4"/>
  <c r="AK112" i="4"/>
  <c r="AK113" i="4"/>
  <c r="AK114" i="4"/>
  <c r="AK115" i="4"/>
  <c r="AK116" i="4"/>
  <c r="AK117" i="4"/>
  <c r="AK118" i="4"/>
  <c r="AK119" i="4"/>
  <c r="AK120" i="4"/>
  <c r="AK121" i="4"/>
  <c r="AK122" i="4"/>
  <c r="AK123" i="4"/>
  <c r="AK124" i="4"/>
  <c r="AK125" i="4"/>
  <c r="AK126" i="4"/>
  <c r="AK127" i="4"/>
  <c r="AK128" i="4"/>
  <c r="AK129" i="4"/>
  <c r="AK130" i="4"/>
  <c r="AK131" i="4"/>
  <c r="AK132" i="4"/>
  <c r="AK133" i="4"/>
  <c r="AK135" i="4"/>
  <c r="AK136" i="4"/>
  <c r="AK137" i="4"/>
  <c r="AK138" i="4"/>
  <c r="AK139" i="4"/>
  <c r="AK140" i="4"/>
  <c r="AK141" i="4"/>
  <c r="AK142" i="4"/>
  <c r="AK143" i="4"/>
  <c r="AK144" i="4"/>
  <c r="AK145" i="4"/>
  <c r="AK146" i="4"/>
  <c r="AK147" i="4"/>
  <c r="AK148" i="4"/>
  <c r="AK149" i="4"/>
  <c r="AK150" i="4"/>
  <c r="AK151" i="4"/>
  <c r="AK152" i="4"/>
  <c r="AK153" i="4"/>
  <c r="AK154" i="4"/>
  <c r="AK155" i="4"/>
  <c r="AK156" i="4"/>
  <c r="AK157" i="4"/>
  <c r="AK158" i="4"/>
  <c r="AK159" i="4"/>
  <c r="AK160" i="4"/>
  <c r="AK161" i="4"/>
  <c r="AK162" i="4"/>
  <c r="AK163" i="4"/>
  <c r="AK164" i="4"/>
  <c r="AK165" i="4"/>
  <c r="AK166" i="4"/>
  <c r="AK167" i="4"/>
  <c r="AK168" i="4"/>
  <c r="AK169" i="4"/>
  <c r="AK170" i="4"/>
  <c r="AK171" i="4"/>
  <c r="AK172" i="4"/>
  <c r="AK173" i="4"/>
  <c r="AK174" i="4"/>
  <c r="AK175" i="4"/>
  <c r="AK176" i="4"/>
  <c r="AK177" i="4"/>
  <c r="AK178" i="4"/>
  <c r="AK179" i="4"/>
  <c r="AK180" i="4"/>
  <c r="AK181" i="4"/>
  <c r="AK182" i="4"/>
  <c r="AK183" i="4"/>
  <c r="AK184" i="4"/>
  <c r="AK185" i="4"/>
  <c r="AK186" i="4"/>
  <c r="AK187" i="4"/>
  <c r="AK188" i="4"/>
  <c r="AK189" i="4"/>
  <c r="AK190" i="4"/>
  <c r="AK191" i="4"/>
  <c r="AK192" i="4"/>
  <c r="AK193" i="4"/>
  <c r="AK194" i="4"/>
  <c r="AK195" i="4"/>
  <c r="AK196" i="4"/>
  <c r="AK197" i="4"/>
  <c r="AK198" i="4"/>
  <c r="AK199" i="4"/>
  <c r="AK200" i="4"/>
  <c r="AK201" i="4"/>
  <c r="AK202" i="4"/>
  <c r="AK203" i="4"/>
  <c r="AK204" i="4"/>
  <c r="AK205" i="4"/>
  <c r="AK206" i="4"/>
  <c r="AK207" i="4"/>
  <c r="AJ7" i="4"/>
  <c r="AJ8" i="4"/>
  <c r="AJ9" i="4"/>
  <c r="AJ10" i="4"/>
  <c r="AJ11" i="4"/>
  <c r="AJ12" i="4"/>
  <c r="AJ13" i="4"/>
  <c r="AJ14" i="4"/>
  <c r="AJ15" i="4"/>
  <c r="AJ17" i="4"/>
  <c r="AJ18" i="4"/>
  <c r="AJ19" i="4"/>
  <c r="AJ20" i="4"/>
  <c r="AJ21" i="4"/>
  <c r="AJ22" i="4"/>
  <c r="AJ23" i="4"/>
  <c r="AJ24" i="4"/>
  <c r="AJ25" i="4"/>
  <c r="AJ26" i="4"/>
  <c r="AJ27" i="4"/>
  <c r="AJ28" i="4"/>
  <c r="AJ29" i="4"/>
  <c r="AJ30" i="4"/>
  <c r="AJ31" i="4"/>
  <c r="AJ32" i="4"/>
  <c r="AJ33" i="4"/>
  <c r="AJ34" i="4"/>
  <c r="AJ35" i="4"/>
  <c r="AJ36" i="4"/>
  <c r="AJ37" i="4"/>
  <c r="AJ38" i="4"/>
  <c r="AJ39" i="4"/>
  <c r="AJ40" i="4"/>
  <c r="AJ41" i="4"/>
  <c r="AJ42" i="4"/>
  <c r="AJ43" i="4"/>
  <c r="AJ44" i="4"/>
  <c r="AJ45" i="4"/>
  <c r="AJ46" i="4"/>
  <c r="AJ47" i="4"/>
  <c r="AJ48" i="4"/>
  <c r="AJ49" i="4"/>
  <c r="AJ50" i="4"/>
  <c r="AJ51" i="4"/>
  <c r="AJ52" i="4"/>
  <c r="AJ53" i="4"/>
  <c r="AJ54" i="4"/>
  <c r="AJ55" i="4"/>
  <c r="AJ56" i="4"/>
  <c r="AJ57" i="4"/>
  <c r="AJ58" i="4"/>
  <c r="AJ59" i="4"/>
  <c r="AJ60" i="4"/>
  <c r="AJ61" i="4"/>
  <c r="AJ62" i="4"/>
  <c r="AJ63" i="4"/>
  <c r="AJ64" i="4"/>
  <c r="AJ65" i="4"/>
  <c r="AJ66" i="4"/>
  <c r="AJ67" i="4"/>
  <c r="AJ68" i="4"/>
  <c r="AJ69" i="4"/>
  <c r="AJ70" i="4"/>
  <c r="AJ71" i="4"/>
  <c r="AJ72" i="4"/>
  <c r="AJ73" i="4"/>
  <c r="AJ74" i="4"/>
  <c r="AJ75" i="4"/>
  <c r="AJ76" i="4"/>
  <c r="AJ77" i="4"/>
  <c r="AJ78" i="4"/>
  <c r="AJ79" i="4"/>
  <c r="AJ80" i="4"/>
  <c r="AJ81" i="4"/>
  <c r="AJ82" i="4"/>
  <c r="AJ83" i="4"/>
  <c r="AJ84" i="4"/>
  <c r="AJ85" i="4"/>
  <c r="AJ86" i="4"/>
  <c r="AJ88" i="4"/>
  <c r="AJ89" i="4"/>
  <c r="AJ90" i="4"/>
  <c r="AJ91" i="4"/>
  <c r="AJ92" i="4"/>
  <c r="AJ93" i="4"/>
  <c r="AJ94" i="4"/>
  <c r="AJ95" i="4"/>
  <c r="AJ96" i="4"/>
  <c r="AJ97" i="4"/>
  <c r="AJ98" i="4"/>
  <c r="AJ99" i="4"/>
  <c r="AJ100" i="4"/>
  <c r="AJ101" i="4"/>
  <c r="AJ102" i="4"/>
  <c r="AJ103" i="4"/>
  <c r="AJ104" i="4"/>
  <c r="AJ105" i="4"/>
  <c r="AJ106" i="4"/>
  <c r="AJ107" i="4"/>
  <c r="AJ108" i="4"/>
  <c r="AJ109" i="4"/>
  <c r="AJ110" i="4"/>
  <c r="AJ111" i="4"/>
  <c r="AJ112" i="4"/>
  <c r="AJ113" i="4"/>
  <c r="AJ114" i="4"/>
  <c r="AJ115" i="4"/>
  <c r="AJ116" i="4"/>
  <c r="AJ117" i="4"/>
  <c r="AJ118" i="4"/>
  <c r="AJ119" i="4"/>
  <c r="AJ120" i="4"/>
  <c r="AJ121" i="4"/>
  <c r="AJ122" i="4"/>
  <c r="AJ123" i="4"/>
  <c r="AJ124" i="4"/>
  <c r="AJ125" i="4"/>
  <c r="AJ126" i="4"/>
  <c r="AJ127" i="4"/>
  <c r="AJ128" i="4"/>
  <c r="AJ129" i="4"/>
  <c r="AJ130" i="4"/>
  <c r="AJ131" i="4"/>
  <c r="AJ132" i="4"/>
  <c r="AJ133" i="4"/>
  <c r="AJ134" i="4"/>
  <c r="AJ135" i="4"/>
  <c r="AJ136" i="4"/>
  <c r="AJ137" i="4"/>
  <c r="AJ138" i="4"/>
  <c r="AJ139" i="4"/>
  <c r="AJ140" i="4"/>
  <c r="AJ141" i="4"/>
  <c r="AJ142" i="4"/>
  <c r="AJ143" i="4"/>
  <c r="AJ144" i="4"/>
  <c r="AJ146" i="4"/>
  <c r="AJ147" i="4"/>
  <c r="AJ149" i="4"/>
  <c r="AJ150" i="4"/>
  <c r="AJ151" i="4"/>
  <c r="AJ152" i="4"/>
  <c r="AJ153" i="4"/>
  <c r="AJ154" i="4"/>
  <c r="AJ155" i="4"/>
  <c r="AJ156" i="4"/>
  <c r="AJ157" i="4"/>
  <c r="AJ158" i="4"/>
  <c r="AJ159" i="4"/>
  <c r="AJ160" i="4"/>
  <c r="AJ161" i="4"/>
  <c r="AJ162" i="4"/>
  <c r="AJ163" i="4"/>
  <c r="AJ164" i="4"/>
  <c r="AJ165" i="4"/>
  <c r="AJ167" i="4"/>
  <c r="AJ168" i="4"/>
  <c r="AJ170" i="4"/>
  <c r="AJ171" i="4"/>
  <c r="AJ173" i="4"/>
  <c r="AJ174" i="4"/>
  <c r="AJ175" i="4"/>
  <c r="AJ176" i="4"/>
  <c r="AJ177" i="4"/>
  <c r="AJ178" i="4"/>
  <c r="AJ179" i="4"/>
  <c r="AJ180" i="4"/>
  <c r="AJ182" i="4"/>
  <c r="AJ183" i="4"/>
  <c r="AJ184" i="4"/>
  <c r="AJ185" i="4"/>
  <c r="AJ186" i="4"/>
  <c r="AJ188" i="4"/>
  <c r="AJ189" i="4"/>
  <c r="AJ190" i="4"/>
  <c r="AJ191" i="4"/>
  <c r="AJ193" i="4"/>
  <c r="AJ195" i="4"/>
  <c r="AJ196" i="4"/>
  <c r="AJ197" i="4"/>
  <c r="AJ198" i="4"/>
  <c r="AJ200" i="4"/>
  <c r="AJ201" i="4"/>
  <c r="AJ202" i="4"/>
  <c r="AJ203" i="4"/>
  <c r="AJ204" i="4"/>
  <c r="AJ205" i="4"/>
  <c r="AJ206" i="4"/>
  <c r="AI7" i="4"/>
  <c r="AI8" i="4"/>
  <c r="AI9" i="4"/>
  <c r="AI10" i="4"/>
  <c r="AI11" i="4"/>
  <c r="AI12" i="4"/>
  <c r="AI13" i="4"/>
  <c r="AI14" i="4"/>
  <c r="AI15" i="4"/>
  <c r="AI16" i="4"/>
  <c r="AI17" i="4"/>
  <c r="AI18" i="4"/>
  <c r="AI19" i="4"/>
  <c r="AI20" i="4"/>
  <c r="AI21" i="4"/>
  <c r="AI23" i="4"/>
  <c r="AI24" i="4"/>
  <c r="AI25" i="4"/>
  <c r="AI26" i="4"/>
  <c r="AI27" i="4"/>
  <c r="AI28" i="4"/>
  <c r="AI29" i="4"/>
  <c r="AI30" i="4"/>
  <c r="AI31" i="4"/>
  <c r="AI32" i="4"/>
  <c r="AI33" i="4"/>
  <c r="AI34" i="4"/>
  <c r="AI35" i="4"/>
  <c r="AI36" i="4"/>
  <c r="AI37" i="4"/>
  <c r="AI38" i="4"/>
  <c r="AI39" i="4"/>
  <c r="AI40" i="4"/>
  <c r="AI41" i="4"/>
  <c r="AI42" i="4"/>
  <c r="AI43" i="4"/>
  <c r="AI44" i="4"/>
  <c r="AI45" i="4"/>
  <c r="AI46" i="4"/>
  <c r="AI47" i="4"/>
  <c r="AI48" i="4"/>
  <c r="AI49" i="4"/>
  <c r="AI50" i="4"/>
  <c r="AI51" i="4"/>
  <c r="AI52" i="4"/>
  <c r="AI53" i="4"/>
  <c r="AI54" i="4"/>
  <c r="AI55" i="4"/>
  <c r="AI56" i="4"/>
  <c r="AI57" i="4"/>
  <c r="AI58" i="4"/>
  <c r="AI59" i="4"/>
  <c r="AI60" i="4"/>
  <c r="AI61" i="4"/>
  <c r="AI62" i="4"/>
  <c r="AI63" i="4"/>
  <c r="AI64" i="4"/>
  <c r="AI65" i="4"/>
  <c r="AI66" i="4"/>
  <c r="AI67" i="4"/>
  <c r="AI68" i="4"/>
  <c r="AI69" i="4"/>
  <c r="AI70" i="4"/>
  <c r="AI71" i="4"/>
  <c r="AI72" i="4"/>
  <c r="AI73" i="4"/>
  <c r="AI74" i="4"/>
  <c r="AI75" i="4"/>
  <c r="AI76" i="4"/>
  <c r="AI77" i="4"/>
  <c r="AI78" i="4"/>
  <c r="AI79" i="4"/>
  <c r="AI80" i="4"/>
  <c r="AI81" i="4"/>
  <c r="AI82" i="4"/>
  <c r="AI83" i="4"/>
  <c r="AI84" i="4"/>
  <c r="AI85" i="4"/>
  <c r="AI86" i="4"/>
  <c r="AI87" i="4"/>
  <c r="AI88" i="4"/>
  <c r="AI89" i="4"/>
  <c r="AI90" i="4"/>
  <c r="AI91" i="4"/>
  <c r="AI92" i="4"/>
  <c r="AI93" i="4"/>
  <c r="AI94" i="4"/>
  <c r="AI95" i="4"/>
  <c r="AI96" i="4"/>
  <c r="AI97" i="4"/>
  <c r="AI98" i="4"/>
  <c r="AI99" i="4"/>
  <c r="AI100" i="4"/>
  <c r="AI101" i="4"/>
  <c r="AI102" i="4"/>
  <c r="AI103" i="4"/>
  <c r="AI104" i="4"/>
  <c r="AI105" i="4"/>
  <c r="AI106" i="4"/>
  <c r="AI107" i="4"/>
  <c r="AI108" i="4"/>
  <c r="AI109" i="4"/>
  <c r="AI110" i="4"/>
  <c r="AI111" i="4"/>
  <c r="AI112" i="4"/>
  <c r="AI113" i="4"/>
  <c r="AI114" i="4"/>
  <c r="AI115" i="4"/>
  <c r="AI116" i="4"/>
  <c r="AI117" i="4"/>
  <c r="AI118" i="4"/>
  <c r="AI119" i="4"/>
  <c r="AI120" i="4"/>
  <c r="AI121" i="4"/>
  <c r="AI122" i="4"/>
  <c r="AI123" i="4"/>
  <c r="AI124" i="4"/>
  <c r="AI125" i="4"/>
  <c r="AI126" i="4"/>
  <c r="AI127" i="4"/>
  <c r="AI128" i="4"/>
  <c r="AI129" i="4"/>
  <c r="AI130" i="4"/>
  <c r="AI131" i="4"/>
  <c r="AI132" i="4"/>
  <c r="AI133" i="4"/>
  <c r="AI134" i="4"/>
  <c r="AI135" i="4"/>
  <c r="AI136" i="4"/>
  <c r="AI137" i="4"/>
  <c r="AI138" i="4"/>
  <c r="AI139" i="4"/>
  <c r="AI140" i="4"/>
  <c r="AI141" i="4"/>
  <c r="AI142" i="4"/>
  <c r="AI143" i="4"/>
  <c r="AI144" i="4"/>
  <c r="AI145" i="4"/>
  <c r="AI146" i="4"/>
  <c r="AI147" i="4"/>
  <c r="AI148" i="4"/>
  <c r="AI149" i="4"/>
  <c r="AI150" i="4"/>
  <c r="AI151" i="4"/>
  <c r="AI152" i="4"/>
  <c r="AI153" i="4"/>
  <c r="AI154" i="4"/>
  <c r="AI155" i="4"/>
  <c r="AI156" i="4"/>
  <c r="AI157" i="4"/>
  <c r="AI158" i="4"/>
  <c r="AI159" i="4"/>
  <c r="AI160" i="4"/>
  <c r="AI161" i="4"/>
  <c r="AI162" i="4"/>
  <c r="AI163" i="4"/>
  <c r="AI164" i="4"/>
  <c r="AI165" i="4"/>
  <c r="AI166" i="4"/>
  <c r="AI167" i="4"/>
  <c r="AI168" i="4"/>
  <c r="AI169" i="4"/>
  <c r="AI170" i="4"/>
  <c r="AI171" i="4"/>
  <c r="AI172" i="4"/>
  <c r="AI173" i="4"/>
  <c r="AI174" i="4"/>
  <c r="AI175" i="4"/>
  <c r="AI176" i="4"/>
  <c r="AI177" i="4"/>
  <c r="AI178" i="4"/>
  <c r="AI179" i="4"/>
  <c r="AI180" i="4"/>
  <c r="AI181" i="4"/>
  <c r="AI182" i="4"/>
  <c r="AI183" i="4"/>
  <c r="AI184" i="4"/>
  <c r="AI185" i="4"/>
  <c r="AI186" i="4"/>
  <c r="AI187" i="4"/>
  <c r="AI188" i="4"/>
  <c r="AI189" i="4"/>
  <c r="AI190" i="4"/>
  <c r="AI191" i="4"/>
  <c r="AI192" i="4"/>
  <c r="AI193" i="4"/>
  <c r="AI194" i="4"/>
  <c r="AI195" i="4"/>
  <c r="AI196" i="4"/>
  <c r="AI197" i="4"/>
  <c r="AI198" i="4"/>
  <c r="AI199" i="4"/>
  <c r="AI200" i="4"/>
  <c r="AI201" i="4"/>
  <c r="AI202" i="4"/>
  <c r="AI203" i="4"/>
  <c r="AI204" i="4"/>
  <c r="AI205" i="4"/>
  <c r="AI206" i="4"/>
  <c r="AI207" i="4"/>
  <c r="AG7" i="4"/>
  <c r="AG8" i="4"/>
  <c r="AG9" i="4"/>
  <c r="AG10" i="4"/>
  <c r="AG11" i="4"/>
  <c r="AG12" i="4"/>
  <c r="AG13" i="4"/>
  <c r="AG14" i="4"/>
  <c r="AG16" i="4"/>
  <c r="AG17" i="4"/>
  <c r="AG18" i="4"/>
  <c r="AG19" i="4"/>
  <c r="AG20" i="4"/>
  <c r="AG22" i="4"/>
  <c r="AG23" i="4"/>
  <c r="AG24" i="4"/>
  <c r="AG25" i="4"/>
  <c r="AG26" i="4"/>
  <c r="AG27" i="4"/>
  <c r="AG28" i="4"/>
  <c r="AG29" i="4"/>
  <c r="AG30" i="4"/>
  <c r="AG31" i="4"/>
  <c r="AG32" i="4"/>
  <c r="AG33" i="4"/>
  <c r="AG34" i="4"/>
  <c r="AG35" i="4"/>
  <c r="AG36" i="4"/>
  <c r="AG37" i="4"/>
  <c r="AG39" i="4"/>
  <c r="AG40" i="4"/>
  <c r="AG41" i="4"/>
  <c r="AG42" i="4"/>
  <c r="AG43" i="4"/>
  <c r="AG45" i="4"/>
  <c r="AG46" i="4"/>
  <c r="AG47" i="4"/>
  <c r="AG48" i="4"/>
  <c r="AG49" i="4"/>
  <c r="AG50" i="4"/>
  <c r="AG51" i="4"/>
  <c r="AG52" i="4"/>
  <c r="AG53" i="4"/>
  <c r="AG54" i="4"/>
  <c r="AG55" i="4"/>
  <c r="AG56" i="4"/>
  <c r="AG57" i="4"/>
  <c r="AG58" i="4"/>
  <c r="AG59" i="4"/>
  <c r="AG60" i="4"/>
  <c r="AG61" i="4"/>
  <c r="AG62" i="4"/>
  <c r="AG63" i="4"/>
  <c r="AG64" i="4"/>
  <c r="AG65" i="4"/>
  <c r="AG67" i="4"/>
  <c r="AG68" i="4"/>
  <c r="AG70" i="4"/>
  <c r="AG71" i="4"/>
  <c r="AG72" i="4"/>
  <c r="AG73" i="4"/>
  <c r="AG75" i="4"/>
  <c r="AG77" i="4"/>
  <c r="AG79" i="4"/>
  <c r="AG82" i="4"/>
  <c r="AG83" i="4"/>
  <c r="AG84" i="4"/>
  <c r="AG85" i="4"/>
  <c r="AG86" i="4"/>
  <c r="AG87" i="4"/>
  <c r="AG88" i="4"/>
  <c r="AG89" i="4"/>
  <c r="AG90" i="4"/>
  <c r="AG91" i="4"/>
  <c r="AG92" i="4"/>
  <c r="AG93" i="4"/>
  <c r="AG94" i="4"/>
  <c r="AG95" i="4"/>
  <c r="AG96" i="4"/>
  <c r="AG97" i="4"/>
  <c r="AG98" i="4"/>
  <c r="AG100" i="4"/>
  <c r="AG101" i="4"/>
  <c r="AG102" i="4"/>
  <c r="AG103" i="4"/>
  <c r="AG104" i="4"/>
  <c r="AG105" i="4"/>
  <c r="AG106" i="4"/>
  <c r="AG107" i="4"/>
  <c r="AG108" i="4"/>
  <c r="AG109" i="4"/>
  <c r="AG110" i="4"/>
  <c r="AG111" i="4"/>
  <c r="AG112" i="4"/>
  <c r="AG113" i="4"/>
  <c r="AG114" i="4"/>
  <c r="AG115" i="4"/>
  <c r="AG116" i="4"/>
  <c r="AG117" i="4"/>
  <c r="AG118" i="4"/>
  <c r="AG119" i="4"/>
  <c r="AG120" i="4"/>
  <c r="AG121" i="4"/>
  <c r="AG122" i="4"/>
  <c r="AG123" i="4"/>
  <c r="AG124" i="4"/>
  <c r="AG125" i="4"/>
  <c r="AG126" i="4"/>
  <c r="AG127" i="4"/>
  <c r="AG128" i="4"/>
  <c r="AG129" i="4"/>
  <c r="AG130" i="4"/>
  <c r="AG131" i="4"/>
  <c r="AG132" i="4"/>
  <c r="AG133" i="4"/>
  <c r="AG135" i="4"/>
  <c r="AG136" i="4"/>
  <c r="AG137" i="4"/>
  <c r="AG138" i="4"/>
  <c r="AG139" i="4"/>
  <c r="AG140" i="4"/>
  <c r="AG141" i="4"/>
  <c r="AG142" i="4"/>
  <c r="AG143" i="4"/>
  <c r="AG144" i="4"/>
  <c r="AG145" i="4"/>
  <c r="AG146" i="4"/>
  <c r="AG147" i="4"/>
  <c r="AG148" i="4"/>
  <c r="AG149" i="4"/>
  <c r="AG150" i="4"/>
  <c r="AG151" i="4"/>
  <c r="AG152" i="4"/>
  <c r="AG153" i="4"/>
  <c r="AG154" i="4"/>
  <c r="AG155" i="4"/>
  <c r="AG156" i="4"/>
  <c r="AG157" i="4"/>
  <c r="AG158" i="4"/>
  <c r="AG159" i="4"/>
  <c r="AG160" i="4"/>
  <c r="AG161" i="4"/>
  <c r="AG162" i="4"/>
  <c r="AG163" i="4"/>
  <c r="AG164" i="4"/>
  <c r="AG165" i="4"/>
  <c r="AG166" i="4"/>
  <c r="AG167" i="4"/>
  <c r="AG168" i="4"/>
  <c r="AG169" i="4"/>
  <c r="AG170" i="4"/>
  <c r="AG171" i="4"/>
  <c r="AG172" i="4"/>
  <c r="AG173" i="4"/>
  <c r="AG174" i="4"/>
  <c r="AG175" i="4"/>
  <c r="AG176" i="4"/>
  <c r="AG177" i="4"/>
  <c r="AG178" i="4"/>
  <c r="AG179" i="4"/>
  <c r="AG180" i="4"/>
  <c r="AG181" i="4"/>
  <c r="AG182" i="4"/>
  <c r="AG183" i="4"/>
  <c r="AG184" i="4"/>
  <c r="AG185" i="4"/>
  <c r="AG186" i="4"/>
  <c r="AG187" i="4"/>
  <c r="AG188" i="4"/>
  <c r="AG189" i="4"/>
  <c r="AG190" i="4"/>
  <c r="AG191" i="4"/>
  <c r="AG192" i="4"/>
  <c r="AG193" i="4"/>
  <c r="AG194" i="4"/>
  <c r="AG195" i="4"/>
  <c r="AG196" i="4"/>
  <c r="AG197" i="4"/>
  <c r="AG198" i="4"/>
  <c r="AG199" i="4"/>
  <c r="AG200" i="4"/>
  <c r="AG201" i="4"/>
  <c r="AG202" i="4"/>
  <c r="AG203" i="4"/>
  <c r="AG204" i="4"/>
  <c r="AG205" i="4"/>
  <c r="AG206" i="4"/>
  <c r="AG207" i="4"/>
  <c r="AF7" i="4"/>
  <c r="AF8" i="4"/>
  <c r="AF9" i="4"/>
  <c r="AF10" i="4"/>
  <c r="AF11" i="4"/>
  <c r="AF12" i="4"/>
  <c r="AF13" i="4"/>
  <c r="AF14" i="4"/>
  <c r="AF15" i="4"/>
  <c r="AF16" i="4"/>
  <c r="AF17" i="4"/>
  <c r="AF18" i="4"/>
  <c r="AF19" i="4"/>
  <c r="AF20" i="4"/>
  <c r="AF21" i="4"/>
  <c r="AF22" i="4"/>
  <c r="AF23" i="4"/>
  <c r="AF24" i="4"/>
  <c r="AF25" i="4"/>
  <c r="AF26" i="4"/>
  <c r="AF27" i="4"/>
  <c r="AF28" i="4"/>
  <c r="AF29" i="4"/>
  <c r="AF30" i="4"/>
  <c r="AF31" i="4"/>
  <c r="AF32" i="4"/>
  <c r="AF33" i="4"/>
  <c r="AF34" i="4"/>
  <c r="AF35" i="4"/>
  <c r="AF37" i="4"/>
  <c r="AF38" i="4"/>
  <c r="AF39" i="4"/>
  <c r="AF40" i="4"/>
  <c r="AF41" i="4"/>
  <c r="AF42" i="4"/>
  <c r="AF43" i="4"/>
  <c r="AF44" i="4"/>
  <c r="AF45" i="4"/>
  <c r="AF46" i="4"/>
  <c r="AF47" i="4"/>
  <c r="AF48" i="4"/>
  <c r="AF49" i="4"/>
  <c r="AF50" i="4"/>
  <c r="AF51" i="4"/>
  <c r="AF52" i="4"/>
  <c r="AF53" i="4"/>
  <c r="AF54" i="4"/>
  <c r="AF55" i="4"/>
  <c r="AF56" i="4"/>
  <c r="AF57" i="4"/>
  <c r="AF58" i="4"/>
  <c r="AF59" i="4"/>
  <c r="AF60" i="4"/>
  <c r="AF61" i="4"/>
  <c r="AF62" i="4"/>
  <c r="AF63" i="4"/>
  <c r="AF64" i="4"/>
  <c r="AF65" i="4"/>
  <c r="AF66" i="4"/>
  <c r="AF67" i="4"/>
  <c r="AF68" i="4"/>
  <c r="AF69" i="4"/>
  <c r="AF70" i="4"/>
  <c r="AF71" i="4"/>
  <c r="AF72" i="4"/>
  <c r="AF73" i="4"/>
  <c r="AF74" i="4"/>
  <c r="AF75" i="4"/>
  <c r="AF76" i="4"/>
  <c r="AF77" i="4"/>
  <c r="AF78" i="4"/>
  <c r="AF79" i="4"/>
  <c r="AF80" i="4"/>
  <c r="AF81" i="4"/>
  <c r="AF82" i="4"/>
  <c r="AF83" i="4"/>
  <c r="AF84" i="4"/>
  <c r="AF85" i="4"/>
  <c r="AF86" i="4"/>
  <c r="AF87" i="4"/>
  <c r="AF88" i="4"/>
  <c r="AF89" i="4"/>
  <c r="AF90" i="4"/>
  <c r="AF91" i="4"/>
  <c r="AF92" i="4"/>
  <c r="AF93" i="4"/>
  <c r="AF94" i="4"/>
  <c r="AF95" i="4"/>
  <c r="AF96" i="4"/>
  <c r="AF97" i="4"/>
  <c r="AF98" i="4"/>
  <c r="AF99" i="4"/>
  <c r="AF100" i="4"/>
  <c r="AF101" i="4"/>
  <c r="AF102" i="4"/>
  <c r="AF103" i="4"/>
  <c r="AF104" i="4"/>
  <c r="AF105" i="4"/>
  <c r="AF106" i="4"/>
  <c r="AF107" i="4"/>
  <c r="AF108" i="4"/>
  <c r="AF109" i="4"/>
  <c r="AF110" i="4"/>
  <c r="AF111" i="4"/>
  <c r="AF112" i="4"/>
  <c r="AF113" i="4"/>
  <c r="AF114" i="4"/>
  <c r="AF115" i="4"/>
  <c r="AF116" i="4"/>
  <c r="AF117" i="4"/>
  <c r="AF119" i="4"/>
  <c r="AF120" i="4"/>
  <c r="AF121" i="4"/>
  <c r="AF122" i="4"/>
  <c r="AF123" i="4"/>
  <c r="AF124" i="4"/>
  <c r="AF125" i="4"/>
  <c r="AF126" i="4"/>
  <c r="AF127" i="4"/>
  <c r="AF128" i="4"/>
  <c r="AF130" i="4"/>
  <c r="AF131" i="4"/>
  <c r="AF132" i="4"/>
  <c r="AF133" i="4"/>
  <c r="AF134" i="4"/>
  <c r="AF135" i="4"/>
  <c r="AF136" i="4"/>
  <c r="AF137" i="4"/>
  <c r="AF138" i="4"/>
  <c r="AF139" i="4"/>
  <c r="AF140" i="4"/>
  <c r="AF141" i="4"/>
  <c r="AF142" i="4"/>
  <c r="AF143" i="4"/>
  <c r="AF144" i="4"/>
  <c r="AF145" i="4"/>
  <c r="AF146" i="4"/>
  <c r="AF147" i="4"/>
  <c r="AF148" i="4"/>
  <c r="AF149" i="4"/>
  <c r="AF150" i="4"/>
  <c r="AF151" i="4"/>
  <c r="AF152" i="4"/>
  <c r="AF153" i="4"/>
  <c r="AF154" i="4"/>
  <c r="AF155" i="4"/>
  <c r="AF156" i="4"/>
  <c r="AF157" i="4"/>
  <c r="AF158" i="4"/>
  <c r="AF159" i="4"/>
  <c r="AF160" i="4"/>
  <c r="AF161" i="4"/>
  <c r="AF162" i="4"/>
  <c r="AF163" i="4"/>
  <c r="AF164" i="4"/>
  <c r="AF165" i="4"/>
  <c r="AF166" i="4"/>
  <c r="AF167" i="4"/>
  <c r="AF168" i="4"/>
  <c r="AF169" i="4"/>
  <c r="AF170" i="4"/>
  <c r="AF171" i="4"/>
  <c r="AF172" i="4"/>
  <c r="AF173" i="4"/>
  <c r="AF174" i="4"/>
  <c r="AF175" i="4"/>
  <c r="AF176" i="4"/>
  <c r="AF177" i="4"/>
  <c r="AF178" i="4"/>
  <c r="AF179" i="4"/>
  <c r="AF180" i="4"/>
  <c r="AF181" i="4"/>
  <c r="AF182" i="4"/>
  <c r="AF183" i="4"/>
  <c r="AF184" i="4"/>
  <c r="AF185" i="4"/>
  <c r="AF186" i="4"/>
  <c r="AF187" i="4"/>
  <c r="AF188" i="4"/>
  <c r="AF189" i="4"/>
  <c r="AF190" i="4"/>
  <c r="AF191" i="4"/>
  <c r="AF192" i="4"/>
  <c r="AF193" i="4"/>
  <c r="AF194" i="4"/>
  <c r="AF195" i="4"/>
  <c r="AF196" i="4"/>
  <c r="AF197" i="4"/>
  <c r="AF198" i="4"/>
  <c r="AF199" i="4"/>
  <c r="AF200" i="4"/>
  <c r="AF201" i="4"/>
  <c r="AF202" i="4"/>
  <c r="AF203" i="4"/>
  <c r="AF204" i="4"/>
  <c r="AF205" i="4"/>
  <c r="AF206" i="4"/>
  <c r="AF207" i="4"/>
  <c r="AE7" i="4"/>
  <c r="AE8" i="4"/>
  <c r="AE9" i="4"/>
  <c r="AE10" i="4"/>
  <c r="AE11" i="4"/>
  <c r="AE12" i="4"/>
  <c r="AE13" i="4"/>
  <c r="AE14" i="4"/>
  <c r="AE15" i="4"/>
  <c r="AE17" i="4"/>
  <c r="AE18" i="4"/>
  <c r="AE19" i="4"/>
  <c r="AE20" i="4"/>
  <c r="AE21" i="4"/>
  <c r="AE22" i="4"/>
  <c r="AE23" i="4"/>
  <c r="AE24" i="4"/>
  <c r="AE25" i="4"/>
  <c r="AE26" i="4"/>
  <c r="AE27" i="4"/>
  <c r="AE28" i="4"/>
  <c r="AE29" i="4"/>
  <c r="AE30" i="4"/>
  <c r="AE31" i="4"/>
  <c r="AE32" i="4"/>
  <c r="AE33" i="4"/>
  <c r="AE34" i="4"/>
  <c r="AE35" i="4"/>
  <c r="AE36" i="4"/>
  <c r="AE37" i="4"/>
  <c r="AE38" i="4"/>
  <c r="AE39" i="4"/>
  <c r="AE40" i="4"/>
  <c r="AE41" i="4"/>
  <c r="AE42" i="4"/>
  <c r="AE43" i="4"/>
  <c r="AE44" i="4"/>
  <c r="AE45" i="4"/>
  <c r="AE46" i="4"/>
  <c r="AE47" i="4"/>
  <c r="AE48" i="4"/>
  <c r="AE49" i="4"/>
  <c r="AE50" i="4"/>
  <c r="AE51" i="4"/>
  <c r="AE52" i="4"/>
  <c r="AE53" i="4"/>
  <c r="AE54" i="4"/>
  <c r="AE55" i="4"/>
  <c r="AE56" i="4"/>
  <c r="AE57" i="4"/>
  <c r="AE58" i="4"/>
  <c r="AE59" i="4"/>
  <c r="AE60" i="4"/>
  <c r="AE61" i="4"/>
  <c r="AE62" i="4"/>
  <c r="AE63" i="4"/>
  <c r="AE64" i="4"/>
  <c r="AE65" i="4"/>
  <c r="AE66" i="4"/>
  <c r="AE67" i="4"/>
  <c r="AE68" i="4"/>
  <c r="AE69" i="4"/>
  <c r="AE70" i="4"/>
  <c r="AE71" i="4"/>
  <c r="AE72" i="4"/>
  <c r="AE73" i="4"/>
  <c r="AE74" i="4"/>
  <c r="AE75" i="4"/>
  <c r="AE76" i="4"/>
  <c r="AE77" i="4"/>
  <c r="AE78" i="4"/>
  <c r="AE79" i="4"/>
  <c r="AE80" i="4"/>
  <c r="AE81" i="4"/>
  <c r="AE82" i="4"/>
  <c r="AE83" i="4"/>
  <c r="AE84" i="4"/>
  <c r="AE85" i="4"/>
  <c r="AE86" i="4"/>
  <c r="AE88" i="4"/>
  <c r="AE89" i="4"/>
  <c r="AE90" i="4"/>
  <c r="AE91" i="4"/>
  <c r="AE92" i="4"/>
  <c r="AE93" i="4"/>
  <c r="AE94" i="4"/>
  <c r="AE95" i="4"/>
  <c r="AE96" i="4"/>
  <c r="AE97" i="4"/>
  <c r="AE98" i="4"/>
  <c r="AE99" i="4"/>
  <c r="AE100" i="4"/>
  <c r="AE101" i="4"/>
  <c r="AE102" i="4"/>
  <c r="AE103" i="4"/>
  <c r="AE104" i="4"/>
  <c r="AE105" i="4"/>
  <c r="AE106" i="4"/>
  <c r="AE107" i="4"/>
  <c r="AE108" i="4"/>
  <c r="AE109" i="4"/>
  <c r="AE110" i="4"/>
  <c r="AE111" i="4"/>
  <c r="AE112" i="4"/>
  <c r="AE113" i="4"/>
  <c r="AE114" i="4"/>
  <c r="AE115" i="4"/>
  <c r="AE116" i="4"/>
  <c r="AE117" i="4"/>
  <c r="AE118" i="4"/>
  <c r="AE119" i="4"/>
  <c r="AE120" i="4"/>
  <c r="AE121" i="4"/>
  <c r="AE122" i="4"/>
  <c r="AE123" i="4"/>
  <c r="AE124" i="4"/>
  <c r="AE125" i="4"/>
  <c r="AE126" i="4"/>
  <c r="AE127" i="4"/>
  <c r="AE128" i="4"/>
  <c r="AE129" i="4"/>
  <c r="AE130" i="4"/>
  <c r="AE131" i="4"/>
  <c r="AE132" i="4"/>
  <c r="AE133" i="4"/>
  <c r="AE134" i="4"/>
  <c r="AE135" i="4"/>
  <c r="AE136" i="4"/>
  <c r="AE137" i="4"/>
  <c r="AE138" i="4"/>
  <c r="AE139" i="4"/>
  <c r="AE140" i="4"/>
  <c r="AE141" i="4"/>
  <c r="AE142" i="4"/>
  <c r="AE143" i="4"/>
  <c r="AE144" i="4"/>
  <c r="AE146" i="4"/>
  <c r="AE147" i="4"/>
  <c r="AE149" i="4"/>
  <c r="AE150" i="4"/>
  <c r="AE151" i="4"/>
  <c r="AE152" i="4"/>
  <c r="AE153" i="4"/>
  <c r="AE154" i="4"/>
  <c r="AE155" i="4"/>
  <c r="AE156" i="4"/>
  <c r="AE157" i="4"/>
  <c r="AE158" i="4"/>
  <c r="AE159" i="4"/>
  <c r="AE160" i="4"/>
  <c r="AE161" i="4"/>
  <c r="AE162" i="4"/>
  <c r="AE163" i="4"/>
  <c r="AE164" i="4"/>
  <c r="AE165" i="4"/>
  <c r="AE167" i="4"/>
  <c r="AE168" i="4"/>
  <c r="AE170" i="4"/>
  <c r="AE171" i="4"/>
  <c r="AE173" i="4"/>
  <c r="AE174" i="4"/>
  <c r="AE175" i="4"/>
  <c r="AE176" i="4"/>
  <c r="AE177" i="4"/>
  <c r="AE178" i="4"/>
  <c r="AE179" i="4"/>
  <c r="AE180" i="4"/>
  <c r="AE182" i="4"/>
  <c r="AE183" i="4"/>
  <c r="AE184" i="4"/>
  <c r="AE185" i="4"/>
  <c r="AE186" i="4"/>
  <c r="AE188" i="4"/>
  <c r="AE189" i="4"/>
  <c r="AE190" i="4"/>
  <c r="AE191" i="4"/>
  <c r="AE193" i="4"/>
  <c r="AE195" i="4"/>
  <c r="AE196" i="4"/>
  <c r="AE197" i="4"/>
  <c r="AE198" i="4"/>
  <c r="AE200" i="4"/>
  <c r="AE201" i="4"/>
  <c r="AE202" i="4"/>
  <c r="AE203" i="4"/>
  <c r="AE204" i="4"/>
  <c r="AE205" i="4"/>
  <c r="AE206" i="4"/>
  <c r="AD7" i="4"/>
  <c r="AD8" i="4"/>
  <c r="AD9" i="4"/>
  <c r="AD10" i="4"/>
  <c r="AD11" i="4"/>
  <c r="AD12" i="4"/>
  <c r="AD13" i="4"/>
  <c r="AD14" i="4"/>
  <c r="AD15" i="4"/>
  <c r="AD16" i="4"/>
  <c r="AD17" i="4"/>
  <c r="AD18" i="4"/>
  <c r="AD19" i="4"/>
  <c r="AD20" i="4"/>
  <c r="AD21" i="4"/>
  <c r="AD22" i="4"/>
  <c r="AD23" i="4"/>
  <c r="AD24" i="4"/>
  <c r="AD25" i="4"/>
  <c r="AD26" i="4"/>
  <c r="AD27" i="4"/>
  <c r="AD28" i="4"/>
  <c r="AD29" i="4"/>
  <c r="AD30" i="4"/>
  <c r="AD31" i="4"/>
  <c r="AD32" i="4"/>
  <c r="AD33" i="4"/>
  <c r="AD34" i="4"/>
  <c r="AD35" i="4"/>
  <c r="AD36" i="4"/>
  <c r="AD37" i="4"/>
  <c r="AD38" i="4"/>
  <c r="AD39" i="4"/>
  <c r="AD40" i="4"/>
  <c r="AD41" i="4"/>
  <c r="AD42" i="4"/>
  <c r="AD43" i="4"/>
  <c r="AD44" i="4"/>
  <c r="AD45" i="4"/>
  <c r="AD46" i="4"/>
  <c r="AD47" i="4"/>
  <c r="AD48" i="4"/>
  <c r="AD49" i="4"/>
  <c r="AD50" i="4"/>
  <c r="AD51" i="4"/>
  <c r="AD52" i="4"/>
  <c r="AD53" i="4"/>
  <c r="AD54" i="4"/>
  <c r="AD55" i="4"/>
  <c r="AD56" i="4"/>
  <c r="AD57" i="4"/>
  <c r="AD58" i="4"/>
  <c r="AD59" i="4"/>
  <c r="AD60" i="4"/>
  <c r="AD61" i="4"/>
  <c r="AD62" i="4"/>
  <c r="AD63" i="4"/>
  <c r="AD64" i="4"/>
  <c r="AD65" i="4"/>
  <c r="AD66" i="4"/>
  <c r="AD67" i="4"/>
  <c r="AD68" i="4"/>
  <c r="AD69" i="4"/>
  <c r="AD70" i="4"/>
  <c r="AD71" i="4"/>
  <c r="AD72" i="4"/>
  <c r="AD73" i="4"/>
  <c r="AD74" i="4"/>
  <c r="AD75" i="4"/>
  <c r="AD76" i="4"/>
  <c r="AD77" i="4"/>
  <c r="AD78" i="4"/>
  <c r="AD79" i="4"/>
  <c r="AD80" i="4"/>
  <c r="AD81" i="4"/>
  <c r="AD82" i="4"/>
  <c r="AD83" i="4"/>
  <c r="AD84" i="4"/>
  <c r="AD85" i="4"/>
  <c r="AD86" i="4"/>
  <c r="AD87" i="4"/>
  <c r="AD88" i="4"/>
  <c r="AD89" i="4"/>
  <c r="AD90" i="4"/>
  <c r="AD91" i="4"/>
  <c r="AD92" i="4"/>
  <c r="AD93" i="4"/>
  <c r="AD94" i="4"/>
  <c r="AD95" i="4"/>
  <c r="AD96" i="4"/>
  <c r="AD97" i="4"/>
  <c r="AD98" i="4"/>
  <c r="AD99" i="4"/>
  <c r="AD100" i="4"/>
  <c r="AD101" i="4"/>
  <c r="AD102" i="4"/>
  <c r="AD103" i="4"/>
  <c r="AD104" i="4"/>
  <c r="AD105" i="4"/>
  <c r="AD106" i="4"/>
  <c r="AD107" i="4"/>
  <c r="AD108" i="4"/>
  <c r="AD109" i="4"/>
  <c r="AD110" i="4"/>
  <c r="AD111" i="4"/>
  <c r="AD112" i="4"/>
  <c r="AD113" i="4"/>
  <c r="AD114" i="4"/>
  <c r="AD115" i="4"/>
  <c r="AD116" i="4"/>
  <c r="AD117" i="4"/>
  <c r="AD118" i="4"/>
  <c r="AD119" i="4"/>
  <c r="AD120" i="4"/>
  <c r="AD121" i="4"/>
  <c r="AD122" i="4"/>
  <c r="AD123" i="4"/>
  <c r="AD124" i="4"/>
  <c r="AD125" i="4"/>
  <c r="AD126" i="4"/>
  <c r="AD127" i="4"/>
  <c r="AD128" i="4"/>
  <c r="AD129" i="4"/>
  <c r="AD130" i="4"/>
  <c r="AD131" i="4"/>
  <c r="AD132" i="4"/>
  <c r="AD133" i="4"/>
  <c r="AD134" i="4"/>
  <c r="AD135" i="4"/>
  <c r="AD136" i="4"/>
  <c r="AD137" i="4"/>
  <c r="AD138" i="4"/>
  <c r="AD139" i="4"/>
  <c r="AD140" i="4"/>
  <c r="AD141" i="4"/>
  <c r="AD142" i="4"/>
  <c r="AD144" i="4"/>
  <c r="AD145" i="4"/>
  <c r="AD146" i="4"/>
  <c r="AD147" i="4"/>
  <c r="AD148" i="4"/>
  <c r="AD149" i="4"/>
  <c r="AD150" i="4"/>
  <c r="AD151" i="4"/>
  <c r="AD152" i="4"/>
  <c r="AD153" i="4"/>
  <c r="AD154" i="4"/>
  <c r="AD155" i="4"/>
  <c r="AD156" i="4"/>
  <c r="AD157" i="4"/>
  <c r="AD158" i="4"/>
  <c r="AD159" i="4"/>
  <c r="AD160" i="4"/>
  <c r="AD161" i="4"/>
  <c r="AD162" i="4"/>
  <c r="AD163" i="4"/>
  <c r="AD164" i="4"/>
  <c r="AD165" i="4"/>
  <c r="AD166" i="4"/>
  <c r="AD167" i="4"/>
  <c r="AD168" i="4"/>
  <c r="AD169" i="4"/>
  <c r="AD170" i="4"/>
  <c r="AD171" i="4"/>
  <c r="AD172" i="4"/>
  <c r="AD173" i="4"/>
  <c r="AD174" i="4"/>
  <c r="AD175" i="4"/>
  <c r="AD176" i="4"/>
  <c r="AD177" i="4"/>
  <c r="AD178" i="4"/>
  <c r="AD179" i="4"/>
  <c r="AD180" i="4"/>
  <c r="AD181" i="4"/>
  <c r="AD182" i="4"/>
  <c r="AD183" i="4"/>
  <c r="AD184" i="4"/>
  <c r="AD185" i="4"/>
  <c r="AD186" i="4"/>
  <c r="AD187" i="4"/>
  <c r="AD188" i="4"/>
  <c r="AD189" i="4"/>
  <c r="AD190" i="4"/>
  <c r="AD191" i="4"/>
  <c r="AD192" i="4"/>
  <c r="AD193" i="4"/>
  <c r="AD194" i="4"/>
  <c r="AD195" i="4"/>
  <c r="AD196" i="4"/>
  <c r="AD197" i="4"/>
  <c r="AD198" i="4"/>
  <c r="AD199" i="4"/>
  <c r="AD200" i="4"/>
  <c r="AD201" i="4"/>
  <c r="AD202" i="4"/>
  <c r="AD203" i="4"/>
  <c r="AD204" i="4"/>
  <c r="AD205" i="4"/>
  <c r="AD207" i="4"/>
  <c r="AC7" i="4"/>
  <c r="AC8" i="4"/>
  <c r="AC9" i="4"/>
  <c r="AC10" i="4"/>
  <c r="AC11" i="4"/>
  <c r="AC12" i="4"/>
  <c r="AC13" i="4"/>
  <c r="AC14" i="4"/>
  <c r="AC15" i="4"/>
  <c r="AC16" i="4"/>
  <c r="AC17" i="4"/>
  <c r="AC18" i="4"/>
  <c r="AC19" i="4"/>
  <c r="AC20" i="4"/>
  <c r="AC21" i="4"/>
  <c r="AC23" i="4"/>
  <c r="AC24" i="4"/>
  <c r="AC25" i="4"/>
  <c r="AC26" i="4"/>
  <c r="AC27" i="4"/>
  <c r="AC28" i="4"/>
  <c r="AC29" i="4"/>
  <c r="AC30" i="4"/>
  <c r="AC31" i="4"/>
  <c r="AC32" i="4"/>
  <c r="AC33" i="4"/>
  <c r="AC34" i="4"/>
  <c r="AC35" i="4"/>
  <c r="AC36" i="4"/>
  <c r="AC37" i="4"/>
  <c r="AC38" i="4"/>
  <c r="AC39" i="4"/>
  <c r="AC40" i="4"/>
  <c r="AC41" i="4"/>
  <c r="AC42" i="4"/>
  <c r="AC43" i="4"/>
  <c r="AC44" i="4"/>
  <c r="AC45" i="4"/>
  <c r="AC46" i="4"/>
  <c r="AC47" i="4"/>
  <c r="AC48" i="4"/>
  <c r="AC49" i="4"/>
  <c r="AC50" i="4"/>
  <c r="AC51" i="4"/>
  <c r="AC52" i="4"/>
  <c r="AC53" i="4"/>
  <c r="AC54" i="4"/>
  <c r="AC55" i="4"/>
  <c r="AC56" i="4"/>
  <c r="AC57" i="4"/>
  <c r="AC58" i="4"/>
  <c r="AC59" i="4"/>
  <c r="AC60" i="4"/>
  <c r="AC61" i="4"/>
  <c r="AC62" i="4"/>
  <c r="AC63" i="4"/>
  <c r="AC64" i="4"/>
  <c r="AC65" i="4"/>
  <c r="AC66" i="4"/>
  <c r="AC67" i="4"/>
  <c r="AC68" i="4"/>
  <c r="AC69" i="4"/>
  <c r="AC70" i="4"/>
  <c r="AC71" i="4"/>
  <c r="AC72" i="4"/>
  <c r="AC73" i="4"/>
  <c r="AC74" i="4"/>
  <c r="AC75" i="4"/>
  <c r="AC76" i="4"/>
  <c r="AC77" i="4"/>
  <c r="AC78" i="4"/>
  <c r="AC79" i="4"/>
  <c r="AC80" i="4"/>
  <c r="AC81" i="4"/>
  <c r="AC82" i="4"/>
  <c r="AC83" i="4"/>
  <c r="AC84" i="4"/>
  <c r="AC85" i="4"/>
  <c r="AC86" i="4"/>
  <c r="AC87" i="4"/>
  <c r="AC88" i="4"/>
  <c r="AC89" i="4"/>
  <c r="AC90" i="4"/>
  <c r="AC91" i="4"/>
  <c r="AC92" i="4"/>
  <c r="AC93" i="4"/>
  <c r="AC94" i="4"/>
  <c r="AC95" i="4"/>
  <c r="AC96" i="4"/>
  <c r="AC97" i="4"/>
  <c r="AC98" i="4"/>
  <c r="AC99" i="4"/>
  <c r="AC100" i="4"/>
  <c r="AC101" i="4"/>
  <c r="AC102" i="4"/>
  <c r="AC103" i="4"/>
  <c r="AC104" i="4"/>
  <c r="AC105" i="4"/>
  <c r="AC106" i="4"/>
  <c r="AC107" i="4"/>
  <c r="AC108" i="4"/>
  <c r="AC109" i="4"/>
  <c r="AC110" i="4"/>
  <c r="AC111" i="4"/>
  <c r="AC112" i="4"/>
  <c r="AC113" i="4"/>
  <c r="AC114" i="4"/>
  <c r="AC115" i="4"/>
  <c r="AC116" i="4"/>
  <c r="AC117" i="4"/>
  <c r="AC118" i="4"/>
  <c r="AC119" i="4"/>
  <c r="AC120" i="4"/>
  <c r="AC121" i="4"/>
  <c r="AC122" i="4"/>
  <c r="AC123" i="4"/>
  <c r="AC124" i="4"/>
  <c r="AC125" i="4"/>
  <c r="AC126" i="4"/>
  <c r="AC127" i="4"/>
  <c r="AC128" i="4"/>
  <c r="AC129" i="4"/>
  <c r="AC130" i="4"/>
  <c r="AC131" i="4"/>
  <c r="AC132" i="4"/>
  <c r="AC133" i="4"/>
  <c r="AC134" i="4"/>
  <c r="AC135" i="4"/>
  <c r="AC136" i="4"/>
  <c r="AC137" i="4"/>
  <c r="AC138" i="4"/>
  <c r="AC139" i="4"/>
  <c r="AC140" i="4"/>
  <c r="AC141" i="4"/>
  <c r="AC142" i="4"/>
  <c r="AC143" i="4"/>
  <c r="AC144" i="4"/>
  <c r="AC145" i="4"/>
  <c r="AC146" i="4"/>
  <c r="AC147" i="4"/>
  <c r="AC148" i="4"/>
  <c r="AC149" i="4"/>
  <c r="AC150" i="4"/>
  <c r="AC151" i="4"/>
  <c r="AC152" i="4"/>
  <c r="AC153" i="4"/>
  <c r="AC154" i="4"/>
  <c r="AC155" i="4"/>
  <c r="AC156" i="4"/>
  <c r="AC157" i="4"/>
  <c r="AC158" i="4"/>
  <c r="AC159" i="4"/>
  <c r="AC160" i="4"/>
  <c r="AC161" i="4"/>
  <c r="AC162" i="4"/>
  <c r="AC163" i="4"/>
  <c r="AC164" i="4"/>
  <c r="AC165" i="4"/>
  <c r="AC166" i="4"/>
  <c r="AC167" i="4"/>
  <c r="AC168" i="4"/>
  <c r="AC169" i="4"/>
  <c r="AC170" i="4"/>
  <c r="AC171" i="4"/>
  <c r="AC172" i="4"/>
  <c r="AC173" i="4"/>
  <c r="AC174" i="4"/>
  <c r="AC175" i="4"/>
  <c r="AC176" i="4"/>
  <c r="AC177" i="4"/>
  <c r="AC178" i="4"/>
  <c r="AC179" i="4"/>
  <c r="AC180" i="4"/>
  <c r="AC181" i="4"/>
  <c r="AC182" i="4"/>
  <c r="AC183" i="4"/>
  <c r="AC184" i="4"/>
  <c r="AC185" i="4"/>
  <c r="AC186" i="4"/>
  <c r="AC187" i="4"/>
  <c r="AC188" i="4"/>
  <c r="AC189" i="4"/>
  <c r="AC190" i="4"/>
  <c r="AC191" i="4"/>
  <c r="AC192" i="4"/>
  <c r="AC193" i="4"/>
  <c r="AC194" i="4"/>
  <c r="AC195" i="4"/>
  <c r="AC196" i="4"/>
  <c r="AC197" i="4"/>
  <c r="AC198" i="4"/>
  <c r="AC199" i="4"/>
  <c r="AC200" i="4"/>
  <c r="AC201" i="4"/>
  <c r="AC202" i="4"/>
  <c r="AC203" i="4"/>
  <c r="AC204" i="4"/>
  <c r="AC205" i="4"/>
  <c r="AC206" i="4"/>
  <c r="AC207" i="4"/>
  <c r="AB18" i="4"/>
  <c r="AB19" i="4"/>
  <c r="AB20" i="4"/>
  <c r="AB21" i="4"/>
  <c r="AB22" i="4"/>
  <c r="AB23" i="4"/>
  <c r="AB24" i="4"/>
  <c r="AB25" i="4"/>
  <c r="AB26" i="4"/>
  <c r="AB27" i="4"/>
  <c r="AB28" i="4"/>
  <c r="AB29" i="4"/>
  <c r="AB30" i="4"/>
  <c r="AB31" i="4"/>
  <c r="AB32" i="4"/>
  <c r="AB33" i="4"/>
  <c r="AB34" i="4"/>
  <c r="AB35" i="4"/>
  <c r="AB36" i="4"/>
  <c r="AB37" i="4"/>
  <c r="AB38" i="4"/>
  <c r="AB39" i="4"/>
  <c r="AB40" i="4"/>
  <c r="AB41" i="4"/>
  <c r="AB42" i="4"/>
  <c r="AB43" i="4"/>
  <c r="AB44" i="4"/>
  <c r="AB45" i="4"/>
  <c r="AB47" i="4"/>
  <c r="AB48" i="4"/>
  <c r="AB49" i="4"/>
  <c r="AB50" i="4"/>
  <c r="AB51" i="4"/>
  <c r="AB52" i="4"/>
  <c r="AB53" i="4"/>
  <c r="AB54" i="4"/>
  <c r="AB55" i="4"/>
  <c r="AB56" i="4"/>
  <c r="AB57" i="4"/>
  <c r="AB58" i="4"/>
  <c r="AB59" i="4"/>
  <c r="AB60" i="4"/>
  <c r="AB61" i="4"/>
  <c r="AB62" i="4"/>
  <c r="AB63" i="4"/>
  <c r="AB64" i="4"/>
  <c r="AB65" i="4"/>
  <c r="AB66" i="4"/>
  <c r="AB67" i="4"/>
  <c r="AB68" i="4"/>
  <c r="AB69" i="4"/>
  <c r="AB70" i="4"/>
  <c r="AB71" i="4"/>
  <c r="AB72" i="4"/>
  <c r="AB73" i="4"/>
  <c r="AB74" i="4"/>
  <c r="AB75" i="4"/>
  <c r="AB76" i="4"/>
  <c r="AB77" i="4"/>
  <c r="AB78" i="4"/>
  <c r="AB79" i="4"/>
  <c r="AB80" i="4"/>
  <c r="AB81" i="4"/>
  <c r="AB82" i="4"/>
  <c r="AB83" i="4"/>
  <c r="AB84" i="4"/>
  <c r="AB85" i="4"/>
  <c r="AB86" i="4"/>
  <c r="AB87" i="4"/>
  <c r="AB88" i="4"/>
  <c r="AB89" i="4"/>
  <c r="AB90" i="4"/>
  <c r="AB91" i="4"/>
  <c r="AB92" i="4"/>
  <c r="AB93" i="4"/>
  <c r="AB94" i="4"/>
  <c r="AB95" i="4"/>
  <c r="AB96" i="4"/>
  <c r="AB97" i="4"/>
  <c r="AB98" i="4"/>
  <c r="AB99" i="4"/>
  <c r="AB100" i="4"/>
  <c r="AB101" i="4"/>
  <c r="AB102" i="4"/>
  <c r="AB103" i="4"/>
  <c r="AB104" i="4"/>
  <c r="AB105" i="4"/>
  <c r="AB106" i="4"/>
  <c r="AB107" i="4"/>
  <c r="AB108" i="4"/>
  <c r="AB109" i="4"/>
  <c r="AB110" i="4"/>
  <c r="AB111" i="4"/>
  <c r="AB112" i="4"/>
  <c r="AB113" i="4"/>
  <c r="AB114" i="4"/>
  <c r="AB115" i="4"/>
  <c r="AB116" i="4"/>
  <c r="AB117" i="4"/>
  <c r="AB118" i="4"/>
  <c r="AB119" i="4"/>
  <c r="AB120" i="4"/>
  <c r="AB121" i="4"/>
  <c r="AB122" i="4"/>
  <c r="AB123" i="4"/>
  <c r="AB124" i="4"/>
  <c r="AB125" i="4"/>
  <c r="AB126" i="4"/>
  <c r="AB127" i="4"/>
  <c r="AB128" i="4"/>
  <c r="AB129" i="4"/>
  <c r="AB130" i="4"/>
  <c r="AB131" i="4"/>
  <c r="AB132" i="4"/>
  <c r="AB133" i="4"/>
  <c r="AB134" i="4"/>
  <c r="AB135" i="4"/>
  <c r="AB136" i="4"/>
  <c r="AB137" i="4"/>
  <c r="AB138" i="4"/>
  <c r="AB139" i="4"/>
  <c r="AB140" i="4"/>
  <c r="AB141" i="4"/>
  <c r="AB142" i="4"/>
  <c r="AB143" i="4"/>
  <c r="AB144" i="4"/>
  <c r="AB145" i="4"/>
  <c r="AB146" i="4"/>
  <c r="AB147" i="4"/>
  <c r="AB148" i="4"/>
  <c r="AB149" i="4"/>
  <c r="AB150" i="4"/>
  <c r="AB151" i="4"/>
  <c r="AB152" i="4"/>
  <c r="AB153" i="4"/>
  <c r="AB154" i="4"/>
  <c r="AB155" i="4"/>
  <c r="AB156" i="4"/>
  <c r="AB157" i="4"/>
  <c r="AB158" i="4"/>
  <c r="AB159" i="4"/>
  <c r="AB160" i="4"/>
  <c r="AB161" i="4"/>
  <c r="AB162" i="4"/>
  <c r="AB163" i="4"/>
  <c r="AB164" i="4"/>
  <c r="AB165" i="4"/>
  <c r="AB166" i="4"/>
  <c r="AB167" i="4"/>
  <c r="AB168" i="4"/>
  <c r="AB169" i="4"/>
  <c r="AB170" i="4"/>
  <c r="AB171" i="4"/>
  <c r="AB172" i="4"/>
  <c r="AB173" i="4"/>
  <c r="AB174" i="4"/>
  <c r="AB175" i="4"/>
  <c r="AB176" i="4"/>
  <c r="AB177" i="4"/>
  <c r="AB178" i="4"/>
  <c r="AB179" i="4"/>
  <c r="AB180" i="4"/>
  <c r="AB181" i="4"/>
  <c r="AB182" i="4"/>
  <c r="AB183" i="4"/>
  <c r="AB184" i="4"/>
  <c r="AB185" i="4"/>
  <c r="AB186" i="4"/>
  <c r="AB187" i="4"/>
  <c r="AB188" i="4"/>
  <c r="AB189" i="4"/>
  <c r="AB190" i="4"/>
  <c r="AB191" i="4"/>
  <c r="AB192" i="4"/>
  <c r="AB193" i="4"/>
  <c r="AB194" i="4"/>
  <c r="AB195" i="4"/>
  <c r="AB196" i="4"/>
  <c r="AB197" i="4"/>
  <c r="AB198" i="4"/>
  <c r="AB199" i="4"/>
  <c r="AB200" i="4"/>
  <c r="AB201" i="4"/>
  <c r="AB202" i="4"/>
  <c r="AB203" i="4"/>
  <c r="AB204" i="4"/>
  <c r="AB205" i="4"/>
  <c r="AB206" i="4"/>
  <c r="AB207" i="4"/>
  <c r="AB8" i="4"/>
  <c r="AB9" i="4"/>
  <c r="AB11" i="4"/>
  <c r="AB12" i="4"/>
  <c r="AB13" i="4"/>
  <c r="AB14" i="4"/>
  <c r="AB15" i="4"/>
  <c r="AB16" i="4"/>
  <c r="Z7" i="4"/>
  <c r="Z8" i="4"/>
  <c r="Z9" i="4"/>
  <c r="Z10" i="4"/>
  <c r="Z11" i="4"/>
  <c r="Z12" i="4"/>
  <c r="Z13" i="4"/>
  <c r="Z14" i="4"/>
  <c r="Z15" i="4"/>
  <c r="Z17" i="4"/>
  <c r="Z18" i="4"/>
  <c r="Z19" i="4"/>
  <c r="Z20" i="4"/>
  <c r="Z21" i="4"/>
  <c r="Z22" i="4"/>
  <c r="Z23" i="4"/>
  <c r="Z24" i="4"/>
  <c r="Z25" i="4"/>
  <c r="Z26" i="4"/>
  <c r="Z27" i="4"/>
  <c r="Z28" i="4"/>
  <c r="Z29" i="4"/>
  <c r="Z30" i="4"/>
  <c r="Z31" i="4"/>
  <c r="Z32" i="4"/>
  <c r="Z33" i="4"/>
  <c r="Z34" i="4"/>
  <c r="Z35" i="4"/>
  <c r="Z36" i="4"/>
  <c r="Z37" i="4"/>
  <c r="Z38" i="4"/>
  <c r="Z39" i="4"/>
  <c r="Z40" i="4"/>
  <c r="Z41" i="4"/>
  <c r="Z42" i="4"/>
  <c r="Z43" i="4"/>
  <c r="Z44" i="4"/>
  <c r="Z45" i="4"/>
  <c r="Z46" i="4"/>
  <c r="Z47" i="4"/>
  <c r="Z48" i="4"/>
  <c r="Z49" i="4"/>
  <c r="Z50" i="4"/>
  <c r="Z51" i="4"/>
  <c r="Z52" i="4"/>
  <c r="Z53" i="4"/>
  <c r="Z54" i="4"/>
  <c r="Z55" i="4"/>
  <c r="Z56" i="4"/>
  <c r="Z57" i="4"/>
  <c r="Z58" i="4"/>
  <c r="Z59" i="4"/>
  <c r="Z60" i="4"/>
  <c r="Z61" i="4"/>
  <c r="Z62" i="4"/>
  <c r="Z63" i="4"/>
  <c r="Z64" i="4"/>
  <c r="Z65" i="4"/>
  <c r="Z66" i="4"/>
  <c r="Z67" i="4"/>
  <c r="Z68" i="4"/>
  <c r="Z69" i="4"/>
  <c r="Z70" i="4"/>
  <c r="Z71" i="4"/>
  <c r="Z72" i="4"/>
  <c r="Z73" i="4"/>
  <c r="Z74" i="4"/>
  <c r="Z75" i="4"/>
  <c r="Z76" i="4"/>
  <c r="Z77" i="4"/>
  <c r="Z78" i="4"/>
  <c r="Z79" i="4"/>
  <c r="Z80" i="4"/>
  <c r="Z81" i="4"/>
  <c r="Z82" i="4"/>
  <c r="Z83" i="4"/>
  <c r="Z84" i="4"/>
  <c r="Z85" i="4"/>
  <c r="Z86" i="4"/>
  <c r="Z88" i="4"/>
  <c r="Z89" i="4"/>
  <c r="Z90" i="4"/>
  <c r="Z91" i="4"/>
  <c r="Z92" i="4"/>
  <c r="Z93" i="4"/>
  <c r="Z94" i="4"/>
  <c r="Z95" i="4"/>
  <c r="Z96" i="4"/>
  <c r="Z97" i="4"/>
  <c r="Z98" i="4"/>
  <c r="Z99" i="4"/>
  <c r="Z100" i="4"/>
  <c r="Z101" i="4"/>
  <c r="Z102" i="4"/>
  <c r="Z103" i="4"/>
  <c r="Z104" i="4"/>
  <c r="Z105" i="4"/>
  <c r="Z106" i="4"/>
  <c r="Z107" i="4"/>
  <c r="Z108" i="4"/>
  <c r="Z109" i="4"/>
  <c r="Z110" i="4"/>
  <c r="Z111" i="4"/>
  <c r="Z112" i="4"/>
  <c r="Z113" i="4"/>
  <c r="Z114" i="4"/>
  <c r="Z115" i="4"/>
  <c r="Z116" i="4"/>
  <c r="Z117" i="4"/>
  <c r="Z118" i="4"/>
  <c r="Z119" i="4"/>
  <c r="Z120" i="4"/>
  <c r="Z121" i="4"/>
  <c r="Z122" i="4"/>
  <c r="Z123" i="4"/>
  <c r="Z124" i="4"/>
  <c r="Z125" i="4"/>
  <c r="Z126" i="4"/>
  <c r="Z127" i="4"/>
  <c r="Z128" i="4"/>
  <c r="Z129" i="4"/>
  <c r="Z130" i="4"/>
  <c r="Z131" i="4"/>
  <c r="Z132" i="4"/>
  <c r="Z133" i="4"/>
  <c r="Z134" i="4"/>
  <c r="Z135" i="4"/>
  <c r="Z136" i="4"/>
  <c r="Z137" i="4"/>
  <c r="Z138" i="4"/>
  <c r="Z139" i="4"/>
  <c r="Z140" i="4"/>
  <c r="Z141" i="4"/>
  <c r="Z142" i="4"/>
  <c r="Z143" i="4"/>
  <c r="Z144" i="4"/>
  <c r="Z146" i="4"/>
  <c r="Z147" i="4"/>
  <c r="Z149" i="4"/>
  <c r="Z150" i="4"/>
  <c r="Z151" i="4"/>
  <c r="Z152" i="4"/>
  <c r="Z153" i="4"/>
  <c r="Z154" i="4"/>
  <c r="Z155" i="4"/>
  <c r="Z156" i="4"/>
  <c r="Z157" i="4"/>
  <c r="Z158" i="4"/>
  <c r="Z159" i="4"/>
  <c r="Z160" i="4"/>
  <c r="Z161" i="4"/>
  <c r="Z162" i="4"/>
  <c r="Z163" i="4"/>
  <c r="Z164" i="4"/>
  <c r="Z165" i="4"/>
  <c r="Z167" i="4"/>
  <c r="Z168" i="4"/>
  <c r="Z170" i="4"/>
  <c r="Z171" i="4"/>
  <c r="Z173" i="4"/>
  <c r="Z174" i="4"/>
  <c r="Z175" i="4"/>
  <c r="Z176" i="4"/>
  <c r="Z177" i="4"/>
  <c r="Z178" i="4"/>
  <c r="Z179" i="4"/>
  <c r="Z180" i="4"/>
  <c r="Z182" i="4"/>
  <c r="Z183" i="4"/>
  <c r="Z184" i="4"/>
  <c r="Z185" i="4"/>
  <c r="Z186" i="4"/>
  <c r="Z188" i="4"/>
  <c r="Z189" i="4"/>
  <c r="Z190" i="4"/>
  <c r="Z191" i="4"/>
  <c r="Z193" i="4"/>
  <c r="Z195" i="4"/>
  <c r="Z196" i="4"/>
  <c r="Z197" i="4"/>
  <c r="Z198" i="4"/>
  <c r="Z200" i="4"/>
  <c r="Z201" i="4"/>
  <c r="Z202" i="4"/>
  <c r="Z203" i="4"/>
  <c r="Z204" i="4"/>
  <c r="Z205" i="4"/>
  <c r="Z206" i="4"/>
  <c r="Y7" i="4"/>
  <c r="Y8" i="4"/>
  <c r="Y9" i="4"/>
  <c r="Y10" i="4"/>
  <c r="Y11" i="4"/>
  <c r="Y12" i="4"/>
  <c r="Y13" i="4"/>
  <c r="Y14" i="4"/>
  <c r="Y15" i="4"/>
  <c r="Y16" i="4"/>
  <c r="Y17" i="4"/>
  <c r="Y18" i="4"/>
  <c r="Y19" i="4"/>
  <c r="Y20" i="4"/>
  <c r="Y21" i="4"/>
  <c r="Y22" i="4"/>
  <c r="Y23" i="4"/>
  <c r="Y24" i="4"/>
  <c r="Y25" i="4"/>
  <c r="Y26" i="4"/>
  <c r="Y27" i="4"/>
  <c r="Y28" i="4"/>
  <c r="Y29" i="4"/>
  <c r="Y30" i="4"/>
  <c r="Y31" i="4"/>
  <c r="Y32" i="4"/>
  <c r="Y33" i="4"/>
  <c r="Y34" i="4"/>
  <c r="Y35" i="4"/>
  <c r="Y36" i="4"/>
  <c r="Y37" i="4"/>
  <c r="Y38" i="4"/>
  <c r="Y39" i="4"/>
  <c r="Y40" i="4"/>
  <c r="Y41" i="4"/>
  <c r="Y42" i="4"/>
  <c r="Y43" i="4"/>
  <c r="Y44" i="4"/>
  <c r="Y45" i="4"/>
  <c r="Y46" i="4"/>
  <c r="Y47" i="4"/>
  <c r="Y48" i="4"/>
  <c r="Y49" i="4"/>
  <c r="Y50" i="4"/>
  <c r="Y51" i="4"/>
  <c r="Y52" i="4"/>
  <c r="Y53" i="4"/>
  <c r="Y54" i="4"/>
  <c r="Y55" i="4"/>
  <c r="Y56" i="4"/>
  <c r="Y57" i="4"/>
  <c r="Y58" i="4"/>
  <c r="Y59" i="4"/>
  <c r="Y60" i="4"/>
  <c r="Y61" i="4"/>
  <c r="Y62" i="4"/>
  <c r="Y63" i="4"/>
  <c r="Y64" i="4"/>
  <c r="Y65" i="4"/>
  <c r="Y66" i="4"/>
  <c r="Y67" i="4"/>
  <c r="Y68" i="4"/>
  <c r="Y69" i="4"/>
  <c r="Y70" i="4"/>
  <c r="Y71" i="4"/>
  <c r="Y72" i="4"/>
  <c r="Y73" i="4"/>
  <c r="Y74" i="4"/>
  <c r="Y75" i="4"/>
  <c r="Y76" i="4"/>
  <c r="Y77" i="4"/>
  <c r="Y78" i="4"/>
  <c r="Y79" i="4"/>
  <c r="Y80" i="4"/>
  <c r="Y81" i="4"/>
  <c r="Y82" i="4"/>
  <c r="Y83" i="4"/>
  <c r="Y84" i="4"/>
  <c r="Y85" i="4"/>
  <c r="Y86" i="4"/>
  <c r="Y87" i="4"/>
  <c r="Y88" i="4"/>
  <c r="Y89" i="4"/>
  <c r="Y90" i="4"/>
  <c r="Y91" i="4"/>
  <c r="Y92" i="4"/>
  <c r="Y93" i="4"/>
  <c r="Y94" i="4"/>
  <c r="Y95" i="4"/>
  <c r="Y96" i="4"/>
  <c r="Y97" i="4"/>
  <c r="Y98" i="4"/>
  <c r="Y99" i="4"/>
  <c r="Y100" i="4"/>
  <c r="Y101" i="4"/>
  <c r="Y102" i="4"/>
  <c r="Y103" i="4"/>
  <c r="Y104" i="4"/>
  <c r="Y105" i="4"/>
  <c r="Y106" i="4"/>
  <c r="Y107" i="4"/>
  <c r="Y108" i="4"/>
  <c r="Y109" i="4"/>
  <c r="Y110" i="4"/>
  <c r="Y111" i="4"/>
  <c r="Y112" i="4"/>
  <c r="Y113" i="4"/>
  <c r="Y114" i="4"/>
  <c r="Y115" i="4"/>
  <c r="Y116" i="4"/>
  <c r="Y117" i="4"/>
  <c r="Y118" i="4"/>
  <c r="Y119" i="4"/>
  <c r="Y120" i="4"/>
  <c r="Y121" i="4"/>
  <c r="Y122" i="4"/>
  <c r="Y123" i="4"/>
  <c r="Y124" i="4"/>
  <c r="Y125" i="4"/>
  <c r="Y126" i="4"/>
  <c r="Y127" i="4"/>
  <c r="Y128" i="4"/>
  <c r="Y129" i="4"/>
  <c r="Y130" i="4"/>
  <c r="Y131" i="4"/>
  <c r="Y132" i="4"/>
  <c r="Y133" i="4"/>
  <c r="Y134" i="4"/>
  <c r="Y135" i="4"/>
  <c r="Y136" i="4"/>
  <c r="Y137" i="4"/>
  <c r="Y138" i="4"/>
  <c r="Y139" i="4"/>
  <c r="Y140" i="4"/>
  <c r="Y141" i="4"/>
  <c r="Y142" i="4"/>
  <c r="Y144" i="4"/>
  <c r="Y145" i="4"/>
  <c r="Y146" i="4"/>
  <c r="Y147" i="4"/>
  <c r="Y148" i="4"/>
  <c r="Y149" i="4"/>
  <c r="Y150" i="4"/>
  <c r="Y151" i="4"/>
  <c r="Y152" i="4"/>
  <c r="Y153" i="4"/>
  <c r="Y154" i="4"/>
  <c r="Y155" i="4"/>
  <c r="Y156" i="4"/>
  <c r="Y157" i="4"/>
  <c r="Y158" i="4"/>
  <c r="Y159" i="4"/>
  <c r="Y160" i="4"/>
  <c r="Y161" i="4"/>
  <c r="Y162" i="4"/>
  <c r="Y163" i="4"/>
  <c r="Y164" i="4"/>
  <c r="Y165" i="4"/>
  <c r="Y166" i="4"/>
  <c r="Y167" i="4"/>
  <c r="Y168" i="4"/>
  <c r="Y169" i="4"/>
  <c r="Y170" i="4"/>
  <c r="Y171" i="4"/>
  <c r="Y172" i="4"/>
  <c r="Y173" i="4"/>
  <c r="Y174" i="4"/>
  <c r="Y175" i="4"/>
  <c r="Y176" i="4"/>
  <c r="Y177" i="4"/>
  <c r="Y178" i="4"/>
  <c r="Y179" i="4"/>
  <c r="Y180" i="4"/>
  <c r="Y181" i="4"/>
  <c r="Y182" i="4"/>
  <c r="Y183" i="4"/>
  <c r="Y184" i="4"/>
  <c r="Y185" i="4"/>
  <c r="Y186" i="4"/>
  <c r="Y187" i="4"/>
  <c r="Y188" i="4"/>
  <c r="Y189" i="4"/>
  <c r="Y190" i="4"/>
  <c r="Y191" i="4"/>
  <c r="Y192" i="4"/>
  <c r="Y193" i="4"/>
  <c r="Y194" i="4"/>
  <c r="Y195" i="4"/>
  <c r="Y196" i="4"/>
  <c r="Y197" i="4"/>
  <c r="Y198" i="4"/>
  <c r="Y199" i="4"/>
  <c r="Y200" i="4"/>
  <c r="Y201" i="4"/>
  <c r="Y202" i="4"/>
  <c r="Y203" i="4"/>
  <c r="Y204" i="4"/>
  <c r="Y205" i="4"/>
  <c r="Y206" i="4"/>
  <c r="Y207" i="4"/>
  <c r="X7" i="4"/>
  <c r="X8" i="4"/>
  <c r="X9" i="4"/>
  <c r="X10" i="4"/>
  <c r="X11" i="4"/>
  <c r="X12" i="4"/>
  <c r="X15" i="4"/>
  <c r="X16" i="4"/>
  <c r="X17" i="4"/>
  <c r="X18" i="4"/>
  <c r="X19" i="4"/>
  <c r="X20" i="4"/>
  <c r="X21" i="4"/>
  <c r="X22" i="4"/>
  <c r="X23" i="4"/>
  <c r="X24" i="4"/>
  <c r="X25" i="4"/>
  <c r="X27" i="4"/>
  <c r="X28" i="4"/>
  <c r="X29" i="4"/>
  <c r="X30" i="4"/>
  <c r="X31" i="4"/>
  <c r="X32" i="4"/>
  <c r="X33" i="4"/>
  <c r="X34" i="4"/>
  <c r="X36" i="4"/>
  <c r="X37" i="4"/>
  <c r="X38" i="4"/>
  <c r="X39" i="4"/>
  <c r="X40" i="4"/>
  <c r="X41" i="4"/>
  <c r="X42" i="4"/>
  <c r="X43" i="4"/>
  <c r="X44" i="4"/>
  <c r="X45" i="4"/>
  <c r="X46" i="4"/>
  <c r="X47" i="4"/>
  <c r="X48" i="4"/>
  <c r="X49" i="4"/>
  <c r="X50" i="4"/>
  <c r="X52" i="4"/>
  <c r="X53" i="4"/>
  <c r="X54" i="4"/>
  <c r="X56" i="4"/>
  <c r="X57" i="4"/>
  <c r="X58" i="4"/>
  <c r="X59" i="4"/>
  <c r="X62" i="4"/>
  <c r="X63" i="4"/>
  <c r="X66" i="4"/>
  <c r="X67" i="4"/>
  <c r="X68" i="4"/>
  <c r="X69" i="4"/>
  <c r="X70" i="4"/>
  <c r="X72" i="4"/>
  <c r="X73" i="4"/>
  <c r="X74" i="4"/>
  <c r="X75" i="4"/>
  <c r="X76" i="4"/>
  <c r="X77" i="4"/>
  <c r="X78" i="4"/>
  <c r="X79" i="4"/>
  <c r="X80" i="4"/>
  <c r="X81" i="4"/>
  <c r="X82" i="4"/>
  <c r="X84" i="4"/>
  <c r="X85" i="4"/>
  <c r="X86" i="4"/>
  <c r="X87" i="4"/>
  <c r="X88" i="4"/>
  <c r="X89" i="4"/>
  <c r="X90" i="4"/>
  <c r="X91" i="4"/>
  <c r="X93" i="4"/>
  <c r="X94" i="4"/>
  <c r="X95" i="4"/>
  <c r="X97" i="4"/>
  <c r="X98" i="4"/>
  <c r="X99" i="4"/>
  <c r="X100" i="4"/>
  <c r="X101" i="4"/>
  <c r="X102" i="4"/>
  <c r="X104" i="4"/>
  <c r="X105" i="4"/>
  <c r="X106" i="4"/>
  <c r="X107" i="4"/>
  <c r="X108" i="4"/>
  <c r="X109" i="4"/>
  <c r="X110" i="4"/>
  <c r="X111" i="4"/>
  <c r="X113" i="4"/>
  <c r="X114" i="4"/>
  <c r="X115" i="4"/>
  <c r="X117" i="4"/>
  <c r="X118" i="4"/>
  <c r="X119" i="4"/>
  <c r="X120" i="4"/>
  <c r="X121" i="4"/>
  <c r="X123" i="4"/>
  <c r="X124" i="4"/>
  <c r="X125" i="4"/>
  <c r="X127" i="4"/>
  <c r="X128" i="4"/>
  <c r="X129" i="4"/>
  <c r="X130" i="4"/>
  <c r="X131" i="4"/>
  <c r="X132" i="4"/>
  <c r="X134" i="4"/>
  <c r="X135" i="4"/>
  <c r="X136" i="4"/>
  <c r="X137" i="4"/>
  <c r="X138" i="4"/>
  <c r="X139" i="4"/>
  <c r="X142" i="4"/>
  <c r="X143" i="4"/>
  <c r="X144" i="4"/>
  <c r="X145" i="4"/>
  <c r="X146" i="4"/>
  <c r="X147" i="4"/>
  <c r="X148" i="4"/>
  <c r="X149" i="4"/>
  <c r="X150" i="4"/>
  <c r="X151" i="4"/>
  <c r="X152" i="4"/>
  <c r="X153" i="4"/>
  <c r="X155" i="4"/>
  <c r="X157" i="4"/>
  <c r="X159" i="4"/>
  <c r="X160" i="4"/>
  <c r="X161" i="4"/>
  <c r="X163" i="4"/>
  <c r="X164" i="4"/>
  <c r="X165" i="4"/>
  <c r="X166" i="4"/>
  <c r="X167" i="4"/>
  <c r="X168" i="4"/>
  <c r="X169" i="4"/>
  <c r="X170" i="4"/>
  <c r="X172" i="4"/>
  <c r="X173" i="4"/>
  <c r="X174" i="4"/>
  <c r="X175" i="4"/>
  <c r="X176" i="4"/>
  <c r="X177" i="4"/>
  <c r="X178" i="4"/>
  <c r="X179" i="4"/>
  <c r="X180" i="4"/>
  <c r="X181" i="4"/>
  <c r="X182" i="4"/>
  <c r="X183" i="4"/>
  <c r="X184" i="4"/>
  <c r="X186" i="4"/>
  <c r="X187" i="4"/>
  <c r="X188" i="4"/>
  <c r="X189" i="4"/>
  <c r="X190" i="4"/>
  <c r="X191" i="4"/>
  <c r="X192" i="4"/>
  <c r="X193" i="4"/>
  <c r="X194" i="4"/>
  <c r="X195" i="4"/>
  <c r="X196" i="4"/>
  <c r="X197" i="4"/>
  <c r="X199" i="4"/>
  <c r="X200" i="4"/>
  <c r="X201" i="4"/>
  <c r="X202" i="4"/>
  <c r="X203" i="4"/>
  <c r="X204" i="4"/>
  <c r="X205" i="4"/>
  <c r="X207" i="4"/>
  <c r="W7" i="4"/>
  <c r="W8" i="4"/>
  <c r="W9" i="4"/>
  <c r="W10" i="4"/>
  <c r="W11" i="4"/>
  <c r="W12" i="4"/>
  <c r="W13" i="4"/>
  <c r="W14" i="4"/>
  <c r="W15" i="4"/>
  <c r="W16" i="4"/>
  <c r="W17" i="4"/>
  <c r="W18" i="4"/>
  <c r="W19" i="4"/>
  <c r="W20" i="4"/>
  <c r="W21" i="4"/>
  <c r="W23" i="4"/>
  <c r="W24" i="4"/>
  <c r="W25" i="4"/>
  <c r="W26" i="4"/>
  <c r="W27" i="4"/>
  <c r="W28" i="4"/>
  <c r="W29" i="4"/>
  <c r="W30" i="4"/>
  <c r="W31" i="4"/>
  <c r="W32" i="4"/>
  <c r="W33" i="4"/>
  <c r="W34" i="4"/>
  <c r="W35" i="4"/>
  <c r="W36" i="4"/>
  <c r="W37" i="4"/>
  <c r="W38" i="4"/>
  <c r="W39" i="4"/>
  <c r="W40" i="4"/>
  <c r="W41" i="4"/>
  <c r="W42" i="4"/>
  <c r="W43" i="4"/>
  <c r="W44" i="4"/>
  <c r="W45" i="4"/>
  <c r="W46" i="4"/>
  <c r="W47" i="4"/>
  <c r="W48" i="4"/>
  <c r="W49" i="4"/>
  <c r="W50" i="4"/>
  <c r="W51" i="4"/>
  <c r="W52" i="4"/>
  <c r="W53" i="4"/>
  <c r="W54" i="4"/>
  <c r="W55" i="4"/>
  <c r="W56" i="4"/>
  <c r="W57" i="4"/>
  <c r="W58" i="4"/>
  <c r="W59" i="4"/>
  <c r="W60" i="4"/>
  <c r="W61" i="4"/>
  <c r="W62" i="4"/>
  <c r="W63" i="4"/>
  <c r="W64" i="4"/>
  <c r="W65" i="4"/>
  <c r="W66" i="4"/>
  <c r="W67" i="4"/>
  <c r="W68" i="4"/>
  <c r="W69" i="4"/>
  <c r="W70" i="4"/>
  <c r="W71" i="4"/>
  <c r="W72" i="4"/>
  <c r="W73" i="4"/>
  <c r="W74" i="4"/>
  <c r="W75" i="4"/>
  <c r="W76" i="4"/>
  <c r="W77" i="4"/>
  <c r="W78" i="4"/>
  <c r="W79" i="4"/>
  <c r="W80" i="4"/>
  <c r="W81" i="4"/>
  <c r="W82" i="4"/>
  <c r="W83" i="4"/>
  <c r="W84" i="4"/>
  <c r="W85" i="4"/>
  <c r="W86" i="4"/>
  <c r="W87" i="4"/>
  <c r="W88" i="4"/>
  <c r="W89" i="4"/>
  <c r="W90" i="4"/>
  <c r="W91" i="4"/>
  <c r="W92" i="4"/>
  <c r="W93" i="4"/>
  <c r="W94" i="4"/>
  <c r="W95" i="4"/>
  <c r="W96" i="4"/>
  <c r="W97" i="4"/>
  <c r="W98" i="4"/>
  <c r="W99" i="4"/>
  <c r="W100" i="4"/>
  <c r="W101" i="4"/>
  <c r="W102" i="4"/>
  <c r="W103" i="4"/>
  <c r="W104" i="4"/>
  <c r="W105" i="4"/>
  <c r="W106" i="4"/>
  <c r="W107" i="4"/>
  <c r="W108" i="4"/>
  <c r="W109" i="4"/>
  <c r="W110" i="4"/>
  <c r="W111" i="4"/>
  <c r="W112" i="4"/>
  <c r="W113" i="4"/>
  <c r="W114" i="4"/>
  <c r="W115" i="4"/>
  <c r="W116" i="4"/>
  <c r="W117" i="4"/>
  <c r="W118" i="4"/>
  <c r="W119" i="4"/>
  <c r="W120" i="4"/>
  <c r="W121" i="4"/>
  <c r="W122" i="4"/>
  <c r="W123" i="4"/>
  <c r="W124" i="4"/>
  <c r="W125" i="4"/>
  <c r="W126" i="4"/>
  <c r="W127" i="4"/>
  <c r="W128" i="4"/>
  <c r="W129" i="4"/>
  <c r="W130" i="4"/>
  <c r="W131" i="4"/>
  <c r="W132" i="4"/>
  <c r="W133" i="4"/>
  <c r="W134" i="4"/>
  <c r="W135" i="4"/>
  <c r="W136" i="4"/>
  <c r="W137" i="4"/>
  <c r="W138" i="4"/>
  <c r="W139" i="4"/>
  <c r="W140" i="4"/>
  <c r="W141" i="4"/>
  <c r="W142" i="4"/>
  <c r="W143" i="4"/>
  <c r="W144" i="4"/>
  <c r="W145" i="4"/>
  <c r="W146" i="4"/>
  <c r="W147" i="4"/>
  <c r="W148" i="4"/>
  <c r="W149" i="4"/>
  <c r="W150" i="4"/>
  <c r="W151" i="4"/>
  <c r="W152" i="4"/>
  <c r="W153" i="4"/>
  <c r="W154" i="4"/>
  <c r="W155" i="4"/>
  <c r="W156" i="4"/>
  <c r="W157" i="4"/>
  <c r="W158" i="4"/>
  <c r="W159" i="4"/>
  <c r="W160" i="4"/>
  <c r="W161" i="4"/>
  <c r="W162" i="4"/>
  <c r="W163" i="4"/>
  <c r="W164" i="4"/>
  <c r="W165" i="4"/>
  <c r="W166" i="4"/>
  <c r="W167" i="4"/>
  <c r="W168" i="4"/>
  <c r="W169" i="4"/>
  <c r="W170" i="4"/>
  <c r="W171" i="4"/>
  <c r="W172" i="4"/>
  <c r="W173" i="4"/>
  <c r="W174" i="4"/>
  <c r="W175" i="4"/>
  <c r="W176" i="4"/>
  <c r="W177" i="4"/>
  <c r="W178" i="4"/>
  <c r="W179" i="4"/>
  <c r="W180" i="4"/>
  <c r="W181" i="4"/>
  <c r="W182" i="4"/>
  <c r="W183" i="4"/>
  <c r="W184" i="4"/>
  <c r="W185" i="4"/>
  <c r="W186" i="4"/>
  <c r="W187" i="4"/>
  <c r="W188" i="4"/>
  <c r="W189" i="4"/>
  <c r="W190" i="4"/>
  <c r="W191" i="4"/>
  <c r="W192" i="4"/>
  <c r="W193" i="4"/>
  <c r="W194" i="4"/>
  <c r="W195" i="4"/>
  <c r="W196" i="4"/>
  <c r="W197" i="4"/>
  <c r="W198" i="4"/>
  <c r="W199" i="4"/>
  <c r="W200" i="4"/>
  <c r="W201" i="4"/>
  <c r="W202" i="4"/>
  <c r="W203" i="4"/>
  <c r="W204" i="4"/>
  <c r="W205" i="4"/>
  <c r="W206" i="4"/>
  <c r="W207" i="4"/>
  <c r="V8" i="4"/>
  <c r="V9" i="4"/>
  <c r="V11" i="4"/>
  <c r="V12" i="4"/>
  <c r="V13" i="4"/>
  <c r="V14" i="4"/>
  <c r="V15" i="4"/>
  <c r="V16" i="4"/>
  <c r="V18" i="4"/>
  <c r="V19" i="4"/>
  <c r="V20" i="4"/>
  <c r="V21" i="4"/>
  <c r="V22" i="4"/>
  <c r="V23" i="4"/>
  <c r="V24" i="4"/>
  <c r="V25" i="4"/>
  <c r="V26" i="4"/>
  <c r="V27" i="4"/>
  <c r="V28" i="4"/>
  <c r="V29" i="4"/>
  <c r="V30" i="4"/>
  <c r="V31" i="4"/>
  <c r="V32" i="4"/>
  <c r="V33" i="4"/>
  <c r="V34" i="4"/>
  <c r="V35" i="4"/>
  <c r="V36" i="4"/>
  <c r="V37" i="4"/>
  <c r="V38" i="4"/>
  <c r="V39" i="4"/>
  <c r="V40" i="4"/>
  <c r="V41" i="4"/>
  <c r="V42" i="4"/>
  <c r="V43" i="4"/>
  <c r="V44" i="4"/>
  <c r="V45" i="4"/>
  <c r="V47" i="4"/>
  <c r="V48" i="4"/>
  <c r="V49" i="4"/>
  <c r="V50" i="4"/>
  <c r="V51" i="4"/>
  <c r="V52" i="4"/>
  <c r="V53" i="4"/>
  <c r="V54" i="4"/>
  <c r="V55" i="4"/>
  <c r="V56" i="4"/>
  <c r="V57" i="4"/>
  <c r="V58" i="4"/>
  <c r="V59" i="4"/>
  <c r="V60" i="4"/>
  <c r="V61" i="4"/>
  <c r="V62" i="4"/>
  <c r="V63" i="4"/>
  <c r="V64" i="4"/>
  <c r="V65" i="4"/>
  <c r="V66" i="4"/>
  <c r="V67" i="4"/>
  <c r="V68" i="4"/>
  <c r="V69" i="4"/>
  <c r="V70" i="4"/>
  <c r="V71" i="4"/>
  <c r="V72" i="4"/>
  <c r="V73" i="4"/>
  <c r="V74" i="4"/>
  <c r="V75" i="4"/>
  <c r="V76" i="4"/>
  <c r="V77" i="4"/>
  <c r="V78" i="4"/>
  <c r="V79" i="4"/>
  <c r="V80" i="4"/>
  <c r="V81" i="4"/>
  <c r="V82" i="4"/>
  <c r="V83" i="4"/>
  <c r="V84" i="4"/>
  <c r="V85" i="4"/>
  <c r="V86" i="4"/>
  <c r="V87" i="4"/>
  <c r="V88" i="4"/>
  <c r="V89" i="4"/>
  <c r="V90" i="4"/>
  <c r="V91" i="4"/>
  <c r="V92" i="4"/>
  <c r="V93" i="4"/>
  <c r="V94" i="4"/>
  <c r="V95" i="4"/>
  <c r="V96" i="4"/>
  <c r="V97" i="4"/>
  <c r="V98" i="4"/>
  <c r="V99" i="4"/>
  <c r="V100" i="4"/>
  <c r="V101" i="4"/>
  <c r="V102" i="4"/>
  <c r="V103" i="4"/>
  <c r="V104" i="4"/>
  <c r="V105" i="4"/>
  <c r="V106" i="4"/>
  <c r="V107" i="4"/>
  <c r="V108" i="4"/>
  <c r="V109" i="4"/>
  <c r="V110" i="4"/>
  <c r="V111" i="4"/>
  <c r="V112" i="4"/>
  <c r="V113" i="4"/>
  <c r="V114" i="4"/>
  <c r="V115" i="4"/>
  <c r="V116" i="4"/>
  <c r="V117" i="4"/>
  <c r="V118" i="4"/>
  <c r="V119" i="4"/>
  <c r="V120" i="4"/>
  <c r="V121" i="4"/>
  <c r="V122" i="4"/>
  <c r="V123" i="4"/>
  <c r="V124" i="4"/>
  <c r="V125" i="4"/>
  <c r="V126" i="4"/>
  <c r="V127" i="4"/>
  <c r="V128" i="4"/>
  <c r="V129" i="4"/>
  <c r="V130" i="4"/>
  <c r="V131" i="4"/>
  <c r="V132" i="4"/>
  <c r="V133" i="4"/>
  <c r="V134" i="4"/>
  <c r="V135" i="4"/>
  <c r="V136" i="4"/>
  <c r="V137" i="4"/>
  <c r="V138" i="4"/>
  <c r="V139" i="4"/>
  <c r="V140" i="4"/>
  <c r="V141" i="4"/>
  <c r="V142" i="4"/>
  <c r="V143" i="4"/>
  <c r="V144" i="4"/>
  <c r="V145" i="4"/>
  <c r="V146" i="4"/>
  <c r="V147" i="4"/>
  <c r="V148" i="4"/>
  <c r="V149" i="4"/>
  <c r="V150" i="4"/>
  <c r="V151" i="4"/>
  <c r="V152" i="4"/>
  <c r="V153" i="4"/>
  <c r="V154" i="4"/>
  <c r="V155" i="4"/>
  <c r="V156" i="4"/>
  <c r="V157" i="4"/>
  <c r="V158" i="4"/>
  <c r="V159" i="4"/>
  <c r="V160" i="4"/>
  <c r="V161" i="4"/>
  <c r="V162" i="4"/>
  <c r="V163" i="4"/>
  <c r="V164" i="4"/>
  <c r="V165" i="4"/>
  <c r="V166" i="4"/>
  <c r="V167" i="4"/>
  <c r="V168" i="4"/>
  <c r="V169" i="4"/>
  <c r="V170" i="4"/>
  <c r="V171" i="4"/>
  <c r="V172" i="4"/>
  <c r="V173" i="4"/>
  <c r="V174" i="4"/>
  <c r="V175" i="4"/>
  <c r="V176" i="4"/>
  <c r="V177" i="4"/>
  <c r="V178" i="4"/>
  <c r="V179" i="4"/>
  <c r="V180" i="4"/>
  <c r="V181" i="4"/>
  <c r="V182" i="4"/>
  <c r="V183" i="4"/>
  <c r="V184" i="4"/>
  <c r="V185" i="4"/>
  <c r="V186" i="4"/>
  <c r="V187" i="4"/>
  <c r="V188" i="4"/>
  <c r="V189" i="4"/>
  <c r="V190" i="4"/>
  <c r="V191" i="4"/>
  <c r="V192" i="4"/>
  <c r="V193" i="4"/>
  <c r="V194" i="4"/>
  <c r="V195" i="4"/>
  <c r="V196" i="4"/>
  <c r="V197" i="4"/>
  <c r="V198" i="4"/>
  <c r="V199" i="4"/>
  <c r="V200" i="4"/>
  <c r="V201" i="4"/>
  <c r="V202" i="4"/>
  <c r="V203" i="4"/>
  <c r="V204" i="4"/>
  <c r="V205" i="4"/>
  <c r="V206" i="4"/>
  <c r="V207" i="4"/>
  <c r="U7" i="4"/>
  <c r="U8" i="4"/>
  <c r="U10" i="4"/>
  <c r="U11" i="4"/>
  <c r="U13" i="4"/>
  <c r="U14" i="4"/>
  <c r="U15" i="4"/>
  <c r="U16" i="4"/>
  <c r="U17" i="4"/>
  <c r="U18" i="4"/>
  <c r="U19" i="4"/>
  <c r="U20" i="4"/>
  <c r="U21" i="4"/>
  <c r="U22" i="4"/>
  <c r="U23" i="4"/>
  <c r="U24" i="4"/>
  <c r="U26" i="4"/>
  <c r="U27" i="4"/>
  <c r="U28" i="4"/>
  <c r="U30" i="4"/>
  <c r="U32" i="4"/>
  <c r="U35" i="4"/>
  <c r="U36" i="4"/>
  <c r="U37" i="4"/>
  <c r="U38" i="4"/>
  <c r="U39" i="4"/>
  <c r="U40" i="4"/>
  <c r="U41" i="4"/>
  <c r="U42" i="4"/>
  <c r="U43" i="4"/>
  <c r="U44" i="4"/>
  <c r="U45" i="4"/>
  <c r="U46" i="4"/>
  <c r="U47" i="4"/>
  <c r="U48" i="4"/>
  <c r="U51" i="4"/>
  <c r="U53" i="4"/>
  <c r="U55" i="4"/>
  <c r="U56" i="4"/>
  <c r="U57" i="4"/>
  <c r="U58" i="4"/>
  <c r="U60" i="4"/>
  <c r="U61" i="4"/>
  <c r="U62" i="4"/>
  <c r="U63" i="4"/>
  <c r="U64" i="4"/>
  <c r="U65" i="4"/>
  <c r="U66" i="4"/>
  <c r="U67" i="4"/>
  <c r="U69" i="4"/>
  <c r="U70" i="4"/>
  <c r="U71" i="4"/>
  <c r="U72" i="4"/>
  <c r="U74" i="4"/>
  <c r="U75" i="4"/>
  <c r="U76" i="4"/>
  <c r="U77" i="4"/>
  <c r="U78" i="4"/>
  <c r="U79" i="4"/>
  <c r="U80" i="4"/>
  <c r="U81" i="4"/>
  <c r="U82" i="4"/>
  <c r="U83" i="4"/>
  <c r="U84" i="4"/>
  <c r="U86" i="4"/>
  <c r="U87" i="4"/>
  <c r="U88" i="4"/>
  <c r="U90" i="4"/>
  <c r="U92" i="4"/>
  <c r="U93" i="4"/>
  <c r="U94" i="4"/>
  <c r="U96" i="4"/>
  <c r="U98" i="4"/>
  <c r="U99" i="4"/>
  <c r="U100" i="4"/>
  <c r="U101" i="4"/>
  <c r="U103" i="4"/>
  <c r="U104" i="4"/>
  <c r="U105" i="4"/>
  <c r="U107" i="4"/>
  <c r="U109" i="4"/>
  <c r="U110" i="4"/>
  <c r="U112" i="4"/>
  <c r="U113" i="4"/>
  <c r="U114" i="4"/>
  <c r="U116" i="4"/>
  <c r="U117" i="4"/>
  <c r="U118" i="4"/>
  <c r="U119" i="4"/>
  <c r="U120" i="4"/>
  <c r="U122" i="4"/>
  <c r="U123" i="4"/>
  <c r="U124" i="4"/>
  <c r="U126" i="4"/>
  <c r="U127" i="4"/>
  <c r="U129" i="4"/>
  <c r="U130" i="4"/>
  <c r="U133" i="4"/>
  <c r="U134" i="4"/>
  <c r="U135" i="4"/>
  <c r="U137" i="4"/>
  <c r="U140" i="4"/>
  <c r="U141" i="4"/>
  <c r="U143" i="4"/>
  <c r="U144" i="4"/>
  <c r="U145" i="4"/>
  <c r="U146" i="4"/>
  <c r="U147" i="4"/>
  <c r="U148" i="4"/>
  <c r="U149" i="4"/>
  <c r="U150" i="4"/>
  <c r="U152" i="4"/>
  <c r="U154" i="4"/>
  <c r="U155" i="4"/>
  <c r="U156" i="4"/>
  <c r="U157" i="4"/>
  <c r="U158" i="4"/>
  <c r="U159" i="4"/>
  <c r="U161" i="4"/>
  <c r="U162" i="4"/>
  <c r="U163" i="4"/>
  <c r="U164" i="4"/>
  <c r="U165" i="4"/>
  <c r="U166" i="4"/>
  <c r="U167" i="4"/>
  <c r="U168" i="4"/>
  <c r="U169" i="4"/>
  <c r="U170" i="4"/>
  <c r="U171" i="4"/>
  <c r="U172" i="4"/>
  <c r="U173" i="4"/>
  <c r="U174" i="4"/>
  <c r="U175" i="4"/>
  <c r="U177" i="4"/>
  <c r="U178" i="4"/>
  <c r="U180" i="4"/>
  <c r="U181" i="4"/>
  <c r="U182" i="4"/>
  <c r="U183" i="4"/>
  <c r="U185" i="4"/>
  <c r="U186" i="4"/>
  <c r="U187" i="4"/>
  <c r="U188" i="4"/>
  <c r="U189" i="4"/>
  <c r="U190" i="4"/>
  <c r="U191" i="4"/>
  <c r="U192" i="4"/>
  <c r="U193" i="4"/>
  <c r="U194" i="4"/>
  <c r="U195" i="4"/>
  <c r="U196" i="4"/>
  <c r="U198" i="4"/>
  <c r="U199" i="4"/>
  <c r="U201" i="4"/>
  <c r="U202" i="4"/>
  <c r="U203" i="4"/>
  <c r="U204" i="4"/>
  <c r="U206" i="4"/>
  <c r="U207" i="4"/>
  <c r="S7" i="4"/>
  <c r="S8" i="4"/>
  <c r="S9" i="4"/>
  <c r="S10" i="4"/>
  <c r="S11" i="4"/>
  <c r="S12" i="4"/>
  <c r="S13" i="4"/>
  <c r="S14" i="4"/>
  <c r="S15" i="4"/>
  <c r="S16" i="4"/>
  <c r="S17" i="4"/>
  <c r="S18" i="4"/>
  <c r="S19" i="4"/>
  <c r="S20" i="4"/>
  <c r="S21" i="4"/>
  <c r="S23" i="4"/>
  <c r="S24" i="4"/>
  <c r="S25" i="4"/>
  <c r="S26" i="4"/>
  <c r="S27" i="4"/>
  <c r="S28" i="4"/>
  <c r="S29" i="4"/>
  <c r="S30" i="4"/>
  <c r="S31" i="4"/>
  <c r="S32" i="4"/>
  <c r="S33" i="4"/>
  <c r="S34" i="4"/>
  <c r="S35" i="4"/>
  <c r="S36" i="4"/>
  <c r="S37" i="4"/>
  <c r="S38" i="4"/>
  <c r="S39" i="4"/>
  <c r="S40" i="4"/>
  <c r="S41" i="4"/>
  <c r="S42" i="4"/>
  <c r="S43" i="4"/>
  <c r="S44" i="4"/>
  <c r="S45" i="4"/>
  <c r="S46" i="4"/>
  <c r="S47" i="4"/>
  <c r="S48" i="4"/>
  <c r="S49" i="4"/>
  <c r="S50" i="4"/>
  <c r="S51" i="4"/>
  <c r="S52" i="4"/>
  <c r="S53" i="4"/>
  <c r="S54" i="4"/>
  <c r="S55" i="4"/>
  <c r="S56" i="4"/>
  <c r="S57" i="4"/>
  <c r="S58" i="4"/>
  <c r="S59" i="4"/>
  <c r="S60" i="4"/>
  <c r="S61" i="4"/>
  <c r="S62" i="4"/>
  <c r="S63" i="4"/>
  <c r="S64" i="4"/>
  <c r="S65" i="4"/>
  <c r="S66" i="4"/>
  <c r="S67" i="4"/>
  <c r="S68" i="4"/>
  <c r="S69" i="4"/>
  <c r="S70" i="4"/>
  <c r="S71" i="4"/>
  <c r="S72" i="4"/>
  <c r="S73" i="4"/>
  <c r="S74" i="4"/>
  <c r="S75" i="4"/>
  <c r="S76" i="4"/>
  <c r="S77" i="4"/>
  <c r="S78" i="4"/>
  <c r="S79" i="4"/>
  <c r="S80" i="4"/>
  <c r="S81" i="4"/>
  <c r="S82" i="4"/>
  <c r="S83" i="4"/>
  <c r="S84" i="4"/>
  <c r="S85" i="4"/>
  <c r="S86" i="4"/>
  <c r="S87" i="4"/>
  <c r="S88" i="4"/>
  <c r="S89" i="4"/>
  <c r="S90" i="4"/>
  <c r="S91" i="4"/>
  <c r="S92" i="4"/>
  <c r="S93" i="4"/>
  <c r="S94" i="4"/>
  <c r="S95" i="4"/>
  <c r="S96" i="4"/>
  <c r="S97" i="4"/>
  <c r="S98" i="4"/>
  <c r="S99" i="4"/>
  <c r="S100" i="4"/>
  <c r="S101" i="4"/>
  <c r="S102" i="4"/>
  <c r="S103" i="4"/>
  <c r="S104" i="4"/>
  <c r="S105" i="4"/>
  <c r="S106" i="4"/>
  <c r="S107" i="4"/>
  <c r="S108" i="4"/>
  <c r="S109" i="4"/>
  <c r="S110" i="4"/>
  <c r="S111" i="4"/>
  <c r="S112" i="4"/>
  <c r="S113" i="4"/>
  <c r="S114" i="4"/>
  <c r="S115" i="4"/>
  <c r="S116" i="4"/>
  <c r="S117" i="4"/>
  <c r="S118" i="4"/>
  <c r="S119" i="4"/>
  <c r="S120" i="4"/>
  <c r="S121" i="4"/>
  <c r="S122" i="4"/>
  <c r="S123" i="4"/>
  <c r="S124" i="4"/>
  <c r="S125" i="4"/>
  <c r="S126" i="4"/>
  <c r="S127" i="4"/>
  <c r="S128" i="4"/>
  <c r="S129" i="4"/>
  <c r="S130" i="4"/>
  <c r="S131" i="4"/>
  <c r="S132" i="4"/>
  <c r="S133" i="4"/>
  <c r="S134" i="4"/>
  <c r="S135" i="4"/>
  <c r="S136" i="4"/>
  <c r="S137" i="4"/>
  <c r="S138" i="4"/>
  <c r="S139" i="4"/>
  <c r="S140" i="4"/>
  <c r="S141" i="4"/>
  <c r="S142" i="4"/>
  <c r="S143" i="4"/>
  <c r="S144" i="4"/>
  <c r="S145" i="4"/>
  <c r="S146" i="4"/>
  <c r="S147" i="4"/>
  <c r="S148" i="4"/>
  <c r="S149" i="4"/>
  <c r="S150" i="4"/>
  <c r="S151" i="4"/>
  <c r="S152" i="4"/>
  <c r="S153" i="4"/>
  <c r="S154" i="4"/>
  <c r="S155" i="4"/>
  <c r="S156" i="4"/>
  <c r="S157" i="4"/>
  <c r="S158" i="4"/>
  <c r="S159" i="4"/>
  <c r="S160" i="4"/>
  <c r="S161" i="4"/>
  <c r="S162" i="4"/>
  <c r="S163" i="4"/>
  <c r="S164" i="4"/>
  <c r="S165" i="4"/>
  <c r="S166" i="4"/>
  <c r="S167" i="4"/>
  <c r="S168" i="4"/>
  <c r="S169" i="4"/>
  <c r="S170" i="4"/>
  <c r="S171" i="4"/>
  <c r="S172" i="4"/>
  <c r="S173" i="4"/>
  <c r="S174" i="4"/>
  <c r="S175" i="4"/>
  <c r="S176" i="4"/>
  <c r="S177" i="4"/>
  <c r="S178" i="4"/>
  <c r="S179" i="4"/>
  <c r="S180" i="4"/>
  <c r="S181" i="4"/>
  <c r="S182" i="4"/>
  <c r="S183" i="4"/>
  <c r="S184" i="4"/>
  <c r="S185" i="4"/>
  <c r="S186" i="4"/>
  <c r="S187" i="4"/>
  <c r="S188" i="4"/>
  <c r="S189" i="4"/>
  <c r="S190" i="4"/>
  <c r="S191" i="4"/>
  <c r="S192" i="4"/>
  <c r="S193" i="4"/>
  <c r="S194" i="4"/>
  <c r="S195" i="4"/>
  <c r="S196" i="4"/>
  <c r="S197" i="4"/>
  <c r="S198" i="4"/>
  <c r="S199" i="4"/>
  <c r="S200" i="4"/>
  <c r="S201" i="4"/>
  <c r="S202" i="4"/>
  <c r="S203" i="4"/>
  <c r="S204" i="4"/>
  <c r="S205" i="4"/>
  <c r="S206" i="4"/>
  <c r="S207" i="4"/>
  <c r="R8" i="4"/>
  <c r="R9" i="4"/>
  <c r="R11" i="4"/>
  <c r="R12" i="4"/>
  <c r="R13" i="4"/>
  <c r="R14" i="4"/>
  <c r="R15" i="4"/>
  <c r="R16" i="4"/>
  <c r="R18" i="4"/>
  <c r="R19" i="4"/>
  <c r="R20" i="4"/>
  <c r="R21" i="4"/>
  <c r="R22" i="4"/>
  <c r="R23" i="4"/>
  <c r="R24" i="4"/>
  <c r="R25" i="4"/>
  <c r="R26" i="4"/>
  <c r="R27" i="4"/>
  <c r="R28" i="4"/>
  <c r="R29" i="4"/>
  <c r="R30" i="4"/>
  <c r="R31" i="4"/>
  <c r="R32" i="4"/>
  <c r="R33" i="4"/>
  <c r="R34" i="4"/>
  <c r="R35" i="4"/>
  <c r="R36" i="4"/>
  <c r="R37" i="4"/>
  <c r="R38" i="4"/>
  <c r="R39" i="4"/>
  <c r="R40" i="4"/>
  <c r="R41" i="4"/>
  <c r="R42" i="4"/>
  <c r="R43" i="4"/>
  <c r="R44" i="4"/>
  <c r="R45" i="4"/>
  <c r="R47" i="4"/>
  <c r="R48" i="4"/>
  <c r="R49" i="4"/>
  <c r="R50" i="4"/>
  <c r="R51" i="4"/>
  <c r="R52" i="4"/>
  <c r="R53" i="4"/>
  <c r="R54" i="4"/>
  <c r="R55" i="4"/>
  <c r="R56" i="4"/>
  <c r="R57" i="4"/>
  <c r="R58" i="4"/>
  <c r="R59" i="4"/>
  <c r="R60" i="4"/>
  <c r="R61" i="4"/>
  <c r="R62" i="4"/>
  <c r="R63" i="4"/>
  <c r="R64" i="4"/>
  <c r="R65" i="4"/>
  <c r="R66" i="4"/>
  <c r="R67" i="4"/>
  <c r="R68" i="4"/>
  <c r="R69" i="4"/>
  <c r="R70" i="4"/>
  <c r="R71" i="4"/>
  <c r="R72" i="4"/>
  <c r="R73" i="4"/>
  <c r="R74" i="4"/>
  <c r="R75" i="4"/>
  <c r="R76" i="4"/>
  <c r="R77" i="4"/>
  <c r="R78" i="4"/>
  <c r="R79" i="4"/>
  <c r="R80" i="4"/>
  <c r="R81" i="4"/>
  <c r="R82" i="4"/>
  <c r="R83" i="4"/>
  <c r="R84" i="4"/>
  <c r="R85" i="4"/>
  <c r="R86" i="4"/>
  <c r="R87" i="4"/>
  <c r="R88" i="4"/>
  <c r="R89" i="4"/>
  <c r="R90" i="4"/>
  <c r="R91" i="4"/>
  <c r="R92" i="4"/>
  <c r="R93" i="4"/>
  <c r="R94" i="4"/>
  <c r="R95" i="4"/>
  <c r="R96" i="4"/>
  <c r="R97" i="4"/>
  <c r="R98" i="4"/>
  <c r="R99" i="4"/>
  <c r="R100" i="4"/>
  <c r="R101" i="4"/>
  <c r="R102" i="4"/>
  <c r="R103" i="4"/>
  <c r="R104" i="4"/>
  <c r="R105" i="4"/>
  <c r="R106" i="4"/>
  <c r="R107" i="4"/>
  <c r="R108" i="4"/>
  <c r="R109" i="4"/>
  <c r="R110" i="4"/>
  <c r="R111" i="4"/>
  <c r="R112" i="4"/>
  <c r="R113" i="4"/>
  <c r="R114" i="4"/>
  <c r="R115" i="4"/>
  <c r="R116" i="4"/>
  <c r="R117" i="4"/>
  <c r="R118" i="4"/>
  <c r="R119" i="4"/>
  <c r="R120" i="4"/>
  <c r="R121" i="4"/>
  <c r="R122" i="4"/>
  <c r="R123" i="4"/>
  <c r="R124" i="4"/>
  <c r="R125" i="4"/>
  <c r="R126" i="4"/>
  <c r="R127" i="4"/>
  <c r="R128" i="4"/>
  <c r="R129" i="4"/>
  <c r="R130" i="4"/>
  <c r="R131" i="4"/>
  <c r="R132" i="4"/>
  <c r="R133" i="4"/>
  <c r="R134" i="4"/>
  <c r="R135" i="4"/>
  <c r="R136" i="4"/>
  <c r="R137" i="4"/>
  <c r="R138" i="4"/>
  <c r="R139" i="4"/>
  <c r="R140" i="4"/>
  <c r="R141" i="4"/>
  <c r="R142" i="4"/>
  <c r="R143" i="4"/>
  <c r="R144" i="4"/>
  <c r="R145" i="4"/>
  <c r="R146" i="4"/>
  <c r="R147" i="4"/>
  <c r="R148" i="4"/>
  <c r="R149" i="4"/>
  <c r="R150" i="4"/>
  <c r="R151" i="4"/>
  <c r="R152" i="4"/>
  <c r="R153" i="4"/>
  <c r="R154" i="4"/>
  <c r="R155" i="4"/>
  <c r="R156" i="4"/>
  <c r="R157" i="4"/>
  <c r="R158" i="4"/>
  <c r="R159" i="4"/>
  <c r="R160" i="4"/>
  <c r="R161" i="4"/>
  <c r="R162" i="4"/>
  <c r="R163" i="4"/>
  <c r="R164" i="4"/>
  <c r="R165" i="4"/>
  <c r="R166" i="4"/>
  <c r="R167" i="4"/>
  <c r="R168" i="4"/>
  <c r="R169" i="4"/>
  <c r="R170" i="4"/>
  <c r="R171" i="4"/>
  <c r="R172" i="4"/>
  <c r="R173" i="4"/>
  <c r="R174" i="4"/>
  <c r="R175" i="4"/>
  <c r="R176" i="4"/>
  <c r="R177" i="4"/>
  <c r="R178" i="4"/>
  <c r="R179" i="4"/>
  <c r="R180" i="4"/>
  <c r="R181" i="4"/>
  <c r="R182" i="4"/>
  <c r="R183" i="4"/>
  <c r="R184" i="4"/>
  <c r="R185" i="4"/>
  <c r="R186" i="4"/>
  <c r="R187" i="4"/>
  <c r="R188" i="4"/>
  <c r="R189" i="4"/>
  <c r="R190" i="4"/>
  <c r="R191" i="4"/>
  <c r="R192" i="4"/>
  <c r="R193" i="4"/>
  <c r="R194" i="4"/>
  <c r="R195" i="4"/>
  <c r="R196" i="4"/>
  <c r="R197" i="4"/>
  <c r="R198" i="4"/>
  <c r="R199" i="4"/>
  <c r="R200" i="4"/>
  <c r="R201" i="4"/>
  <c r="R202" i="4"/>
  <c r="R203" i="4"/>
  <c r="R204" i="4"/>
  <c r="R205" i="4"/>
  <c r="R206" i="4"/>
  <c r="R207" i="4"/>
  <c r="Q7" i="4"/>
  <c r="Q8" i="4"/>
  <c r="Q10" i="4"/>
  <c r="Q11" i="4"/>
  <c r="Q13" i="4"/>
  <c r="Q14" i="4"/>
  <c r="Q15" i="4"/>
  <c r="Q16" i="4"/>
  <c r="Q17" i="4"/>
  <c r="Q18" i="4"/>
  <c r="Q19" i="4"/>
  <c r="Q20" i="4"/>
  <c r="Q21" i="4"/>
  <c r="Q22" i="4"/>
  <c r="Q23" i="4"/>
  <c r="Q24" i="4"/>
  <c r="Q26" i="4"/>
  <c r="Q27" i="4"/>
  <c r="Q28" i="4"/>
  <c r="Q30" i="4"/>
  <c r="Q32" i="4"/>
  <c r="Q35" i="4"/>
  <c r="Q36" i="4"/>
  <c r="Q37" i="4"/>
  <c r="Q38" i="4"/>
  <c r="Q39" i="4"/>
  <c r="Q40" i="4"/>
  <c r="Q41" i="4"/>
  <c r="Q42" i="4"/>
  <c r="Q43" i="4"/>
  <c r="Q44" i="4"/>
  <c r="Q45" i="4"/>
  <c r="Q46" i="4"/>
  <c r="Q47" i="4"/>
  <c r="Q48" i="4"/>
  <c r="Q51" i="4"/>
  <c r="Q53" i="4"/>
  <c r="Q55" i="4"/>
  <c r="Q56" i="4"/>
  <c r="Q57" i="4"/>
  <c r="Q58" i="4"/>
  <c r="Q60" i="4"/>
  <c r="Q61" i="4"/>
  <c r="Q62" i="4"/>
  <c r="Q63" i="4"/>
  <c r="Q64" i="4"/>
  <c r="Q65" i="4"/>
  <c r="Q66" i="4"/>
  <c r="Q67" i="4"/>
  <c r="Q69" i="4"/>
  <c r="Q70" i="4"/>
  <c r="Q71" i="4"/>
  <c r="Q72" i="4"/>
  <c r="Q74" i="4"/>
  <c r="Q75" i="4"/>
  <c r="Q76" i="4"/>
  <c r="Q77" i="4"/>
  <c r="Q78" i="4"/>
  <c r="Q79" i="4"/>
  <c r="Q80" i="4"/>
  <c r="Q81" i="4"/>
  <c r="Q82" i="4"/>
  <c r="Q83" i="4"/>
  <c r="Q84" i="4"/>
  <c r="Q86" i="4"/>
  <c r="Q87" i="4"/>
  <c r="Q88" i="4"/>
  <c r="Q90" i="4"/>
  <c r="Q92" i="4"/>
  <c r="Q93" i="4"/>
  <c r="Q94" i="4"/>
  <c r="Q96" i="4"/>
  <c r="Q98" i="4"/>
  <c r="Q99" i="4"/>
  <c r="Q100" i="4"/>
  <c r="Q101" i="4"/>
  <c r="Q103" i="4"/>
  <c r="Q104" i="4"/>
  <c r="Q105" i="4"/>
  <c r="Q107" i="4"/>
  <c r="Q109" i="4"/>
  <c r="Q110" i="4"/>
  <c r="Q112" i="4"/>
  <c r="Q113" i="4"/>
  <c r="Q114" i="4"/>
  <c r="Q116" i="4"/>
  <c r="Q117" i="4"/>
  <c r="Q118" i="4"/>
  <c r="Q119" i="4"/>
  <c r="Q120" i="4"/>
  <c r="Q122" i="4"/>
  <c r="Q123" i="4"/>
  <c r="Q124" i="4"/>
  <c r="Q126" i="4"/>
  <c r="Q127" i="4"/>
  <c r="Q129" i="4"/>
  <c r="Q130" i="4"/>
  <c r="Q133" i="4"/>
  <c r="Q134" i="4"/>
  <c r="Q135" i="4"/>
  <c r="Q137" i="4"/>
  <c r="Q140" i="4"/>
  <c r="Q141" i="4"/>
  <c r="Q143" i="4"/>
  <c r="Q144" i="4"/>
  <c r="Q145" i="4"/>
  <c r="Q146" i="4"/>
  <c r="Q147" i="4"/>
  <c r="Q148" i="4"/>
  <c r="Q149" i="4"/>
  <c r="Q150" i="4"/>
  <c r="Q152" i="4"/>
  <c r="Q154" i="4"/>
  <c r="Q155" i="4"/>
  <c r="Q156" i="4"/>
  <c r="Q157" i="4"/>
  <c r="Q158" i="4"/>
  <c r="Q159" i="4"/>
  <c r="Q161" i="4"/>
  <c r="Q162" i="4"/>
  <c r="Q163" i="4"/>
  <c r="Q164" i="4"/>
  <c r="Q165" i="4"/>
  <c r="Q166" i="4"/>
  <c r="Q167" i="4"/>
  <c r="Q168" i="4"/>
  <c r="Q169" i="4"/>
  <c r="Q170" i="4"/>
  <c r="Q171" i="4"/>
  <c r="Q172" i="4"/>
  <c r="Q173" i="4"/>
  <c r="Q174" i="4"/>
  <c r="Q175" i="4"/>
  <c r="Q177" i="4"/>
  <c r="Q178" i="4"/>
  <c r="Q180" i="4"/>
  <c r="Q181" i="4"/>
  <c r="Q182" i="4"/>
  <c r="Q183" i="4"/>
  <c r="Q185" i="4"/>
  <c r="Q186" i="4"/>
  <c r="Q187" i="4"/>
  <c r="Q188" i="4"/>
  <c r="Q189" i="4"/>
  <c r="Q190" i="4"/>
  <c r="Q191" i="4"/>
  <c r="Q192" i="4"/>
  <c r="Q193" i="4"/>
  <c r="Q194" i="4"/>
  <c r="Q195" i="4"/>
  <c r="Q196" i="4"/>
  <c r="Q198" i="4"/>
  <c r="Q199" i="4"/>
  <c r="Q201" i="4"/>
  <c r="Q202" i="4"/>
  <c r="Q203" i="4"/>
  <c r="Q204" i="4"/>
  <c r="Q206" i="4"/>
  <c r="Q207" i="4"/>
  <c r="P7" i="4"/>
  <c r="P9" i="4"/>
  <c r="P10" i="4"/>
  <c r="P11" i="4"/>
  <c r="P12" i="4"/>
  <c r="P13" i="4"/>
  <c r="P14" i="4"/>
  <c r="P15" i="4"/>
  <c r="P16" i="4"/>
  <c r="P17" i="4"/>
  <c r="P20" i="4"/>
  <c r="P21" i="4"/>
  <c r="P22" i="4"/>
  <c r="P23" i="4"/>
  <c r="P24" i="4"/>
  <c r="P25" i="4"/>
  <c r="P26" i="4"/>
  <c r="P29" i="4"/>
  <c r="P30" i="4"/>
  <c r="P31" i="4"/>
  <c r="P32" i="4"/>
  <c r="P33" i="4"/>
  <c r="P34" i="4"/>
  <c r="P35" i="4"/>
  <c r="P36" i="4"/>
  <c r="P37" i="4"/>
  <c r="P38" i="4"/>
  <c r="P39" i="4"/>
  <c r="P40" i="4"/>
  <c r="P42" i="4"/>
  <c r="P43" i="4"/>
  <c r="P44" i="4"/>
  <c r="P46" i="4"/>
  <c r="P47" i="4"/>
  <c r="P48" i="4"/>
  <c r="P49" i="4"/>
  <c r="P50" i="4"/>
  <c r="P51" i="4"/>
  <c r="P52" i="4"/>
  <c r="P53" i="4"/>
  <c r="P54" i="4"/>
  <c r="P55" i="4"/>
  <c r="P57"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6" i="4"/>
  <c r="P107" i="4"/>
  <c r="P108" i="4"/>
  <c r="P110" i="4"/>
  <c r="P111" i="4"/>
  <c r="P112" i="4"/>
  <c r="P113" i="4"/>
  <c r="P115" i="4"/>
  <c r="P116" i="4"/>
  <c r="P118" i="4"/>
  <c r="P119" i="4"/>
  <c r="P121" i="4"/>
  <c r="P122" i="4"/>
  <c r="P123" i="4"/>
  <c r="P125" i="4"/>
  <c r="P126" i="4"/>
  <c r="P128" i="4"/>
  <c r="P129" i="4"/>
  <c r="P130" i="4"/>
  <c r="P131" i="4"/>
  <c r="P132" i="4"/>
  <c r="P133" i="4"/>
  <c r="P134" i="4"/>
  <c r="P135" i="4"/>
  <c r="P136" i="4"/>
  <c r="P137" i="4"/>
  <c r="P138" i="4"/>
  <c r="P139" i="4"/>
  <c r="P140" i="4"/>
  <c r="P141" i="4"/>
  <c r="P142" i="4"/>
  <c r="P143" i="4"/>
  <c r="P144" i="4"/>
  <c r="P145" i="4"/>
  <c r="P146" i="4"/>
  <c r="P147" i="4"/>
  <c r="T148" i="4" s="1"/>
  <c r="P148" i="4"/>
  <c r="P149" i="4"/>
  <c r="P150" i="4"/>
  <c r="P151" i="4"/>
  <c r="P152" i="4"/>
  <c r="P153" i="4"/>
  <c r="P154" i="4"/>
  <c r="P155" i="4"/>
  <c r="P156" i="4"/>
  <c r="P157" i="4"/>
  <c r="P158" i="4"/>
  <c r="P159" i="4"/>
  <c r="P160" i="4"/>
  <c r="P161" i="4"/>
  <c r="P162" i="4"/>
  <c r="P163" i="4"/>
  <c r="P165" i="4"/>
  <c r="P166" i="4"/>
  <c r="P167" i="4"/>
  <c r="P168" i="4"/>
  <c r="P169" i="4"/>
  <c r="P170" i="4"/>
  <c r="P171" i="4"/>
  <c r="P172" i="4"/>
  <c r="P173" i="4"/>
  <c r="P174" i="4"/>
  <c r="P176" i="4"/>
  <c r="P178" i="4"/>
  <c r="P179" i="4"/>
  <c r="P180" i="4"/>
  <c r="P181" i="4"/>
  <c r="P182" i="4"/>
  <c r="P183" i="4"/>
  <c r="P184" i="4"/>
  <c r="P185" i="4"/>
  <c r="P186" i="4"/>
  <c r="P187" i="4"/>
  <c r="P188" i="4"/>
  <c r="P189" i="4"/>
  <c r="T195" i="4" s="1"/>
  <c r="P190" i="4"/>
  <c r="P191" i="4"/>
  <c r="P192" i="4"/>
  <c r="P193" i="4"/>
  <c r="P194" i="4"/>
  <c r="P195" i="4"/>
  <c r="P196" i="4"/>
  <c r="P197" i="4"/>
  <c r="P198" i="4"/>
  <c r="P199" i="4"/>
  <c r="P200" i="4"/>
  <c r="P201" i="4"/>
  <c r="P202" i="4"/>
  <c r="P203" i="4"/>
  <c r="P204" i="4"/>
  <c r="P205" i="4"/>
  <c r="P206" i="4"/>
  <c r="P207" i="4"/>
  <c r="AL6" i="4"/>
  <c r="AK6" i="4"/>
  <c r="AJ6" i="4"/>
  <c r="AI6" i="4"/>
  <c r="AG6" i="4"/>
  <c r="AF6" i="4"/>
  <c r="AE6" i="4"/>
  <c r="AD6" i="4"/>
  <c r="AC6" i="4"/>
  <c r="AB6" i="4"/>
  <c r="Z6" i="4"/>
  <c r="Y6" i="4"/>
  <c r="X6" i="4"/>
  <c r="W6" i="4"/>
  <c r="V6" i="4"/>
  <c r="U6" i="4"/>
  <c r="S6" i="4"/>
  <c r="R6" i="4"/>
  <c r="Q6"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7" i="4"/>
  <c r="K8" i="4"/>
  <c r="K9" i="4"/>
  <c r="K10" i="4"/>
  <c r="K11" i="4"/>
  <c r="K12" i="4"/>
  <c r="K13" i="4"/>
  <c r="K14" i="4"/>
  <c r="K15" i="4"/>
  <c r="K16" i="4"/>
  <c r="K17" i="4"/>
  <c r="K18" i="4"/>
  <c r="K19" i="4"/>
  <c r="K6" i="4"/>
  <c r="Q203" i="5" l="1"/>
  <c r="AE192" i="5"/>
  <c r="Z194" i="5"/>
  <c r="Z192" i="5"/>
  <c r="Q118" i="5"/>
  <c r="Q122" i="5"/>
  <c r="Y140" i="5"/>
  <c r="AJ142" i="5"/>
  <c r="AM143" i="5" s="1"/>
  <c r="AO143" i="5" s="1"/>
  <c r="Q108" i="5"/>
  <c r="Q112" i="5"/>
  <c r="Q128" i="5"/>
  <c r="AG131" i="5"/>
  <c r="AH143" i="5" s="1"/>
  <c r="Q136" i="5"/>
  <c r="AM94" i="5"/>
  <c r="AG76" i="5"/>
  <c r="Q64" i="5"/>
  <c r="Q80" i="5"/>
  <c r="Q84" i="5"/>
  <c r="R72" i="5"/>
  <c r="AB72" i="5"/>
  <c r="Q67" i="5"/>
  <c r="AG70" i="5"/>
  <c r="AH94" i="5" s="1"/>
  <c r="Z71" i="5"/>
  <c r="W77" i="5"/>
  <c r="AA94" i="5" s="1"/>
  <c r="R62" i="5"/>
  <c r="AH58" i="5"/>
  <c r="Z52" i="5"/>
  <c r="AJ52" i="5"/>
  <c r="AM58" i="5" s="1"/>
  <c r="Q15" i="5"/>
  <c r="Q19" i="5"/>
  <c r="AG34" i="5"/>
  <c r="AG46" i="5"/>
  <c r="R11" i="5"/>
  <c r="X83" i="4"/>
  <c r="U59" i="4"/>
  <c r="P27" i="4"/>
  <c r="AL47" i="4"/>
  <c r="AK134" i="4"/>
  <c r="R7" i="4"/>
  <c r="AF118" i="4"/>
  <c r="AB46" i="4"/>
  <c r="AK38" i="4"/>
  <c r="AI22" i="4"/>
  <c r="AL23" i="4"/>
  <c r="X158" i="4"/>
  <c r="U197" i="4"/>
  <c r="U125" i="4"/>
  <c r="P117" i="4"/>
  <c r="P109" i="4"/>
  <c r="AG69" i="4"/>
  <c r="AG21" i="4"/>
  <c r="P127" i="4"/>
  <c r="X13" i="4"/>
  <c r="Q142" i="4"/>
  <c r="Q205" i="4"/>
  <c r="Q125" i="4"/>
  <c r="AD143" i="4"/>
  <c r="AK21" i="4"/>
  <c r="U111" i="4"/>
  <c r="U95" i="4"/>
  <c r="U31" i="4"/>
  <c r="AE199" i="4"/>
  <c r="AE87" i="4"/>
  <c r="Q131" i="4"/>
  <c r="Q115" i="4"/>
  <c r="Q91" i="4"/>
  <c r="U142" i="4"/>
  <c r="Z187" i="4"/>
  <c r="AE166" i="4"/>
  <c r="AK99" i="4"/>
  <c r="AM99" i="4" s="1"/>
  <c r="V46" i="4"/>
  <c r="AG15" i="4"/>
  <c r="W22" i="4"/>
  <c r="AG134" i="4"/>
  <c r="AJ207" i="4"/>
  <c r="AJ87" i="4"/>
  <c r="O7" i="4"/>
  <c r="AB7" i="4" s="1"/>
  <c r="O8" i="4"/>
  <c r="P8" i="4" s="1"/>
  <c r="O9" i="4"/>
  <c r="U9" i="4" s="1"/>
  <c r="O10" i="4"/>
  <c r="AB10" i="4" s="1"/>
  <c r="O11" i="4"/>
  <c r="O12" i="4"/>
  <c r="Q12" i="4" s="1"/>
  <c r="O13" i="4"/>
  <c r="O14" i="4"/>
  <c r="X14" i="4" s="1"/>
  <c r="O15" i="4"/>
  <c r="AK15" i="4" s="1"/>
  <c r="O16" i="4"/>
  <c r="AJ16" i="4" s="1"/>
  <c r="O17" i="4"/>
  <c r="AB17" i="4" s="1"/>
  <c r="O18" i="4"/>
  <c r="P18" i="4" s="1"/>
  <c r="O19" i="4"/>
  <c r="P19" i="4" s="1"/>
  <c r="O20" i="4"/>
  <c r="O21" i="4"/>
  <c r="O22" i="4"/>
  <c r="S22" i="4" s="1"/>
  <c r="O23" i="4"/>
  <c r="O24" i="4"/>
  <c r="O25" i="4"/>
  <c r="U25" i="4" s="1"/>
  <c r="O26" i="4"/>
  <c r="X26" i="4" s="1"/>
  <c r="O27" i="4"/>
  <c r="O28" i="4"/>
  <c r="P28" i="4" s="1"/>
  <c r="O29" i="4"/>
  <c r="Q29" i="4" s="1"/>
  <c r="O30" i="4"/>
  <c r="O31" i="4"/>
  <c r="Q31" i="4" s="1"/>
  <c r="O32" i="4"/>
  <c r="O33" i="4"/>
  <c r="U33" i="4" s="1"/>
  <c r="O34" i="4"/>
  <c r="U34" i="4" s="1"/>
  <c r="O35" i="4"/>
  <c r="X35" i="4" s="1"/>
  <c r="O36" i="4"/>
  <c r="AF36" i="4" s="1"/>
  <c r="O37" i="4"/>
  <c r="O38" i="4"/>
  <c r="AG38" i="4" s="1"/>
  <c r="O39" i="4"/>
  <c r="O40" i="4"/>
  <c r="O41" i="4"/>
  <c r="P41" i="4" s="1"/>
  <c r="O42" i="4"/>
  <c r="O43" i="4"/>
  <c r="O44" i="4"/>
  <c r="AK44" i="4" s="1"/>
  <c r="O45" i="4"/>
  <c r="P45" i="4" s="1"/>
  <c r="O46" i="4"/>
  <c r="R46" i="4" s="1"/>
  <c r="O47" i="4"/>
  <c r="O48" i="4"/>
  <c r="O49" i="4"/>
  <c r="Q49" i="4" s="1"/>
  <c r="O50" i="4"/>
  <c r="Q50" i="4" s="1"/>
  <c r="O51" i="4"/>
  <c r="X51" i="4" s="1"/>
  <c r="O52" i="4"/>
  <c r="Q52" i="4" s="1"/>
  <c r="O53" i="4"/>
  <c r="O54" i="4"/>
  <c r="U54" i="4" s="1"/>
  <c r="O55" i="4"/>
  <c r="X55" i="4" s="1"/>
  <c r="O56" i="4"/>
  <c r="P56" i="4" s="1"/>
  <c r="O57" i="4"/>
  <c r="O58" i="4"/>
  <c r="P58" i="4" s="1"/>
  <c r="O59" i="4"/>
  <c r="Q59" i="4" s="1"/>
  <c r="O60" i="4"/>
  <c r="X60" i="4" s="1"/>
  <c r="O61" i="4"/>
  <c r="X61" i="4" s="1"/>
  <c r="O62" i="4"/>
  <c r="O63" i="4"/>
  <c r="O64" i="4"/>
  <c r="X64" i="4" s="1"/>
  <c r="O65" i="4"/>
  <c r="X65" i="4" s="1"/>
  <c r="O66" i="4"/>
  <c r="AG66" i="4" s="1"/>
  <c r="O67" i="4"/>
  <c r="O68" i="4"/>
  <c r="U68" i="4" s="1"/>
  <c r="O69" i="4"/>
  <c r="AK69" i="4" s="1"/>
  <c r="O70" i="4"/>
  <c r="O71" i="4"/>
  <c r="X71" i="4" s="1"/>
  <c r="O72" i="4"/>
  <c r="O73" i="4"/>
  <c r="Q73" i="4" s="1"/>
  <c r="O74" i="4"/>
  <c r="AG74" i="4" s="1"/>
  <c r="O75" i="4"/>
  <c r="O76" i="4"/>
  <c r="AK76" i="4" s="1"/>
  <c r="O77" i="4"/>
  <c r="O78" i="4"/>
  <c r="AG78" i="4" s="1"/>
  <c r="O79" i="4"/>
  <c r="O80" i="4"/>
  <c r="AK80" i="4" s="1"/>
  <c r="O81" i="4"/>
  <c r="AK81" i="4" s="1"/>
  <c r="O82" i="4"/>
  <c r="O83" i="4"/>
  <c r="O84" i="4"/>
  <c r="O85" i="4"/>
  <c r="U85" i="4" s="1"/>
  <c r="O86" i="4"/>
  <c r="O87" i="4"/>
  <c r="Z87" i="4" s="1"/>
  <c r="O88" i="4"/>
  <c r="O89" i="4"/>
  <c r="U89" i="4" s="1"/>
  <c r="O90" i="4"/>
  <c r="O91" i="4"/>
  <c r="U91" i="4" s="1"/>
  <c r="O92" i="4"/>
  <c r="X92" i="4" s="1"/>
  <c r="O93" i="4"/>
  <c r="O94" i="4"/>
  <c r="O95" i="4"/>
  <c r="Q95" i="4" s="1"/>
  <c r="O96" i="4"/>
  <c r="X96" i="4" s="1"/>
  <c r="O97" i="4"/>
  <c r="U97" i="4" s="1"/>
  <c r="O98" i="4"/>
  <c r="O99" i="4"/>
  <c r="AG99" i="4" s="1"/>
  <c r="AH99" i="4" s="1"/>
  <c r="O100" i="4"/>
  <c r="O101" i="4"/>
  <c r="O102" i="4"/>
  <c r="Q102" i="4" s="1"/>
  <c r="O103" i="4"/>
  <c r="X103" i="4" s="1"/>
  <c r="O104" i="4"/>
  <c r="O105" i="4"/>
  <c r="P105" i="4" s="1"/>
  <c r="O106" i="4"/>
  <c r="U106" i="4" s="1"/>
  <c r="O107" i="4"/>
  <c r="O108" i="4"/>
  <c r="U108" i="4" s="1"/>
  <c r="O109" i="4"/>
  <c r="O110" i="4"/>
  <c r="O111" i="4"/>
  <c r="Q111" i="4" s="1"/>
  <c r="O112" i="4"/>
  <c r="X112" i="4" s="1"/>
  <c r="O113" i="4"/>
  <c r="O114" i="4"/>
  <c r="P114" i="4" s="1"/>
  <c r="O115" i="4"/>
  <c r="U115" i="4" s="1"/>
  <c r="O116" i="4"/>
  <c r="X116" i="4" s="1"/>
  <c r="O117" i="4"/>
  <c r="O118" i="4"/>
  <c r="O119" i="4"/>
  <c r="O120" i="4"/>
  <c r="P120" i="4" s="1"/>
  <c r="O121" i="4"/>
  <c r="Q121" i="4" s="1"/>
  <c r="O122" i="4"/>
  <c r="X122" i="4" s="1"/>
  <c r="O123" i="4"/>
  <c r="O124" i="4"/>
  <c r="P124" i="4" s="1"/>
  <c r="O125" i="4"/>
  <c r="O126" i="4"/>
  <c r="X126" i="4" s="1"/>
  <c r="O127" i="4"/>
  <c r="O128" i="4"/>
  <c r="U128" i="4" s="1"/>
  <c r="O129" i="4"/>
  <c r="AF129" i="4" s="1"/>
  <c r="O130" i="4"/>
  <c r="O131" i="4"/>
  <c r="U131" i="4" s="1"/>
  <c r="O132" i="4"/>
  <c r="U132" i="4" s="1"/>
  <c r="O133" i="4"/>
  <c r="X133" i="4" s="1"/>
  <c r="O134" i="4"/>
  <c r="O135" i="4"/>
  <c r="O136" i="4"/>
  <c r="U136" i="4" s="1"/>
  <c r="O137" i="4"/>
  <c r="O138" i="4"/>
  <c r="U138" i="4" s="1"/>
  <c r="O139" i="4"/>
  <c r="U139" i="4" s="1"/>
  <c r="O140" i="4"/>
  <c r="X140" i="4" s="1"/>
  <c r="O141" i="4"/>
  <c r="X141" i="4" s="1"/>
  <c r="O142" i="4"/>
  <c r="O143" i="4"/>
  <c r="Y143" i="4" s="1"/>
  <c r="O144" i="4"/>
  <c r="O145" i="4"/>
  <c r="Z145" i="4" s="1"/>
  <c r="O146" i="4"/>
  <c r="O147" i="4"/>
  <c r="O148" i="4"/>
  <c r="AE148" i="4" s="1"/>
  <c r="AH148" i="4" s="1"/>
  <c r="O149" i="4"/>
  <c r="O150" i="4"/>
  <c r="O151" i="4"/>
  <c r="Q151" i="4" s="1"/>
  <c r="O152" i="4"/>
  <c r="O153" i="4"/>
  <c r="U153" i="4" s="1"/>
  <c r="O154" i="4"/>
  <c r="X154" i="4" s="1"/>
  <c r="O155" i="4"/>
  <c r="O156" i="4"/>
  <c r="X156" i="4" s="1"/>
  <c r="O157" i="4"/>
  <c r="O158" i="4"/>
  <c r="O159" i="4"/>
  <c r="O160" i="4"/>
  <c r="U160" i="4" s="1"/>
  <c r="O161" i="4"/>
  <c r="O162" i="4"/>
  <c r="X162" i="4" s="1"/>
  <c r="O163" i="4"/>
  <c r="O164" i="4"/>
  <c r="P164" i="4" s="1"/>
  <c r="O165" i="4"/>
  <c r="O166" i="4"/>
  <c r="AJ166" i="4" s="1"/>
  <c r="O167" i="4"/>
  <c r="O168" i="4"/>
  <c r="O169" i="4"/>
  <c r="AJ169" i="4" s="1"/>
  <c r="O170" i="4"/>
  <c r="O171" i="4"/>
  <c r="X171" i="4" s="1"/>
  <c r="O172" i="4"/>
  <c r="Z172" i="4" s="1"/>
  <c r="O173" i="4"/>
  <c r="O174" i="4"/>
  <c r="O175" i="4"/>
  <c r="P175" i="4" s="1"/>
  <c r="O176" i="4"/>
  <c r="Q176" i="4" s="1"/>
  <c r="O177" i="4"/>
  <c r="P177" i="4" s="1"/>
  <c r="O178" i="4"/>
  <c r="O179" i="4"/>
  <c r="Q179" i="4" s="1"/>
  <c r="O180" i="4"/>
  <c r="O181" i="4"/>
  <c r="AE181" i="4" s="1"/>
  <c r="AH181" i="4" s="1"/>
  <c r="O182" i="4"/>
  <c r="O183" i="4"/>
  <c r="O184" i="4"/>
  <c r="Q184" i="4" s="1"/>
  <c r="T187" i="4" s="1"/>
  <c r="O185" i="4"/>
  <c r="X185" i="4" s="1"/>
  <c r="O186" i="4"/>
  <c r="O187" i="4"/>
  <c r="AJ187" i="4" s="1"/>
  <c r="AM187" i="4" s="1"/>
  <c r="O188" i="4"/>
  <c r="O189" i="4"/>
  <c r="O190" i="4"/>
  <c r="AL190" i="4" s="1"/>
  <c r="O191" i="4"/>
  <c r="O192" i="4"/>
  <c r="AJ192" i="4" s="1"/>
  <c r="O193" i="4"/>
  <c r="O194" i="4"/>
  <c r="AJ194" i="4" s="1"/>
  <c r="O195" i="4"/>
  <c r="AL195" i="4" s="1"/>
  <c r="O196" i="4"/>
  <c r="O197" i="4"/>
  <c r="Q197" i="4" s="1"/>
  <c r="O198" i="4"/>
  <c r="X198" i="4" s="1"/>
  <c r="O199" i="4"/>
  <c r="Z199" i="4" s="1"/>
  <c r="O200" i="4"/>
  <c r="U200" i="4" s="1"/>
  <c r="O201" i="4"/>
  <c r="O202" i="4"/>
  <c r="O203" i="4"/>
  <c r="O204" i="4"/>
  <c r="O205" i="4"/>
  <c r="U205" i="4" s="1"/>
  <c r="O206" i="4"/>
  <c r="X206" i="4" s="1"/>
  <c r="O207" i="4"/>
  <c r="AE207" i="4" s="1"/>
  <c r="O6" i="4"/>
  <c r="P6" i="4" s="1"/>
  <c r="AO94" i="5" l="1"/>
  <c r="AH207" i="4"/>
  <c r="T181" i="4"/>
  <c r="AM38" i="4"/>
  <c r="AA99" i="4"/>
  <c r="T172" i="4"/>
  <c r="AM195" i="4"/>
  <c r="T207" i="4"/>
  <c r="Z169" i="4"/>
  <c r="Q89" i="4"/>
  <c r="Z194" i="4"/>
  <c r="AG80" i="4"/>
  <c r="AG81" i="4"/>
  <c r="Q108" i="4"/>
  <c r="AE16" i="4"/>
  <c r="AH38" i="4" s="1"/>
  <c r="U176" i="4"/>
  <c r="AG76" i="4"/>
  <c r="U12" i="4"/>
  <c r="Z192" i="4"/>
  <c r="AA195" i="4" s="1"/>
  <c r="U121" i="4"/>
  <c r="Z16" i="4"/>
  <c r="U50" i="4"/>
  <c r="Z166" i="4"/>
  <c r="R17" i="4"/>
  <c r="Q97" i="4"/>
  <c r="T99" i="4" s="1"/>
  <c r="Q132" i="4"/>
  <c r="AE192" i="4"/>
  <c r="U184" i="4"/>
  <c r="AA187" i="4" s="1"/>
  <c r="AO187" i="4" s="1"/>
  <c r="Q200" i="4"/>
  <c r="U49" i="4"/>
  <c r="AA92" i="4" s="1"/>
  <c r="AE172" i="4"/>
  <c r="Z207" i="4"/>
  <c r="AA207" i="4" s="1"/>
  <c r="U179" i="4"/>
  <c r="AE145" i="4"/>
  <c r="AH145" i="4" s="1"/>
  <c r="AK66" i="4"/>
  <c r="AM92" i="4" s="1"/>
  <c r="AE194" i="4"/>
  <c r="AE187" i="4"/>
  <c r="AH187" i="4" s="1"/>
  <c r="R10" i="4"/>
  <c r="Q9" i="4"/>
  <c r="Q153" i="4"/>
  <c r="V7" i="4"/>
  <c r="Q139" i="4"/>
  <c r="U151" i="4"/>
  <c r="AA172" i="4" s="1"/>
  <c r="Z181" i="4"/>
  <c r="U29" i="4"/>
  <c r="Q54" i="4"/>
  <c r="T92" i="4" s="1"/>
  <c r="Q128" i="4"/>
  <c r="U73" i="4"/>
  <c r="AK74" i="4"/>
  <c r="Q34" i="4"/>
  <c r="Q25" i="4"/>
  <c r="T38" i="4" s="1"/>
  <c r="AJ145" i="4"/>
  <c r="AM145" i="4" s="1"/>
  <c r="Q106" i="4"/>
  <c r="T145" i="4" s="1"/>
  <c r="AC22" i="4"/>
  <c r="AJ148" i="4"/>
  <c r="AM148" i="4" s="1"/>
  <c r="V17" i="4"/>
  <c r="AG44" i="4"/>
  <c r="AK78" i="4"/>
  <c r="Q136" i="4"/>
  <c r="AE169" i="4"/>
  <c r="AH172" i="4" s="1"/>
  <c r="V10" i="4"/>
  <c r="Q33" i="4"/>
  <c r="Q138" i="4"/>
  <c r="U102" i="4"/>
  <c r="AJ172" i="4"/>
  <c r="AM172" i="4" s="1"/>
  <c r="AO172" i="4" s="1"/>
  <c r="Q85" i="4"/>
  <c r="U52" i="4"/>
  <c r="AJ181" i="4"/>
  <c r="AM181" i="4" s="1"/>
  <c r="Q160" i="4"/>
  <c r="Z148" i="4"/>
  <c r="AA148" i="4" s="1"/>
  <c r="AJ199" i="4"/>
  <c r="AM207" i="4" s="1"/>
  <c r="Q68" i="4"/>
  <c r="C317" i="2"/>
  <c r="K317" i="2"/>
  <c r="J317" i="2"/>
  <c r="I317" i="2"/>
  <c r="H317" i="2"/>
  <c r="G317" i="2"/>
  <c r="F317" i="2"/>
  <c r="E317" i="2"/>
  <c r="D317" i="2"/>
  <c r="F93" i="1"/>
  <c r="K93" i="1"/>
  <c r="D93" i="1"/>
  <c r="E93" i="1"/>
  <c r="G93" i="1"/>
  <c r="H93" i="1"/>
  <c r="I93" i="1"/>
  <c r="J93" i="1"/>
  <c r="C93" i="1"/>
  <c r="AO99" i="4" l="1"/>
  <c r="AO92" i="4"/>
  <c r="T210" i="4"/>
  <c r="AH195" i="4"/>
  <c r="AH92" i="4"/>
  <c r="AH210" i="4" s="1"/>
  <c r="AA38" i="4"/>
  <c r="AA210" i="4" s="1"/>
  <c r="AA181" i="4"/>
  <c r="AO181" i="4" s="1"/>
  <c r="AO148" i="4"/>
  <c r="AA145" i="4"/>
  <c r="AO145" i="4" s="1"/>
  <c r="AN210" i="4"/>
  <c r="AO207" i="4"/>
  <c r="AO195" i="4"/>
  <c r="AO210" i="4" l="1"/>
  <c r="AO38" i="4"/>
</calcChain>
</file>

<file path=xl/sharedStrings.xml><?xml version="1.0" encoding="utf-8"?>
<sst xmlns="http://schemas.openxmlformats.org/spreadsheetml/2006/main" count="1518" uniqueCount="181">
  <si>
    <t>Amphorae from Ephesus</t>
  </si>
  <si>
    <t>Production region</t>
  </si>
  <si>
    <t>Type</t>
  </si>
  <si>
    <t>Agora</t>
  </si>
  <si>
    <t>TH 2</t>
  </si>
  <si>
    <t>Basilica</t>
  </si>
  <si>
    <t>Prytaneion</t>
  </si>
  <si>
    <t>Serapeion</t>
  </si>
  <si>
    <t>Mag. Gate</t>
  </si>
  <si>
    <t>Arap-Dere</t>
  </si>
  <si>
    <t>Total</t>
  </si>
  <si>
    <t>Dating</t>
  </si>
  <si>
    <t>Ephesian region</t>
  </si>
  <si>
    <t>Mushroom rim</t>
  </si>
  <si>
    <t>Agora F 65-66</t>
  </si>
  <si>
    <t>Agora M 45, J 46-47, M 125</t>
  </si>
  <si>
    <t>Local Aegean I</t>
  </si>
  <si>
    <t>Local Aegean 2</t>
  </si>
  <si>
    <t>Rhodian</t>
  </si>
  <si>
    <t>Cup-shaped rim / Dressel 24 predecessor</t>
  </si>
  <si>
    <t>Agora M 240, M 255-57, M 277; M 282</t>
  </si>
  <si>
    <t>Late Roman Agora 3</t>
  </si>
  <si>
    <t>Ephesus 56</t>
  </si>
  <si>
    <t>Ephesus 63</t>
  </si>
  <si>
    <t>Aegean</t>
  </si>
  <si>
    <t>Knidian</t>
  </si>
  <si>
    <t>Chian</t>
  </si>
  <si>
    <t>Koan</t>
  </si>
  <si>
    <t>Cup shaped rim / Dressel 24 predecessor</t>
  </si>
  <si>
    <t>Dressel 35</t>
  </si>
  <si>
    <t>Cretan AC 4</t>
  </si>
  <si>
    <t>Cretan AC 2</t>
  </si>
  <si>
    <t>Dressel 5</t>
  </si>
  <si>
    <t>Agora M 54</t>
  </si>
  <si>
    <t>Agora G 198</t>
  </si>
  <si>
    <t>Koan style with pinched handles</t>
  </si>
  <si>
    <t>Agora G 199</t>
  </si>
  <si>
    <t>Ephesus 17</t>
  </si>
  <si>
    <t>Ephesus 18</t>
  </si>
  <si>
    <t>Ephesus 19</t>
  </si>
  <si>
    <t>Dressel 25</t>
  </si>
  <si>
    <t>Kapitän 2</t>
  </si>
  <si>
    <t>Agora M 273</t>
  </si>
  <si>
    <t>Samos Cistern Type</t>
  </si>
  <si>
    <t>Late Roman Amphora 1</t>
  </si>
  <si>
    <t>Late Roman Amphora 2</t>
  </si>
  <si>
    <t>Palestinian</t>
  </si>
  <si>
    <t>Baggy / Phoenician jar</t>
  </si>
  <si>
    <t>Late Roman Amphora 3 / Gaza jar</t>
  </si>
  <si>
    <t>Italian</t>
  </si>
  <si>
    <t>Greco Italic</t>
  </si>
  <si>
    <t>Dressel 1</t>
  </si>
  <si>
    <t>Dressel 1A</t>
  </si>
  <si>
    <t>Dressel 1B</t>
  </si>
  <si>
    <t>Dressel 1C</t>
  </si>
  <si>
    <t>Brindisian and Adriatic ovoid amphorae</t>
  </si>
  <si>
    <t>Lamboglia 2</t>
  </si>
  <si>
    <t>Dressel 6A</t>
  </si>
  <si>
    <t>Dressel 21-22</t>
  </si>
  <si>
    <t>Dressel 2-4</t>
  </si>
  <si>
    <t>Schörgendörfer 558</t>
  </si>
  <si>
    <t>Mid Roman Amphora 1 Benghazi</t>
  </si>
  <si>
    <t>Gaulish</t>
  </si>
  <si>
    <t>Gauloise 4</t>
  </si>
  <si>
    <t>Iberian</t>
  </si>
  <si>
    <t>Lomba do Canho 67</t>
  </si>
  <si>
    <t>Haltern 70</t>
  </si>
  <si>
    <t>Pascual 1</t>
  </si>
  <si>
    <t>Beltran 1</t>
  </si>
  <si>
    <t>Beltran 1 - Dressel 7</t>
  </si>
  <si>
    <t>Beltran 1 - Dressel 8</t>
  </si>
  <si>
    <t>Beltran 1 - Dressel 9</t>
  </si>
  <si>
    <t>Dressel 12</t>
  </si>
  <si>
    <t>Beltran 2A</t>
  </si>
  <si>
    <t>Almagro 50</t>
  </si>
  <si>
    <t>Almagro 51C</t>
  </si>
  <si>
    <t>African</t>
  </si>
  <si>
    <t>Punic Amphorae (Van der Werff 1-3)</t>
  </si>
  <si>
    <t>Early Roman Amphorae 11B</t>
  </si>
  <si>
    <t>Tripolitanian 1</t>
  </si>
  <si>
    <t>Tripolitanian 3</t>
  </si>
  <si>
    <t>Africana 2D "Grande"</t>
  </si>
  <si>
    <t>Ostia 59 / Bonifay 15</t>
  </si>
  <si>
    <t>Keay 34 / Bonifay 53</t>
  </si>
  <si>
    <t>Dressel 30</t>
  </si>
  <si>
    <t>Spatheion</t>
  </si>
  <si>
    <t>Spatheion small</t>
  </si>
  <si>
    <t>Sabrata Sub-Type 34N</t>
  </si>
  <si>
    <t>Egyptian</t>
  </si>
  <si>
    <t>Egyptian Amphora AE2</t>
  </si>
  <si>
    <t>Late Roman Amphora 7</t>
  </si>
  <si>
    <t>Amphore Egyptiene Bitroconique 3</t>
  </si>
  <si>
    <t>Black Sea / Northern Aegean</t>
  </si>
  <si>
    <t>Zeest 75</t>
  </si>
  <si>
    <t>Kuzmanov 9</t>
  </si>
  <si>
    <t>Zeest 80</t>
  </si>
  <si>
    <t>Zeest 84b</t>
  </si>
  <si>
    <t>Misc</t>
  </si>
  <si>
    <t>Dressel 20</t>
  </si>
  <si>
    <t>Well</t>
  </si>
  <si>
    <t>end of 4th BC - 2/3rd AD</t>
  </si>
  <si>
    <t>mid to third quarter 2nd BC</t>
  </si>
  <si>
    <t>late 2nd BC to mid 1st</t>
  </si>
  <si>
    <t>late 2nd BC - 60 BC</t>
  </si>
  <si>
    <t>30 BC-23 AD</t>
  </si>
  <si>
    <t>23-45</t>
  </si>
  <si>
    <t>mid 1st - late 4th</t>
  </si>
  <si>
    <t>late 4th to early 7th</t>
  </si>
  <si>
    <t>unstratified</t>
  </si>
  <si>
    <t>Hellenistic</t>
  </si>
  <si>
    <t>1st BC</t>
  </si>
  <si>
    <t>late 1st BC - late 1st AD</t>
  </si>
  <si>
    <t>2nd AD</t>
  </si>
  <si>
    <t>30 BC - 23 AD</t>
  </si>
  <si>
    <t>third quarter 2nd BC</t>
  </si>
  <si>
    <t>late 2nd - 60 BC</t>
  </si>
  <si>
    <t>30 BC - 45 AD</t>
  </si>
  <si>
    <t>around 23 AD</t>
  </si>
  <si>
    <t>late 4th - early 7th</t>
  </si>
  <si>
    <t>late 1st BC - early 1st AD</t>
  </si>
  <si>
    <t>debris</t>
  </si>
  <si>
    <t>stray</t>
  </si>
  <si>
    <t>late 2nd BC - mid 1st BC</t>
  </si>
  <si>
    <t>late 2nd BC - early 1st BC</t>
  </si>
  <si>
    <t>late 2nd  BC - 1st AD</t>
  </si>
  <si>
    <t>around 23</t>
  </si>
  <si>
    <t>1st - early 7th</t>
  </si>
  <si>
    <t>late 2nd BC - 1st AD</t>
  </si>
  <si>
    <t>1st AD</t>
  </si>
  <si>
    <t>late 4th - 7th</t>
  </si>
  <si>
    <t>late 1st BC - early 2nd AD</t>
  </si>
  <si>
    <t xml:space="preserve">2nd </t>
  </si>
  <si>
    <t>early 3rd</t>
  </si>
  <si>
    <t>late 1st AD</t>
  </si>
  <si>
    <t>4th-7th</t>
  </si>
  <si>
    <t>Ephesus 29/ Type 17</t>
  </si>
  <si>
    <t>Ephesus 373 / Type 18</t>
  </si>
  <si>
    <t>Ephesus 1274 / Type 19</t>
  </si>
  <si>
    <t>late hellenistic</t>
  </si>
  <si>
    <t>late 1st BC</t>
  </si>
  <si>
    <t>mid to late 2nd BC</t>
  </si>
  <si>
    <t>30 BC - 5 AD</t>
  </si>
  <si>
    <t>before mid 6th</t>
  </si>
  <si>
    <t>Stoppers</t>
  </si>
  <si>
    <t>used with Lamboglia 2 and Dressel 6A</t>
  </si>
  <si>
    <t>1st - early 7th AD</t>
  </si>
  <si>
    <t>3rd AD</t>
  </si>
  <si>
    <t>early 7th</t>
  </si>
  <si>
    <t>late 4th - early 5th</t>
  </si>
  <si>
    <t>early 3rd - 4th</t>
  </si>
  <si>
    <t>5/6th</t>
  </si>
  <si>
    <t>early 7th to recent</t>
  </si>
  <si>
    <t>3rd/4th to 6th</t>
  </si>
  <si>
    <t>late 4th</t>
  </si>
  <si>
    <t>3rd/4th-6th</t>
  </si>
  <si>
    <t>2nd/3rd</t>
  </si>
  <si>
    <t>Ephesus 1690 / Type 63</t>
  </si>
  <si>
    <t>Spanish Misc</t>
  </si>
  <si>
    <t>North African Misc</t>
  </si>
  <si>
    <t>Dating slice</t>
  </si>
  <si>
    <t>% of slice</t>
  </si>
  <si>
    <t>A</t>
  </si>
  <si>
    <t>ABC</t>
  </si>
  <si>
    <t>AB</t>
  </si>
  <si>
    <t>B</t>
  </si>
  <si>
    <t>CD</t>
  </si>
  <si>
    <t>BCD</t>
  </si>
  <si>
    <t>ABCD</t>
  </si>
  <si>
    <t>D</t>
  </si>
  <si>
    <t>C</t>
  </si>
  <si>
    <t>ΑΒ</t>
  </si>
  <si>
    <t>Β</t>
  </si>
  <si>
    <t>BC</t>
  </si>
  <si>
    <t>Divison between slices</t>
  </si>
  <si>
    <t>Ephesos Amphorae</t>
  </si>
  <si>
    <t>Local/Aegean</t>
  </si>
  <si>
    <t>Iberian/Spanish</t>
  </si>
  <si>
    <t>Black Sea</t>
  </si>
  <si>
    <t>Eastern Mediterranean</t>
  </si>
  <si>
    <t>Gallic</t>
  </si>
  <si>
    <t>Pontic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</si>
</sst>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General\%"/>
  </numFmts>
  <fonts count="2" x14ac:knownFonts="1">
    <font>
      <sz val="12"/>
      <color theme="1"/>
      <name val="Calibri"/>
      <family val="2"/>
      <scheme val="minor"/>
    </font>
    <font>
      <sz val="12"/>
      <color theme="0"/>
      <name val="Calibri (Body)"/>
    </font>
  </fonts>
  <fills count="3">
    <fill>
      <patternFill patternType="none"/>
    </fill>
    <fill>
      <patternFill patternType="gray125"/>
    </fill>
    <fill>
      <patternFill patternType="solid">
        <fgColor theme="5" tint="-0.499984740745262"/>
        <bgColor indexed="64"/>
      </patternFill>
    </fill>
  </fills>
  <borders count="6">
    <border>
      <left/>
      <right/>
      <top/>
      <bottom/>
      <diagonal/>
    </border>
    <border>
      <left style="thin">
        <color auto="1"/>
      </left>
      <right/>
      <top/>
      <bottom/>
      <diagonal/>
    </border>
    <border>
      <left/>
      <right/>
      <top style="double">
        <color theme="5" tint="-0.499984740745262"/>
      </top>
      <bottom style="double">
        <color theme="5" tint="-0.499984740745262"/>
      </bottom>
      <diagonal/>
    </border>
    <border>
      <left style="thin">
        <color auto="1"/>
      </left>
      <right/>
      <top style="double">
        <color theme="5" tint="-0.499984740745262"/>
      </top>
      <bottom style="double">
        <color theme="5" tint="-0.499984740745262"/>
      </bottom>
      <diagonal/>
    </border>
    <border>
      <left style="double">
        <color theme="5" tint="-0.499984740745262"/>
      </left>
      <right style="double">
        <color theme="5" tint="-0.499984740745262"/>
      </right>
      <top/>
      <bottom/>
      <diagonal/>
    </border>
    <border>
      <left style="double">
        <color theme="5" tint="-0.499984740745262"/>
      </left>
      <right style="double">
        <color theme="5" tint="-0.499984740745262"/>
      </right>
      <top style="double">
        <color theme="5" tint="-0.499984740745262"/>
      </top>
      <bottom style="double">
        <color theme="5" tint="-0.499984740745262"/>
      </bottom>
      <diagonal/>
    </border>
  </borders>
  <cellStyleXfs count="1">
    <xf numFmtId="0" fontId="0" fillId="0" borderId="0"/>
  </cellStyleXfs>
  <cellXfs count="14">
    <xf numFmtId="0" fontId="0" fillId="0" borderId="0" xfId="0"/>
    <xf numFmtId="0" fontId="0" fillId="0" borderId="0" xfId="0" applyAlignment="1">
      <alignment wrapText="1"/>
    </xf>
    <xf numFmtId="0" fontId="0" fillId="2" borderId="0" xfId="0" applyFill="1" applyAlignment="1">
      <alignment wrapText="1"/>
    </xf>
    <xf numFmtId="0" fontId="0" fillId="2" borderId="0" xfId="0" applyFill="1"/>
    <xf numFmtId="0" fontId="0" fillId="0" borderId="1" xfId="0" applyBorder="1"/>
    <xf numFmtId="0" fontId="0" fillId="2" borderId="1" xfId="0" applyFill="1" applyBorder="1"/>
    <xf numFmtId="0" fontId="1" fillId="2" borderId="0" xfId="0" applyFont="1" applyFill="1" applyAlignment="1">
      <alignment wrapText="1"/>
    </xf>
    <xf numFmtId="0" fontId="0" fillId="0" borderId="3" xfId="0" applyBorder="1"/>
    <xf numFmtId="0" fontId="0" fillId="0" borderId="2" xfId="0" applyBorder="1"/>
    <xf numFmtId="0" fontId="0" fillId="0" borderId="4" xfId="0" applyBorder="1"/>
    <xf numFmtId="0" fontId="0" fillId="2" borderId="4" xfId="0" applyFill="1" applyBorder="1"/>
    <xf numFmtId="0" fontId="0" fillId="0" borderId="5" xfId="0" applyBorder="1"/>
    <xf numFmtId="0" fontId="0" fillId="0" borderId="0" xfId="0" applyFill="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6.xml"/><Relationship Id="rId1" Type="http://schemas.microsoft.com/office/2011/relationships/chartStyle" Target="style6.xml"/><Relationship Id="rId4" Type="http://schemas.openxmlformats.org/officeDocument/2006/relationships/chartUserShapes" Target="../drawings/drawing4.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7.xml"/><Relationship Id="rId1" Type="http://schemas.microsoft.com/office/2011/relationships/chartStyle" Target="style7.xml"/><Relationship Id="rId4" Type="http://schemas.openxmlformats.org/officeDocument/2006/relationships/chartUserShapes" Target="../drawings/drawing5.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8.xml"/><Relationship Id="rId1" Type="http://schemas.microsoft.com/office/2011/relationships/chartStyle" Target="style8.xml"/><Relationship Id="rId4" Type="http://schemas.openxmlformats.org/officeDocument/2006/relationships/chartUserShapes" Target="../drawings/drawing6.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9.xml"/><Relationship Id="rId1" Type="http://schemas.microsoft.com/office/2011/relationships/chartStyle" Target="style9.xml"/><Relationship Id="rId4" Type="http://schemas.openxmlformats.org/officeDocument/2006/relationships/chartUserShapes" Target="../drawings/drawing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Ephesos A - 50 BCE-0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barChart>
        <c:barDir val="col"/>
        <c:grouping val="clustered"/>
        <c:varyColors val="0"/>
        <c:ser>
          <c:idx val="0"/>
          <c:order val="0"/>
          <c:spPr>
            <a:solidFill>
              <a:schemeClr val="accent1"/>
            </a:solidFill>
            <a:ln>
              <a:noFill/>
            </a:ln>
            <a:effectLst/>
          </c:spPr>
          <c:invertIfNegative val="0"/>
          <c:cat>
            <c:strRef>
              <c:f>charts!$A$2:$A$10</c:f>
              <c:strCache>
                <c:ptCount val="9"/>
                <c:pt idx="0">
                  <c:v>Aegean</c:v>
                </c:pt>
                <c:pt idx="1">
                  <c:v>Local/Aegean</c:v>
                </c:pt>
                <c:pt idx="2">
                  <c:v>Italian</c:v>
                </c:pt>
                <c:pt idx="3">
                  <c:v>Iberian/Spanish</c:v>
                </c:pt>
                <c:pt idx="4">
                  <c:v>African</c:v>
                </c:pt>
                <c:pt idx="5">
                  <c:v>Black Sea</c:v>
                </c:pt>
                <c:pt idx="6">
                  <c:v>Eastern Mediterranean</c:v>
                </c:pt>
                <c:pt idx="7">
                  <c:v>Egyptian</c:v>
                </c:pt>
                <c:pt idx="8">
                  <c:v>Gallic</c:v>
                </c:pt>
              </c:strCache>
            </c:strRef>
          </c:cat>
          <c:val>
            <c:numRef>
              <c:f>charts!$B$2:$B$10</c:f>
              <c:numCache>
                <c:formatCode>General</c:formatCode>
                <c:ptCount val="9"/>
                <c:pt idx="0">
                  <c:v>27.033333333333331</c:v>
                </c:pt>
                <c:pt idx="1">
                  <c:v>40</c:v>
                </c:pt>
                <c:pt idx="2">
                  <c:v>42.2</c:v>
                </c:pt>
                <c:pt idx="3">
                  <c:v>6</c:v>
                </c:pt>
                <c:pt idx="4">
                  <c:v>3.1</c:v>
                </c:pt>
                <c:pt idx="5">
                  <c:v>0</c:v>
                </c:pt>
                <c:pt idx="6">
                  <c:v>5</c:v>
                </c:pt>
                <c:pt idx="7">
                  <c:v>0.5</c:v>
                </c:pt>
                <c:pt idx="8">
                  <c:v>0</c:v>
                </c:pt>
              </c:numCache>
            </c:numRef>
          </c:val>
          <c:extLst>
            <c:ext xmlns:c16="http://schemas.microsoft.com/office/drawing/2014/chart" uri="{C3380CC4-5D6E-409C-BE32-E72D297353CC}">
              <c16:uniqueId val="{00000000-6AD4-484B-BC4B-C53111E0B8D5}"/>
            </c:ext>
          </c:extLst>
        </c:ser>
        <c:dLbls>
          <c:showLegendKey val="0"/>
          <c:showVal val="0"/>
          <c:showCatName val="0"/>
          <c:showSerName val="0"/>
          <c:showPercent val="0"/>
          <c:showBubbleSize val="0"/>
        </c:dLbls>
        <c:gapWidth val="219"/>
        <c:overlap val="-27"/>
        <c:axId val="420385600"/>
        <c:axId val="430711808"/>
      </c:barChart>
      <c:catAx>
        <c:axId val="42038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430711808"/>
        <c:crosses val="autoZero"/>
        <c:auto val="1"/>
        <c:lblAlgn val="ctr"/>
        <c:lblOffset val="100"/>
        <c:noMultiLvlLbl val="0"/>
      </c:catAx>
      <c:valAx>
        <c:axId val="430711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420385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Ephesos B - 1-50 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barChart>
        <c:barDir val="col"/>
        <c:grouping val="clustered"/>
        <c:varyColors val="0"/>
        <c:ser>
          <c:idx val="0"/>
          <c:order val="0"/>
          <c:spPr>
            <a:solidFill>
              <a:schemeClr val="accent1"/>
            </a:solidFill>
            <a:ln>
              <a:noFill/>
            </a:ln>
            <a:effectLst/>
          </c:spPr>
          <c:invertIfNegative val="0"/>
          <c:cat>
            <c:strRef>
              <c:f>charts!$A$2:$A$10</c:f>
              <c:strCache>
                <c:ptCount val="9"/>
                <c:pt idx="0">
                  <c:v>Aegean</c:v>
                </c:pt>
                <c:pt idx="1">
                  <c:v>Local/Aegean</c:v>
                </c:pt>
                <c:pt idx="2">
                  <c:v>Italian</c:v>
                </c:pt>
                <c:pt idx="3">
                  <c:v>Iberian/Spanish</c:v>
                </c:pt>
                <c:pt idx="4">
                  <c:v>African</c:v>
                </c:pt>
                <c:pt idx="5">
                  <c:v>Black Sea</c:v>
                </c:pt>
                <c:pt idx="6">
                  <c:v>Eastern Mediterranean</c:v>
                </c:pt>
                <c:pt idx="7">
                  <c:v>Egyptian</c:v>
                </c:pt>
                <c:pt idx="8">
                  <c:v>Gallic</c:v>
                </c:pt>
              </c:strCache>
            </c:strRef>
          </c:cat>
          <c:val>
            <c:numRef>
              <c:f>charts!$C$2:$C$10</c:f>
              <c:numCache>
                <c:formatCode>General</c:formatCode>
                <c:ptCount val="9"/>
                <c:pt idx="0">
                  <c:v>35.900000000000006</c:v>
                </c:pt>
                <c:pt idx="1">
                  <c:v>41.566666666666663</c:v>
                </c:pt>
                <c:pt idx="2">
                  <c:v>47.7</c:v>
                </c:pt>
                <c:pt idx="3">
                  <c:v>11.566666666666666</c:v>
                </c:pt>
                <c:pt idx="4">
                  <c:v>2.6</c:v>
                </c:pt>
                <c:pt idx="5">
                  <c:v>0.39999999999999997</c:v>
                </c:pt>
                <c:pt idx="6">
                  <c:v>6</c:v>
                </c:pt>
                <c:pt idx="7">
                  <c:v>2.6</c:v>
                </c:pt>
                <c:pt idx="8">
                  <c:v>0.1</c:v>
                </c:pt>
              </c:numCache>
            </c:numRef>
          </c:val>
          <c:extLst>
            <c:ext xmlns:c16="http://schemas.microsoft.com/office/drawing/2014/chart" uri="{C3380CC4-5D6E-409C-BE32-E72D297353CC}">
              <c16:uniqueId val="{00000000-472B-854E-8CF7-F06E5B3C92DC}"/>
            </c:ext>
          </c:extLst>
        </c:ser>
        <c:dLbls>
          <c:showLegendKey val="0"/>
          <c:showVal val="0"/>
          <c:showCatName val="0"/>
          <c:showSerName val="0"/>
          <c:showPercent val="0"/>
          <c:showBubbleSize val="0"/>
        </c:dLbls>
        <c:gapWidth val="219"/>
        <c:overlap val="-27"/>
        <c:axId val="534001232"/>
        <c:axId val="534523424"/>
      </c:barChart>
      <c:catAx>
        <c:axId val="534001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34523424"/>
        <c:crosses val="autoZero"/>
        <c:auto val="1"/>
        <c:lblAlgn val="ctr"/>
        <c:lblOffset val="100"/>
        <c:noMultiLvlLbl val="0"/>
      </c:catAx>
      <c:valAx>
        <c:axId val="534523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34001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Ephesos C - 51-100 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barChart>
        <c:barDir val="col"/>
        <c:grouping val="clustered"/>
        <c:varyColors val="0"/>
        <c:ser>
          <c:idx val="0"/>
          <c:order val="0"/>
          <c:spPr>
            <a:solidFill>
              <a:schemeClr val="accent1"/>
            </a:solidFill>
            <a:ln>
              <a:noFill/>
            </a:ln>
            <a:effectLst/>
          </c:spPr>
          <c:invertIfNegative val="0"/>
          <c:cat>
            <c:strRef>
              <c:f>charts!$A$2:$A$10</c:f>
              <c:strCache>
                <c:ptCount val="9"/>
                <c:pt idx="0">
                  <c:v>Aegean</c:v>
                </c:pt>
                <c:pt idx="1">
                  <c:v>Local/Aegean</c:v>
                </c:pt>
                <c:pt idx="2">
                  <c:v>Italian</c:v>
                </c:pt>
                <c:pt idx="3">
                  <c:v>Iberian/Spanish</c:v>
                </c:pt>
                <c:pt idx="4">
                  <c:v>African</c:v>
                </c:pt>
                <c:pt idx="5">
                  <c:v>Black Sea</c:v>
                </c:pt>
                <c:pt idx="6">
                  <c:v>Eastern Mediterranean</c:v>
                </c:pt>
                <c:pt idx="7">
                  <c:v>Egyptian</c:v>
                </c:pt>
                <c:pt idx="8">
                  <c:v>Gallic</c:v>
                </c:pt>
              </c:strCache>
            </c:strRef>
          </c:cat>
          <c:val>
            <c:numRef>
              <c:f>charts!$D$2:$D$10</c:f>
              <c:numCache>
                <c:formatCode>General</c:formatCode>
                <c:ptCount val="9"/>
                <c:pt idx="0">
                  <c:v>2.85</c:v>
                </c:pt>
                <c:pt idx="1">
                  <c:v>3.1666666666666665</c:v>
                </c:pt>
                <c:pt idx="2">
                  <c:v>2.85</c:v>
                </c:pt>
                <c:pt idx="3">
                  <c:v>0.56666666666666665</c:v>
                </c:pt>
                <c:pt idx="4">
                  <c:v>9.9999999999999992E-2</c:v>
                </c:pt>
                <c:pt idx="5">
                  <c:v>0.39999999999999997</c:v>
                </c:pt>
                <c:pt idx="6">
                  <c:v>0.15</c:v>
                </c:pt>
                <c:pt idx="7">
                  <c:v>0.1</c:v>
                </c:pt>
                <c:pt idx="8">
                  <c:v>0.1</c:v>
                </c:pt>
              </c:numCache>
            </c:numRef>
          </c:val>
          <c:extLst>
            <c:ext xmlns:c16="http://schemas.microsoft.com/office/drawing/2014/chart" uri="{C3380CC4-5D6E-409C-BE32-E72D297353CC}">
              <c16:uniqueId val="{00000000-C63C-BD42-817C-C1FA4D1C785F}"/>
            </c:ext>
          </c:extLst>
        </c:ser>
        <c:dLbls>
          <c:showLegendKey val="0"/>
          <c:showVal val="0"/>
          <c:showCatName val="0"/>
          <c:showSerName val="0"/>
          <c:showPercent val="0"/>
          <c:showBubbleSize val="0"/>
        </c:dLbls>
        <c:gapWidth val="219"/>
        <c:overlap val="-27"/>
        <c:axId val="487177328"/>
        <c:axId val="487491744"/>
      </c:barChart>
      <c:catAx>
        <c:axId val="487177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487491744"/>
        <c:crosses val="autoZero"/>
        <c:auto val="1"/>
        <c:lblAlgn val="ctr"/>
        <c:lblOffset val="100"/>
        <c:noMultiLvlLbl val="0"/>
      </c:catAx>
      <c:valAx>
        <c:axId val="487491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487177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Ephesos D - 101-150 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barChart>
        <c:barDir val="col"/>
        <c:grouping val="clustered"/>
        <c:varyColors val="0"/>
        <c:ser>
          <c:idx val="0"/>
          <c:order val="0"/>
          <c:spPr>
            <a:solidFill>
              <a:schemeClr val="accent1"/>
            </a:solidFill>
            <a:ln>
              <a:noFill/>
            </a:ln>
            <a:effectLst/>
          </c:spPr>
          <c:invertIfNegative val="0"/>
          <c:cat>
            <c:strRef>
              <c:f>charts!$A$2:$A$10</c:f>
              <c:strCache>
                <c:ptCount val="9"/>
                <c:pt idx="0">
                  <c:v>Aegean</c:v>
                </c:pt>
                <c:pt idx="1">
                  <c:v>Local/Aegean</c:v>
                </c:pt>
                <c:pt idx="2">
                  <c:v>Italian</c:v>
                </c:pt>
                <c:pt idx="3">
                  <c:v>Iberian/Spanish</c:v>
                </c:pt>
                <c:pt idx="4">
                  <c:v>African</c:v>
                </c:pt>
                <c:pt idx="5">
                  <c:v>Black Sea</c:v>
                </c:pt>
                <c:pt idx="6">
                  <c:v>Eastern Mediterranean</c:v>
                </c:pt>
                <c:pt idx="7">
                  <c:v>Egyptian</c:v>
                </c:pt>
                <c:pt idx="8">
                  <c:v>Gallic</c:v>
                </c:pt>
              </c:strCache>
            </c:strRef>
          </c:cat>
          <c:val>
            <c:numRef>
              <c:f>charts!$E$2:$E$10</c:f>
              <c:numCache>
                <c:formatCode>General</c:formatCode>
                <c:ptCount val="9"/>
                <c:pt idx="0">
                  <c:v>3.0166666666666666</c:v>
                </c:pt>
                <c:pt idx="1">
                  <c:v>1.6666666666666667</c:v>
                </c:pt>
                <c:pt idx="2">
                  <c:v>0.35</c:v>
                </c:pt>
                <c:pt idx="3">
                  <c:v>0.56666666666666665</c:v>
                </c:pt>
                <c:pt idx="4">
                  <c:v>9.9999999999999992E-2</c:v>
                </c:pt>
                <c:pt idx="5">
                  <c:v>1.65</c:v>
                </c:pt>
                <c:pt idx="6">
                  <c:v>0.15</c:v>
                </c:pt>
                <c:pt idx="7">
                  <c:v>0.1</c:v>
                </c:pt>
                <c:pt idx="8">
                  <c:v>0.1</c:v>
                </c:pt>
              </c:numCache>
            </c:numRef>
          </c:val>
          <c:extLst>
            <c:ext xmlns:c16="http://schemas.microsoft.com/office/drawing/2014/chart" uri="{C3380CC4-5D6E-409C-BE32-E72D297353CC}">
              <c16:uniqueId val="{00000000-B60E-A04F-BE80-46E40322B488}"/>
            </c:ext>
          </c:extLst>
        </c:ser>
        <c:dLbls>
          <c:showLegendKey val="0"/>
          <c:showVal val="0"/>
          <c:showCatName val="0"/>
          <c:showSerName val="0"/>
          <c:showPercent val="0"/>
          <c:showBubbleSize val="0"/>
        </c:dLbls>
        <c:gapWidth val="219"/>
        <c:overlap val="-27"/>
        <c:axId val="531464400"/>
        <c:axId val="535231360"/>
      </c:barChart>
      <c:catAx>
        <c:axId val="531464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35231360"/>
        <c:crosses val="autoZero"/>
        <c:auto val="1"/>
        <c:lblAlgn val="ctr"/>
        <c:lblOffset val="100"/>
        <c:noMultiLvlLbl val="0"/>
      </c:catAx>
      <c:valAx>
        <c:axId val="535231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31464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GB" baseline="0">
                <a:solidFill>
                  <a:schemeClr val="tx1"/>
                </a:solidFill>
                <a:latin typeface="Arial" panose="020B0604020202020204" pitchFamily="34" charset="0"/>
              </a:rPr>
              <a:t>Ephesos Amphorae per period</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DE"/>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D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Sheet1!$H$25:$K$25</c:f>
              <c:strCache>
                <c:ptCount val="4"/>
                <c:pt idx="0">
                  <c:v>A</c:v>
                </c:pt>
                <c:pt idx="1">
                  <c:v>B</c:v>
                </c:pt>
                <c:pt idx="2">
                  <c:v>C</c:v>
                </c:pt>
                <c:pt idx="3">
                  <c:v>D</c:v>
                </c:pt>
              </c:strCache>
            </c:strRef>
          </c:cat>
          <c:val>
            <c:numRef>
              <c:f>Sheet1!$H$26:$K$26</c:f>
              <c:numCache>
                <c:formatCode>General</c:formatCode>
                <c:ptCount val="4"/>
                <c:pt idx="0">
                  <c:v>124</c:v>
                </c:pt>
                <c:pt idx="1">
                  <c:v>148</c:v>
                </c:pt>
                <c:pt idx="2">
                  <c:v>10</c:v>
                </c:pt>
                <c:pt idx="3">
                  <c:v>8</c:v>
                </c:pt>
              </c:numCache>
            </c:numRef>
          </c:val>
          <c:extLst>
            <c:ext xmlns:c16="http://schemas.microsoft.com/office/drawing/2014/chart" uri="{C3380CC4-5D6E-409C-BE32-E72D297353CC}">
              <c16:uniqueId val="{00000000-2B1F-CD44-9B18-30ABF1B60344}"/>
            </c:ext>
          </c:extLst>
        </c:ser>
        <c:dLbls>
          <c:dLblPos val="inEnd"/>
          <c:showLegendKey val="0"/>
          <c:showVal val="1"/>
          <c:showCatName val="0"/>
          <c:showSerName val="0"/>
          <c:showPercent val="0"/>
          <c:showBubbleSize val="0"/>
        </c:dLbls>
        <c:gapWidth val="100"/>
        <c:overlap val="-24"/>
        <c:axId val="1038355999"/>
        <c:axId val="388847151"/>
      </c:barChart>
      <c:catAx>
        <c:axId val="1038355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DE"/>
          </a:p>
        </c:txPr>
        <c:crossAx val="388847151"/>
        <c:crosses val="autoZero"/>
        <c:auto val="1"/>
        <c:lblAlgn val="ctr"/>
        <c:lblOffset val="100"/>
        <c:noMultiLvlLbl val="0"/>
      </c:catAx>
      <c:valAx>
        <c:axId val="388847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DE"/>
          </a:p>
        </c:txPr>
        <c:crossAx val="1038355999"/>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GB"/>
              <a:t>Ephesos Amphorae Percentage A</a:t>
            </a:r>
            <a:r>
              <a:rPr lang="en-GB" baseline="0"/>
              <a:t> - 50 BCE-0</a:t>
            </a:r>
            <a:endParaRPr lang="en-GB"/>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DE"/>
        </a:p>
      </c:txPr>
    </c:title>
    <c:autoTitleDeleted val="0"/>
    <c:plotArea>
      <c:layout/>
      <c:pieChart>
        <c:varyColors val="1"/>
        <c:ser>
          <c:idx val="0"/>
          <c:order val="0"/>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4-5E01-1A41-96F9-CB7A25CB39CB}"/>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6-5E01-1A41-96F9-CB7A25CB39CB}"/>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8-5E01-1A41-96F9-CB7A25CB39CB}"/>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4-0847-DD49-AB40-EDB74E4A8031}"/>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6-0847-DD49-AB40-EDB74E4A8031}"/>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E-5E01-1A41-96F9-CB7A25CB39CB}"/>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3-0847-DD49-AB40-EDB74E4A8031}"/>
              </c:ext>
            </c:extLst>
          </c:dPt>
          <c:dPt>
            <c:idx val="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05-0847-DD49-AB40-EDB74E4A8031}"/>
              </c:ext>
            </c:extLst>
          </c:dPt>
          <c:dPt>
            <c:idx val="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02-0847-DD49-AB40-EDB74E4A8031}"/>
              </c:ext>
            </c:extLst>
          </c:dPt>
          <c:dPt>
            <c:idx val="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16-5E01-1A41-96F9-CB7A25CB39CB}"/>
              </c:ext>
            </c:extLst>
          </c:dPt>
          <c:dLbls>
            <c:dLbl>
              <c:idx val="0"/>
              <c:layout>
                <c:manualLayout>
                  <c:x val="-8.2969261454851173E-2"/>
                  <c:y val="0.16190069991251094"/>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5E01-1A41-96F9-CB7A25CB39CB}"/>
                </c:ext>
              </c:extLst>
            </c:dLbl>
            <c:dLbl>
              <c:idx val="1"/>
              <c:layout>
                <c:manualLayout>
                  <c:x val="-0.13570551042597254"/>
                  <c:y val="-0.1889261840759331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5E01-1A41-96F9-CB7A25CB39CB}"/>
                </c:ext>
              </c:extLst>
            </c:dLbl>
            <c:dLbl>
              <c:idx val="2"/>
              <c:layout>
                <c:manualLayout>
                  <c:x val="0.11514401069259476"/>
                  <c:y val="-8.6917001688988277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8-5E01-1A41-96F9-CB7A25CB39CB}"/>
                </c:ext>
              </c:extLst>
            </c:dLbl>
            <c:dLbl>
              <c:idx val="3"/>
              <c:layout>
                <c:manualLayout>
                  <c:x val="-8.1222861654166575E-2"/>
                  <c:y val="3.4110664414682301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Arial" panose="020B0604020202020204" pitchFamily="34" charset="0"/>
                      <a:ea typeface="+mn-ea"/>
                      <a:cs typeface="+mn-cs"/>
                    </a:defRPr>
                  </a:pPr>
                  <a:endParaRPr lang="en-DE"/>
                </a:p>
              </c:txPr>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0847-DD49-AB40-EDB74E4A8031}"/>
                </c:ext>
              </c:extLst>
            </c:dLbl>
            <c:dLbl>
              <c:idx val="4"/>
              <c:layout>
                <c:manualLayout>
                  <c:x val="-3.2868579422295166E-2"/>
                  <c:y val="-4.6880129409805644E-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Arial" panose="020B0604020202020204" pitchFamily="34" charset="0"/>
                      <a:ea typeface="+mn-ea"/>
                      <a:cs typeface="+mn-cs"/>
                    </a:defRPr>
                  </a:pPr>
                  <a:endParaRPr lang="en-DE"/>
                </a:p>
              </c:txP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847-DD49-AB40-EDB74E4A8031}"/>
                </c:ext>
              </c:extLst>
            </c:dLbl>
            <c:dLbl>
              <c:idx val="5"/>
              <c:delete val="1"/>
              <c:extLst>
                <c:ext xmlns:c15="http://schemas.microsoft.com/office/drawing/2012/chart" uri="{CE6537A1-D6FC-4f65-9D91-7224C49458BB}"/>
                <c:ext xmlns:c16="http://schemas.microsoft.com/office/drawing/2014/chart" uri="{C3380CC4-5D6E-409C-BE32-E72D297353CC}">
                  <c16:uniqueId val="{0000000E-5E01-1A41-96F9-CB7A25CB39CB}"/>
                </c:ext>
              </c:extLst>
            </c:dLbl>
            <c:dLbl>
              <c:idx val="6"/>
              <c:layout>
                <c:manualLayout>
                  <c:x val="0.25744319558999718"/>
                  <c:y val="2.8218712086970989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Arial" panose="020B0604020202020204" pitchFamily="34" charset="0"/>
                      <a:ea typeface="+mn-ea"/>
                      <a:cs typeface="+mn-cs"/>
                    </a:defRPr>
                  </a:pPr>
                  <a:endParaRPr lang="en-DE"/>
                </a:p>
              </c:txPr>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0847-DD49-AB40-EDB74E4A8031}"/>
                </c:ext>
              </c:extLst>
            </c:dLbl>
            <c:dLbl>
              <c:idx val="7"/>
              <c:delete val="1"/>
              <c:extLst>
                <c:ext xmlns:c15="http://schemas.microsoft.com/office/drawing/2012/chart" uri="{CE6537A1-D6FC-4f65-9D91-7224C49458BB}"/>
                <c:ext xmlns:c16="http://schemas.microsoft.com/office/drawing/2014/chart" uri="{C3380CC4-5D6E-409C-BE32-E72D297353CC}">
                  <c16:uniqueId val="{00000005-0847-DD49-AB40-EDB74E4A8031}"/>
                </c:ext>
              </c:extLst>
            </c:dLbl>
            <c:dLbl>
              <c:idx val="8"/>
              <c:delete val="1"/>
              <c:extLst>
                <c:ext xmlns:c15="http://schemas.microsoft.com/office/drawing/2012/chart" uri="{CE6537A1-D6FC-4f65-9D91-7224C49458BB}"/>
                <c:ext xmlns:c16="http://schemas.microsoft.com/office/drawing/2014/chart" uri="{C3380CC4-5D6E-409C-BE32-E72D297353CC}">
                  <c16:uniqueId val="{00000002-0847-DD49-AB40-EDB74E4A8031}"/>
                </c:ext>
              </c:extLst>
            </c:dLbl>
            <c:dLbl>
              <c:idx val="9"/>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Arial" panose="020B0604020202020204" pitchFamily="34" charset="0"/>
                      <a:ea typeface="+mn-ea"/>
                      <a:cs typeface="+mn-cs"/>
                    </a:defRPr>
                  </a:pPr>
                  <a:endParaRPr lang="en-DE"/>
                </a:p>
              </c:txP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6-5E01-1A41-96F9-CB7A25CB39CB}"/>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rial" panose="020B0604020202020204" pitchFamily="34" charset="0"/>
                    <a:ea typeface="+mn-ea"/>
                    <a:cs typeface="+mn-cs"/>
                  </a:defRPr>
                </a:pPr>
                <a:endParaRPr lang="en-DE"/>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percentages!$A$2:$A$10</c:f>
              <c:strCache>
                <c:ptCount val="9"/>
                <c:pt idx="0">
                  <c:v>Aegean</c:v>
                </c:pt>
                <c:pt idx="1">
                  <c:v>Local/Aegean</c:v>
                </c:pt>
                <c:pt idx="2">
                  <c:v>Italian</c:v>
                </c:pt>
                <c:pt idx="3">
                  <c:v>Iberian/Spanish</c:v>
                </c:pt>
                <c:pt idx="4">
                  <c:v>African</c:v>
                </c:pt>
                <c:pt idx="5">
                  <c:v>Pontic</c:v>
                </c:pt>
                <c:pt idx="6">
                  <c:v>Eastern Mediterranean</c:v>
                </c:pt>
                <c:pt idx="7">
                  <c:v>Egyptian</c:v>
                </c:pt>
                <c:pt idx="8">
                  <c:v>Gallic</c:v>
                </c:pt>
              </c:strCache>
            </c:strRef>
          </c:cat>
          <c:val>
            <c:numRef>
              <c:f>percentages!$B$2:$B$10</c:f>
              <c:numCache>
                <c:formatCode>General\%</c:formatCode>
                <c:ptCount val="9"/>
                <c:pt idx="0">
                  <c:v>22</c:v>
                </c:pt>
                <c:pt idx="1">
                  <c:v>32</c:v>
                </c:pt>
                <c:pt idx="2">
                  <c:v>34</c:v>
                </c:pt>
                <c:pt idx="3">
                  <c:v>5</c:v>
                </c:pt>
                <c:pt idx="4">
                  <c:v>3</c:v>
                </c:pt>
                <c:pt idx="5">
                  <c:v>0</c:v>
                </c:pt>
                <c:pt idx="6">
                  <c:v>4</c:v>
                </c:pt>
                <c:pt idx="7">
                  <c:v>0</c:v>
                </c:pt>
                <c:pt idx="8">
                  <c:v>0</c:v>
                </c:pt>
              </c:numCache>
            </c:numRef>
          </c:val>
          <c:extLst>
            <c:ext xmlns:c16="http://schemas.microsoft.com/office/drawing/2014/chart" uri="{C3380CC4-5D6E-409C-BE32-E72D297353CC}">
              <c16:uniqueId val="{00000000-0847-DD49-AB40-EDB74E4A803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userShapes r:id="rId4"/>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GB" sz="1600" b="0" i="0" u="none" strike="noStrike" baseline="0">
                <a:effectLst/>
              </a:rPr>
              <a:t>Ephesos Amphorae Percentage B - 1-50 CE</a:t>
            </a:r>
            <a:endParaRPr lang="en-GB"/>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DE"/>
        </a:p>
      </c:txPr>
    </c:title>
    <c:autoTitleDeleted val="0"/>
    <c:plotArea>
      <c:layout/>
      <c:pieChart>
        <c:varyColors val="1"/>
        <c:ser>
          <c:idx val="0"/>
          <c:order val="0"/>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4-5E01-1A41-96F9-CB7A25CB39CB}"/>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6-5E01-1A41-96F9-CB7A25CB39CB}"/>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8-5E01-1A41-96F9-CB7A25CB39CB}"/>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4-0847-DD49-AB40-EDB74E4A8031}"/>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6-0847-DD49-AB40-EDB74E4A8031}"/>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E-5E01-1A41-96F9-CB7A25CB39CB}"/>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3-0847-DD49-AB40-EDB74E4A8031}"/>
              </c:ext>
            </c:extLst>
          </c:dPt>
          <c:dPt>
            <c:idx val="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05-0847-DD49-AB40-EDB74E4A8031}"/>
              </c:ext>
            </c:extLst>
          </c:dPt>
          <c:dPt>
            <c:idx val="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02-0847-DD49-AB40-EDB74E4A8031}"/>
              </c:ext>
            </c:extLst>
          </c:dPt>
          <c:dPt>
            <c:idx val="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16-5E01-1A41-96F9-CB7A25CB39CB}"/>
              </c:ext>
            </c:extLst>
          </c:dPt>
          <c:dLbls>
            <c:dLbl>
              <c:idx val="0"/>
              <c:layout>
                <c:manualLayout>
                  <c:x val="-0.1024039397902118"/>
                  <c:y val="0.17696091452423868"/>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5E01-1A41-96F9-CB7A25CB39CB}"/>
                </c:ext>
              </c:extLst>
            </c:dLbl>
            <c:dLbl>
              <c:idx val="1"/>
              <c:layout>
                <c:manualLayout>
                  <c:x val="-0.11942363874127047"/>
                  <c:y val="-0.17664144768048573"/>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5E01-1A41-96F9-CB7A25CB39CB}"/>
                </c:ext>
              </c:extLst>
            </c:dLbl>
            <c:dLbl>
              <c:idx val="2"/>
              <c:layout>
                <c:manualLayout>
                  <c:x val="0.12585348209565678"/>
                  <c:y val="-9.3159567403472268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8-5E01-1A41-96F9-CB7A25CB39CB}"/>
                </c:ext>
              </c:extLst>
            </c:dLbl>
            <c:dLbl>
              <c:idx val="3"/>
              <c:layout>
                <c:manualLayout>
                  <c:x val="-0.10446300882001057"/>
                  <c:y val="0.1393684185561142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Arial" panose="020B0604020202020204" pitchFamily="34" charset="0"/>
                      <a:ea typeface="+mn-ea"/>
                      <a:cs typeface="+mn-cs"/>
                    </a:defRPr>
                  </a:pPr>
                  <a:endParaRPr lang="en-DE"/>
                </a:p>
              </c:txPr>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0847-DD49-AB40-EDB74E4A8031}"/>
                </c:ext>
              </c:extLst>
            </c:dLbl>
            <c:dLbl>
              <c:idx val="4"/>
              <c:layout>
                <c:manualLayout>
                  <c:x val="-0.10648952449848363"/>
                  <c:y val="0.10485556398823644"/>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Arial" panose="020B0604020202020204" pitchFamily="34" charset="0"/>
                      <a:ea typeface="+mn-ea"/>
                      <a:cs typeface="+mn-cs"/>
                    </a:defRPr>
                  </a:pPr>
                  <a:endParaRPr lang="en-DE"/>
                </a:p>
              </c:txP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847-DD49-AB40-EDB74E4A8031}"/>
                </c:ext>
              </c:extLst>
            </c:dLbl>
            <c:dLbl>
              <c:idx val="5"/>
              <c:delete val="1"/>
              <c:extLst>
                <c:ext xmlns:c15="http://schemas.microsoft.com/office/drawing/2012/chart" uri="{CE6537A1-D6FC-4f65-9D91-7224C49458BB}"/>
                <c:ext xmlns:c16="http://schemas.microsoft.com/office/drawing/2014/chart" uri="{C3380CC4-5D6E-409C-BE32-E72D297353CC}">
                  <c16:uniqueId val="{0000000E-5E01-1A41-96F9-CB7A25CB39CB}"/>
                </c:ext>
              </c:extLst>
            </c:dLbl>
            <c:dLbl>
              <c:idx val="6"/>
              <c:layout>
                <c:manualLayout>
                  <c:x val="-0.25908252413677973"/>
                  <c:y val="6.1214780381367989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Arial" panose="020B0604020202020204" pitchFamily="34" charset="0"/>
                      <a:ea typeface="+mn-ea"/>
                      <a:cs typeface="+mn-cs"/>
                    </a:defRPr>
                  </a:pPr>
                  <a:endParaRPr lang="en-DE"/>
                </a:p>
              </c:txPr>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0847-DD49-AB40-EDB74E4A8031}"/>
                </c:ext>
              </c:extLst>
            </c:dLbl>
            <c:dLbl>
              <c:idx val="7"/>
              <c:layout>
                <c:manualLayout>
                  <c:x val="0.15080214796471997"/>
                  <c:y val="1.9911298738260128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Arial" panose="020B0604020202020204" pitchFamily="34" charset="0"/>
                      <a:ea typeface="+mn-ea"/>
                      <a:cs typeface="+mn-cs"/>
                    </a:defRPr>
                  </a:pPr>
                  <a:endParaRPr lang="en-DE"/>
                </a:p>
              </c:txP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847-DD49-AB40-EDB74E4A8031}"/>
                </c:ext>
              </c:extLst>
            </c:dLbl>
            <c:dLbl>
              <c:idx val="8"/>
              <c:delete val="1"/>
              <c:extLst>
                <c:ext xmlns:c15="http://schemas.microsoft.com/office/drawing/2012/chart" uri="{CE6537A1-D6FC-4f65-9D91-7224C49458BB}"/>
                <c:ext xmlns:c16="http://schemas.microsoft.com/office/drawing/2014/chart" uri="{C3380CC4-5D6E-409C-BE32-E72D297353CC}">
                  <c16:uniqueId val="{00000002-0847-DD49-AB40-EDB74E4A8031}"/>
                </c:ext>
              </c:extLst>
            </c:dLbl>
            <c:dLbl>
              <c:idx val="9"/>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Arial" panose="020B0604020202020204" pitchFamily="34" charset="0"/>
                      <a:ea typeface="+mn-ea"/>
                      <a:cs typeface="+mn-cs"/>
                    </a:defRPr>
                  </a:pPr>
                  <a:endParaRPr lang="en-DE"/>
                </a:p>
              </c:txP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6-5E01-1A41-96F9-CB7A25CB39CB}"/>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rial" panose="020B0604020202020204" pitchFamily="34" charset="0"/>
                    <a:ea typeface="+mn-ea"/>
                    <a:cs typeface="+mn-cs"/>
                  </a:defRPr>
                </a:pPr>
                <a:endParaRPr lang="en-DE"/>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percentages!$A$2:$A$10</c:f>
              <c:strCache>
                <c:ptCount val="9"/>
                <c:pt idx="0">
                  <c:v>Aegean</c:v>
                </c:pt>
                <c:pt idx="1">
                  <c:v>Local/Aegean</c:v>
                </c:pt>
                <c:pt idx="2">
                  <c:v>Italian</c:v>
                </c:pt>
                <c:pt idx="3">
                  <c:v>Iberian/Spanish</c:v>
                </c:pt>
                <c:pt idx="4">
                  <c:v>African</c:v>
                </c:pt>
                <c:pt idx="5">
                  <c:v>Pontic</c:v>
                </c:pt>
                <c:pt idx="6">
                  <c:v>Eastern Mediterranean</c:v>
                </c:pt>
                <c:pt idx="7">
                  <c:v>Egyptian</c:v>
                </c:pt>
                <c:pt idx="8">
                  <c:v>Gallic</c:v>
                </c:pt>
              </c:strCache>
            </c:strRef>
          </c:cat>
          <c:val>
            <c:numRef>
              <c:f>percentages!$C$2:$C$10</c:f>
              <c:numCache>
                <c:formatCode>General\%</c:formatCode>
                <c:ptCount val="9"/>
                <c:pt idx="0">
                  <c:v>24</c:v>
                </c:pt>
                <c:pt idx="1">
                  <c:v>28</c:v>
                </c:pt>
                <c:pt idx="2">
                  <c:v>32</c:v>
                </c:pt>
                <c:pt idx="3">
                  <c:v>8</c:v>
                </c:pt>
                <c:pt idx="4">
                  <c:v>2</c:v>
                </c:pt>
                <c:pt idx="5">
                  <c:v>0</c:v>
                </c:pt>
                <c:pt idx="6">
                  <c:v>4</c:v>
                </c:pt>
                <c:pt idx="7">
                  <c:v>2</c:v>
                </c:pt>
                <c:pt idx="8">
                  <c:v>0</c:v>
                </c:pt>
              </c:numCache>
            </c:numRef>
          </c:val>
          <c:extLst>
            <c:ext xmlns:c16="http://schemas.microsoft.com/office/drawing/2014/chart" uri="{C3380CC4-5D6E-409C-BE32-E72D297353CC}">
              <c16:uniqueId val="{00000000-0847-DD49-AB40-EDB74E4A803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userShapes r:id="rId4"/>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GB" sz="1600" b="0" i="0" u="none" strike="noStrike" baseline="0">
                <a:effectLst/>
              </a:rPr>
              <a:t>Ephesos Amphorae Percentage C - </a:t>
            </a:r>
            <a:br>
              <a:rPr lang="en-GB" sz="1600" b="0" i="0" u="none" strike="noStrike" baseline="0">
                <a:effectLst/>
              </a:rPr>
            </a:br>
            <a:r>
              <a:rPr lang="en-GB" sz="1600" b="0" i="0" u="none" strike="noStrike" baseline="0">
                <a:effectLst/>
              </a:rPr>
              <a:t>51-100 CE</a:t>
            </a:r>
            <a:endParaRPr lang="en-GB"/>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DE"/>
        </a:p>
      </c:txPr>
    </c:title>
    <c:autoTitleDeleted val="0"/>
    <c:plotArea>
      <c:layout/>
      <c:pieChart>
        <c:varyColors val="1"/>
        <c:ser>
          <c:idx val="0"/>
          <c:order val="0"/>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4-5E01-1A41-96F9-CB7A25CB39CB}"/>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6-5E01-1A41-96F9-CB7A25CB39CB}"/>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8-5E01-1A41-96F9-CB7A25CB39CB}"/>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4-0847-DD49-AB40-EDB74E4A8031}"/>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6-0847-DD49-AB40-EDB74E4A8031}"/>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E-5E01-1A41-96F9-CB7A25CB39CB}"/>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3-0847-DD49-AB40-EDB74E4A8031}"/>
              </c:ext>
            </c:extLst>
          </c:dPt>
          <c:dPt>
            <c:idx val="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05-0847-DD49-AB40-EDB74E4A8031}"/>
              </c:ext>
            </c:extLst>
          </c:dPt>
          <c:dPt>
            <c:idx val="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02-0847-DD49-AB40-EDB74E4A8031}"/>
              </c:ext>
            </c:extLst>
          </c:dPt>
          <c:dPt>
            <c:idx val="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16-5E01-1A41-96F9-CB7A25CB39CB}"/>
              </c:ext>
            </c:extLst>
          </c:dPt>
          <c:dLbls>
            <c:dLbl>
              <c:idx val="0"/>
              <c:layout>
                <c:manualLayout>
                  <c:x val="-0.11297801808313238"/>
                  <c:y val="0.1558765771748411"/>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5E01-1A41-96F9-CB7A25CB39CB}"/>
                </c:ext>
              </c:extLst>
            </c:dLbl>
            <c:dLbl>
              <c:idx val="1"/>
              <c:layout>
                <c:manualLayout>
                  <c:x val="-0.10892272623027159"/>
                  <c:y val="-0.18868964045157005"/>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5E01-1A41-96F9-CB7A25CB39CB}"/>
                </c:ext>
              </c:extLst>
            </c:dLbl>
            <c:dLbl>
              <c:idx val="2"/>
              <c:layout>
                <c:manualLayout>
                  <c:x val="0.12052664864376507"/>
                  <c:y val="-3.8942699933592638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8-5E01-1A41-96F9-CB7A25CB39CB}"/>
                </c:ext>
              </c:extLst>
            </c:dLbl>
            <c:dLbl>
              <c:idx val="3"/>
              <c:layout>
                <c:manualLayout>
                  <c:x val="-0.20500601149481204"/>
                  <c:y val="0.13334432217057204"/>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Arial" panose="020B0604020202020204" pitchFamily="34" charset="0"/>
                      <a:ea typeface="+mn-ea"/>
                      <a:cs typeface="+mn-cs"/>
                    </a:defRPr>
                  </a:pPr>
                  <a:endParaRPr lang="en-DE"/>
                </a:p>
              </c:txPr>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0847-DD49-AB40-EDB74E4A8031}"/>
                </c:ext>
              </c:extLst>
            </c:dLbl>
            <c:dLbl>
              <c:idx val="4"/>
              <c:layout>
                <c:manualLayout>
                  <c:x val="-0.31566150766899947"/>
                  <c:y val="7.7046532587041083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solidFill>
                      <a:latin typeface="Arial" panose="020B0604020202020204" pitchFamily="34" charset="0"/>
                      <a:ea typeface="+mn-ea"/>
                      <a:cs typeface="+mn-cs"/>
                    </a:defRPr>
                  </a:pPr>
                  <a:endParaRPr lang="en-DE"/>
                </a:p>
              </c:txPr>
              <c:showLegendKey val="0"/>
              <c:showVal val="1"/>
              <c:showCatName val="1"/>
              <c:showSerName val="0"/>
              <c:showPercent val="0"/>
              <c:showBubbleSize val="0"/>
              <c:extLst>
                <c:ext xmlns:c15="http://schemas.microsoft.com/office/drawing/2012/chart" uri="{CE6537A1-D6FC-4f65-9D91-7224C49458BB}">
                  <c15:layout>
                    <c:manualLayout>
                      <c:w val="7.1032656663724603E-2"/>
                      <c:h val="0.10325301204819279"/>
                    </c:manualLayout>
                  </c15:layout>
                </c:ext>
                <c:ext xmlns:c16="http://schemas.microsoft.com/office/drawing/2014/chart" uri="{C3380CC4-5D6E-409C-BE32-E72D297353CC}">
                  <c16:uniqueId val="{00000006-0847-DD49-AB40-EDB74E4A8031}"/>
                </c:ext>
              </c:extLst>
            </c:dLbl>
            <c:dLbl>
              <c:idx val="5"/>
              <c:layout>
                <c:manualLayout>
                  <c:x val="-0.2690002849379044"/>
                  <c:y val="-9.8071814818328426E-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Arial" panose="020B0604020202020204" pitchFamily="34" charset="0"/>
                      <a:ea typeface="+mn-ea"/>
                      <a:cs typeface="+mn-cs"/>
                    </a:defRPr>
                  </a:pPr>
                  <a:endParaRPr lang="en-DE"/>
                </a:p>
              </c:txPr>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E-5E01-1A41-96F9-CB7A25CB39CB}"/>
                </c:ext>
              </c:extLst>
            </c:dLbl>
            <c:dLbl>
              <c:idx val="6"/>
              <c:layout>
                <c:manualLayout>
                  <c:x val="0.30248674343774096"/>
                  <c:y val="-3.8182809980077795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Arial" panose="020B0604020202020204" pitchFamily="34" charset="0"/>
                      <a:ea typeface="+mn-ea"/>
                      <a:cs typeface="+mn-cs"/>
                    </a:defRPr>
                  </a:pPr>
                  <a:endParaRPr lang="en-DE"/>
                </a:p>
              </c:txPr>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0847-DD49-AB40-EDB74E4A8031}"/>
                </c:ext>
              </c:extLst>
            </c:dLbl>
            <c:dLbl>
              <c:idx val="7"/>
              <c:layout>
                <c:manualLayout>
                  <c:x val="0.41311826312972999"/>
                  <c:y val="1.7953704582107958E-4"/>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Arial" panose="020B0604020202020204" pitchFamily="34" charset="0"/>
                      <a:ea typeface="+mn-ea"/>
                      <a:cs typeface="+mn-cs"/>
                    </a:defRPr>
                  </a:pPr>
                  <a:endParaRPr lang="en-DE"/>
                </a:p>
              </c:txP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847-DD49-AB40-EDB74E4A8031}"/>
                </c:ext>
              </c:extLst>
            </c:dLbl>
            <c:dLbl>
              <c:idx val="8"/>
              <c:layout>
                <c:manualLayout>
                  <c:x val="-9.2911578903475553E-2"/>
                  <c:y val="-1.3492790057869287E-2"/>
                </c:manualLayout>
              </c:layout>
              <c:tx>
                <c:rich>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Arial" panose="020B0604020202020204" pitchFamily="34" charset="0"/>
                        <a:ea typeface="+mn-ea"/>
                        <a:cs typeface="+mn-cs"/>
                      </a:defRPr>
                    </a:pPr>
                    <a:r>
                      <a:rPr lang="en-US">
                        <a:solidFill>
                          <a:schemeClr val="tx1"/>
                        </a:solidFill>
                      </a:rPr>
                      <a:t>Gallic</a:t>
                    </a:r>
                  </a:p>
                  <a:p>
                    <a:pPr>
                      <a:defRPr sz="1100">
                        <a:solidFill>
                          <a:schemeClr val="tx1"/>
                        </a:solidFill>
                        <a:latin typeface="Arial" panose="020B0604020202020204" pitchFamily="34" charset="0"/>
                      </a:defRPr>
                    </a:pPr>
                    <a:fld id="{0D3BA6FC-0B0D-E144-B679-4E3EBEE6EE68}" type="VALUE">
                      <a:rPr lang="en-US">
                        <a:solidFill>
                          <a:schemeClr val="tx1"/>
                        </a:solidFill>
                      </a:rPr>
                      <a:pPr>
                        <a:defRPr sz="1100">
                          <a:solidFill>
                            <a:schemeClr val="tx1"/>
                          </a:solidFill>
                          <a:latin typeface="Arial" panose="020B0604020202020204" pitchFamily="34" charset="0"/>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Arial" panose="020B0604020202020204" pitchFamily="34" charset="0"/>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0847-DD49-AB40-EDB74E4A8031}"/>
                </c:ext>
              </c:extLst>
            </c:dLbl>
            <c:dLbl>
              <c:idx val="9"/>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Arial" panose="020B0604020202020204" pitchFamily="34" charset="0"/>
                      <a:ea typeface="+mn-ea"/>
                      <a:cs typeface="+mn-cs"/>
                    </a:defRPr>
                  </a:pPr>
                  <a:endParaRPr lang="en-DE"/>
                </a:p>
              </c:txP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6-5E01-1A41-96F9-CB7A25CB39CB}"/>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rial" panose="020B0604020202020204" pitchFamily="34" charset="0"/>
                    <a:ea typeface="+mn-ea"/>
                    <a:cs typeface="+mn-cs"/>
                  </a:defRPr>
                </a:pPr>
                <a:endParaRPr lang="en-DE"/>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percentages!$A$2:$A$10</c:f>
              <c:strCache>
                <c:ptCount val="9"/>
                <c:pt idx="0">
                  <c:v>Aegean</c:v>
                </c:pt>
                <c:pt idx="1">
                  <c:v>Local/Aegean</c:v>
                </c:pt>
                <c:pt idx="2">
                  <c:v>Italian</c:v>
                </c:pt>
                <c:pt idx="3">
                  <c:v>Iberian/Spanish</c:v>
                </c:pt>
                <c:pt idx="4">
                  <c:v>African</c:v>
                </c:pt>
                <c:pt idx="5">
                  <c:v>Pontic</c:v>
                </c:pt>
                <c:pt idx="6">
                  <c:v>Eastern Mediterranean</c:v>
                </c:pt>
                <c:pt idx="7">
                  <c:v>Egyptian</c:v>
                </c:pt>
                <c:pt idx="8">
                  <c:v>Gallic</c:v>
                </c:pt>
              </c:strCache>
            </c:strRef>
          </c:cat>
          <c:val>
            <c:numRef>
              <c:f>percentages!$D$2:$D$10</c:f>
              <c:numCache>
                <c:formatCode>General\%</c:formatCode>
                <c:ptCount val="9"/>
                <c:pt idx="0">
                  <c:v>28</c:v>
                </c:pt>
                <c:pt idx="1">
                  <c:v>31</c:v>
                </c:pt>
                <c:pt idx="2">
                  <c:v>28</c:v>
                </c:pt>
                <c:pt idx="3">
                  <c:v>6</c:v>
                </c:pt>
                <c:pt idx="4">
                  <c:v>1</c:v>
                </c:pt>
                <c:pt idx="5">
                  <c:v>4</c:v>
                </c:pt>
                <c:pt idx="6">
                  <c:v>1</c:v>
                </c:pt>
                <c:pt idx="7">
                  <c:v>1</c:v>
                </c:pt>
                <c:pt idx="8">
                  <c:v>1</c:v>
                </c:pt>
              </c:numCache>
            </c:numRef>
          </c:val>
          <c:extLst>
            <c:ext xmlns:c16="http://schemas.microsoft.com/office/drawing/2014/chart" uri="{C3380CC4-5D6E-409C-BE32-E72D297353CC}">
              <c16:uniqueId val="{00000000-0847-DD49-AB40-EDB74E4A803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userShapes r:id="rId4"/>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GB"/>
              <a:t>Ephesos Amphorae Percentage D - 101-150 CE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DE"/>
        </a:p>
      </c:txPr>
    </c:title>
    <c:autoTitleDeleted val="0"/>
    <c:plotArea>
      <c:layout/>
      <c:pieChart>
        <c:varyColors val="1"/>
        <c:ser>
          <c:idx val="0"/>
          <c:order val="0"/>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4-5E01-1A41-96F9-CB7A25CB39CB}"/>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6-5E01-1A41-96F9-CB7A25CB39CB}"/>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8-5E01-1A41-96F9-CB7A25CB39CB}"/>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4-0847-DD49-AB40-EDB74E4A8031}"/>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6-0847-DD49-AB40-EDB74E4A8031}"/>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E-5E01-1A41-96F9-CB7A25CB39CB}"/>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3-0847-DD49-AB40-EDB74E4A8031}"/>
              </c:ext>
            </c:extLst>
          </c:dPt>
          <c:dPt>
            <c:idx val="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05-0847-DD49-AB40-EDB74E4A8031}"/>
              </c:ext>
            </c:extLst>
          </c:dPt>
          <c:dPt>
            <c:idx val="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02-0847-DD49-AB40-EDB74E4A8031}"/>
              </c:ext>
            </c:extLst>
          </c:dPt>
          <c:dPt>
            <c:idx val="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16-5E01-1A41-96F9-CB7A25CB39CB}"/>
              </c:ext>
            </c:extLst>
          </c:dPt>
          <c:dLbls>
            <c:dLbl>
              <c:idx val="0"/>
              <c:layout>
                <c:manualLayout>
                  <c:x val="-0.12862339529771247"/>
                  <c:y val="8.6825565723203518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5E01-1A41-96F9-CB7A25CB39CB}"/>
                </c:ext>
              </c:extLst>
            </c:dLbl>
            <c:dLbl>
              <c:idx val="1"/>
              <c:layout>
                <c:manualLayout>
                  <c:x val="8.1291089711239359E-3"/>
                  <c:y val="-0.1824485115036296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5E01-1A41-96F9-CB7A25CB39CB}"/>
                </c:ext>
              </c:extLst>
            </c:dLbl>
            <c:dLbl>
              <c:idx val="2"/>
              <c:layout>
                <c:manualLayout>
                  <c:x val="-3.766475634794992E-2"/>
                  <c:y val="5.0785746376297555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Arial" panose="020B0604020202020204" pitchFamily="34" charset="0"/>
                      <a:ea typeface="+mn-ea"/>
                      <a:cs typeface="+mn-cs"/>
                    </a:defRPr>
                  </a:pPr>
                  <a:endParaRPr lang="en-DE"/>
                </a:p>
              </c:txPr>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8-5E01-1A41-96F9-CB7A25CB39CB}"/>
                </c:ext>
              </c:extLst>
            </c:dLbl>
            <c:dLbl>
              <c:idx val="3"/>
              <c:layout>
                <c:manualLayout>
                  <c:x val="-6.0043690763413149E-2"/>
                  <c:y val="7.5826062282755194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Arial" panose="020B0604020202020204" pitchFamily="34" charset="0"/>
                      <a:ea typeface="+mn-ea"/>
                      <a:cs typeface="+mn-cs"/>
                    </a:defRPr>
                  </a:pPr>
                  <a:endParaRPr lang="en-DE"/>
                </a:p>
              </c:txPr>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0847-DD49-AB40-EDB74E4A8031}"/>
                </c:ext>
              </c:extLst>
            </c:dLbl>
            <c:dLbl>
              <c:idx val="4"/>
              <c:layout>
                <c:manualLayout>
                  <c:x val="-9.3316764947840691E-2"/>
                  <c:y val="3.2759215908822206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Arial" panose="020B0604020202020204" pitchFamily="34" charset="0"/>
                      <a:ea typeface="+mn-ea"/>
                      <a:cs typeface="+mn-cs"/>
                    </a:defRPr>
                  </a:pPr>
                  <a:endParaRPr lang="en-DE"/>
                </a:p>
              </c:txP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847-DD49-AB40-EDB74E4A8031}"/>
                </c:ext>
              </c:extLst>
            </c:dLbl>
            <c:dLbl>
              <c:idx val="5"/>
              <c:layout>
                <c:manualLayout>
                  <c:x val="9.9373811811714938E-2"/>
                  <c:y val="0.13136104608545549"/>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E-5E01-1A41-96F9-CB7A25CB39CB}"/>
                </c:ext>
              </c:extLst>
            </c:dLbl>
            <c:dLbl>
              <c:idx val="6"/>
              <c:layout>
                <c:manualLayout>
                  <c:x val="-0.16443309160542816"/>
                  <c:y val="5.4973635052375208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Arial" panose="020B0604020202020204" pitchFamily="34" charset="0"/>
                      <a:ea typeface="+mn-ea"/>
                      <a:cs typeface="+mn-cs"/>
                    </a:defRPr>
                  </a:pPr>
                  <a:endParaRPr lang="en-DE"/>
                </a:p>
              </c:txPr>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0847-DD49-AB40-EDB74E4A8031}"/>
                </c:ext>
              </c:extLst>
            </c:dLbl>
            <c:dLbl>
              <c:idx val="7"/>
              <c:layout>
                <c:manualLayout>
                  <c:x val="0.19351558557375237"/>
                  <c:y val="1.7236764323378496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Arial" panose="020B0604020202020204" pitchFamily="34" charset="0"/>
                      <a:ea typeface="+mn-ea"/>
                      <a:cs typeface="+mn-cs"/>
                    </a:defRPr>
                  </a:pPr>
                  <a:endParaRPr lang="en-DE"/>
                </a:p>
              </c:txP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847-DD49-AB40-EDB74E4A8031}"/>
                </c:ext>
              </c:extLst>
            </c:dLbl>
            <c:dLbl>
              <c:idx val="8"/>
              <c:layout>
                <c:manualLayout>
                  <c:x val="-9.2933157279835185E-2"/>
                  <c:y val="1.3516823910524698E-2"/>
                </c:manualLayout>
              </c:layout>
              <c:tx>
                <c:rich>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Arial" panose="020B0604020202020204" pitchFamily="34" charset="0"/>
                        <a:ea typeface="+mn-ea"/>
                        <a:cs typeface="+mn-cs"/>
                      </a:defRPr>
                    </a:pPr>
                    <a:r>
                      <a:rPr lang="en-US">
                        <a:solidFill>
                          <a:schemeClr val="tx1"/>
                        </a:solidFill>
                      </a:rPr>
                      <a:t>Gallic</a:t>
                    </a:r>
                    <a:br>
                      <a:rPr lang="en-US">
                        <a:solidFill>
                          <a:schemeClr val="tx1"/>
                        </a:solidFill>
                      </a:rPr>
                    </a:br>
                    <a:fld id="{72B5A3C8-362E-7344-B251-F2E2FCB93D6C}" type="VALUE">
                      <a:rPr lang="en-US">
                        <a:solidFill>
                          <a:schemeClr val="tx1"/>
                        </a:solidFill>
                      </a:rPr>
                      <a:pPr>
                        <a:defRPr sz="1100">
                          <a:solidFill>
                            <a:schemeClr val="tx1"/>
                          </a:solidFill>
                          <a:latin typeface="Arial" panose="020B0604020202020204" pitchFamily="34" charset="0"/>
                        </a:defRPr>
                      </a:pPr>
                      <a:t>[VALUE]</a:t>
                    </a:fld>
                    <a:endParaRPr lang="en-US">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Arial" panose="020B0604020202020204" pitchFamily="34" charset="0"/>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0847-DD49-AB40-EDB74E4A8031}"/>
                </c:ext>
              </c:extLst>
            </c:dLbl>
            <c:dLbl>
              <c:idx val="9"/>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Arial" panose="020B0604020202020204" pitchFamily="34" charset="0"/>
                      <a:ea typeface="+mn-ea"/>
                      <a:cs typeface="+mn-cs"/>
                    </a:defRPr>
                  </a:pPr>
                  <a:endParaRPr lang="en-DE"/>
                </a:p>
              </c:txP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6-5E01-1A41-96F9-CB7A25CB39CB}"/>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rial" panose="020B0604020202020204" pitchFamily="34" charset="0"/>
                    <a:ea typeface="+mn-ea"/>
                    <a:cs typeface="+mn-cs"/>
                  </a:defRPr>
                </a:pPr>
                <a:endParaRPr lang="en-DE"/>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percentages!$A$2:$A$10</c:f>
              <c:strCache>
                <c:ptCount val="9"/>
                <c:pt idx="0">
                  <c:v>Aegean</c:v>
                </c:pt>
                <c:pt idx="1">
                  <c:v>Local/Aegean</c:v>
                </c:pt>
                <c:pt idx="2">
                  <c:v>Italian</c:v>
                </c:pt>
                <c:pt idx="3">
                  <c:v>Iberian/Spanish</c:v>
                </c:pt>
                <c:pt idx="4">
                  <c:v>African</c:v>
                </c:pt>
                <c:pt idx="5">
                  <c:v>Pontic</c:v>
                </c:pt>
                <c:pt idx="6">
                  <c:v>Eastern Mediterranean</c:v>
                </c:pt>
                <c:pt idx="7">
                  <c:v>Egyptian</c:v>
                </c:pt>
                <c:pt idx="8">
                  <c:v>Gallic</c:v>
                </c:pt>
              </c:strCache>
            </c:strRef>
          </c:cat>
          <c:val>
            <c:numRef>
              <c:f>percentages!$E$2:$E$10</c:f>
              <c:numCache>
                <c:formatCode>General\%</c:formatCode>
                <c:ptCount val="9"/>
                <c:pt idx="0">
                  <c:v>39</c:v>
                </c:pt>
                <c:pt idx="1">
                  <c:v>22</c:v>
                </c:pt>
                <c:pt idx="2">
                  <c:v>5</c:v>
                </c:pt>
                <c:pt idx="3">
                  <c:v>7</c:v>
                </c:pt>
                <c:pt idx="4">
                  <c:v>1</c:v>
                </c:pt>
                <c:pt idx="5">
                  <c:v>21</c:v>
                </c:pt>
                <c:pt idx="6">
                  <c:v>2</c:v>
                </c:pt>
                <c:pt idx="7">
                  <c:v>1</c:v>
                </c:pt>
                <c:pt idx="8">
                  <c:v>1</c:v>
                </c:pt>
              </c:numCache>
            </c:numRef>
          </c:val>
          <c:extLst>
            <c:ext xmlns:c16="http://schemas.microsoft.com/office/drawing/2014/chart" uri="{C3380CC4-5D6E-409C-BE32-E72D297353CC}">
              <c16:uniqueId val="{00000000-0847-DD49-AB40-EDB74E4A803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userShapes r:id="rId4"/>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107950</xdr:colOff>
      <xdr:row>12</xdr:row>
      <xdr:rowOff>101600</xdr:rowOff>
    </xdr:from>
    <xdr:to>
      <xdr:col>5</xdr:col>
      <xdr:colOff>158750</xdr:colOff>
      <xdr:row>26</xdr:row>
      <xdr:rowOff>0</xdr:rowOff>
    </xdr:to>
    <xdr:graphicFrame macro="">
      <xdr:nvGraphicFramePr>
        <xdr:cNvPr id="2" name="Chart 1">
          <a:extLst>
            <a:ext uri="{FF2B5EF4-FFF2-40B4-BE49-F238E27FC236}">
              <a16:creationId xmlns:a16="http://schemas.microsoft.com/office/drawing/2014/main" id="{973B8018-B59F-6E45-AD1D-5531B5F915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635000</xdr:colOff>
      <xdr:row>12</xdr:row>
      <xdr:rowOff>114300</xdr:rowOff>
    </xdr:from>
    <xdr:to>
      <xdr:col>11</xdr:col>
      <xdr:colOff>254000</xdr:colOff>
      <xdr:row>26</xdr:row>
      <xdr:rowOff>12700</xdr:rowOff>
    </xdr:to>
    <xdr:graphicFrame macro="">
      <xdr:nvGraphicFramePr>
        <xdr:cNvPr id="3" name="Chart 2">
          <a:extLst>
            <a:ext uri="{FF2B5EF4-FFF2-40B4-BE49-F238E27FC236}">
              <a16:creationId xmlns:a16="http://schemas.microsoft.com/office/drawing/2014/main" id="{17E3237E-4B18-914D-9221-64E477672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152400</xdr:colOff>
      <xdr:row>27</xdr:row>
      <xdr:rowOff>25400</xdr:rowOff>
    </xdr:from>
    <xdr:to>
      <xdr:col>5</xdr:col>
      <xdr:colOff>203200</xdr:colOff>
      <xdr:row>40</xdr:row>
      <xdr:rowOff>127000</xdr:rowOff>
    </xdr:to>
    <xdr:graphicFrame macro="">
      <xdr:nvGraphicFramePr>
        <xdr:cNvPr id="4" name="Chart 3">
          <a:extLst>
            <a:ext uri="{FF2B5EF4-FFF2-40B4-BE49-F238E27FC236}">
              <a16:creationId xmlns:a16="http://schemas.microsoft.com/office/drawing/2014/main" id="{2A4307E6-906D-3246-9974-DB913B5A49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673100</xdr:colOff>
      <xdr:row>27</xdr:row>
      <xdr:rowOff>38100</xdr:rowOff>
    </xdr:from>
    <xdr:to>
      <xdr:col>11</xdr:col>
      <xdr:colOff>292100</xdr:colOff>
      <xdr:row>40</xdr:row>
      <xdr:rowOff>139700</xdr:rowOff>
    </xdr:to>
    <xdr:graphicFrame macro="">
      <xdr:nvGraphicFramePr>
        <xdr:cNvPr id="5" name="Chart 4">
          <a:extLst>
            <a:ext uri="{FF2B5EF4-FFF2-40B4-BE49-F238E27FC236}">
              <a16:creationId xmlns:a16="http://schemas.microsoft.com/office/drawing/2014/main" id="{1BA6F6E4-FEEE-C04F-B36C-CC360BEF68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114300</xdr:colOff>
      <xdr:row>16</xdr:row>
      <xdr:rowOff>127000</xdr:rowOff>
    </xdr:from>
    <xdr:to>
      <xdr:col>14</xdr:col>
      <xdr:colOff>558800</xdr:colOff>
      <xdr:row>30</xdr:row>
      <xdr:rowOff>25400</xdr:rowOff>
    </xdr:to>
    <xdr:graphicFrame macro="">
      <xdr:nvGraphicFramePr>
        <xdr:cNvPr id="2" name="Chart 1">
          <a:extLst>
            <a:ext uri="{FF2B5EF4-FFF2-40B4-BE49-F238E27FC236}">
              <a16:creationId xmlns:a16="http://schemas.microsoft.com/office/drawing/2014/main" id="{6E4BB7FD-BB58-B34C-A960-2113AA28AF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196850</xdr:colOff>
      <xdr:row>13</xdr:row>
      <xdr:rowOff>38100</xdr:rowOff>
    </xdr:from>
    <xdr:to>
      <xdr:col>8</xdr:col>
      <xdr:colOff>812800</xdr:colOff>
      <xdr:row>33</xdr:row>
      <xdr:rowOff>177800</xdr:rowOff>
    </xdr:to>
    <xdr:graphicFrame macro="">
      <xdr:nvGraphicFramePr>
        <xdr:cNvPr id="2" name="Chart 1">
          <a:extLst>
            <a:ext uri="{FF2B5EF4-FFF2-40B4-BE49-F238E27FC236}">
              <a16:creationId xmlns:a16="http://schemas.microsoft.com/office/drawing/2014/main" id="{C18A4353-D183-E34A-9028-2834F5907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139700</xdr:colOff>
      <xdr:row>13</xdr:row>
      <xdr:rowOff>50800</xdr:rowOff>
    </xdr:from>
    <xdr:to>
      <xdr:col>17</xdr:col>
      <xdr:colOff>723900</xdr:colOff>
      <xdr:row>34</xdr:row>
      <xdr:rowOff>0</xdr:rowOff>
    </xdr:to>
    <xdr:graphicFrame macro="">
      <xdr:nvGraphicFramePr>
        <xdr:cNvPr id="3" name="Chart 2">
          <a:extLst>
            <a:ext uri="{FF2B5EF4-FFF2-40B4-BE49-F238E27FC236}">
              <a16:creationId xmlns:a16="http://schemas.microsoft.com/office/drawing/2014/main" id="{07BAE82D-2988-2044-B372-C2520B9413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196850</xdr:colOff>
      <xdr:row>35</xdr:row>
      <xdr:rowOff>50800</xdr:rowOff>
    </xdr:from>
    <xdr:to>
      <xdr:col>8</xdr:col>
      <xdr:colOff>787400</xdr:colOff>
      <xdr:row>56</xdr:row>
      <xdr:rowOff>0</xdr:rowOff>
    </xdr:to>
    <xdr:graphicFrame macro="">
      <xdr:nvGraphicFramePr>
        <xdr:cNvPr id="5" name="Chart 4">
          <a:extLst>
            <a:ext uri="{FF2B5EF4-FFF2-40B4-BE49-F238E27FC236}">
              <a16:creationId xmlns:a16="http://schemas.microsoft.com/office/drawing/2014/main" id="{45E1EB9E-243F-3640-93A8-C66B429666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107950</xdr:colOff>
      <xdr:row>35</xdr:row>
      <xdr:rowOff>25400</xdr:rowOff>
    </xdr:from>
    <xdr:to>
      <xdr:col>17</xdr:col>
      <xdr:colOff>736600</xdr:colOff>
      <xdr:row>55</xdr:row>
      <xdr:rowOff>190500</xdr:rowOff>
    </xdr:to>
    <xdr:graphicFrame macro="">
      <xdr:nvGraphicFramePr>
        <xdr:cNvPr id="6" name="Chart 5">
          <a:extLst>
            <a:ext uri="{FF2B5EF4-FFF2-40B4-BE49-F238E27FC236}">
              <a16:creationId xmlns:a16="http://schemas.microsoft.com/office/drawing/2014/main" id="{0D29DE98-5599-D64B-A802-DBDE6F1F9C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0.66403</cdr:x>
      <cdr:y>0.83384</cdr:y>
    </cdr:from>
    <cdr:to>
      <cdr:x>0.89094</cdr:x>
      <cdr:y>0.91843</cdr:y>
    </cdr:to>
    <cdr:sp macro="" textlink="">
      <cdr:nvSpPr>
        <cdr:cNvPr id="2" name="TextBox 1">
          <a:extLst xmlns:a="http://schemas.openxmlformats.org/drawingml/2006/main">
            <a:ext uri="{FF2B5EF4-FFF2-40B4-BE49-F238E27FC236}">
              <a16:creationId xmlns:a16="http://schemas.microsoft.com/office/drawing/2014/main" id="{A5142FAD-0ED0-B240-8893-8A22AF1AEF13}"/>
            </a:ext>
          </a:extLst>
        </cdr:cNvPr>
        <cdr:cNvSpPr txBox="1"/>
      </cdr:nvSpPr>
      <cdr:spPr>
        <a:xfrm xmlns:a="http://schemas.openxmlformats.org/drawingml/2006/main">
          <a:off x="4794243" y="3505209"/>
          <a:ext cx="1638279" cy="355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b="1" i="0">
              <a:latin typeface="Arial" panose="020B0604020202020204" pitchFamily="34" charset="0"/>
            </a:rPr>
            <a:t>Total: 124</a:t>
          </a:r>
          <a:r>
            <a:rPr lang="en-GB" sz="1100" b="1" i="0" baseline="0">
              <a:latin typeface="Arial" panose="020B0604020202020204" pitchFamily="34" charset="0"/>
            </a:rPr>
            <a:t> fragments</a:t>
          </a:r>
          <a:endParaRPr lang="en-GB" sz="1100" b="1" i="0">
            <a:latin typeface="Arial" panose="020B0604020202020204" pitchFamily="34" charset="0"/>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0.68375</cdr:x>
      <cdr:y>0.84338</cdr:y>
    </cdr:from>
    <cdr:to>
      <cdr:x>0.91696</cdr:x>
      <cdr:y>0.90663</cdr:y>
    </cdr:to>
    <cdr:sp macro="" textlink="">
      <cdr:nvSpPr>
        <cdr:cNvPr id="2" name="TextBox 1">
          <a:extLst xmlns:a="http://schemas.openxmlformats.org/drawingml/2006/main">
            <a:ext uri="{FF2B5EF4-FFF2-40B4-BE49-F238E27FC236}">
              <a16:creationId xmlns:a16="http://schemas.microsoft.com/office/drawing/2014/main" id="{50A5DFFF-4E7C-9741-A623-88108A904D43}"/>
            </a:ext>
          </a:extLst>
        </cdr:cNvPr>
        <cdr:cNvSpPr txBox="1"/>
      </cdr:nvSpPr>
      <cdr:spPr>
        <a:xfrm xmlns:a="http://schemas.openxmlformats.org/drawingml/2006/main">
          <a:off x="4914922" y="3556014"/>
          <a:ext cx="1676360" cy="2666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b="1" i="0">
              <a:latin typeface="Arial" panose="020B0604020202020204" pitchFamily="34" charset="0"/>
            </a:rPr>
            <a:t>Total: 148</a:t>
          </a:r>
          <a:r>
            <a:rPr lang="en-GB" sz="1100" b="1" i="0" baseline="0">
              <a:latin typeface="Arial" panose="020B0604020202020204" pitchFamily="34" charset="0"/>
            </a:rPr>
            <a:t> fragments</a:t>
          </a:r>
          <a:endParaRPr lang="en-GB" sz="1100" b="1" i="0">
            <a:latin typeface="Arial" panose="020B0604020202020204" pitchFamily="34" charset="0"/>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0.67255</cdr:x>
      <cdr:y>0.84638</cdr:y>
    </cdr:from>
    <cdr:to>
      <cdr:x>0.90556</cdr:x>
      <cdr:y>0.90964</cdr:y>
    </cdr:to>
    <cdr:sp macro="" textlink="">
      <cdr:nvSpPr>
        <cdr:cNvPr id="2" name="TextBox 1">
          <a:extLst xmlns:a="http://schemas.openxmlformats.org/drawingml/2006/main">
            <a:ext uri="{FF2B5EF4-FFF2-40B4-BE49-F238E27FC236}">
              <a16:creationId xmlns:a16="http://schemas.microsoft.com/office/drawing/2014/main" id="{E22DBF6A-8390-EF48-BC65-6F1FAEE1B631}"/>
            </a:ext>
          </a:extLst>
        </cdr:cNvPr>
        <cdr:cNvSpPr txBox="1"/>
      </cdr:nvSpPr>
      <cdr:spPr>
        <a:xfrm xmlns:a="http://schemas.openxmlformats.org/drawingml/2006/main">
          <a:off x="4838720" y="3568680"/>
          <a:ext cx="1676402" cy="2667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b="1" i="0">
              <a:latin typeface="Arial" panose="020B0604020202020204" pitchFamily="34" charset="0"/>
            </a:rPr>
            <a:t>Total: 10</a:t>
          </a:r>
          <a:r>
            <a:rPr lang="en-GB" sz="1100" b="1" i="0" baseline="0">
              <a:latin typeface="Arial" panose="020B0604020202020204" pitchFamily="34" charset="0"/>
            </a:rPr>
            <a:t> fragments</a:t>
          </a:r>
          <a:endParaRPr lang="en-GB" sz="1100" b="1" i="0">
            <a:latin typeface="Arial" panose="020B0604020202020204" pitchFamily="34" charset="0"/>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0.68657</cdr:x>
      <cdr:y>0.84985</cdr:y>
    </cdr:from>
    <cdr:to>
      <cdr:x>0.91835</cdr:x>
      <cdr:y>0.91291</cdr:y>
    </cdr:to>
    <cdr:sp macro="" textlink="">
      <cdr:nvSpPr>
        <cdr:cNvPr id="2" name="TextBox 1">
          <a:extLst xmlns:a="http://schemas.openxmlformats.org/drawingml/2006/main">
            <a:ext uri="{FF2B5EF4-FFF2-40B4-BE49-F238E27FC236}">
              <a16:creationId xmlns:a16="http://schemas.microsoft.com/office/drawing/2014/main" id="{E22DBF6A-8390-EF48-BC65-6F1FAEE1B631}"/>
            </a:ext>
          </a:extLst>
        </cdr:cNvPr>
        <cdr:cNvSpPr txBox="1"/>
      </cdr:nvSpPr>
      <cdr:spPr>
        <a:xfrm xmlns:a="http://schemas.openxmlformats.org/drawingml/2006/main">
          <a:off x="4965728" y="3594100"/>
          <a:ext cx="1676384" cy="2666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b="1" i="0">
              <a:latin typeface="Arial" panose="020B0604020202020204" pitchFamily="34" charset="0"/>
            </a:rPr>
            <a:t>Total: 8</a:t>
          </a:r>
          <a:r>
            <a:rPr lang="en-GB" sz="1100" b="1" i="0" baseline="0">
              <a:latin typeface="Arial" panose="020B0604020202020204" pitchFamily="34" charset="0"/>
            </a:rPr>
            <a:t> fragments</a:t>
          </a:r>
          <a:endParaRPr lang="en-GB" sz="1100" b="1" i="0">
            <a:latin typeface="Arial" panose="020B0604020202020204" pitchFamily="34" charset="0"/>
          </a:endParaRP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8C124-5300-504F-8624-889A4B93BC13}">
  <dimension ref="A1:L93"/>
  <sheetViews>
    <sheetView workbookViewId="0">
      <selection sqref="A1:K93"/>
    </sheetView>
  </sheetViews>
  <sheetFormatPr baseColWidth="10" defaultRowHeight="16" x14ac:dyDescent="0.2"/>
  <cols>
    <col min="1" max="1" width="18.5" style="1" customWidth="1"/>
    <col min="2" max="2" width="17.33203125" style="1" customWidth="1"/>
  </cols>
  <sheetData>
    <row r="1" spans="1:12" ht="34" x14ac:dyDescent="0.2">
      <c r="A1" s="1" t="s">
        <v>0</v>
      </c>
    </row>
    <row r="3" spans="1:12" ht="17" x14ac:dyDescent="0.2">
      <c r="A3" s="1" t="s">
        <v>1</v>
      </c>
      <c r="B3" s="1" t="s">
        <v>2</v>
      </c>
      <c r="C3" t="s">
        <v>3</v>
      </c>
      <c r="D3" t="s">
        <v>4</v>
      </c>
      <c r="E3" t="s">
        <v>5</v>
      </c>
      <c r="F3" t="s">
        <v>99</v>
      </c>
      <c r="G3" t="s">
        <v>6</v>
      </c>
      <c r="H3" t="s">
        <v>7</v>
      </c>
      <c r="I3" t="s">
        <v>8</v>
      </c>
      <c r="J3" t="s">
        <v>9</v>
      </c>
      <c r="K3" t="s">
        <v>10</v>
      </c>
      <c r="L3" t="s">
        <v>11</v>
      </c>
    </row>
    <row r="4" spans="1:12" ht="17" x14ac:dyDescent="0.2">
      <c r="A4" s="1" t="s">
        <v>12</v>
      </c>
    </row>
    <row r="5" spans="1:12" ht="17" x14ac:dyDescent="0.2">
      <c r="B5" s="1" t="s">
        <v>13</v>
      </c>
      <c r="C5">
        <v>140</v>
      </c>
      <c r="D5">
        <v>71</v>
      </c>
      <c r="E5">
        <v>0</v>
      </c>
      <c r="F5">
        <v>0</v>
      </c>
      <c r="G5">
        <v>0</v>
      </c>
      <c r="H5">
        <v>0</v>
      </c>
      <c r="I5">
        <v>0</v>
      </c>
      <c r="K5">
        <v>211</v>
      </c>
    </row>
    <row r="6" spans="1:12" ht="17" x14ac:dyDescent="0.2">
      <c r="B6" s="1" t="s">
        <v>14</v>
      </c>
      <c r="C6">
        <v>233</v>
      </c>
      <c r="D6">
        <v>22</v>
      </c>
      <c r="E6">
        <v>1</v>
      </c>
      <c r="F6">
        <v>0</v>
      </c>
      <c r="K6">
        <v>256</v>
      </c>
    </row>
    <row r="7" spans="1:12" ht="34" x14ac:dyDescent="0.2">
      <c r="B7" s="1" t="s">
        <v>15</v>
      </c>
      <c r="C7">
        <v>182</v>
      </c>
      <c r="D7">
        <v>106</v>
      </c>
      <c r="E7">
        <v>0</v>
      </c>
      <c r="F7">
        <v>0</v>
      </c>
      <c r="G7">
        <v>0</v>
      </c>
      <c r="H7">
        <v>0</v>
      </c>
      <c r="I7">
        <v>4</v>
      </c>
      <c r="J7">
        <v>0</v>
      </c>
      <c r="K7">
        <v>292</v>
      </c>
    </row>
    <row r="8" spans="1:12" ht="17" x14ac:dyDescent="0.2">
      <c r="B8" s="1" t="s">
        <v>16</v>
      </c>
      <c r="C8">
        <v>430</v>
      </c>
      <c r="D8">
        <v>11</v>
      </c>
      <c r="E8">
        <v>0</v>
      </c>
      <c r="F8">
        <v>0</v>
      </c>
      <c r="G8">
        <v>0</v>
      </c>
      <c r="H8">
        <v>0</v>
      </c>
      <c r="I8">
        <v>1</v>
      </c>
      <c r="J8">
        <v>0</v>
      </c>
      <c r="K8">
        <v>442</v>
      </c>
    </row>
    <row r="9" spans="1:12" ht="17" x14ac:dyDescent="0.2">
      <c r="B9" s="1" t="s">
        <v>17</v>
      </c>
      <c r="C9">
        <v>41</v>
      </c>
      <c r="D9">
        <v>0</v>
      </c>
      <c r="E9">
        <v>0</v>
      </c>
      <c r="F9">
        <v>0</v>
      </c>
      <c r="G9">
        <v>0</v>
      </c>
      <c r="H9">
        <v>0</v>
      </c>
      <c r="I9">
        <v>0</v>
      </c>
      <c r="J9">
        <v>0</v>
      </c>
      <c r="K9">
        <v>41</v>
      </c>
    </row>
    <row r="10" spans="1:12" ht="17" x14ac:dyDescent="0.2">
      <c r="B10" s="1" t="s">
        <v>18</v>
      </c>
      <c r="C10">
        <v>2</v>
      </c>
      <c r="D10">
        <v>0</v>
      </c>
      <c r="E10">
        <v>0</v>
      </c>
      <c r="F10">
        <v>0</v>
      </c>
      <c r="G10">
        <v>0</v>
      </c>
      <c r="H10">
        <v>0</v>
      </c>
      <c r="I10">
        <v>0</v>
      </c>
      <c r="J10">
        <v>0</v>
      </c>
      <c r="K10">
        <v>2</v>
      </c>
    </row>
    <row r="11" spans="1:12" ht="51" x14ac:dyDescent="0.2">
      <c r="B11" s="1" t="s">
        <v>19</v>
      </c>
      <c r="C11">
        <v>2</v>
      </c>
      <c r="D11">
        <v>0</v>
      </c>
      <c r="E11">
        <v>0</v>
      </c>
      <c r="F11">
        <v>0</v>
      </c>
      <c r="G11">
        <v>0</v>
      </c>
      <c r="H11">
        <v>0</v>
      </c>
      <c r="I11">
        <v>0</v>
      </c>
      <c r="J11">
        <v>0</v>
      </c>
      <c r="K11">
        <v>2</v>
      </c>
    </row>
    <row r="12" spans="1:12" ht="51" x14ac:dyDescent="0.2">
      <c r="B12" s="1" t="s">
        <v>20</v>
      </c>
      <c r="C12">
        <v>28</v>
      </c>
      <c r="D12">
        <v>71</v>
      </c>
      <c r="E12">
        <v>0</v>
      </c>
      <c r="F12">
        <v>0</v>
      </c>
      <c r="G12">
        <v>0</v>
      </c>
      <c r="H12">
        <v>0</v>
      </c>
      <c r="I12">
        <v>0</v>
      </c>
      <c r="J12">
        <v>0</v>
      </c>
      <c r="K12">
        <v>99</v>
      </c>
    </row>
    <row r="13" spans="1:12" ht="34" x14ac:dyDescent="0.2">
      <c r="B13" s="1" t="s">
        <v>21</v>
      </c>
      <c r="C13">
        <v>383</v>
      </c>
      <c r="D13">
        <v>76</v>
      </c>
      <c r="E13">
        <v>0</v>
      </c>
      <c r="F13">
        <v>0</v>
      </c>
      <c r="G13">
        <v>0</v>
      </c>
      <c r="H13">
        <v>0</v>
      </c>
      <c r="I13">
        <v>0</v>
      </c>
      <c r="J13">
        <v>53</v>
      </c>
      <c r="K13">
        <v>512</v>
      </c>
    </row>
    <row r="14" spans="1:12" ht="17" x14ac:dyDescent="0.2">
      <c r="B14" s="1" t="s">
        <v>22</v>
      </c>
      <c r="C14">
        <v>147</v>
      </c>
      <c r="D14">
        <v>11</v>
      </c>
      <c r="E14">
        <v>0</v>
      </c>
      <c r="F14">
        <v>0</v>
      </c>
      <c r="G14">
        <v>0</v>
      </c>
      <c r="H14">
        <v>0</v>
      </c>
      <c r="I14">
        <v>0</v>
      </c>
      <c r="J14">
        <v>120</v>
      </c>
      <c r="K14">
        <v>278</v>
      </c>
    </row>
    <row r="15" spans="1:12" ht="17" x14ac:dyDescent="0.2">
      <c r="B15" s="1" t="s">
        <v>23</v>
      </c>
      <c r="C15">
        <v>1</v>
      </c>
      <c r="D15">
        <v>0</v>
      </c>
      <c r="E15">
        <v>0</v>
      </c>
      <c r="F15">
        <v>0</v>
      </c>
      <c r="G15">
        <v>0</v>
      </c>
      <c r="H15">
        <v>0</v>
      </c>
      <c r="I15">
        <v>0</v>
      </c>
      <c r="J15">
        <v>0</v>
      </c>
      <c r="K15">
        <v>1</v>
      </c>
    </row>
    <row r="16" spans="1:12" ht="17" x14ac:dyDescent="0.2">
      <c r="A16" s="1" t="s">
        <v>24</v>
      </c>
    </row>
    <row r="17" spans="2:12" ht="17" x14ac:dyDescent="0.2">
      <c r="B17" s="1" t="s">
        <v>18</v>
      </c>
      <c r="C17">
        <v>439</v>
      </c>
      <c r="D17">
        <v>27</v>
      </c>
      <c r="E17">
        <v>0</v>
      </c>
      <c r="F17">
        <v>0</v>
      </c>
      <c r="G17">
        <v>0</v>
      </c>
      <c r="H17">
        <v>0</v>
      </c>
      <c r="I17">
        <v>1</v>
      </c>
      <c r="J17">
        <v>0</v>
      </c>
      <c r="K17">
        <v>467</v>
      </c>
      <c r="L17" t="s">
        <v>100</v>
      </c>
    </row>
    <row r="18" spans="2:12" ht="17" x14ac:dyDescent="0.2">
      <c r="B18" s="1" t="s">
        <v>25</v>
      </c>
      <c r="C18">
        <v>226</v>
      </c>
      <c r="D18">
        <v>3</v>
      </c>
      <c r="E18">
        <v>0</v>
      </c>
      <c r="F18">
        <v>0</v>
      </c>
      <c r="G18">
        <v>0</v>
      </c>
      <c r="H18">
        <v>0</v>
      </c>
      <c r="I18">
        <v>2</v>
      </c>
      <c r="J18">
        <v>0</v>
      </c>
      <c r="K18">
        <v>231</v>
      </c>
    </row>
    <row r="19" spans="2:12" ht="17" x14ac:dyDescent="0.2">
      <c r="B19" s="1" t="s">
        <v>26</v>
      </c>
      <c r="C19">
        <v>52</v>
      </c>
      <c r="D19">
        <v>4</v>
      </c>
      <c r="E19">
        <v>0</v>
      </c>
      <c r="F19">
        <v>0</v>
      </c>
      <c r="G19">
        <v>0</v>
      </c>
      <c r="H19">
        <v>0</v>
      </c>
      <c r="I19">
        <v>0</v>
      </c>
      <c r="J19">
        <v>0</v>
      </c>
      <c r="K19">
        <v>56</v>
      </c>
    </row>
    <row r="20" spans="2:12" ht="17" x14ac:dyDescent="0.2">
      <c r="B20" s="1" t="s">
        <v>27</v>
      </c>
      <c r="C20">
        <v>637</v>
      </c>
      <c r="D20">
        <v>99</v>
      </c>
      <c r="E20">
        <v>0</v>
      </c>
      <c r="F20">
        <v>0</v>
      </c>
      <c r="G20">
        <v>0</v>
      </c>
      <c r="H20">
        <v>0</v>
      </c>
      <c r="I20">
        <v>2</v>
      </c>
      <c r="J20">
        <v>0</v>
      </c>
      <c r="K20">
        <v>738</v>
      </c>
    </row>
    <row r="21" spans="2:12" ht="51" x14ac:dyDescent="0.2">
      <c r="B21" s="1" t="s">
        <v>28</v>
      </c>
      <c r="C21">
        <v>161</v>
      </c>
      <c r="D21">
        <v>3</v>
      </c>
      <c r="E21">
        <v>0</v>
      </c>
      <c r="F21">
        <v>0</v>
      </c>
      <c r="G21">
        <v>0</v>
      </c>
      <c r="H21">
        <v>0</v>
      </c>
      <c r="I21">
        <v>1</v>
      </c>
      <c r="J21">
        <v>0</v>
      </c>
      <c r="K21">
        <v>165</v>
      </c>
    </row>
    <row r="22" spans="2:12" ht="17" x14ac:dyDescent="0.2">
      <c r="B22" s="1" t="s">
        <v>29</v>
      </c>
      <c r="C22">
        <v>7</v>
      </c>
      <c r="D22">
        <v>0</v>
      </c>
      <c r="E22">
        <v>0</v>
      </c>
      <c r="F22">
        <v>0</v>
      </c>
      <c r="G22">
        <v>0</v>
      </c>
      <c r="H22">
        <v>0</v>
      </c>
      <c r="I22">
        <v>0</v>
      </c>
      <c r="J22">
        <v>0</v>
      </c>
      <c r="K22">
        <v>7</v>
      </c>
    </row>
    <row r="23" spans="2:12" ht="17" x14ac:dyDescent="0.2">
      <c r="B23" s="1" t="s">
        <v>30</v>
      </c>
      <c r="C23">
        <v>3</v>
      </c>
      <c r="D23">
        <v>0</v>
      </c>
      <c r="E23">
        <v>0</v>
      </c>
      <c r="F23">
        <v>0</v>
      </c>
      <c r="G23">
        <v>0</v>
      </c>
      <c r="H23">
        <v>0</v>
      </c>
      <c r="I23">
        <v>0</v>
      </c>
      <c r="J23">
        <v>0</v>
      </c>
      <c r="K23">
        <v>3</v>
      </c>
    </row>
    <row r="24" spans="2:12" ht="17" x14ac:dyDescent="0.2">
      <c r="B24" s="1" t="s">
        <v>31</v>
      </c>
      <c r="C24">
        <v>2</v>
      </c>
      <c r="D24">
        <v>0</v>
      </c>
      <c r="E24">
        <v>0</v>
      </c>
      <c r="F24">
        <v>0</v>
      </c>
      <c r="G24">
        <v>0</v>
      </c>
      <c r="H24">
        <v>0</v>
      </c>
      <c r="I24">
        <v>0</v>
      </c>
      <c r="J24">
        <v>0</v>
      </c>
      <c r="K24">
        <v>2</v>
      </c>
    </row>
    <row r="25" spans="2:12" ht="17" x14ac:dyDescent="0.2">
      <c r="B25" s="1" t="s">
        <v>32</v>
      </c>
      <c r="C25">
        <v>3</v>
      </c>
      <c r="D25">
        <v>0</v>
      </c>
      <c r="E25">
        <v>0</v>
      </c>
      <c r="F25">
        <v>0</v>
      </c>
      <c r="G25">
        <v>0</v>
      </c>
      <c r="H25">
        <v>0</v>
      </c>
      <c r="I25">
        <v>1</v>
      </c>
      <c r="J25">
        <v>0</v>
      </c>
      <c r="K25">
        <v>4</v>
      </c>
    </row>
    <row r="26" spans="2:12" ht="17" x14ac:dyDescent="0.2">
      <c r="B26" s="1" t="s">
        <v>33</v>
      </c>
      <c r="C26">
        <v>1</v>
      </c>
      <c r="D26">
        <v>0</v>
      </c>
      <c r="E26">
        <v>0</v>
      </c>
      <c r="F26">
        <v>0</v>
      </c>
      <c r="G26">
        <v>0</v>
      </c>
      <c r="H26">
        <v>0</v>
      </c>
      <c r="I26">
        <v>1</v>
      </c>
      <c r="J26">
        <v>0</v>
      </c>
      <c r="K26">
        <v>2</v>
      </c>
    </row>
    <row r="27" spans="2:12" ht="17" x14ac:dyDescent="0.2">
      <c r="B27" s="1" t="s">
        <v>34</v>
      </c>
      <c r="C27">
        <v>2</v>
      </c>
      <c r="D27">
        <v>0</v>
      </c>
      <c r="E27">
        <v>0</v>
      </c>
      <c r="F27">
        <v>0</v>
      </c>
      <c r="G27">
        <v>0</v>
      </c>
      <c r="H27">
        <v>0</v>
      </c>
      <c r="I27">
        <v>0</v>
      </c>
      <c r="J27">
        <v>0</v>
      </c>
      <c r="K27">
        <v>2</v>
      </c>
    </row>
    <row r="28" spans="2:12" ht="34" x14ac:dyDescent="0.2">
      <c r="B28" s="1" t="s">
        <v>35</v>
      </c>
      <c r="C28">
        <v>3</v>
      </c>
      <c r="D28">
        <v>1</v>
      </c>
      <c r="E28">
        <v>0</v>
      </c>
      <c r="F28">
        <v>0</v>
      </c>
      <c r="G28">
        <v>0</v>
      </c>
      <c r="H28">
        <v>0</v>
      </c>
      <c r="I28">
        <v>0</v>
      </c>
      <c r="J28">
        <v>0</v>
      </c>
      <c r="K28">
        <v>4</v>
      </c>
    </row>
    <row r="29" spans="2:12" ht="17" x14ac:dyDescent="0.2">
      <c r="B29" s="1" t="s">
        <v>36</v>
      </c>
      <c r="C29">
        <v>9</v>
      </c>
      <c r="D29">
        <v>0</v>
      </c>
      <c r="E29">
        <v>0</v>
      </c>
      <c r="F29">
        <v>0</v>
      </c>
      <c r="G29">
        <v>0</v>
      </c>
      <c r="H29">
        <v>0</v>
      </c>
      <c r="I29">
        <v>0</v>
      </c>
      <c r="J29">
        <v>0</v>
      </c>
      <c r="K29">
        <v>9</v>
      </c>
    </row>
    <row r="30" spans="2:12" ht="17" x14ac:dyDescent="0.2">
      <c r="B30" s="1" t="s">
        <v>37</v>
      </c>
      <c r="C30">
        <v>5</v>
      </c>
      <c r="D30">
        <v>0</v>
      </c>
      <c r="E30">
        <v>0</v>
      </c>
      <c r="F30">
        <v>0</v>
      </c>
      <c r="G30">
        <v>0</v>
      </c>
      <c r="H30">
        <v>0</v>
      </c>
      <c r="I30">
        <v>0</v>
      </c>
      <c r="J30">
        <v>0</v>
      </c>
      <c r="K30">
        <v>5</v>
      </c>
    </row>
    <row r="31" spans="2:12" ht="17" x14ac:dyDescent="0.2">
      <c r="B31" s="1" t="s">
        <v>38</v>
      </c>
      <c r="C31">
        <v>1</v>
      </c>
      <c r="D31">
        <v>0</v>
      </c>
      <c r="E31">
        <v>0</v>
      </c>
      <c r="F31">
        <v>0</v>
      </c>
      <c r="G31">
        <v>0</v>
      </c>
      <c r="H31">
        <v>0</v>
      </c>
      <c r="I31">
        <v>0</v>
      </c>
      <c r="J31">
        <v>0</v>
      </c>
      <c r="K31">
        <v>1</v>
      </c>
    </row>
    <row r="32" spans="2:12" ht="17" x14ac:dyDescent="0.2">
      <c r="B32" s="1" t="s">
        <v>39</v>
      </c>
      <c r="C32">
        <v>1</v>
      </c>
      <c r="D32">
        <v>0</v>
      </c>
      <c r="E32">
        <v>0</v>
      </c>
      <c r="F32">
        <v>0</v>
      </c>
      <c r="G32">
        <v>0</v>
      </c>
      <c r="H32">
        <v>0</v>
      </c>
      <c r="I32">
        <v>0</v>
      </c>
      <c r="J32">
        <v>0</v>
      </c>
      <c r="K32">
        <v>1</v>
      </c>
    </row>
    <row r="33" spans="1:11" ht="17" x14ac:dyDescent="0.2">
      <c r="B33" s="1" t="s">
        <v>40</v>
      </c>
      <c r="C33">
        <v>40</v>
      </c>
      <c r="D33">
        <v>2</v>
      </c>
      <c r="E33">
        <v>0</v>
      </c>
      <c r="F33">
        <v>0</v>
      </c>
      <c r="G33">
        <v>0</v>
      </c>
      <c r="H33">
        <v>0</v>
      </c>
      <c r="I33">
        <v>0</v>
      </c>
      <c r="J33">
        <v>0</v>
      </c>
      <c r="K33">
        <v>42</v>
      </c>
    </row>
    <row r="34" spans="1:11" ht="17" x14ac:dyDescent="0.2">
      <c r="B34" s="1" t="s">
        <v>41</v>
      </c>
      <c r="C34">
        <v>0</v>
      </c>
      <c r="D34">
        <v>147</v>
      </c>
      <c r="E34">
        <v>0</v>
      </c>
      <c r="F34">
        <v>0</v>
      </c>
      <c r="G34">
        <v>0</v>
      </c>
      <c r="H34">
        <v>0</v>
      </c>
      <c r="I34">
        <v>18</v>
      </c>
      <c r="J34">
        <v>0</v>
      </c>
      <c r="K34">
        <v>165</v>
      </c>
    </row>
    <row r="35" spans="1:11" ht="17" x14ac:dyDescent="0.2">
      <c r="B35" s="1" t="s">
        <v>42</v>
      </c>
      <c r="C35">
        <v>12</v>
      </c>
      <c r="D35">
        <v>7</v>
      </c>
      <c r="E35">
        <v>0</v>
      </c>
      <c r="F35">
        <v>0</v>
      </c>
      <c r="G35">
        <v>0</v>
      </c>
      <c r="H35">
        <v>0</v>
      </c>
      <c r="I35">
        <v>0</v>
      </c>
      <c r="J35">
        <v>0</v>
      </c>
      <c r="K35">
        <v>19</v>
      </c>
    </row>
    <row r="36" spans="1:11" ht="17" x14ac:dyDescent="0.2">
      <c r="B36" s="1" t="s">
        <v>43</v>
      </c>
      <c r="C36">
        <v>5</v>
      </c>
      <c r="D36">
        <v>0</v>
      </c>
      <c r="E36">
        <v>0</v>
      </c>
      <c r="F36">
        <v>0</v>
      </c>
      <c r="G36">
        <v>0</v>
      </c>
      <c r="H36">
        <v>0</v>
      </c>
      <c r="I36">
        <v>0</v>
      </c>
      <c r="J36">
        <v>0</v>
      </c>
      <c r="K36">
        <v>5</v>
      </c>
    </row>
    <row r="37" spans="1:11" ht="34" x14ac:dyDescent="0.2">
      <c r="B37" s="1" t="s">
        <v>44</v>
      </c>
      <c r="C37">
        <v>32</v>
      </c>
      <c r="D37">
        <v>6</v>
      </c>
      <c r="E37">
        <v>0</v>
      </c>
      <c r="F37">
        <v>0</v>
      </c>
      <c r="G37">
        <v>0</v>
      </c>
      <c r="H37">
        <v>0</v>
      </c>
      <c r="I37">
        <v>0</v>
      </c>
      <c r="J37">
        <v>0</v>
      </c>
      <c r="K37">
        <v>38</v>
      </c>
    </row>
    <row r="38" spans="1:11" ht="34" x14ac:dyDescent="0.2">
      <c r="B38" s="1" t="s">
        <v>45</v>
      </c>
      <c r="C38">
        <v>29</v>
      </c>
      <c r="D38">
        <v>10</v>
      </c>
      <c r="E38">
        <v>0</v>
      </c>
      <c r="F38">
        <v>0</v>
      </c>
      <c r="G38">
        <v>0</v>
      </c>
      <c r="H38">
        <v>0</v>
      </c>
      <c r="I38">
        <v>0</v>
      </c>
      <c r="J38">
        <v>0</v>
      </c>
      <c r="K38">
        <v>39</v>
      </c>
    </row>
    <row r="39" spans="1:11" ht="17" x14ac:dyDescent="0.2">
      <c r="A39" s="1" t="s">
        <v>46</v>
      </c>
    </row>
    <row r="40" spans="1:11" ht="34" x14ac:dyDescent="0.2">
      <c r="B40" s="1" t="s">
        <v>47</v>
      </c>
      <c r="C40">
        <v>28</v>
      </c>
      <c r="D40">
        <v>0</v>
      </c>
      <c r="E40">
        <v>0</v>
      </c>
      <c r="F40">
        <v>0</v>
      </c>
      <c r="G40">
        <v>0</v>
      </c>
      <c r="H40">
        <v>0</v>
      </c>
      <c r="I40">
        <v>0</v>
      </c>
      <c r="J40">
        <v>0</v>
      </c>
      <c r="K40">
        <v>28</v>
      </c>
    </row>
    <row r="41" spans="1:11" ht="51" x14ac:dyDescent="0.2">
      <c r="B41" s="1" t="s">
        <v>48</v>
      </c>
      <c r="C41">
        <v>6</v>
      </c>
      <c r="D41">
        <v>2</v>
      </c>
      <c r="E41">
        <v>0</v>
      </c>
      <c r="F41">
        <v>0</v>
      </c>
      <c r="G41">
        <v>0</v>
      </c>
      <c r="H41">
        <v>0</v>
      </c>
      <c r="I41">
        <v>0</v>
      </c>
      <c r="J41">
        <v>0</v>
      </c>
      <c r="K41">
        <v>8</v>
      </c>
    </row>
    <row r="42" spans="1:11" ht="17" x14ac:dyDescent="0.2">
      <c r="A42" s="1" t="s">
        <v>49</v>
      </c>
      <c r="F42">
        <v>0</v>
      </c>
    </row>
    <row r="43" spans="1:11" ht="17" x14ac:dyDescent="0.2">
      <c r="B43" s="1" t="s">
        <v>50</v>
      </c>
      <c r="C43">
        <v>14</v>
      </c>
      <c r="D43">
        <v>0</v>
      </c>
      <c r="E43">
        <v>0</v>
      </c>
      <c r="F43">
        <v>0</v>
      </c>
      <c r="G43">
        <v>0</v>
      </c>
      <c r="H43">
        <v>0</v>
      </c>
      <c r="I43">
        <v>0</v>
      </c>
      <c r="J43">
        <v>0</v>
      </c>
      <c r="K43">
        <v>14</v>
      </c>
    </row>
    <row r="44" spans="1:11" ht="17" x14ac:dyDescent="0.2">
      <c r="B44" s="1" t="s">
        <v>51</v>
      </c>
      <c r="C44">
        <v>27</v>
      </c>
      <c r="D44">
        <v>2</v>
      </c>
      <c r="E44">
        <v>0</v>
      </c>
      <c r="F44">
        <v>0</v>
      </c>
      <c r="G44">
        <v>0</v>
      </c>
      <c r="H44">
        <v>0</v>
      </c>
      <c r="I44">
        <v>0</v>
      </c>
      <c r="J44">
        <v>0</v>
      </c>
      <c r="K44">
        <v>29</v>
      </c>
    </row>
    <row r="45" spans="1:11" ht="17" x14ac:dyDescent="0.2">
      <c r="B45" s="1" t="s">
        <v>52</v>
      </c>
      <c r="C45">
        <v>10</v>
      </c>
      <c r="D45">
        <v>3</v>
      </c>
      <c r="E45">
        <v>0</v>
      </c>
      <c r="F45">
        <v>0</v>
      </c>
      <c r="G45">
        <v>0</v>
      </c>
      <c r="H45">
        <v>0</v>
      </c>
      <c r="I45">
        <v>0</v>
      </c>
      <c r="J45">
        <v>0</v>
      </c>
      <c r="K45">
        <v>13</v>
      </c>
    </row>
    <row r="46" spans="1:11" ht="17" x14ac:dyDescent="0.2">
      <c r="B46" s="1" t="s">
        <v>53</v>
      </c>
      <c r="C46">
        <v>15</v>
      </c>
      <c r="D46">
        <v>0</v>
      </c>
      <c r="E46">
        <v>0</v>
      </c>
      <c r="F46">
        <v>0</v>
      </c>
      <c r="G46">
        <v>0</v>
      </c>
      <c r="H46">
        <v>0</v>
      </c>
      <c r="I46">
        <v>0</v>
      </c>
      <c r="J46">
        <v>0</v>
      </c>
      <c r="K46">
        <v>15</v>
      </c>
    </row>
    <row r="47" spans="1:11" ht="17" x14ac:dyDescent="0.2">
      <c r="B47" s="1" t="s">
        <v>54</v>
      </c>
      <c r="C47">
        <v>71</v>
      </c>
      <c r="D47">
        <v>3</v>
      </c>
      <c r="E47">
        <v>0</v>
      </c>
      <c r="F47">
        <v>0</v>
      </c>
      <c r="G47">
        <v>0</v>
      </c>
      <c r="H47">
        <v>0</v>
      </c>
      <c r="I47">
        <v>0</v>
      </c>
      <c r="J47">
        <v>0</v>
      </c>
      <c r="K47">
        <v>74</v>
      </c>
    </row>
    <row r="48" spans="1:11" ht="51" x14ac:dyDescent="0.2">
      <c r="B48" s="1" t="s">
        <v>55</v>
      </c>
      <c r="C48">
        <v>59</v>
      </c>
      <c r="D48">
        <v>1</v>
      </c>
      <c r="E48">
        <v>0</v>
      </c>
      <c r="F48">
        <v>0</v>
      </c>
      <c r="G48">
        <v>0</v>
      </c>
      <c r="H48">
        <v>1</v>
      </c>
      <c r="I48">
        <v>0</v>
      </c>
      <c r="J48">
        <v>0</v>
      </c>
      <c r="K48">
        <v>61</v>
      </c>
    </row>
    <row r="49" spans="1:11" ht="17" x14ac:dyDescent="0.2">
      <c r="B49" s="1" t="s">
        <v>56</v>
      </c>
      <c r="C49">
        <v>140</v>
      </c>
      <c r="D49">
        <v>20</v>
      </c>
      <c r="E49">
        <v>2</v>
      </c>
      <c r="F49">
        <v>0</v>
      </c>
      <c r="G49">
        <v>1</v>
      </c>
      <c r="H49">
        <v>0</v>
      </c>
      <c r="I49">
        <v>0</v>
      </c>
      <c r="J49">
        <v>0</v>
      </c>
      <c r="K49">
        <v>163</v>
      </c>
    </row>
    <row r="50" spans="1:11" ht="17" x14ac:dyDescent="0.2">
      <c r="B50" s="1" t="s">
        <v>57</v>
      </c>
      <c r="C50">
        <v>47</v>
      </c>
      <c r="D50">
        <v>4</v>
      </c>
      <c r="E50">
        <v>1</v>
      </c>
      <c r="F50">
        <v>1</v>
      </c>
      <c r="G50">
        <v>0</v>
      </c>
      <c r="H50">
        <v>0</v>
      </c>
      <c r="I50">
        <v>0</v>
      </c>
      <c r="J50">
        <v>0</v>
      </c>
      <c r="K50">
        <v>53</v>
      </c>
    </row>
    <row r="51" spans="1:11" ht="17" x14ac:dyDescent="0.2">
      <c r="B51" s="1" t="s">
        <v>58</v>
      </c>
      <c r="C51">
        <v>74</v>
      </c>
      <c r="D51">
        <v>0</v>
      </c>
      <c r="E51">
        <v>0</v>
      </c>
      <c r="F51">
        <v>0</v>
      </c>
      <c r="G51">
        <v>0</v>
      </c>
      <c r="H51">
        <v>0</v>
      </c>
      <c r="I51">
        <v>0</v>
      </c>
      <c r="J51">
        <v>0</v>
      </c>
      <c r="K51">
        <v>74</v>
      </c>
    </row>
    <row r="52" spans="1:11" ht="17" x14ac:dyDescent="0.2">
      <c r="B52" s="1" t="s">
        <v>59</v>
      </c>
      <c r="C52">
        <v>41</v>
      </c>
      <c r="D52">
        <v>8</v>
      </c>
      <c r="E52">
        <v>2</v>
      </c>
      <c r="F52">
        <v>1</v>
      </c>
      <c r="G52">
        <v>0</v>
      </c>
      <c r="H52">
        <v>0</v>
      </c>
      <c r="I52">
        <v>0</v>
      </c>
      <c r="J52">
        <v>0</v>
      </c>
      <c r="K52">
        <v>52</v>
      </c>
    </row>
    <row r="53" spans="1:11" ht="17" x14ac:dyDescent="0.2">
      <c r="B53" s="1" t="s">
        <v>60</v>
      </c>
      <c r="C53">
        <v>6</v>
      </c>
      <c r="D53">
        <v>0</v>
      </c>
      <c r="E53">
        <v>0</v>
      </c>
      <c r="F53">
        <v>0</v>
      </c>
      <c r="G53">
        <v>0</v>
      </c>
      <c r="H53">
        <v>0</v>
      </c>
      <c r="I53">
        <v>0</v>
      </c>
      <c r="J53">
        <v>0</v>
      </c>
      <c r="K53">
        <v>6</v>
      </c>
    </row>
    <row r="54" spans="1:11" ht="51" x14ac:dyDescent="0.2">
      <c r="B54" s="1" t="s">
        <v>61</v>
      </c>
      <c r="C54">
        <v>1</v>
      </c>
      <c r="D54">
        <v>0</v>
      </c>
      <c r="E54">
        <v>0</v>
      </c>
      <c r="F54">
        <v>0</v>
      </c>
      <c r="G54">
        <v>0</v>
      </c>
      <c r="H54">
        <v>0</v>
      </c>
      <c r="I54">
        <v>0</v>
      </c>
      <c r="J54">
        <v>0</v>
      </c>
      <c r="K54">
        <v>1</v>
      </c>
    </row>
    <row r="55" spans="1:11" ht="17" x14ac:dyDescent="0.2">
      <c r="A55" s="1" t="s">
        <v>62</v>
      </c>
    </row>
    <row r="56" spans="1:11" ht="17" x14ac:dyDescent="0.2">
      <c r="B56" s="1" t="s">
        <v>63</v>
      </c>
      <c r="C56">
        <v>2</v>
      </c>
      <c r="D56">
        <v>0</v>
      </c>
      <c r="E56">
        <v>0</v>
      </c>
      <c r="F56">
        <v>0</v>
      </c>
      <c r="G56">
        <v>0</v>
      </c>
      <c r="H56">
        <v>0</v>
      </c>
      <c r="I56">
        <v>0</v>
      </c>
      <c r="J56">
        <v>0</v>
      </c>
      <c r="K56">
        <v>2</v>
      </c>
    </row>
    <row r="57" spans="1:11" ht="17" x14ac:dyDescent="0.2">
      <c r="A57" s="1" t="s">
        <v>64</v>
      </c>
    </row>
    <row r="58" spans="1:11" ht="17" x14ac:dyDescent="0.2">
      <c r="B58" s="1" t="s">
        <v>65</v>
      </c>
      <c r="C58">
        <v>1</v>
      </c>
      <c r="D58">
        <v>0</v>
      </c>
      <c r="E58">
        <v>0</v>
      </c>
      <c r="F58">
        <v>0</v>
      </c>
      <c r="G58">
        <v>0</v>
      </c>
      <c r="H58">
        <v>0</v>
      </c>
      <c r="I58">
        <v>0</v>
      </c>
      <c r="J58">
        <v>0</v>
      </c>
      <c r="K58">
        <v>1</v>
      </c>
    </row>
    <row r="59" spans="1:11" ht="17" x14ac:dyDescent="0.2">
      <c r="B59" s="1" t="s">
        <v>66</v>
      </c>
      <c r="C59">
        <v>5</v>
      </c>
      <c r="D59">
        <v>0</v>
      </c>
      <c r="E59">
        <v>0</v>
      </c>
      <c r="F59">
        <v>0</v>
      </c>
      <c r="G59">
        <v>0</v>
      </c>
      <c r="H59">
        <v>0</v>
      </c>
      <c r="I59">
        <v>0</v>
      </c>
      <c r="J59">
        <v>0</v>
      </c>
      <c r="K59">
        <v>5</v>
      </c>
    </row>
    <row r="60" spans="1:11" ht="17" x14ac:dyDescent="0.2">
      <c r="B60" s="1" t="s">
        <v>67</v>
      </c>
      <c r="C60">
        <v>2</v>
      </c>
      <c r="D60">
        <v>0</v>
      </c>
      <c r="E60">
        <v>0</v>
      </c>
      <c r="F60">
        <v>0</v>
      </c>
      <c r="G60">
        <v>0</v>
      </c>
      <c r="H60">
        <v>0</v>
      </c>
      <c r="I60">
        <v>0</v>
      </c>
      <c r="J60">
        <v>0</v>
      </c>
      <c r="K60">
        <v>2</v>
      </c>
    </row>
    <row r="61" spans="1:11" ht="17" x14ac:dyDescent="0.2">
      <c r="B61" s="1" t="s">
        <v>68</v>
      </c>
      <c r="C61">
        <v>7</v>
      </c>
      <c r="D61">
        <v>1</v>
      </c>
      <c r="E61">
        <v>0</v>
      </c>
      <c r="F61">
        <v>0</v>
      </c>
      <c r="G61">
        <v>0</v>
      </c>
      <c r="H61">
        <v>0</v>
      </c>
      <c r="I61">
        <v>1</v>
      </c>
      <c r="J61">
        <v>0</v>
      </c>
      <c r="K61">
        <v>9</v>
      </c>
    </row>
    <row r="62" spans="1:11" ht="34" x14ac:dyDescent="0.2">
      <c r="B62" s="1" t="s">
        <v>69</v>
      </c>
      <c r="C62">
        <v>1</v>
      </c>
      <c r="D62">
        <v>0</v>
      </c>
      <c r="E62">
        <v>0</v>
      </c>
      <c r="F62">
        <v>0</v>
      </c>
      <c r="G62">
        <v>0</v>
      </c>
      <c r="H62">
        <v>0</v>
      </c>
      <c r="I62">
        <v>0</v>
      </c>
      <c r="J62">
        <v>0</v>
      </c>
      <c r="K62">
        <v>1</v>
      </c>
    </row>
    <row r="63" spans="1:11" ht="34" x14ac:dyDescent="0.2">
      <c r="B63" s="1" t="s">
        <v>70</v>
      </c>
      <c r="C63">
        <v>6</v>
      </c>
      <c r="D63">
        <v>0</v>
      </c>
      <c r="E63">
        <v>0</v>
      </c>
      <c r="F63">
        <v>0</v>
      </c>
      <c r="G63">
        <v>0</v>
      </c>
      <c r="H63">
        <v>0</v>
      </c>
      <c r="I63">
        <v>0</v>
      </c>
      <c r="J63">
        <v>0</v>
      </c>
      <c r="K63">
        <v>6</v>
      </c>
    </row>
    <row r="64" spans="1:11" ht="34" x14ac:dyDescent="0.2">
      <c r="B64" s="1" t="s">
        <v>71</v>
      </c>
      <c r="C64">
        <v>4</v>
      </c>
      <c r="D64">
        <v>0</v>
      </c>
      <c r="E64">
        <v>0</v>
      </c>
      <c r="F64">
        <v>0</v>
      </c>
      <c r="G64">
        <v>0</v>
      </c>
      <c r="H64">
        <v>0</v>
      </c>
      <c r="I64">
        <v>0</v>
      </c>
      <c r="J64">
        <v>0</v>
      </c>
      <c r="K64">
        <v>4</v>
      </c>
    </row>
    <row r="65" spans="1:11" ht="17" x14ac:dyDescent="0.2">
      <c r="B65" s="1" t="s">
        <v>72</v>
      </c>
      <c r="C65">
        <v>0</v>
      </c>
      <c r="D65">
        <v>2</v>
      </c>
      <c r="E65">
        <v>0</v>
      </c>
      <c r="F65">
        <v>0</v>
      </c>
      <c r="G65">
        <v>0</v>
      </c>
      <c r="H65">
        <v>0</v>
      </c>
      <c r="I65">
        <v>0</v>
      </c>
      <c r="J65">
        <v>0</v>
      </c>
      <c r="K65">
        <v>2</v>
      </c>
    </row>
    <row r="66" spans="1:11" ht="17" x14ac:dyDescent="0.2">
      <c r="B66" s="1" t="s">
        <v>73</v>
      </c>
      <c r="C66">
        <v>1</v>
      </c>
      <c r="D66">
        <v>2</v>
      </c>
      <c r="E66">
        <v>0</v>
      </c>
      <c r="F66">
        <v>0</v>
      </c>
      <c r="G66">
        <v>0</v>
      </c>
      <c r="H66">
        <v>0</v>
      </c>
      <c r="I66">
        <v>0</v>
      </c>
      <c r="J66">
        <v>0</v>
      </c>
      <c r="K66">
        <v>3</v>
      </c>
    </row>
    <row r="67" spans="1:11" ht="17" x14ac:dyDescent="0.2">
      <c r="B67" s="1" t="s">
        <v>74</v>
      </c>
      <c r="C67">
        <v>3</v>
      </c>
      <c r="D67">
        <v>1</v>
      </c>
      <c r="E67">
        <v>0</v>
      </c>
      <c r="F67">
        <v>0</v>
      </c>
      <c r="G67">
        <v>0</v>
      </c>
      <c r="H67">
        <v>0</v>
      </c>
      <c r="I67">
        <v>0</v>
      </c>
      <c r="J67">
        <v>0</v>
      </c>
      <c r="K67">
        <v>4</v>
      </c>
    </row>
    <row r="68" spans="1:11" ht="17" x14ac:dyDescent="0.2">
      <c r="B68" s="1" t="s">
        <v>75</v>
      </c>
      <c r="C68">
        <v>1</v>
      </c>
      <c r="D68">
        <v>0</v>
      </c>
      <c r="E68">
        <v>0</v>
      </c>
      <c r="F68">
        <v>0</v>
      </c>
      <c r="G68">
        <v>0</v>
      </c>
      <c r="H68">
        <v>0</v>
      </c>
      <c r="I68">
        <v>1</v>
      </c>
      <c r="J68">
        <v>0</v>
      </c>
      <c r="K68">
        <v>2</v>
      </c>
    </row>
    <row r="69" spans="1:11" ht="17" x14ac:dyDescent="0.2">
      <c r="B69" s="1" t="s">
        <v>98</v>
      </c>
      <c r="C69">
        <v>8</v>
      </c>
      <c r="D69">
        <v>2</v>
      </c>
      <c r="E69">
        <v>0</v>
      </c>
      <c r="F69">
        <v>0</v>
      </c>
      <c r="G69">
        <v>0</v>
      </c>
      <c r="H69">
        <v>0</v>
      </c>
      <c r="I69">
        <v>1</v>
      </c>
      <c r="J69">
        <v>0</v>
      </c>
      <c r="K69">
        <v>11</v>
      </c>
    </row>
    <row r="70" spans="1:11" ht="17" x14ac:dyDescent="0.2">
      <c r="A70" s="1" t="s">
        <v>76</v>
      </c>
    </row>
    <row r="71" spans="1:11" ht="51" x14ac:dyDescent="0.2">
      <c r="B71" s="1" t="s">
        <v>77</v>
      </c>
      <c r="C71">
        <v>16</v>
      </c>
      <c r="D71">
        <v>0</v>
      </c>
      <c r="E71">
        <v>0</v>
      </c>
      <c r="F71">
        <v>0</v>
      </c>
      <c r="G71">
        <v>0</v>
      </c>
      <c r="H71">
        <v>0</v>
      </c>
      <c r="I71">
        <v>0</v>
      </c>
      <c r="J71">
        <v>0</v>
      </c>
      <c r="K71">
        <v>16</v>
      </c>
    </row>
    <row r="72" spans="1:11" ht="34" x14ac:dyDescent="0.2">
      <c r="B72" s="1" t="s">
        <v>78</v>
      </c>
      <c r="C72">
        <v>1</v>
      </c>
      <c r="D72">
        <v>0</v>
      </c>
      <c r="E72">
        <v>0</v>
      </c>
      <c r="F72">
        <v>0</v>
      </c>
      <c r="G72">
        <v>0</v>
      </c>
      <c r="H72">
        <v>0</v>
      </c>
      <c r="I72">
        <v>0</v>
      </c>
      <c r="J72">
        <v>0</v>
      </c>
      <c r="K72">
        <v>1</v>
      </c>
    </row>
    <row r="73" spans="1:11" ht="17" x14ac:dyDescent="0.2">
      <c r="B73" s="1" t="s">
        <v>79</v>
      </c>
      <c r="C73">
        <v>1</v>
      </c>
      <c r="D73">
        <v>0</v>
      </c>
      <c r="E73">
        <v>0</v>
      </c>
      <c r="F73">
        <v>0</v>
      </c>
      <c r="G73">
        <v>0</v>
      </c>
      <c r="H73">
        <v>0</v>
      </c>
      <c r="I73">
        <v>0</v>
      </c>
      <c r="J73">
        <v>0</v>
      </c>
      <c r="K73">
        <v>1</v>
      </c>
    </row>
    <row r="74" spans="1:11" ht="17" x14ac:dyDescent="0.2">
      <c r="B74" s="1" t="s">
        <v>80</v>
      </c>
      <c r="C74">
        <v>1</v>
      </c>
      <c r="D74">
        <v>0</v>
      </c>
      <c r="E74">
        <v>0</v>
      </c>
      <c r="F74">
        <v>0</v>
      </c>
      <c r="G74">
        <v>0</v>
      </c>
      <c r="H74">
        <v>0</v>
      </c>
      <c r="I74">
        <v>1</v>
      </c>
      <c r="J74">
        <v>0</v>
      </c>
      <c r="K74">
        <v>2</v>
      </c>
    </row>
    <row r="75" spans="1:11" ht="34" x14ac:dyDescent="0.2">
      <c r="B75" s="1" t="s">
        <v>81</v>
      </c>
      <c r="C75">
        <v>1</v>
      </c>
      <c r="D75">
        <v>1</v>
      </c>
      <c r="E75">
        <v>0</v>
      </c>
      <c r="F75">
        <v>0</v>
      </c>
      <c r="G75">
        <v>0</v>
      </c>
      <c r="H75">
        <v>0</v>
      </c>
      <c r="I75">
        <v>1</v>
      </c>
      <c r="J75">
        <v>0</v>
      </c>
      <c r="K75">
        <v>3</v>
      </c>
    </row>
    <row r="76" spans="1:11" ht="34" x14ac:dyDescent="0.2">
      <c r="B76" s="1" t="s">
        <v>82</v>
      </c>
      <c r="C76">
        <v>1</v>
      </c>
      <c r="D76">
        <v>0</v>
      </c>
      <c r="E76">
        <v>0</v>
      </c>
      <c r="F76">
        <v>0</v>
      </c>
      <c r="G76">
        <v>0</v>
      </c>
      <c r="H76">
        <v>0</v>
      </c>
      <c r="I76">
        <v>0</v>
      </c>
      <c r="J76">
        <v>0</v>
      </c>
      <c r="K76">
        <v>1</v>
      </c>
    </row>
    <row r="77" spans="1:11" ht="34" x14ac:dyDescent="0.2">
      <c r="B77" s="1" t="s">
        <v>83</v>
      </c>
      <c r="C77">
        <v>1</v>
      </c>
      <c r="D77">
        <v>0</v>
      </c>
      <c r="E77">
        <v>0</v>
      </c>
      <c r="F77">
        <v>0</v>
      </c>
      <c r="G77">
        <v>0</v>
      </c>
      <c r="H77">
        <v>0</v>
      </c>
      <c r="I77">
        <v>0</v>
      </c>
      <c r="J77">
        <v>0</v>
      </c>
      <c r="K77">
        <v>1</v>
      </c>
    </row>
    <row r="78" spans="1:11" ht="17" x14ac:dyDescent="0.2">
      <c r="B78" s="1" t="s">
        <v>84</v>
      </c>
      <c r="C78">
        <v>1</v>
      </c>
      <c r="D78">
        <v>1</v>
      </c>
      <c r="E78">
        <v>0</v>
      </c>
      <c r="F78">
        <v>0</v>
      </c>
      <c r="G78">
        <v>0</v>
      </c>
      <c r="H78">
        <v>0</v>
      </c>
      <c r="I78">
        <v>0</v>
      </c>
      <c r="J78">
        <v>0</v>
      </c>
      <c r="K78">
        <v>2</v>
      </c>
    </row>
    <row r="79" spans="1:11" ht="17" x14ac:dyDescent="0.2">
      <c r="B79" s="1" t="s">
        <v>85</v>
      </c>
      <c r="C79">
        <v>3</v>
      </c>
      <c r="D79">
        <v>1</v>
      </c>
      <c r="E79">
        <v>0</v>
      </c>
      <c r="F79">
        <v>0</v>
      </c>
      <c r="G79">
        <v>0</v>
      </c>
      <c r="H79">
        <v>0</v>
      </c>
      <c r="I79">
        <v>0</v>
      </c>
      <c r="J79">
        <v>0</v>
      </c>
      <c r="K79">
        <v>4</v>
      </c>
    </row>
    <row r="80" spans="1:11" ht="17" x14ac:dyDescent="0.2">
      <c r="B80" s="1" t="s">
        <v>86</v>
      </c>
      <c r="C80">
        <v>5</v>
      </c>
      <c r="D80">
        <v>0</v>
      </c>
      <c r="E80">
        <v>0</v>
      </c>
      <c r="F80">
        <v>0</v>
      </c>
      <c r="G80">
        <v>0</v>
      </c>
      <c r="H80">
        <v>0</v>
      </c>
      <c r="I80">
        <v>0</v>
      </c>
      <c r="J80">
        <v>0</v>
      </c>
      <c r="K80">
        <v>5</v>
      </c>
    </row>
    <row r="81" spans="1:11" ht="34" x14ac:dyDescent="0.2">
      <c r="B81" s="1" t="s">
        <v>87</v>
      </c>
      <c r="C81">
        <v>1</v>
      </c>
      <c r="D81">
        <v>0</v>
      </c>
      <c r="E81">
        <v>0</v>
      </c>
      <c r="F81">
        <v>0</v>
      </c>
      <c r="G81">
        <v>0</v>
      </c>
      <c r="H81">
        <v>0</v>
      </c>
      <c r="I81">
        <v>0</v>
      </c>
      <c r="J81">
        <v>0</v>
      </c>
      <c r="K81">
        <v>1</v>
      </c>
    </row>
    <row r="82" spans="1:11" ht="17" x14ac:dyDescent="0.2">
      <c r="A82" s="1" t="s">
        <v>88</v>
      </c>
      <c r="F82">
        <v>0</v>
      </c>
    </row>
    <row r="83" spans="1:11" ht="34" x14ac:dyDescent="0.2">
      <c r="B83" s="1" t="s">
        <v>89</v>
      </c>
      <c r="C83">
        <v>3</v>
      </c>
      <c r="D83">
        <v>0</v>
      </c>
      <c r="E83">
        <v>0</v>
      </c>
      <c r="F83">
        <v>0</v>
      </c>
      <c r="G83">
        <v>0</v>
      </c>
      <c r="H83">
        <v>0</v>
      </c>
      <c r="I83">
        <v>0</v>
      </c>
      <c r="J83">
        <v>0</v>
      </c>
      <c r="K83">
        <v>3</v>
      </c>
    </row>
    <row r="84" spans="1:11" ht="34" x14ac:dyDescent="0.2">
      <c r="B84" s="1" t="s">
        <v>90</v>
      </c>
      <c r="C84">
        <v>1</v>
      </c>
      <c r="D84">
        <v>2</v>
      </c>
      <c r="E84">
        <v>0</v>
      </c>
      <c r="F84">
        <v>0</v>
      </c>
      <c r="G84">
        <v>0</v>
      </c>
      <c r="H84">
        <v>0</v>
      </c>
      <c r="I84">
        <v>0</v>
      </c>
      <c r="J84">
        <v>0</v>
      </c>
      <c r="K84">
        <v>3</v>
      </c>
    </row>
    <row r="85" spans="1:11" ht="34" x14ac:dyDescent="0.2">
      <c r="B85" s="1" t="s">
        <v>91</v>
      </c>
      <c r="C85">
        <v>1</v>
      </c>
      <c r="D85">
        <v>0</v>
      </c>
      <c r="E85">
        <v>0</v>
      </c>
      <c r="F85">
        <v>0</v>
      </c>
      <c r="G85">
        <v>0</v>
      </c>
      <c r="H85">
        <v>0</v>
      </c>
      <c r="I85">
        <v>0</v>
      </c>
      <c r="J85">
        <v>0</v>
      </c>
      <c r="K85">
        <v>1</v>
      </c>
    </row>
    <row r="86" spans="1:11" ht="34" x14ac:dyDescent="0.2">
      <c r="A86" s="1" t="s">
        <v>92</v>
      </c>
      <c r="F86">
        <v>0</v>
      </c>
    </row>
    <row r="87" spans="1:11" ht="17" x14ac:dyDescent="0.2">
      <c r="B87" s="1" t="s">
        <v>93</v>
      </c>
      <c r="C87">
        <v>0</v>
      </c>
      <c r="D87">
        <v>0</v>
      </c>
      <c r="E87">
        <v>0</v>
      </c>
      <c r="F87">
        <v>0</v>
      </c>
      <c r="G87">
        <v>0</v>
      </c>
      <c r="H87">
        <v>0</v>
      </c>
      <c r="I87">
        <v>4</v>
      </c>
      <c r="J87">
        <v>0</v>
      </c>
      <c r="K87">
        <v>4</v>
      </c>
    </row>
    <row r="88" spans="1:11" ht="17" x14ac:dyDescent="0.2">
      <c r="B88" s="1" t="s">
        <v>94</v>
      </c>
      <c r="C88">
        <v>5</v>
      </c>
      <c r="D88">
        <v>1</v>
      </c>
      <c r="E88">
        <v>0</v>
      </c>
      <c r="F88">
        <v>0</v>
      </c>
      <c r="G88">
        <v>0</v>
      </c>
      <c r="H88">
        <v>0</v>
      </c>
      <c r="I88">
        <v>0</v>
      </c>
      <c r="J88">
        <v>0</v>
      </c>
      <c r="K88">
        <v>6</v>
      </c>
    </row>
    <row r="89" spans="1:11" ht="17" x14ac:dyDescent="0.2">
      <c r="B89" s="1" t="s">
        <v>95</v>
      </c>
      <c r="C89">
        <v>0</v>
      </c>
      <c r="D89">
        <v>1</v>
      </c>
      <c r="E89">
        <v>0</v>
      </c>
      <c r="F89">
        <v>0</v>
      </c>
      <c r="G89">
        <v>0</v>
      </c>
      <c r="H89">
        <v>0</v>
      </c>
      <c r="I89">
        <v>0</v>
      </c>
      <c r="J89">
        <v>0</v>
      </c>
      <c r="K89">
        <v>1</v>
      </c>
    </row>
    <row r="90" spans="1:11" ht="17" x14ac:dyDescent="0.2">
      <c r="B90" s="1" t="s">
        <v>96</v>
      </c>
      <c r="C90">
        <v>8</v>
      </c>
      <c r="D90">
        <v>2</v>
      </c>
      <c r="E90">
        <v>0</v>
      </c>
      <c r="F90">
        <v>0</v>
      </c>
      <c r="G90">
        <v>0</v>
      </c>
      <c r="H90">
        <v>0</v>
      </c>
      <c r="I90">
        <v>0</v>
      </c>
      <c r="J90">
        <v>0</v>
      </c>
      <c r="K90">
        <v>10</v>
      </c>
    </row>
    <row r="91" spans="1:11" ht="17" x14ac:dyDescent="0.2">
      <c r="B91" s="1" t="s">
        <v>97</v>
      </c>
      <c r="C91">
        <v>17</v>
      </c>
      <c r="D91">
        <v>9</v>
      </c>
      <c r="E91">
        <v>0</v>
      </c>
      <c r="F91">
        <v>0</v>
      </c>
      <c r="G91">
        <v>0</v>
      </c>
      <c r="H91">
        <v>0</v>
      </c>
      <c r="I91">
        <v>0</v>
      </c>
      <c r="J91">
        <v>0</v>
      </c>
      <c r="K91">
        <v>26</v>
      </c>
    </row>
    <row r="92" spans="1:11" ht="17" x14ac:dyDescent="0.2">
      <c r="A92" s="1" t="s">
        <v>10</v>
      </c>
    </row>
    <row r="93" spans="1:11" x14ac:dyDescent="0.2">
      <c r="C93">
        <f>SUM(C5:C91)</f>
        <v>3906</v>
      </c>
      <c r="D93">
        <f t="shared" ref="D93:J93" si="0">SUM(D5:D91)</f>
        <v>746</v>
      </c>
      <c r="E93">
        <f t="shared" si="0"/>
        <v>6</v>
      </c>
      <c r="F93">
        <f t="shared" si="0"/>
        <v>2</v>
      </c>
      <c r="G93">
        <f t="shared" si="0"/>
        <v>1</v>
      </c>
      <c r="H93">
        <f t="shared" si="0"/>
        <v>1</v>
      </c>
      <c r="I93">
        <f t="shared" si="0"/>
        <v>40</v>
      </c>
      <c r="J93">
        <f t="shared" si="0"/>
        <v>173</v>
      </c>
      <c r="K93">
        <f>SUM(K5:K91)</f>
        <v>4875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47DE1-732C-D14D-84FF-5EF1F6544F68}">
  <dimension ref="A1:L325"/>
  <sheetViews>
    <sheetView workbookViewId="0">
      <selection sqref="A1:L325"/>
    </sheetView>
  </sheetViews>
  <sheetFormatPr baseColWidth="10" defaultRowHeight="16" x14ac:dyDescent="0.2"/>
  <cols>
    <col min="2" max="2" width="15.33203125" style="1" customWidth="1"/>
    <col min="12" max="12" width="30.1640625" customWidth="1"/>
  </cols>
  <sheetData>
    <row r="1" spans="1:12" ht="51" x14ac:dyDescent="0.2">
      <c r="A1" s="1" t="s">
        <v>0</v>
      </c>
    </row>
    <row r="2" spans="1:12" x14ac:dyDescent="0.2">
      <c r="A2" s="1"/>
    </row>
    <row r="3" spans="1:12" ht="34" x14ac:dyDescent="0.2">
      <c r="A3" s="1" t="s">
        <v>1</v>
      </c>
      <c r="B3" s="1" t="s">
        <v>2</v>
      </c>
      <c r="C3" t="s">
        <v>3</v>
      </c>
      <c r="D3" t="s">
        <v>4</v>
      </c>
      <c r="E3" t="s">
        <v>5</v>
      </c>
      <c r="F3" t="s">
        <v>99</v>
      </c>
      <c r="G3" t="s">
        <v>6</v>
      </c>
      <c r="H3" t="s">
        <v>7</v>
      </c>
      <c r="I3" t="s">
        <v>8</v>
      </c>
      <c r="J3" t="s">
        <v>9</v>
      </c>
      <c r="K3" t="s">
        <v>10</v>
      </c>
    </row>
    <row r="4" spans="1:12" ht="34" x14ac:dyDescent="0.2">
      <c r="A4" s="1" t="s">
        <v>12</v>
      </c>
    </row>
    <row r="5" spans="1:12" ht="17" x14ac:dyDescent="0.2">
      <c r="A5" s="1"/>
      <c r="B5" s="1" t="s">
        <v>13</v>
      </c>
      <c r="C5">
        <v>140</v>
      </c>
      <c r="D5">
        <v>71</v>
      </c>
      <c r="E5">
        <v>0</v>
      </c>
      <c r="F5">
        <v>0</v>
      </c>
      <c r="G5">
        <v>0</v>
      </c>
      <c r="H5">
        <v>0</v>
      </c>
      <c r="I5">
        <v>0</v>
      </c>
      <c r="K5">
        <v>211</v>
      </c>
    </row>
    <row r="6" spans="1:12" x14ac:dyDescent="0.2">
      <c r="A6" s="1"/>
      <c r="D6">
        <v>2</v>
      </c>
      <c r="L6" t="s">
        <v>123</v>
      </c>
    </row>
    <row r="7" spans="1:12" x14ac:dyDescent="0.2">
      <c r="A7" s="1"/>
      <c r="D7">
        <v>1</v>
      </c>
      <c r="L7" t="s">
        <v>124</v>
      </c>
    </row>
    <row r="8" spans="1:12" x14ac:dyDescent="0.2">
      <c r="A8" s="1"/>
      <c r="D8">
        <v>11</v>
      </c>
      <c r="L8" t="s">
        <v>110</v>
      </c>
    </row>
    <row r="9" spans="1:12" x14ac:dyDescent="0.2">
      <c r="A9" s="1"/>
      <c r="D9">
        <v>5</v>
      </c>
      <c r="L9" t="s">
        <v>119</v>
      </c>
    </row>
    <row r="10" spans="1:12" x14ac:dyDescent="0.2">
      <c r="A10" s="1"/>
      <c r="D10">
        <v>1</v>
      </c>
      <c r="L10" t="s">
        <v>111</v>
      </c>
    </row>
    <row r="11" spans="1:12" x14ac:dyDescent="0.2">
      <c r="A11" s="1"/>
      <c r="D11">
        <v>3</v>
      </c>
      <c r="L11" t="s">
        <v>121</v>
      </c>
    </row>
    <row r="12" spans="1:12" ht="17" x14ac:dyDescent="0.2">
      <c r="A12" s="1"/>
      <c r="B12" s="1" t="s">
        <v>14</v>
      </c>
      <c r="C12">
        <v>233</v>
      </c>
      <c r="D12">
        <v>22</v>
      </c>
      <c r="E12">
        <v>1</v>
      </c>
      <c r="F12">
        <v>0</v>
      </c>
      <c r="K12">
        <v>256</v>
      </c>
    </row>
    <row r="13" spans="1:12" x14ac:dyDescent="0.2">
      <c r="A13" s="1"/>
      <c r="C13">
        <v>13</v>
      </c>
      <c r="L13" t="s">
        <v>113</v>
      </c>
    </row>
    <row r="14" spans="1:12" x14ac:dyDescent="0.2">
      <c r="A14" s="1"/>
      <c r="C14">
        <v>1</v>
      </c>
      <c r="L14" t="s">
        <v>125</v>
      </c>
    </row>
    <row r="15" spans="1:12" x14ac:dyDescent="0.2">
      <c r="A15" s="1"/>
      <c r="C15">
        <v>9</v>
      </c>
      <c r="L15" t="s">
        <v>105</v>
      </c>
    </row>
    <row r="16" spans="1:12" x14ac:dyDescent="0.2">
      <c r="A16" s="1"/>
      <c r="C16">
        <v>1</v>
      </c>
      <c r="L16" t="s">
        <v>106</v>
      </c>
    </row>
    <row r="17" spans="1:12" x14ac:dyDescent="0.2">
      <c r="A17" s="1"/>
      <c r="C17">
        <v>1</v>
      </c>
      <c r="L17" t="s">
        <v>126</v>
      </c>
    </row>
    <row r="18" spans="1:12" x14ac:dyDescent="0.2">
      <c r="A18" s="1"/>
      <c r="D18">
        <v>2</v>
      </c>
      <c r="L18" t="s">
        <v>127</v>
      </c>
    </row>
    <row r="19" spans="1:12" x14ac:dyDescent="0.2">
      <c r="A19" s="1"/>
      <c r="D19">
        <v>2</v>
      </c>
      <c r="L19" t="s">
        <v>110</v>
      </c>
    </row>
    <row r="20" spans="1:12" x14ac:dyDescent="0.2">
      <c r="A20" s="1"/>
      <c r="D20">
        <v>1</v>
      </c>
      <c r="L20" t="s">
        <v>128</v>
      </c>
    </row>
    <row r="21" spans="1:12" x14ac:dyDescent="0.2">
      <c r="A21" s="1"/>
      <c r="D21">
        <v>1</v>
      </c>
      <c r="L21" t="s">
        <v>121</v>
      </c>
    </row>
    <row r="22" spans="1:12" ht="34" x14ac:dyDescent="0.2">
      <c r="A22" s="1"/>
      <c r="B22" s="1" t="s">
        <v>15</v>
      </c>
      <c r="C22">
        <v>182</v>
      </c>
      <c r="D22">
        <v>106</v>
      </c>
      <c r="E22">
        <v>0</v>
      </c>
      <c r="F22">
        <v>0</v>
      </c>
      <c r="G22">
        <v>0</v>
      </c>
      <c r="H22">
        <v>0</v>
      </c>
      <c r="I22">
        <v>4</v>
      </c>
      <c r="J22">
        <v>0</v>
      </c>
      <c r="K22">
        <v>292</v>
      </c>
    </row>
    <row r="23" spans="1:12" x14ac:dyDescent="0.2">
      <c r="A23" s="1"/>
      <c r="C23">
        <v>1</v>
      </c>
      <c r="L23" t="s">
        <v>106</v>
      </c>
    </row>
    <row r="24" spans="1:12" x14ac:dyDescent="0.2">
      <c r="A24" s="1"/>
      <c r="C24">
        <v>1</v>
      </c>
      <c r="L24" t="s">
        <v>129</v>
      </c>
    </row>
    <row r="25" spans="1:12" x14ac:dyDescent="0.2">
      <c r="A25" s="1"/>
      <c r="D25">
        <v>2</v>
      </c>
      <c r="L25" t="s">
        <v>130</v>
      </c>
    </row>
    <row r="26" spans="1:12" x14ac:dyDescent="0.2">
      <c r="A26" s="1"/>
      <c r="D26">
        <v>1</v>
      </c>
      <c r="L26" t="s">
        <v>131</v>
      </c>
    </row>
    <row r="27" spans="1:12" x14ac:dyDescent="0.2">
      <c r="A27" s="1"/>
      <c r="D27">
        <v>5</v>
      </c>
      <c r="L27" t="s">
        <v>132</v>
      </c>
    </row>
    <row r="28" spans="1:12" x14ac:dyDescent="0.2">
      <c r="A28" s="1"/>
      <c r="D28">
        <v>1</v>
      </c>
      <c r="L28" t="s">
        <v>121</v>
      </c>
    </row>
    <row r="29" spans="1:12" ht="17" x14ac:dyDescent="0.2">
      <c r="A29" s="1"/>
      <c r="B29" s="1" t="s">
        <v>16</v>
      </c>
      <c r="C29">
        <v>430</v>
      </c>
      <c r="D29">
        <v>11</v>
      </c>
      <c r="E29">
        <v>0</v>
      </c>
      <c r="F29">
        <v>0</v>
      </c>
      <c r="G29">
        <v>0</v>
      </c>
      <c r="H29">
        <v>0</v>
      </c>
      <c r="I29">
        <v>1</v>
      </c>
      <c r="J29">
        <v>0</v>
      </c>
      <c r="K29">
        <v>442</v>
      </c>
    </row>
    <row r="30" spans="1:12" x14ac:dyDescent="0.2">
      <c r="A30" s="1"/>
      <c r="C30">
        <v>1</v>
      </c>
      <c r="L30" t="s">
        <v>103</v>
      </c>
    </row>
    <row r="31" spans="1:12" x14ac:dyDescent="0.2">
      <c r="A31" s="1"/>
      <c r="C31">
        <v>10</v>
      </c>
      <c r="L31" t="s">
        <v>113</v>
      </c>
    </row>
    <row r="32" spans="1:12" x14ac:dyDescent="0.2">
      <c r="A32" s="1"/>
      <c r="C32">
        <v>1</v>
      </c>
      <c r="L32" t="s">
        <v>105</v>
      </c>
    </row>
    <row r="33" spans="1:12" x14ac:dyDescent="0.2">
      <c r="A33" s="1"/>
      <c r="C33">
        <v>1</v>
      </c>
      <c r="L33" t="s">
        <v>129</v>
      </c>
    </row>
    <row r="34" spans="1:12" x14ac:dyDescent="0.2">
      <c r="A34" s="1"/>
      <c r="C34">
        <v>2</v>
      </c>
      <c r="L34" t="s">
        <v>108</v>
      </c>
    </row>
    <row r="35" spans="1:12" x14ac:dyDescent="0.2">
      <c r="A35" s="1"/>
      <c r="D35">
        <v>1</v>
      </c>
      <c r="L35" t="s">
        <v>138</v>
      </c>
    </row>
    <row r="36" spans="1:12" x14ac:dyDescent="0.2">
      <c r="A36" s="1"/>
      <c r="D36">
        <v>1</v>
      </c>
      <c r="L36" t="s">
        <v>110</v>
      </c>
    </row>
    <row r="37" spans="1:12" x14ac:dyDescent="0.2">
      <c r="A37" s="1"/>
      <c r="D37">
        <v>2</v>
      </c>
      <c r="L37" t="s">
        <v>139</v>
      </c>
    </row>
    <row r="38" spans="1:12" x14ac:dyDescent="0.2">
      <c r="A38" s="1"/>
      <c r="D38">
        <v>2</v>
      </c>
      <c r="L38" t="s">
        <v>119</v>
      </c>
    </row>
    <row r="39" spans="1:12" ht="17" x14ac:dyDescent="0.2">
      <c r="A39" s="1"/>
      <c r="B39" s="1" t="s">
        <v>17</v>
      </c>
      <c r="C39">
        <v>41</v>
      </c>
      <c r="D39">
        <v>0</v>
      </c>
      <c r="E39">
        <v>0</v>
      </c>
      <c r="F39">
        <v>0</v>
      </c>
      <c r="G39">
        <v>0</v>
      </c>
      <c r="H39">
        <v>0</v>
      </c>
      <c r="I39">
        <v>0</v>
      </c>
      <c r="J39">
        <v>0</v>
      </c>
      <c r="K39">
        <v>41</v>
      </c>
    </row>
    <row r="40" spans="1:12" x14ac:dyDescent="0.2">
      <c r="A40" s="1"/>
      <c r="C40">
        <v>5</v>
      </c>
      <c r="L40" t="s">
        <v>113</v>
      </c>
    </row>
    <row r="41" spans="1:12" x14ac:dyDescent="0.2">
      <c r="A41" s="1"/>
      <c r="C41">
        <v>1</v>
      </c>
      <c r="L41" t="s">
        <v>108</v>
      </c>
    </row>
    <row r="42" spans="1:12" ht="17" x14ac:dyDescent="0.2">
      <c r="A42" s="1"/>
      <c r="B42" s="1" t="s">
        <v>18</v>
      </c>
      <c r="C42">
        <v>2</v>
      </c>
      <c r="D42">
        <v>0</v>
      </c>
      <c r="E42">
        <v>0</v>
      </c>
      <c r="F42">
        <v>0</v>
      </c>
      <c r="G42">
        <v>0</v>
      </c>
      <c r="H42">
        <v>0</v>
      </c>
      <c r="I42">
        <v>0</v>
      </c>
      <c r="J42">
        <v>0</v>
      </c>
      <c r="K42">
        <v>2</v>
      </c>
    </row>
    <row r="43" spans="1:12" ht="51" x14ac:dyDescent="0.2">
      <c r="A43" s="1"/>
      <c r="B43" s="1" t="s">
        <v>19</v>
      </c>
      <c r="C43">
        <v>2</v>
      </c>
      <c r="D43">
        <v>0</v>
      </c>
      <c r="E43">
        <v>0</v>
      </c>
      <c r="F43">
        <v>0</v>
      </c>
      <c r="G43">
        <v>0</v>
      </c>
      <c r="H43">
        <v>0</v>
      </c>
      <c r="I43">
        <v>0</v>
      </c>
      <c r="J43">
        <v>0</v>
      </c>
      <c r="K43">
        <v>2</v>
      </c>
    </row>
    <row r="44" spans="1:12" x14ac:dyDescent="0.2">
      <c r="A44" s="1"/>
      <c r="C44">
        <v>1</v>
      </c>
      <c r="L44" t="s">
        <v>103</v>
      </c>
    </row>
    <row r="45" spans="1:12" x14ac:dyDescent="0.2">
      <c r="A45" s="1"/>
      <c r="C45">
        <v>19</v>
      </c>
      <c r="L45" t="s">
        <v>113</v>
      </c>
    </row>
    <row r="46" spans="1:12" x14ac:dyDescent="0.2">
      <c r="A46" s="1"/>
      <c r="C46">
        <v>2</v>
      </c>
      <c r="L46" t="s">
        <v>116</v>
      </c>
    </row>
    <row r="47" spans="1:12" x14ac:dyDescent="0.2">
      <c r="A47" s="1"/>
      <c r="C47">
        <v>1</v>
      </c>
      <c r="L47" t="s">
        <v>105</v>
      </c>
    </row>
    <row r="48" spans="1:12" x14ac:dyDescent="0.2">
      <c r="A48" s="1"/>
      <c r="C48">
        <v>1</v>
      </c>
      <c r="L48" t="s">
        <v>108</v>
      </c>
    </row>
    <row r="49" spans="1:12" x14ac:dyDescent="0.2">
      <c r="A49" s="1"/>
      <c r="D49">
        <v>1</v>
      </c>
      <c r="L49" t="s">
        <v>133</v>
      </c>
    </row>
    <row r="50" spans="1:12" x14ac:dyDescent="0.2">
      <c r="A50" s="1"/>
      <c r="D50">
        <v>1</v>
      </c>
      <c r="L50" t="s">
        <v>132</v>
      </c>
    </row>
    <row r="51" spans="1:12" x14ac:dyDescent="0.2">
      <c r="A51" s="1"/>
      <c r="D51">
        <v>1</v>
      </c>
      <c r="L51" t="s">
        <v>121</v>
      </c>
    </row>
    <row r="52" spans="1:12" ht="51" x14ac:dyDescent="0.2">
      <c r="A52" s="1"/>
      <c r="B52" s="1" t="s">
        <v>20</v>
      </c>
      <c r="C52">
        <v>28</v>
      </c>
      <c r="D52">
        <v>71</v>
      </c>
      <c r="E52">
        <v>0</v>
      </c>
      <c r="F52">
        <v>0</v>
      </c>
      <c r="G52">
        <v>0</v>
      </c>
      <c r="H52">
        <v>0</v>
      </c>
      <c r="I52">
        <v>0</v>
      </c>
      <c r="J52">
        <v>0</v>
      </c>
      <c r="K52">
        <v>99</v>
      </c>
    </row>
    <row r="53" spans="1:12" x14ac:dyDescent="0.2">
      <c r="A53" s="1"/>
      <c r="C53">
        <v>1</v>
      </c>
      <c r="L53" t="s">
        <v>151</v>
      </c>
    </row>
    <row r="54" spans="1:12" x14ac:dyDescent="0.2">
      <c r="A54" s="1"/>
      <c r="C54">
        <v>1</v>
      </c>
      <c r="L54" t="s">
        <v>152</v>
      </c>
    </row>
    <row r="55" spans="1:12" x14ac:dyDescent="0.2">
      <c r="A55" s="1"/>
      <c r="D55">
        <v>2</v>
      </c>
      <c r="L55" t="s">
        <v>121</v>
      </c>
    </row>
    <row r="56" spans="1:12" ht="34" x14ac:dyDescent="0.2">
      <c r="A56" s="1"/>
      <c r="B56" s="1" t="s">
        <v>21</v>
      </c>
      <c r="C56">
        <v>383</v>
      </c>
      <c r="D56">
        <v>76</v>
      </c>
      <c r="E56">
        <v>0</v>
      </c>
      <c r="F56">
        <v>0</v>
      </c>
      <c r="G56">
        <v>0</v>
      </c>
      <c r="H56">
        <v>0</v>
      </c>
      <c r="I56">
        <v>0</v>
      </c>
      <c r="J56">
        <v>53</v>
      </c>
      <c r="K56">
        <v>512</v>
      </c>
    </row>
    <row r="57" spans="1:12" x14ac:dyDescent="0.2">
      <c r="A57" s="1"/>
      <c r="C57">
        <v>2</v>
      </c>
      <c r="L57" t="s">
        <v>106</v>
      </c>
    </row>
    <row r="58" spans="1:12" x14ac:dyDescent="0.2">
      <c r="A58" s="1"/>
      <c r="C58">
        <v>7</v>
      </c>
      <c r="L58" t="s">
        <v>129</v>
      </c>
    </row>
    <row r="59" spans="1:12" x14ac:dyDescent="0.2">
      <c r="A59" s="1"/>
      <c r="D59">
        <v>3</v>
      </c>
      <c r="L59" t="s">
        <v>120</v>
      </c>
    </row>
    <row r="60" spans="1:12" x14ac:dyDescent="0.2">
      <c r="A60" s="1"/>
      <c r="D60">
        <v>4</v>
      </c>
      <c r="L60" t="s">
        <v>121</v>
      </c>
    </row>
    <row r="61" spans="1:12" x14ac:dyDescent="0.2">
      <c r="A61" s="1"/>
    </row>
    <row r="62" spans="1:12" ht="17" x14ac:dyDescent="0.2">
      <c r="A62" s="1"/>
      <c r="B62" s="1" t="s">
        <v>22</v>
      </c>
      <c r="C62">
        <v>147</v>
      </c>
      <c r="D62">
        <v>11</v>
      </c>
      <c r="E62">
        <v>0</v>
      </c>
      <c r="F62">
        <v>0</v>
      </c>
      <c r="G62">
        <v>0</v>
      </c>
      <c r="H62">
        <v>0</v>
      </c>
      <c r="I62">
        <v>0</v>
      </c>
      <c r="J62">
        <v>120</v>
      </c>
      <c r="K62">
        <v>278</v>
      </c>
    </row>
    <row r="63" spans="1:12" x14ac:dyDescent="0.2">
      <c r="A63" s="1"/>
      <c r="C63">
        <v>10</v>
      </c>
      <c r="L63" t="s">
        <v>153</v>
      </c>
    </row>
    <row r="64" spans="1:12" x14ac:dyDescent="0.2">
      <c r="A64" s="1"/>
      <c r="D64">
        <v>2</v>
      </c>
      <c r="L64" t="s">
        <v>134</v>
      </c>
    </row>
    <row r="65" spans="1:12" x14ac:dyDescent="0.2">
      <c r="A65" s="1"/>
      <c r="D65">
        <v>1</v>
      </c>
      <c r="L65" t="s">
        <v>120</v>
      </c>
    </row>
    <row r="66" spans="1:12" x14ac:dyDescent="0.2">
      <c r="A66" s="1"/>
      <c r="D66">
        <v>3</v>
      </c>
      <c r="L66" t="s">
        <v>121</v>
      </c>
    </row>
    <row r="67" spans="1:12" ht="34" x14ac:dyDescent="0.2">
      <c r="A67" s="1"/>
      <c r="B67" s="1" t="s">
        <v>156</v>
      </c>
      <c r="C67">
        <v>1</v>
      </c>
      <c r="D67">
        <v>0</v>
      </c>
      <c r="E67">
        <v>0</v>
      </c>
      <c r="F67">
        <v>0</v>
      </c>
      <c r="G67">
        <v>0</v>
      </c>
      <c r="H67">
        <v>0</v>
      </c>
      <c r="I67">
        <v>0</v>
      </c>
      <c r="J67">
        <v>0</v>
      </c>
      <c r="K67">
        <v>1</v>
      </c>
    </row>
    <row r="68" spans="1:12" x14ac:dyDescent="0.2">
      <c r="A68" s="1"/>
      <c r="C68">
        <v>1</v>
      </c>
      <c r="L68" t="s">
        <v>153</v>
      </c>
    </row>
    <row r="69" spans="1:12" ht="17" x14ac:dyDescent="0.2">
      <c r="A69" s="1" t="s">
        <v>24</v>
      </c>
    </row>
    <row r="70" spans="1:12" ht="17" x14ac:dyDescent="0.2">
      <c r="A70" s="1"/>
      <c r="B70" s="1" t="s">
        <v>18</v>
      </c>
      <c r="C70">
        <v>439</v>
      </c>
      <c r="D70">
        <v>27</v>
      </c>
      <c r="E70">
        <v>0</v>
      </c>
      <c r="F70">
        <v>0</v>
      </c>
      <c r="G70">
        <v>0</v>
      </c>
      <c r="H70">
        <v>0</v>
      </c>
      <c r="I70">
        <v>1</v>
      </c>
      <c r="J70">
        <v>0</v>
      </c>
      <c r="K70">
        <v>467</v>
      </c>
    </row>
    <row r="71" spans="1:12" x14ac:dyDescent="0.2">
      <c r="A71" s="1"/>
      <c r="C71">
        <v>1</v>
      </c>
      <c r="L71" t="s">
        <v>101</v>
      </c>
    </row>
    <row r="72" spans="1:12" x14ac:dyDescent="0.2">
      <c r="A72" s="1"/>
      <c r="C72">
        <v>1</v>
      </c>
      <c r="L72" t="s">
        <v>102</v>
      </c>
    </row>
    <row r="73" spans="1:12" x14ac:dyDescent="0.2">
      <c r="A73" s="1"/>
      <c r="C73">
        <v>1</v>
      </c>
      <c r="L73" t="s">
        <v>103</v>
      </c>
    </row>
    <row r="74" spans="1:12" x14ac:dyDescent="0.2">
      <c r="A74" s="1"/>
      <c r="C74">
        <v>13</v>
      </c>
      <c r="L74" t="s">
        <v>104</v>
      </c>
    </row>
    <row r="75" spans="1:12" x14ac:dyDescent="0.2">
      <c r="A75" s="1"/>
      <c r="C75">
        <v>8</v>
      </c>
      <c r="L75" t="s">
        <v>105</v>
      </c>
    </row>
    <row r="76" spans="1:12" x14ac:dyDescent="0.2">
      <c r="A76" s="1"/>
      <c r="C76">
        <v>4</v>
      </c>
      <c r="L76" t="s">
        <v>106</v>
      </c>
    </row>
    <row r="77" spans="1:12" x14ac:dyDescent="0.2">
      <c r="A77" s="1"/>
      <c r="C77">
        <v>2</v>
      </c>
      <c r="L77" t="s">
        <v>107</v>
      </c>
    </row>
    <row r="78" spans="1:12" x14ac:dyDescent="0.2">
      <c r="A78" s="1"/>
      <c r="C78">
        <v>2</v>
      </c>
      <c r="L78" t="s">
        <v>108</v>
      </c>
    </row>
    <row r="79" spans="1:12" x14ac:dyDescent="0.2">
      <c r="A79" s="1"/>
      <c r="D79">
        <v>2</v>
      </c>
      <c r="L79" t="s">
        <v>109</v>
      </c>
    </row>
    <row r="80" spans="1:12" x14ac:dyDescent="0.2">
      <c r="A80" s="1"/>
      <c r="D80">
        <v>1</v>
      </c>
      <c r="L80" t="s">
        <v>110</v>
      </c>
    </row>
    <row r="81" spans="1:12" x14ac:dyDescent="0.2">
      <c r="A81" s="1"/>
      <c r="D81">
        <v>1</v>
      </c>
      <c r="L81" t="s">
        <v>111</v>
      </c>
    </row>
    <row r="82" spans="1:12" x14ac:dyDescent="0.2">
      <c r="A82" s="1"/>
      <c r="D82">
        <v>1</v>
      </c>
      <c r="L82" t="s">
        <v>112</v>
      </c>
    </row>
    <row r="83" spans="1:12" ht="17" x14ac:dyDescent="0.2">
      <c r="A83" s="1"/>
      <c r="B83" s="1" t="s">
        <v>25</v>
      </c>
      <c r="C83">
        <v>226</v>
      </c>
      <c r="D83">
        <v>3</v>
      </c>
      <c r="E83">
        <v>0</v>
      </c>
      <c r="F83">
        <v>0</v>
      </c>
      <c r="G83">
        <v>0</v>
      </c>
      <c r="H83">
        <v>0</v>
      </c>
      <c r="I83">
        <v>2</v>
      </c>
      <c r="J83">
        <v>0</v>
      </c>
      <c r="K83">
        <v>231</v>
      </c>
    </row>
    <row r="84" spans="1:12" x14ac:dyDescent="0.2">
      <c r="A84" s="1"/>
      <c r="C84">
        <v>1</v>
      </c>
      <c r="L84" t="s">
        <v>114</v>
      </c>
    </row>
    <row r="85" spans="1:12" x14ac:dyDescent="0.2">
      <c r="A85" s="1"/>
      <c r="C85">
        <v>1</v>
      </c>
      <c r="L85" t="s">
        <v>115</v>
      </c>
    </row>
    <row r="86" spans="1:12" x14ac:dyDescent="0.2">
      <c r="A86" s="1"/>
      <c r="C86">
        <v>6</v>
      </c>
      <c r="L86" t="s">
        <v>113</v>
      </c>
    </row>
    <row r="87" spans="1:12" x14ac:dyDescent="0.2">
      <c r="A87" s="1"/>
      <c r="C87">
        <v>1</v>
      </c>
      <c r="L87" t="s">
        <v>116</v>
      </c>
    </row>
    <row r="88" spans="1:12" x14ac:dyDescent="0.2">
      <c r="A88" s="1"/>
      <c r="C88">
        <v>1</v>
      </c>
      <c r="L88" t="s">
        <v>117</v>
      </c>
    </row>
    <row r="89" spans="1:12" x14ac:dyDescent="0.2">
      <c r="A89" s="1"/>
      <c r="C89">
        <v>1</v>
      </c>
      <c r="L89" t="s">
        <v>118</v>
      </c>
    </row>
    <row r="90" spans="1:12" x14ac:dyDescent="0.2">
      <c r="A90" s="1"/>
      <c r="D90">
        <v>1</v>
      </c>
      <c r="L90" t="s">
        <v>119</v>
      </c>
    </row>
    <row r="91" spans="1:12" x14ac:dyDescent="0.2">
      <c r="A91" s="1"/>
      <c r="D91">
        <v>1</v>
      </c>
      <c r="L91" t="s">
        <v>120</v>
      </c>
    </row>
    <row r="92" spans="1:12" x14ac:dyDescent="0.2">
      <c r="A92" s="1"/>
      <c r="D92">
        <v>1</v>
      </c>
      <c r="L92" t="s">
        <v>121</v>
      </c>
    </row>
    <row r="93" spans="1:12" ht="17" x14ac:dyDescent="0.2">
      <c r="A93" s="1"/>
      <c r="B93" s="1" t="s">
        <v>26</v>
      </c>
      <c r="C93">
        <v>52</v>
      </c>
      <c r="D93">
        <v>4</v>
      </c>
      <c r="E93">
        <v>0</v>
      </c>
      <c r="F93">
        <v>0</v>
      </c>
      <c r="G93">
        <v>0</v>
      </c>
      <c r="H93">
        <v>0</v>
      </c>
      <c r="I93">
        <v>0</v>
      </c>
      <c r="J93">
        <v>0</v>
      </c>
      <c r="K93">
        <v>56</v>
      </c>
    </row>
    <row r="94" spans="1:12" x14ac:dyDescent="0.2">
      <c r="A94" s="1"/>
      <c r="C94">
        <v>3</v>
      </c>
      <c r="L94" t="s">
        <v>113</v>
      </c>
    </row>
    <row r="95" spans="1:12" x14ac:dyDescent="0.2">
      <c r="A95" s="1"/>
      <c r="C95">
        <v>1</v>
      </c>
      <c r="L95" t="s">
        <v>105</v>
      </c>
    </row>
    <row r="96" spans="1:12" x14ac:dyDescent="0.2">
      <c r="A96" s="1"/>
      <c r="D96">
        <v>1</v>
      </c>
      <c r="L96" t="s">
        <v>110</v>
      </c>
    </row>
    <row r="97" spans="1:12" ht="17" x14ac:dyDescent="0.2">
      <c r="A97" s="1"/>
      <c r="B97" s="1" t="s">
        <v>27</v>
      </c>
      <c r="C97">
        <v>637</v>
      </c>
      <c r="D97">
        <v>99</v>
      </c>
      <c r="E97">
        <v>0</v>
      </c>
      <c r="F97">
        <v>0</v>
      </c>
      <c r="G97">
        <v>0</v>
      </c>
      <c r="H97">
        <v>0</v>
      </c>
      <c r="I97">
        <v>2</v>
      </c>
      <c r="J97">
        <v>0</v>
      </c>
      <c r="K97">
        <v>738</v>
      </c>
    </row>
    <row r="98" spans="1:12" x14ac:dyDescent="0.2">
      <c r="A98" s="1"/>
      <c r="C98">
        <v>2</v>
      </c>
      <c r="L98" t="s">
        <v>114</v>
      </c>
    </row>
    <row r="99" spans="1:12" x14ac:dyDescent="0.2">
      <c r="A99" s="1"/>
      <c r="C99">
        <v>3</v>
      </c>
      <c r="L99" t="s">
        <v>122</v>
      </c>
    </row>
    <row r="100" spans="1:12" x14ac:dyDescent="0.2">
      <c r="A100" s="1"/>
      <c r="C100">
        <v>1</v>
      </c>
      <c r="L100" t="s">
        <v>115</v>
      </c>
    </row>
    <row r="101" spans="1:12" x14ac:dyDescent="0.2">
      <c r="A101" s="1"/>
      <c r="C101">
        <v>21</v>
      </c>
      <c r="L101" t="s">
        <v>113</v>
      </c>
    </row>
    <row r="102" spans="1:12" x14ac:dyDescent="0.2">
      <c r="A102" s="1"/>
      <c r="C102">
        <v>1</v>
      </c>
      <c r="L102" t="s">
        <v>117</v>
      </c>
    </row>
    <row r="103" spans="1:12" x14ac:dyDescent="0.2">
      <c r="A103" s="1"/>
      <c r="C103">
        <v>2</v>
      </c>
      <c r="L103" t="s">
        <v>105</v>
      </c>
    </row>
    <row r="104" spans="1:12" ht="51" x14ac:dyDescent="0.2">
      <c r="A104" s="1"/>
      <c r="B104" s="1" t="s">
        <v>28</v>
      </c>
      <c r="C104">
        <v>161</v>
      </c>
      <c r="D104">
        <v>3</v>
      </c>
      <c r="E104">
        <v>0</v>
      </c>
      <c r="F104">
        <v>0</v>
      </c>
      <c r="G104">
        <v>0</v>
      </c>
      <c r="H104">
        <v>0</v>
      </c>
      <c r="I104">
        <v>1</v>
      </c>
      <c r="J104">
        <v>0</v>
      </c>
      <c r="K104">
        <v>165</v>
      </c>
    </row>
    <row r="105" spans="1:12" ht="17" x14ac:dyDescent="0.2">
      <c r="A105" s="1"/>
      <c r="B105" s="1" t="s">
        <v>29</v>
      </c>
      <c r="C105">
        <v>7</v>
      </c>
      <c r="D105">
        <v>0</v>
      </c>
      <c r="E105">
        <v>0</v>
      </c>
      <c r="F105">
        <v>0</v>
      </c>
      <c r="G105">
        <v>0</v>
      </c>
      <c r="H105">
        <v>0</v>
      </c>
      <c r="I105">
        <v>0</v>
      </c>
      <c r="J105">
        <v>0</v>
      </c>
      <c r="K105">
        <v>7</v>
      </c>
    </row>
    <row r="106" spans="1:12" x14ac:dyDescent="0.2">
      <c r="A106" s="1"/>
      <c r="C106">
        <v>1</v>
      </c>
      <c r="L106" t="s">
        <v>117</v>
      </c>
    </row>
    <row r="107" spans="1:12" x14ac:dyDescent="0.2">
      <c r="A107" s="1"/>
      <c r="C107">
        <v>1</v>
      </c>
      <c r="L107" t="s">
        <v>105</v>
      </c>
    </row>
    <row r="108" spans="1:12" x14ac:dyDescent="0.2">
      <c r="A108" s="1"/>
      <c r="C108">
        <v>1</v>
      </c>
      <c r="L108" t="s">
        <v>106</v>
      </c>
    </row>
    <row r="109" spans="1:12" ht="17" x14ac:dyDescent="0.2">
      <c r="A109" s="1"/>
      <c r="B109" s="1" t="s">
        <v>30</v>
      </c>
      <c r="C109">
        <v>3</v>
      </c>
      <c r="D109">
        <v>0</v>
      </c>
      <c r="E109">
        <v>0</v>
      </c>
      <c r="F109">
        <v>0</v>
      </c>
      <c r="G109">
        <v>0</v>
      </c>
      <c r="H109">
        <v>0</v>
      </c>
      <c r="I109">
        <v>0</v>
      </c>
      <c r="J109">
        <v>0</v>
      </c>
      <c r="K109">
        <v>3</v>
      </c>
    </row>
    <row r="110" spans="1:12" x14ac:dyDescent="0.2">
      <c r="A110" s="1"/>
      <c r="C110">
        <v>2</v>
      </c>
      <c r="L110" t="s">
        <v>113</v>
      </c>
    </row>
    <row r="111" spans="1:12" x14ac:dyDescent="0.2">
      <c r="A111" s="1"/>
      <c r="C111">
        <v>1</v>
      </c>
      <c r="L111" t="s">
        <v>106</v>
      </c>
    </row>
    <row r="112" spans="1:12" ht="17" x14ac:dyDescent="0.2">
      <c r="A112" s="1"/>
      <c r="B112" s="1" t="s">
        <v>31</v>
      </c>
      <c r="C112">
        <v>2</v>
      </c>
      <c r="D112">
        <v>0</v>
      </c>
      <c r="E112">
        <v>0</v>
      </c>
      <c r="F112">
        <v>0</v>
      </c>
      <c r="G112">
        <v>0</v>
      </c>
      <c r="H112">
        <v>0</v>
      </c>
      <c r="I112">
        <v>0</v>
      </c>
      <c r="J112">
        <v>0</v>
      </c>
      <c r="K112">
        <v>2</v>
      </c>
    </row>
    <row r="113" spans="1:12" x14ac:dyDescent="0.2">
      <c r="A113" s="1"/>
      <c r="C113">
        <v>1</v>
      </c>
      <c r="L113" t="s">
        <v>105</v>
      </c>
    </row>
    <row r="114" spans="1:12" ht="17" x14ac:dyDescent="0.2">
      <c r="A114" s="1"/>
      <c r="B114" s="1" t="s">
        <v>32</v>
      </c>
      <c r="C114">
        <v>3</v>
      </c>
      <c r="D114">
        <v>0</v>
      </c>
      <c r="E114">
        <v>0</v>
      </c>
      <c r="F114">
        <v>0</v>
      </c>
      <c r="G114">
        <v>0</v>
      </c>
      <c r="H114">
        <v>0</v>
      </c>
      <c r="I114">
        <v>1</v>
      </c>
      <c r="J114">
        <v>0</v>
      </c>
      <c r="K114">
        <v>4</v>
      </c>
    </row>
    <row r="115" spans="1:12" x14ac:dyDescent="0.2">
      <c r="A115" s="1"/>
      <c r="C115">
        <v>1</v>
      </c>
      <c r="L115" t="s">
        <v>116</v>
      </c>
    </row>
    <row r="116" spans="1:12" x14ac:dyDescent="0.2">
      <c r="A116" s="1"/>
      <c r="C116">
        <v>1</v>
      </c>
      <c r="L116" t="s">
        <v>106</v>
      </c>
    </row>
    <row r="117" spans="1:12" x14ac:dyDescent="0.2">
      <c r="A117" s="1"/>
      <c r="C117">
        <v>1</v>
      </c>
      <c r="L117" t="s">
        <v>134</v>
      </c>
    </row>
    <row r="118" spans="1:12" ht="17" x14ac:dyDescent="0.2">
      <c r="A118" s="1"/>
      <c r="B118" s="1" t="s">
        <v>33</v>
      </c>
      <c r="C118">
        <v>1</v>
      </c>
      <c r="D118">
        <v>0</v>
      </c>
      <c r="E118">
        <v>0</v>
      </c>
      <c r="F118">
        <v>0</v>
      </c>
      <c r="G118">
        <v>0</v>
      </c>
      <c r="H118">
        <v>0</v>
      </c>
      <c r="I118">
        <v>1</v>
      </c>
      <c r="J118">
        <v>0</v>
      </c>
      <c r="K118">
        <v>2</v>
      </c>
    </row>
    <row r="119" spans="1:12" x14ac:dyDescent="0.2">
      <c r="A119" s="1"/>
      <c r="C119">
        <v>1</v>
      </c>
      <c r="L119" t="s">
        <v>106</v>
      </c>
    </row>
    <row r="120" spans="1:12" ht="17" x14ac:dyDescent="0.2">
      <c r="A120" s="1"/>
      <c r="B120" s="1" t="s">
        <v>34</v>
      </c>
      <c r="C120">
        <v>2</v>
      </c>
      <c r="D120">
        <v>0</v>
      </c>
      <c r="E120">
        <v>0</v>
      </c>
      <c r="F120">
        <v>0</v>
      </c>
      <c r="G120">
        <v>0</v>
      </c>
      <c r="H120">
        <v>0</v>
      </c>
      <c r="I120">
        <v>0</v>
      </c>
      <c r="J120">
        <v>0</v>
      </c>
      <c r="K120">
        <v>2</v>
      </c>
    </row>
    <row r="121" spans="1:12" x14ac:dyDescent="0.2">
      <c r="A121" s="1"/>
      <c r="C121">
        <v>2</v>
      </c>
      <c r="L121" t="s">
        <v>106</v>
      </c>
    </row>
    <row r="122" spans="1:12" ht="34" x14ac:dyDescent="0.2">
      <c r="A122" s="1"/>
      <c r="B122" s="1" t="s">
        <v>35</v>
      </c>
      <c r="C122">
        <v>3</v>
      </c>
      <c r="D122">
        <v>1</v>
      </c>
      <c r="E122">
        <v>0</v>
      </c>
      <c r="F122">
        <v>0</v>
      </c>
      <c r="G122">
        <v>0</v>
      </c>
      <c r="H122">
        <v>0</v>
      </c>
      <c r="I122">
        <v>0</v>
      </c>
      <c r="J122">
        <v>0</v>
      </c>
      <c r="K122">
        <v>4</v>
      </c>
    </row>
    <row r="123" spans="1:12" x14ac:dyDescent="0.2">
      <c r="A123" s="1"/>
      <c r="C123">
        <v>3</v>
      </c>
      <c r="L123" t="s">
        <v>106</v>
      </c>
    </row>
    <row r="124" spans="1:12" x14ac:dyDescent="0.2">
      <c r="A124" s="1"/>
      <c r="D124">
        <v>1</v>
      </c>
      <c r="L124" t="s">
        <v>130</v>
      </c>
    </row>
    <row r="125" spans="1:12" ht="17" x14ac:dyDescent="0.2">
      <c r="A125" s="1"/>
      <c r="B125" s="1" t="s">
        <v>36</v>
      </c>
      <c r="C125">
        <v>9</v>
      </c>
      <c r="D125">
        <v>0</v>
      </c>
      <c r="E125">
        <v>0</v>
      </c>
      <c r="F125">
        <v>0</v>
      </c>
      <c r="G125">
        <v>0</v>
      </c>
      <c r="H125">
        <v>0</v>
      </c>
      <c r="I125">
        <v>0</v>
      </c>
      <c r="J125">
        <v>0</v>
      </c>
      <c r="K125">
        <v>9</v>
      </c>
    </row>
    <row r="126" spans="1:12" x14ac:dyDescent="0.2">
      <c r="A126" s="1"/>
      <c r="C126">
        <v>1</v>
      </c>
      <c r="L126" t="s">
        <v>117</v>
      </c>
    </row>
    <row r="127" spans="1:12" ht="34" x14ac:dyDescent="0.2">
      <c r="A127" s="1"/>
      <c r="B127" s="1" t="s">
        <v>135</v>
      </c>
      <c r="C127">
        <v>5</v>
      </c>
      <c r="D127">
        <v>0</v>
      </c>
      <c r="E127">
        <v>0</v>
      </c>
      <c r="F127">
        <v>0</v>
      </c>
      <c r="G127">
        <v>0</v>
      </c>
      <c r="H127">
        <v>0</v>
      </c>
      <c r="I127">
        <v>0</v>
      </c>
      <c r="J127">
        <v>0</v>
      </c>
      <c r="K127">
        <v>5</v>
      </c>
    </row>
    <row r="128" spans="1:12" x14ac:dyDescent="0.2">
      <c r="A128" s="1"/>
      <c r="C128">
        <v>1</v>
      </c>
      <c r="L128" t="s">
        <v>113</v>
      </c>
    </row>
    <row r="129" spans="1:12" x14ac:dyDescent="0.2">
      <c r="A129" s="1"/>
      <c r="C129">
        <v>1</v>
      </c>
      <c r="L129" t="s">
        <v>108</v>
      </c>
    </row>
    <row r="130" spans="1:12" ht="34" x14ac:dyDescent="0.2">
      <c r="A130" s="1"/>
      <c r="B130" s="1" t="s">
        <v>136</v>
      </c>
      <c r="C130">
        <v>1</v>
      </c>
      <c r="D130">
        <v>0</v>
      </c>
      <c r="E130">
        <v>0</v>
      </c>
      <c r="F130">
        <v>0</v>
      </c>
      <c r="G130">
        <v>0</v>
      </c>
      <c r="H130">
        <v>0</v>
      </c>
      <c r="I130">
        <v>0</v>
      </c>
      <c r="J130">
        <v>0</v>
      </c>
      <c r="K130">
        <v>1</v>
      </c>
    </row>
    <row r="131" spans="1:12" x14ac:dyDescent="0.2">
      <c r="A131" s="1"/>
      <c r="C131">
        <v>1</v>
      </c>
      <c r="L131" t="s">
        <v>126</v>
      </c>
    </row>
    <row r="132" spans="1:12" ht="34" x14ac:dyDescent="0.2">
      <c r="A132" s="1"/>
      <c r="B132" s="1" t="s">
        <v>137</v>
      </c>
      <c r="C132">
        <v>1</v>
      </c>
      <c r="D132">
        <v>0</v>
      </c>
      <c r="E132">
        <v>0</v>
      </c>
      <c r="F132">
        <v>0</v>
      </c>
      <c r="G132">
        <v>0</v>
      </c>
      <c r="H132">
        <v>0</v>
      </c>
      <c r="I132">
        <v>0</v>
      </c>
      <c r="J132">
        <v>0</v>
      </c>
      <c r="K132">
        <v>1</v>
      </c>
    </row>
    <row r="133" spans="1:12" x14ac:dyDescent="0.2">
      <c r="A133" s="1"/>
      <c r="C133">
        <v>1</v>
      </c>
      <c r="L133" t="s">
        <v>113</v>
      </c>
    </row>
    <row r="134" spans="1:12" ht="17" x14ac:dyDescent="0.2">
      <c r="A134" s="1"/>
      <c r="B134" s="1" t="s">
        <v>40</v>
      </c>
      <c r="C134">
        <v>40</v>
      </c>
      <c r="D134">
        <v>2</v>
      </c>
      <c r="E134">
        <v>0</v>
      </c>
      <c r="F134">
        <v>0</v>
      </c>
      <c r="G134">
        <v>0</v>
      </c>
      <c r="H134">
        <v>0</v>
      </c>
      <c r="I134">
        <v>0</v>
      </c>
      <c r="J134">
        <v>0</v>
      </c>
      <c r="K134">
        <v>42</v>
      </c>
    </row>
    <row r="135" spans="1:12" x14ac:dyDescent="0.2">
      <c r="A135" s="1"/>
      <c r="C135">
        <v>12</v>
      </c>
      <c r="L135" t="s">
        <v>113</v>
      </c>
    </row>
    <row r="136" spans="1:12" x14ac:dyDescent="0.2">
      <c r="A136" s="1"/>
      <c r="C136">
        <v>2</v>
      </c>
      <c r="L136" t="s">
        <v>105</v>
      </c>
    </row>
    <row r="137" spans="1:12" ht="17" x14ac:dyDescent="0.2">
      <c r="A137" s="1"/>
      <c r="B137" s="1" t="s">
        <v>41</v>
      </c>
      <c r="C137">
        <v>0</v>
      </c>
      <c r="D137">
        <v>147</v>
      </c>
      <c r="E137">
        <v>0</v>
      </c>
      <c r="F137">
        <v>0</v>
      </c>
      <c r="G137">
        <v>0</v>
      </c>
      <c r="H137">
        <v>0</v>
      </c>
      <c r="I137">
        <v>18</v>
      </c>
      <c r="J137">
        <v>0</v>
      </c>
      <c r="K137">
        <v>165</v>
      </c>
    </row>
    <row r="138" spans="1:12" x14ac:dyDescent="0.2">
      <c r="A138" s="1"/>
      <c r="D138">
        <v>1</v>
      </c>
      <c r="L138" t="s">
        <v>146</v>
      </c>
    </row>
    <row r="139" spans="1:12" x14ac:dyDescent="0.2">
      <c r="A139" s="1"/>
      <c r="D139">
        <v>7</v>
      </c>
      <c r="L139" t="s">
        <v>132</v>
      </c>
    </row>
    <row r="140" spans="1:12" x14ac:dyDescent="0.2">
      <c r="A140" s="1"/>
      <c r="D140">
        <v>2</v>
      </c>
      <c r="L140" t="s">
        <v>121</v>
      </c>
    </row>
    <row r="141" spans="1:12" ht="17" x14ac:dyDescent="0.2">
      <c r="A141" s="1"/>
      <c r="B141" s="1" t="s">
        <v>42</v>
      </c>
      <c r="C141">
        <v>12</v>
      </c>
      <c r="D141">
        <v>7</v>
      </c>
      <c r="E141">
        <v>0</v>
      </c>
      <c r="F141">
        <v>0</v>
      </c>
      <c r="G141">
        <v>0</v>
      </c>
      <c r="H141">
        <v>0</v>
      </c>
      <c r="I141">
        <v>0</v>
      </c>
      <c r="J141">
        <v>0</v>
      </c>
      <c r="K141">
        <v>19</v>
      </c>
    </row>
    <row r="142" spans="1:12" x14ac:dyDescent="0.2">
      <c r="A142" s="1"/>
      <c r="C142">
        <v>1</v>
      </c>
      <c r="L142" t="s">
        <v>118</v>
      </c>
    </row>
    <row r="143" spans="1:12" x14ac:dyDescent="0.2">
      <c r="A143" s="1"/>
      <c r="D143">
        <v>2</v>
      </c>
      <c r="L143" t="s">
        <v>121</v>
      </c>
    </row>
    <row r="144" spans="1:12" ht="34" x14ac:dyDescent="0.2">
      <c r="A144" s="1"/>
      <c r="B144" s="1" t="s">
        <v>43</v>
      </c>
      <c r="C144">
        <v>5</v>
      </c>
      <c r="D144">
        <v>0</v>
      </c>
      <c r="E144">
        <v>0</v>
      </c>
      <c r="F144">
        <v>0</v>
      </c>
      <c r="G144">
        <v>0</v>
      </c>
      <c r="H144">
        <v>0</v>
      </c>
      <c r="I144">
        <v>0</v>
      </c>
      <c r="J144">
        <v>0</v>
      </c>
      <c r="K144">
        <v>5</v>
      </c>
    </row>
    <row r="145" spans="1:12" x14ac:dyDescent="0.2">
      <c r="A145" s="1"/>
      <c r="C145">
        <v>2</v>
      </c>
      <c r="L145" t="s">
        <v>129</v>
      </c>
    </row>
    <row r="146" spans="1:12" ht="34" x14ac:dyDescent="0.2">
      <c r="A146" s="1"/>
      <c r="B146" s="1" t="s">
        <v>44</v>
      </c>
      <c r="C146">
        <v>32</v>
      </c>
      <c r="D146">
        <v>6</v>
      </c>
      <c r="E146">
        <v>0</v>
      </c>
      <c r="F146">
        <v>0</v>
      </c>
      <c r="G146">
        <v>0</v>
      </c>
      <c r="H146">
        <v>0</v>
      </c>
      <c r="I146">
        <v>0</v>
      </c>
      <c r="J146">
        <v>0</v>
      </c>
      <c r="K146">
        <v>38</v>
      </c>
    </row>
    <row r="147" spans="1:12" x14ac:dyDescent="0.2">
      <c r="A147" s="1"/>
      <c r="C147">
        <v>5</v>
      </c>
      <c r="L147" t="s">
        <v>118</v>
      </c>
    </row>
    <row r="148" spans="1:12" x14ac:dyDescent="0.2">
      <c r="A148" s="1"/>
      <c r="D148">
        <v>2</v>
      </c>
      <c r="L148" t="s">
        <v>134</v>
      </c>
    </row>
    <row r="149" spans="1:12" ht="34" x14ac:dyDescent="0.2">
      <c r="A149" s="1"/>
      <c r="B149" s="1" t="s">
        <v>45</v>
      </c>
      <c r="C149">
        <v>29</v>
      </c>
      <c r="D149">
        <v>10</v>
      </c>
      <c r="E149">
        <v>0</v>
      </c>
      <c r="F149">
        <v>0</v>
      </c>
      <c r="G149">
        <v>0</v>
      </c>
      <c r="H149">
        <v>0</v>
      </c>
      <c r="I149">
        <v>0</v>
      </c>
      <c r="J149">
        <v>0</v>
      </c>
      <c r="K149">
        <v>39</v>
      </c>
    </row>
    <row r="150" spans="1:12" x14ac:dyDescent="0.2">
      <c r="A150" s="1"/>
      <c r="C150">
        <v>1</v>
      </c>
      <c r="L150" t="s">
        <v>118</v>
      </c>
    </row>
    <row r="151" spans="1:12" x14ac:dyDescent="0.2">
      <c r="A151" s="1"/>
      <c r="D151">
        <v>2</v>
      </c>
      <c r="L151" t="s">
        <v>132</v>
      </c>
    </row>
    <row r="152" spans="1:12" x14ac:dyDescent="0.2">
      <c r="A152" s="1"/>
      <c r="D152">
        <v>1</v>
      </c>
      <c r="L152" t="s">
        <v>134</v>
      </c>
    </row>
    <row r="153" spans="1:12" x14ac:dyDescent="0.2">
      <c r="A153" s="1"/>
      <c r="D153">
        <v>1</v>
      </c>
      <c r="L153" t="s">
        <v>150</v>
      </c>
    </row>
    <row r="154" spans="1:12" x14ac:dyDescent="0.2">
      <c r="A154" s="1"/>
      <c r="D154">
        <v>1</v>
      </c>
      <c r="L154" t="s">
        <v>120</v>
      </c>
    </row>
    <row r="155" spans="1:12" ht="17" x14ac:dyDescent="0.2">
      <c r="A155" s="1" t="s">
        <v>46</v>
      </c>
    </row>
    <row r="156" spans="1:12" ht="34" x14ac:dyDescent="0.2">
      <c r="A156" s="1"/>
      <c r="B156" s="1" t="s">
        <v>47</v>
      </c>
      <c r="C156">
        <v>28</v>
      </c>
      <c r="D156">
        <v>0</v>
      </c>
      <c r="E156">
        <v>0</v>
      </c>
      <c r="F156">
        <v>0</v>
      </c>
      <c r="G156">
        <v>0</v>
      </c>
      <c r="H156">
        <v>0</v>
      </c>
      <c r="I156">
        <v>0</v>
      </c>
      <c r="J156">
        <v>0</v>
      </c>
      <c r="K156">
        <v>28</v>
      </c>
    </row>
    <row r="157" spans="1:12" x14ac:dyDescent="0.2">
      <c r="A157" s="1"/>
      <c r="C157">
        <v>8</v>
      </c>
      <c r="L157" t="s">
        <v>113</v>
      </c>
    </row>
    <row r="158" spans="1:12" x14ac:dyDescent="0.2">
      <c r="A158" s="1"/>
      <c r="C158">
        <v>1</v>
      </c>
      <c r="L158" t="s">
        <v>125</v>
      </c>
    </row>
    <row r="159" spans="1:12" x14ac:dyDescent="0.2">
      <c r="A159" s="1"/>
      <c r="C159">
        <v>2</v>
      </c>
      <c r="L159" t="s">
        <v>105</v>
      </c>
    </row>
    <row r="160" spans="1:12" ht="51" x14ac:dyDescent="0.2">
      <c r="A160" s="1"/>
      <c r="B160" s="1" t="s">
        <v>48</v>
      </c>
      <c r="C160">
        <v>6</v>
      </c>
      <c r="D160">
        <v>2</v>
      </c>
      <c r="E160">
        <v>0</v>
      </c>
      <c r="F160">
        <v>0</v>
      </c>
      <c r="G160">
        <v>0</v>
      </c>
      <c r="H160">
        <v>0</v>
      </c>
      <c r="I160">
        <v>0</v>
      </c>
      <c r="J160">
        <v>0</v>
      </c>
      <c r="K160">
        <v>8</v>
      </c>
    </row>
    <row r="161" spans="1:12" x14ac:dyDescent="0.2">
      <c r="A161" s="1"/>
      <c r="C161">
        <v>1</v>
      </c>
      <c r="L161" t="s">
        <v>106</v>
      </c>
    </row>
    <row r="162" spans="1:12" x14ac:dyDescent="0.2">
      <c r="A162" s="1"/>
      <c r="C162">
        <v>1</v>
      </c>
      <c r="L162" t="s">
        <v>107</v>
      </c>
    </row>
    <row r="163" spans="1:12" x14ac:dyDescent="0.2">
      <c r="A163" s="1"/>
      <c r="D163">
        <v>1</v>
      </c>
      <c r="L163" t="s">
        <v>154</v>
      </c>
    </row>
    <row r="164" spans="1:12" x14ac:dyDescent="0.2">
      <c r="A164" s="1"/>
      <c r="D164">
        <v>1</v>
      </c>
      <c r="L164" t="s">
        <v>121</v>
      </c>
    </row>
    <row r="165" spans="1:12" ht="17" x14ac:dyDescent="0.2">
      <c r="A165" s="1" t="s">
        <v>49</v>
      </c>
      <c r="F165">
        <v>0</v>
      </c>
    </row>
    <row r="166" spans="1:12" ht="17" x14ac:dyDescent="0.2">
      <c r="A166" s="1"/>
      <c r="B166" s="1" t="s">
        <v>50</v>
      </c>
      <c r="C166">
        <v>14</v>
      </c>
      <c r="D166">
        <v>0</v>
      </c>
      <c r="E166">
        <v>0</v>
      </c>
      <c r="F166">
        <v>0</v>
      </c>
      <c r="G166">
        <v>0</v>
      </c>
      <c r="H166">
        <v>0</v>
      </c>
      <c r="I166">
        <v>0</v>
      </c>
      <c r="J166">
        <v>0</v>
      </c>
      <c r="K166">
        <v>14</v>
      </c>
    </row>
    <row r="167" spans="1:12" x14ac:dyDescent="0.2">
      <c r="A167" s="1"/>
      <c r="C167">
        <v>3</v>
      </c>
      <c r="L167" t="s">
        <v>113</v>
      </c>
    </row>
    <row r="168" spans="1:12" x14ac:dyDescent="0.2">
      <c r="A168" s="1"/>
      <c r="C168">
        <v>1</v>
      </c>
      <c r="L168" t="s">
        <v>105</v>
      </c>
    </row>
    <row r="169" spans="1:12" x14ac:dyDescent="0.2">
      <c r="A169" s="1"/>
      <c r="C169">
        <v>1</v>
      </c>
      <c r="L169" t="s">
        <v>108</v>
      </c>
    </row>
    <row r="170" spans="1:12" ht="17" x14ac:dyDescent="0.2">
      <c r="A170" s="1"/>
      <c r="B170" s="1" t="s">
        <v>51</v>
      </c>
      <c r="C170">
        <v>27</v>
      </c>
      <c r="D170">
        <v>2</v>
      </c>
      <c r="E170">
        <v>0</v>
      </c>
      <c r="F170">
        <v>0</v>
      </c>
      <c r="G170">
        <v>0</v>
      </c>
      <c r="H170">
        <v>0</v>
      </c>
      <c r="I170">
        <v>0</v>
      </c>
      <c r="J170">
        <v>0</v>
      </c>
      <c r="K170">
        <v>29</v>
      </c>
    </row>
    <row r="171" spans="1:12" x14ac:dyDescent="0.2">
      <c r="A171" s="1"/>
      <c r="C171">
        <v>1</v>
      </c>
      <c r="L171" t="s">
        <v>140</v>
      </c>
    </row>
    <row r="172" spans="1:12" x14ac:dyDescent="0.2">
      <c r="A172" s="1"/>
      <c r="C172">
        <v>2</v>
      </c>
      <c r="L172" t="s">
        <v>122</v>
      </c>
    </row>
    <row r="173" spans="1:12" x14ac:dyDescent="0.2">
      <c r="A173" s="1"/>
      <c r="C173">
        <v>1</v>
      </c>
      <c r="L173" t="s">
        <v>113</v>
      </c>
    </row>
    <row r="174" spans="1:12" ht="17" x14ac:dyDescent="0.2">
      <c r="A174" s="1"/>
      <c r="B174" s="1" t="s">
        <v>52</v>
      </c>
      <c r="C174">
        <v>10</v>
      </c>
      <c r="D174">
        <v>3</v>
      </c>
      <c r="E174">
        <v>0</v>
      </c>
      <c r="F174">
        <v>0</v>
      </c>
      <c r="G174">
        <v>0</v>
      </c>
      <c r="H174">
        <v>0</v>
      </c>
      <c r="I174">
        <v>0</v>
      </c>
      <c r="J174">
        <v>0</v>
      </c>
      <c r="K174">
        <v>13</v>
      </c>
    </row>
    <row r="175" spans="1:12" x14ac:dyDescent="0.2">
      <c r="A175" s="1"/>
      <c r="C175">
        <v>1</v>
      </c>
      <c r="L175" t="s">
        <v>140</v>
      </c>
    </row>
    <row r="176" spans="1:12" x14ac:dyDescent="0.2">
      <c r="A176" s="1"/>
      <c r="C176">
        <v>3</v>
      </c>
      <c r="L176" t="s">
        <v>103</v>
      </c>
    </row>
    <row r="177" spans="1:12" x14ac:dyDescent="0.2">
      <c r="A177" s="1"/>
      <c r="C177">
        <v>1</v>
      </c>
      <c r="L177" t="s">
        <v>113</v>
      </c>
    </row>
    <row r="178" spans="1:12" x14ac:dyDescent="0.2">
      <c r="A178" s="1"/>
      <c r="D178">
        <v>4</v>
      </c>
      <c r="L178" t="s">
        <v>110</v>
      </c>
    </row>
    <row r="179" spans="1:12" ht="17" x14ac:dyDescent="0.2">
      <c r="A179" s="1"/>
      <c r="B179" s="1" t="s">
        <v>53</v>
      </c>
      <c r="C179">
        <v>15</v>
      </c>
      <c r="D179">
        <v>0</v>
      </c>
      <c r="E179">
        <v>0</v>
      </c>
      <c r="F179">
        <v>0</v>
      </c>
      <c r="G179">
        <v>0</v>
      </c>
      <c r="H179">
        <v>0</v>
      </c>
      <c r="I179">
        <v>0</v>
      </c>
      <c r="J179">
        <v>0</v>
      </c>
      <c r="K179">
        <v>15</v>
      </c>
    </row>
    <row r="180" spans="1:12" x14ac:dyDescent="0.2">
      <c r="A180" s="1"/>
      <c r="C180">
        <v>2</v>
      </c>
      <c r="L180" t="s">
        <v>113</v>
      </c>
    </row>
    <row r="181" spans="1:12" x14ac:dyDescent="0.2">
      <c r="A181" s="1"/>
      <c r="C181">
        <v>1</v>
      </c>
      <c r="L181" t="s">
        <v>105</v>
      </c>
    </row>
    <row r="182" spans="1:12" x14ac:dyDescent="0.2">
      <c r="A182" s="1"/>
      <c r="C182">
        <v>1</v>
      </c>
      <c r="L182" t="s">
        <v>118</v>
      </c>
    </row>
    <row r="183" spans="1:12" x14ac:dyDescent="0.2">
      <c r="A183" s="1"/>
      <c r="C183">
        <v>1</v>
      </c>
      <c r="L183" t="s">
        <v>108</v>
      </c>
    </row>
    <row r="184" spans="1:12" ht="17" x14ac:dyDescent="0.2">
      <c r="A184" s="1"/>
      <c r="B184" s="1" t="s">
        <v>54</v>
      </c>
      <c r="C184">
        <v>71</v>
      </c>
      <c r="D184">
        <v>3</v>
      </c>
      <c r="E184">
        <v>0</v>
      </c>
      <c r="F184">
        <v>0</v>
      </c>
      <c r="G184">
        <v>0</v>
      </c>
      <c r="H184">
        <v>0</v>
      </c>
      <c r="I184">
        <v>0</v>
      </c>
      <c r="J184">
        <v>0</v>
      </c>
      <c r="K184">
        <v>74</v>
      </c>
    </row>
    <row r="185" spans="1:12" x14ac:dyDescent="0.2">
      <c r="A185" s="1"/>
      <c r="C185">
        <v>4</v>
      </c>
      <c r="L185" t="s">
        <v>114</v>
      </c>
    </row>
    <row r="186" spans="1:12" x14ac:dyDescent="0.2">
      <c r="A186" s="1"/>
      <c r="C186">
        <v>3</v>
      </c>
      <c r="L186" t="s">
        <v>122</v>
      </c>
    </row>
    <row r="187" spans="1:12" x14ac:dyDescent="0.2">
      <c r="A187" s="1"/>
      <c r="C187">
        <v>7</v>
      </c>
      <c r="L187" t="s">
        <v>103</v>
      </c>
    </row>
    <row r="188" spans="1:12" x14ac:dyDescent="0.2">
      <c r="A188" s="1"/>
      <c r="C188">
        <v>20</v>
      </c>
      <c r="L188" t="s">
        <v>113</v>
      </c>
    </row>
    <row r="189" spans="1:12" x14ac:dyDescent="0.2">
      <c r="A189" s="1"/>
      <c r="C189">
        <v>1</v>
      </c>
      <c r="L189" t="s">
        <v>105</v>
      </c>
    </row>
    <row r="190" spans="1:12" x14ac:dyDescent="0.2">
      <c r="A190" s="1"/>
      <c r="C190">
        <v>1</v>
      </c>
      <c r="L190" t="s">
        <v>108</v>
      </c>
    </row>
    <row r="191" spans="1:12" x14ac:dyDescent="0.2">
      <c r="A191" s="1"/>
      <c r="D191">
        <v>1</v>
      </c>
      <c r="L191" t="s">
        <v>110</v>
      </c>
    </row>
    <row r="192" spans="1:12" x14ac:dyDescent="0.2">
      <c r="A192" s="1"/>
      <c r="D192">
        <v>1</v>
      </c>
      <c r="L192" t="s">
        <v>133</v>
      </c>
    </row>
    <row r="193" spans="1:12" ht="51" x14ac:dyDescent="0.2">
      <c r="A193" s="1"/>
      <c r="B193" s="1" t="s">
        <v>55</v>
      </c>
      <c r="C193">
        <v>59</v>
      </c>
      <c r="D193">
        <v>1</v>
      </c>
      <c r="E193">
        <v>0</v>
      </c>
      <c r="F193">
        <v>0</v>
      </c>
      <c r="G193">
        <v>0</v>
      </c>
      <c r="H193">
        <v>1</v>
      </c>
      <c r="I193">
        <v>0</v>
      </c>
      <c r="J193">
        <v>0</v>
      </c>
      <c r="K193">
        <v>61</v>
      </c>
    </row>
    <row r="194" spans="1:12" x14ac:dyDescent="0.2">
      <c r="A194" s="1"/>
      <c r="C194">
        <v>1</v>
      </c>
      <c r="L194" t="s">
        <v>140</v>
      </c>
    </row>
    <row r="195" spans="1:12" x14ac:dyDescent="0.2">
      <c r="A195" s="1"/>
      <c r="C195">
        <v>1</v>
      </c>
      <c r="L195" t="s">
        <v>122</v>
      </c>
    </row>
    <row r="196" spans="1:12" x14ac:dyDescent="0.2">
      <c r="A196" s="1"/>
      <c r="C196">
        <v>9</v>
      </c>
      <c r="L196" t="s">
        <v>113</v>
      </c>
    </row>
    <row r="197" spans="1:12" x14ac:dyDescent="0.2">
      <c r="A197" s="1"/>
      <c r="C197">
        <v>1</v>
      </c>
      <c r="L197" t="s">
        <v>105</v>
      </c>
    </row>
    <row r="198" spans="1:12" x14ac:dyDescent="0.2">
      <c r="A198" s="1"/>
      <c r="C198">
        <v>3</v>
      </c>
      <c r="L198" t="s">
        <v>108</v>
      </c>
    </row>
    <row r="199" spans="1:12" ht="17" x14ac:dyDescent="0.2">
      <c r="A199" s="1"/>
      <c r="B199" s="1" t="s">
        <v>56</v>
      </c>
      <c r="C199">
        <v>140</v>
      </c>
      <c r="D199">
        <v>20</v>
      </c>
      <c r="E199">
        <v>2</v>
      </c>
      <c r="F199">
        <v>0</v>
      </c>
      <c r="G199">
        <v>1</v>
      </c>
      <c r="H199">
        <v>0</v>
      </c>
      <c r="I199">
        <v>0</v>
      </c>
      <c r="J199">
        <v>0</v>
      </c>
      <c r="K199">
        <v>163</v>
      </c>
    </row>
    <row r="200" spans="1:12" x14ac:dyDescent="0.2">
      <c r="A200" s="1"/>
      <c r="C200">
        <v>1</v>
      </c>
      <c r="L200" t="s">
        <v>140</v>
      </c>
    </row>
    <row r="201" spans="1:12" x14ac:dyDescent="0.2">
      <c r="A201" s="1"/>
      <c r="C201">
        <v>6</v>
      </c>
      <c r="L201" t="s">
        <v>122</v>
      </c>
    </row>
    <row r="202" spans="1:12" x14ac:dyDescent="0.2">
      <c r="A202" s="1"/>
      <c r="C202">
        <v>1</v>
      </c>
      <c r="L202" t="s">
        <v>103</v>
      </c>
    </row>
    <row r="203" spans="1:12" x14ac:dyDescent="0.2">
      <c r="A203" s="1"/>
      <c r="C203">
        <v>8</v>
      </c>
      <c r="L203" t="s">
        <v>113</v>
      </c>
    </row>
    <row r="204" spans="1:12" x14ac:dyDescent="0.2">
      <c r="A204" s="1"/>
      <c r="C204">
        <v>2</v>
      </c>
      <c r="L204" t="s">
        <v>105</v>
      </c>
    </row>
    <row r="205" spans="1:12" x14ac:dyDescent="0.2">
      <c r="A205" s="1"/>
      <c r="C205">
        <v>2</v>
      </c>
      <c r="L205" t="s">
        <v>108</v>
      </c>
    </row>
    <row r="206" spans="1:12" x14ac:dyDescent="0.2">
      <c r="A206" s="1"/>
      <c r="D206">
        <v>5</v>
      </c>
      <c r="L206" t="s">
        <v>110</v>
      </c>
    </row>
    <row r="207" spans="1:12" x14ac:dyDescent="0.2">
      <c r="A207" s="1"/>
      <c r="D207">
        <v>1</v>
      </c>
      <c r="L207" t="s">
        <v>119</v>
      </c>
    </row>
    <row r="208" spans="1:12" x14ac:dyDescent="0.2">
      <c r="A208" s="1"/>
      <c r="D208">
        <v>1</v>
      </c>
      <c r="L208" t="s">
        <v>133</v>
      </c>
    </row>
    <row r="209" spans="1:12" ht="17" x14ac:dyDescent="0.2">
      <c r="A209" s="1"/>
      <c r="B209" s="1" t="s">
        <v>57</v>
      </c>
      <c r="C209">
        <v>47</v>
      </c>
      <c r="D209">
        <v>4</v>
      </c>
      <c r="E209">
        <v>1</v>
      </c>
      <c r="F209">
        <v>1</v>
      </c>
      <c r="G209">
        <v>0</v>
      </c>
      <c r="H209">
        <v>0</v>
      </c>
      <c r="I209">
        <v>0</v>
      </c>
      <c r="J209">
        <v>0</v>
      </c>
      <c r="K209">
        <v>53</v>
      </c>
    </row>
    <row r="210" spans="1:12" x14ac:dyDescent="0.2">
      <c r="A210" s="1"/>
      <c r="C210">
        <v>2</v>
      </c>
      <c r="L210" t="s">
        <v>113</v>
      </c>
    </row>
    <row r="211" spans="1:12" x14ac:dyDescent="0.2">
      <c r="A211" s="1"/>
      <c r="C211">
        <v>2</v>
      </c>
      <c r="L211" t="s">
        <v>141</v>
      </c>
    </row>
    <row r="212" spans="1:12" x14ac:dyDescent="0.2">
      <c r="A212" s="1"/>
      <c r="C212">
        <v>1</v>
      </c>
      <c r="L212" t="s">
        <v>105</v>
      </c>
    </row>
    <row r="213" spans="1:12" x14ac:dyDescent="0.2">
      <c r="A213" s="1"/>
      <c r="C213">
        <v>1</v>
      </c>
      <c r="L213" t="s">
        <v>106</v>
      </c>
    </row>
    <row r="214" spans="1:12" x14ac:dyDescent="0.2">
      <c r="A214" s="1"/>
      <c r="C214">
        <v>1</v>
      </c>
      <c r="L214" t="s">
        <v>142</v>
      </c>
    </row>
    <row r="215" spans="1:12" x14ac:dyDescent="0.2">
      <c r="A215" s="1"/>
      <c r="D215">
        <v>1</v>
      </c>
      <c r="L215" t="s">
        <v>121</v>
      </c>
    </row>
    <row r="216" spans="1:12" ht="17" x14ac:dyDescent="0.2">
      <c r="A216" s="1"/>
      <c r="B216" s="1" t="s">
        <v>58</v>
      </c>
      <c r="C216">
        <v>74</v>
      </c>
      <c r="D216">
        <v>0</v>
      </c>
      <c r="E216">
        <v>0</v>
      </c>
      <c r="F216">
        <v>0</v>
      </c>
      <c r="G216">
        <v>0</v>
      </c>
      <c r="H216">
        <v>0</v>
      </c>
      <c r="I216">
        <v>0</v>
      </c>
      <c r="J216">
        <v>0</v>
      </c>
      <c r="K216">
        <v>74</v>
      </c>
    </row>
    <row r="217" spans="1:12" x14ac:dyDescent="0.2">
      <c r="A217" s="1"/>
      <c r="C217">
        <v>20</v>
      </c>
      <c r="L217" t="s">
        <v>113</v>
      </c>
    </row>
    <row r="218" spans="1:12" x14ac:dyDescent="0.2">
      <c r="A218" s="1"/>
      <c r="C218">
        <v>1</v>
      </c>
      <c r="L218" t="s">
        <v>108</v>
      </c>
    </row>
    <row r="219" spans="1:12" ht="17" x14ac:dyDescent="0.2">
      <c r="A219" s="1"/>
      <c r="B219" s="1" t="s">
        <v>59</v>
      </c>
      <c r="C219">
        <v>41</v>
      </c>
      <c r="D219">
        <v>8</v>
      </c>
      <c r="E219">
        <v>2</v>
      </c>
      <c r="F219">
        <v>1</v>
      </c>
      <c r="G219">
        <v>0</v>
      </c>
      <c r="H219">
        <v>0</v>
      </c>
      <c r="I219">
        <v>0</v>
      </c>
      <c r="J219">
        <v>0</v>
      </c>
      <c r="K219">
        <v>52</v>
      </c>
    </row>
    <row r="220" spans="1:12" x14ac:dyDescent="0.2">
      <c r="A220" s="1"/>
      <c r="C220">
        <v>1</v>
      </c>
      <c r="L220" t="s">
        <v>113</v>
      </c>
    </row>
    <row r="221" spans="1:12" x14ac:dyDescent="0.2">
      <c r="A221" s="1"/>
      <c r="C221">
        <v>1</v>
      </c>
      <c r="L221" t="s">
        <v>116</v>
      </c>
    </row>
    <row r="222" spans="1:12" x14ac:dyDescent="0.2">
      <c r="A222" s="1"/>
      <c r="C222">
        <v>1</v>
      </c>
      <c r="L222" t="s">
        <v>125</v>
      </c>
    </row>
    <row r="223" spans="1:12" x14ac:dyDescent="0.2">
      <c r="A223" s="1"/>
      <c r="C223">
        <v>3</v>
      </c>
      <c r="L223" t="s">
        <v>105</v>
      </c>
    </row>
    <row r="224" spans="1:12" x14ac:dyDescent="0.2">
      <c r="A224" s="1"/>
      <c r="D224">
        <v>1</v>
      </c>
      <c r="L224" t="s">
        <v>119</v>
      </c>
    </row>
    <row r="225" spans="1:12" x14ac:dyDescent="0.2">
      <c r="A225" s="1"/>
      <c r="D225">
        <v>1</v>
      </c>
      <c r="L225" t="s">
        <v>128</v>
      </c>
    </row>
    <row r="226" spans="1:12" x14ac:dyDescent="0.2">
      <c r="A226" s="1"/>
      <c r="D226">
        <v>1</v>
      </c>
      <c r="L226" t="s">
        <v>120</v>
      </c>
    </row>
    <row r="227" spans="1:12" x14ac:dyDescent="0.2">
      <c r="A227" s="1"/>
      <c r="D227">
        <v>1</v>
      </c>
      <c r="L227" t="s">
        <v>121</v>
      </c>
    </row>
    <row r="228" spans="1:12" ht="34" x14ac:dyDescent="0.2">
      <c r="A228" s="1"/>
      <c r="B228" s="1" t="s">
        <v>60</v>
      </c>
      <c r="C228">
        <v>6</v>
      </c>
      <c r="D228">
        <v>0</v>
      </c>
      <c r="E228">
        <v>0</v>
      </c>
      <c r="F228">
        <v>0</v>
      </c>
      <c r="G228">
        <v>0</v>
      </c>
      <c r="H228">
        <v>0</v>
      </c>
      <c r="I228">
        <v>0</v>
      </c>
      <c r="J228">
        <v>0</v>
      </c>
      <c r="K228">
        <v>6</v>
      </c>
    </row>
    <row r="229" spans="1:12" x14ac:dyDescent="0.2">
      <c r="A229" s="1"/>
      <c r="C229">
        <v>2</v>
      </c>
      <c r="L229" t="s">
        <v>106</v>
      </c>
    </row>
    <row r="230" spans="1:12" ht="51" x14ac:dyDescent="0.2">
      <c r="A230" s="1"/>
      <c r="B230" s="1" t="s">
        <v>61</v>
      </c>
      <c r="C230">
        <v>1</v>
      </c>
      <c r="D230">
        <v>0</v>
      </c>
      <c r="E230">
        <v>0</v>
      </c>
      <c r="F230">
        <v>0</v>
      </c>
      <c r="G230">
        <v>0</v>
      </c>
      <c r="H230">
        <v>0</v>
      </c>
      <c r="I230">
        <v>0</v>
      </c>
      <c r="J230">
        <v>0</v>
      </c>
      <c r="K230">
        <v>1</v>
      </c>
    </row>
    <row r="231" spans="1:12" x14ac:dyDescent="0.2">
      <c r="A231" s="1"/>
      <c r="C231">
        <v>1</v>
      </c>
      <c r="L231" t="s">
        <v>147</v>
      </c>
    </row>
    <row r="232" spans="1:12" ht="17" x14ac:dyDescent="0.2">
      <c r="A232" s="1" t="s">
        <v>62</v>
      </c>
    </row>
    <row r="233" spans="1:12" ht="17" x14ac:dyDescent="0.2">
      <c r="A233" s="1"/>
      <c r="B233" s="1" t="s">
        <v>63</v>
      </c>
      <c r="C233">
        <v>2</v>
      </c>
      <c r="D233">
        <v>0</v>
      </c>
      <c r="E233">
        <v>0</v>
      </c>
      <c r="F233">
        <v>0</v>
      </c>
      <c r="G233">
        <v>0</v>
      </c>
      <c r="H233">
        <v>0</v>
      </c>
      <c r="I233">
        <v>0</v>
      </c>
      <c r="J233">
        <v>0</v>
      </c>
      <c r="K233">
        <v>2</v>
      </c>
    </row>
    <row r="234" spans="1:12" x14ac:dyDescent="0.2">
      <c r="A234" s="1"/>
      <c r="C234">
        <v>1</v>
      </c>
      <c r="L234" t="s">
        <v>106</v>
      </c>
    </row>
    <row r="235" spans="1:12" ht="17" x14ac:dyDescent="0.2">
      <c r="A235" s="1" t="s">
        <v>64</v>
      </c>
    </row>
    <row r="236" spans="1:12" ht="34" x14ac:dyDescent="0.2">
      <c r="A236" s="1"/>
      <c r="B236" s="1" t="s">
        <v>65</v>
      </c>
      <c r="C236">
        <v>1</v>
      </c>
      <c r="D236">
        <v>0</v>
      </c>
      <c r="E236">
        <v>0</v>
      </c>
      <c r="F236">
        <v>0</v>
      </c>
      <c r="G236">
        <v>0</v>
      </c>
      <c r="H236">
        <v>0</v>
      </c>
      <c r="I236">
        <v>0</v>
      </c>
      <c r="J236">
        <v>0</v>
      </c>
      <c r="K236">
        <v>1</v>
      </c>
    </row>
    <row r="237" spans="1:12" x14ac:dyDescent="0.2">
      <c r="A237" s="1"/>
      <c r="C237">
        <v>1</v>
      </c>
      <c r="L237" t="s">
        <v>113</v>
      </c>
    </row>
    <row r="238" spans="1:12" ht="17" x14ac:dyDescent="0.2">
      <c r="A238" s="1"/>
      <c r="B238" s="1" t="s">
        <v>66</v>
      </c>
      <c r="C238">
        <v>5</v>
      </c>
      <c r="D238">
        <v>0</v>
      </c>
      <c r="E238">
        <v>0</v>
      </c>
      <c r="F238">
        <v>0</v>
      </c>
      <c r="G238">
        <v>0</v>
      </c>
      <c r="H238">
        <v>0</v>
      </c>
      <c r="I238">
        <v>0</v>
      </c>
      <c r="J238">
        <v>0</v>
      </c>
      <c r="K238">
        <v>5</v>
      </c>
    </row>
    <row r="239" spans="1:12" x14ac:dyDescent="0.2">
      <c r="A239" s="1"/>
      <c r="C239">
        <v>2</v>
      </c>
      <c r="L239" t="s">
        <v>113</v>
      </c>
    </row>
    <row r="240" spans="1:12" x14ac:dyDescent="0.2">
      <c r="A240" s="1"/>
      <c r="C240">
        <v>1</v>
      </c>
      <c r="L240" t="s">
        <v>105</v>
      </c>
    </row>
    <row r="241" spans="1:12" ht="17" x14ac:dyDescent="0.2">
      <c r="A241" s="1"/>
      <c r="B241" s="1" t="s">
        <v>67</v>
      </c>
      <c r="C241">
        <v>2</v>
      </c>
      <c r="D241">
        <v>0</v>
      </c>
      <c r="E241">
        <v>0</v>
      </c>
      <c r="F241">
        <v>0</v>
      </c>
      <c r="G241">
        <v>0</v>
      </c>
      <c r="H241">
        <v>0</v>
      </c>
      <c r="I241">
        <v>0</v>
      </c>
      <c r="J241">
        <v>0</v>
      </c>
      <c r="K241">
        <v>2</v>
      </c>
    </row>
    <row r="242" spans="1:12" x14ac:dyDescent="0.2">
      <c r="A242" s="1"/>
      <c r="C242">
        <v>1</v>
      </c>
      <c r="L242" t="s">
        <v>105</v>
      </c>
    </row>
    <row r="243" spans="1:12" ht="17" x14ac:dyDescent="0.2">
      <c r="A243" s="1"/>
      <c r="B243" s="1" t="s">
        <v>68</v>
      </c>
      <c r="C243">
        <v>7</v>
      </c>
      <c r="D243">
        <v>1</v>
      </c>
      <c r="E243">
        <v>0</v>
      </c>
      <c r="F243">
        <v>0</v>
      </c>
      <c r="G243">
        <v>0</v>
      </c>
      <c r="H243">
        <v>0</v>
      </c>
      <c r="I243">
        <v>1</v>
      </c>
      <c r="J243">
        <v>0</v>
      </c>
      <c r="K243">
        <v>9</v>
      </c>
    </row>
    <row r="244" spans="1:12" x14ac:dyDescent="0.2">
      <c r="A244" s="1"/>
      <c r="D244">
        <v>1</v>
      </c>
      <c r="L244" t="s">
        <v>105</v>
      </c>
    </row>
    <row r="245" spans="1:12" ht="34" x14ac:dyDescent="0.2">
      <c r="A245" s="1"/>
      <c r="B245" s="1" t="s">
        <v>69</v>
      </c>
      <c r="C245">
        <v>1</v>
      </c>
      <c r="D245">
        <v>0</v>
      </c>
      <c r="E245">
        <v>0</v>
      </c>
      <c r="F245">
        <v>0</v>
      </c>
      <c r="G245">
        <v>0</v>
      </c>
      <c r="H245">
        <v>0</v>
      </c>
      <c r="I245">
        <v>0</v>
      </c>
      <c r="J245">
        <v>0</v>
      </c>
      <c r="K245">
        <v>1</v>
      </c>
    </row>
    <row r="246" spans="1:12" x14ac:dyDescent="0.2">
      <c r="A246" s="1"/>
      <c r="C246">
        <v>1</v>
      </c>
      <c r="L246" t="s">
        <v>113</v>
      </c>
    </row>
    <row r="247" spans="1:12" ht="34" x14ac:dyDescent="0.2">
      <c r="A247" s="1"/>
      <c r="B247" s="1" t="s">
        <v>70</v>
      </c>
      <c r="C247">
        <v>6</v>
      </c>
      <c r="D247">
        <v>0</v>
      </c>
      <c r="E247">
        <v>0</v>
      </c>
      <c r="F247">
        <v>0</v>
      </c>
      <c r="G247">
        <v>0</v>
      </c>
      <c r="H247">
        <v>0</v>
      </c>
      <c r="I247">
        <v>0</v>
      </c>
      <c r="J247">
        <v>0</v>
      </c>
      <c r="K247">
        <v>6</v>
      </c>
    </row>
    <row r="248" spans="1:12" x14ac:dyDescent="0.2">
      <c r="A248" s="1"/>
      <c r="D248">
        <v>1</v>
      </c>
      <c r="L248" t="s">
        <v>121</v>
      </c>
    </row>
    <row r="249" spans="1:12" ht="34" x14ac:dyDescent="0.2">
      <c r="A249" s="1"/>
      <c r="B249" s="1" t="s">
        <v>71</v>
      </c>
      <c r="C249">
        <v>4</v>
      </c>
      <c r="D249">
        <v>0</v>
      </c>
      <c r="E249">
        <v>0</v>
      </c>
      <c r="F249">
        <v>0</v>
      </c>
      <c r="G249">
        <v>0</v>
      </c>
      <c r="H249">
        <v>0</v>
      </c>
      <c r="I249">
        <v>0</v>
      </c>
      <c r="J249">
        <v>0</v>
      </c>
      <c r="K249">
        <v>4</v>
      </c>
    </row>
    <row r="250" spans="1:12" x14ac:dyDescent="0.2">
      <c r="A250" s="1"/>
      <c r="C250">
        <v>3</v>
      </c>
      <c r="L250" t="s">
        <v>105</v>
      </c>
    </row>
    <row r="251" spans="1:12" ht="17" x14ac:dyDescent="0.2">
      <c r="A251" s="1"/>
      <c r="B251" s="1" t="s">
        <v>72</v>
      </c>
      <c r="C251">
        <v>0</v>
      </c>
      <c r="D251">
        <v>2</v>
      </c>
      <c r="E251">
        <v>0</v>
      </c>
      <c r="F251">
        <v>0</v>
      </c>
      <c r="G251">
        <v>0</v>
      </c>
      <c r="H251">
        <v>0</v>
      </c>
      <c r="I251">
        <v>0</v>
      </c>
      <c r="J251">
        <v>0</v>
      </c>
      <c r="K251">
        <v>2</v>
      </c>
    </row>
    <row r="252" spans="1:12" x14ac:dyDescent="0.2">
      <c r="A252" s="1"/>
      <c r="D252">
        <v>3</v>
      </c>
      <c r="L252" t="s">
        <v>139</v>
      </c>
    </row>
    <row r="253" spans="1:12" ht="17" x14ac:dyDescent="0.2">
      <c r="A253" s="1"/>
      <c r="B253" s="1" t="s">
        <v>73</v>
      </c>
      <c r="C253">
        <v>1</v>
      </c>
      <c r="D253">
        <v>2</v>
      </c>
      <c r="E253">
        <v>0</v>
      </c>
      <c r="F253">
        <v>0</v>
      </c>
      <c r="G253">
        <v>0</v>
      </c>
      <c r="H253">
        <v>0</v>
      </c>
      <c r="I253">
        <v>0</v>
      </c>
      <c r="J253">
        <v>0</v>
      </c>
      <c r="K253">
        <v>3</v>
      </c>
    </row>
    <row r="254" spans="1:12" x14ac:dyDescent="0.2">
      <c r="A254" s="1"/>
      <c r="D254">
        <v>1</v>
      </c>
      <c r="L254" t="s">
        <v>121</v>
      </c>
    </row>
    <row r="255" spans="1:12" ht="17" x14ac:dyDescent="0.2">
      <c r="A255" s="1"/>
      <c r="B255" s="1" t="s">
        <v>74</v>
      </c>
      <c r="C255">
        <v>3</v>
      </c>
      <c r="D255">
        <v>1</v>
      </c>
      <c r="E255">
        <v>0</v>
      </c>
      <c r="F255">
        <v>0</v>
      </c>
      <c r="G255">
        <v>0</v>
      </c>
      <c r="H255">
        <v>0</v>
      </c>
      <c r="I255">
        <v>0</v>
      </c>
      <c r="J255">
        <v>0</v>
      </c>
      <c r="K255">
        <v>4</v>
      </c>
    </row>
    <row r="256" spans="1:12" x14ac:dyDescent="0.2">
      <c r="A256" s="1"/>
      <c r="C256">
        <v>1</v>
      </c>
      <c r="L256" t="s">
        <v>106</v>
      </c>
    </row>
    <row r="257" spans="1:12" x14ac:dyDescent="0.2">
      <c r="A257" s="1"/>
      <c r="D257">
        <v>1</v>
      </c>
      <c r="L257" t="s">
        <v>121</v>
      </c>
    </row>
    <row r="258" spans="1:12" ht="17" x14ac:dyDescent="0.2">
      <c r="A258" s="1"/>
      <c r="B258" s="1" t="s">
        <v>75</v>
      </c>
      <c r="C258">
        <v>1</v>
      </c>
      <c r="D258">
        <v>0</v>
      </c>
      <c r="E258">
        <v>0</v>
      </c>
      <c r="F258">
        <v>0</v>
      </c>
      <c r="G258">
        <v>0</v>
      </c>
      <c r="H258">
        <v>0</v>
      </c>
      <c r="I258">
        <v>1</v>
      </c>
      <c r="J258">
        <v>0</v>
      </c>
      <c r="K258">
        <v>2</v>
      </c>
    </row>
    <row r="259" spans="1:12" x14ac:dyDescent="0.2">
      <c r="A259" s="1"/>
      <c r="C259">
        <v>1</v>
      </c>
      <c r="L259" t="s">
        <v>106</v>
      </c>
    </row>
    <row r="260" spans="1:12" ht="17" x14ac:dyDescent="0.2">
      <c r="A260" s="1"/>
      <c r="B260" s="1" t="s">
        <v>98</v>
      </c>
      <c r="C260">
        <v>8</v>
      </c>
      <c r="D260">
        <v>2</v>
      </c>
      <c r="E260">
        <v>0</v>
      </c>
      <c r="F260">
        <v>0</v>
      </c>
      <c r="G260">
        <v>0</v>
      </c>
      <c r="H260">
        <v>0</v>
      </c>
      <c r="I260">
        <v>1</v>
      </c>
      <c r="J260">
        <v>0</v>
      </c>
      <c r="K260">
        <v>11</v>
      </c>
    </row>
    <row r="261" spans="1:12" x14ac:dyDescent="0.2">
      <c r="A261" s="1"/>
      <c r="C261">
        <v>1</v>
      </c>
      <c r="L261" t="s">
        <v>105</v>
      </c>
    </row>
    <row r="262" spans="1:12" x14ac:dyDescent="0.2">
      <c r="A262" s="1"/>
      <c r="C262">
        <v>3</v>
      </c>
      <c r="L262" t="s">
        <v>106</v>
      </c>
    </row>
    <row r="263" spans="1:12" x14ac:dyDescent="0.2">
      <c r="A263" s="1"/>
      <c r="D263">
        <v>1</v>
      </c>
      <c r="L263" t="s">
        <v>120</v>
      </c>
    </row>
    <row r="264" spans="1:12" x14ac:dyDescent="0.2">
      <c r="A264" s="1"/>
      <c r="D264">
        <v>1</v>
      </c>
      <c r="L264" t="s">
        <v>121</v>
      </c>
    </row>
    <row r="265" spans="1:12" ht="17" x14ac:dyDescent="0.2">
      <c r="A265" s="1" t="s">
        <v>76</v>
      </c>
    </row>
    <row r="266" spans="1:12" ht="51" x14ac:dyDescent="0.2">
      <c r="A266" s="1"/>
      <c r="B266" s="1" t="s">
        <v>77</v>
      </c>
      <c r="C266">
        <v>16</v>
      </c>
      <c r="D266">
        <v>0</v>
      </c>
      <c r="E266">
        <v>0</v>
      </c>
      <c r="F266">
        <v>0</v>
      </c>
      <c r="G266">
        <v>0</v>
      </c>
      <c r="H266">
        <v>0</v>
      </c>
      <c r="I266">
        <v>0</v>
      </c>
      <c r="J266">
        <v>0</v>
      </c>
      <c r="K266">
        <v>16</v>
      </c>
    </row>
    <row r="267" spans="1:12" x14ac:dyDescent="0.2">
      <c r="A267" s="1"/>
      <c r="C267">
        <v>1</v>
      </c>
      <c r="L267" t="s">
        <v>122</v>
      </c>
    </row>
    <row r="268" spans="1:12" x14ac:dyDescent="0.2">
      <c r="A268" s="1"/>
      <c r="C268">
        <v>2</v>
      </c>
      <c r="L268" t="s">
        <v>113</v>
      </c>
    </row>
    <row r="269" spans="1:12" x14ac:dyDescent="0.2">
      <c r="A269" s="1"/>
      <c r="D269">
        <v>1</v>
      </c>
      <c r="L269" t="s">
        <v>110</v>
      </c>
    </row>
    <row r="270" spans="1:12" ht="34" x14ac:dyDescent="0.2">
      <c r="A270" s="1"/>
      <c r="B270" s="1" t="s">
        <v>78</v>
      </c>
      <c r="C270">
        <v>1</v>
      </c>
      <c r="D270">
        <v>0</v>
      </c>
      <c r="E270">
        <v>0</v>
      </c>
      <c r="F270">
        <v>0</v>
      </c>
      <c r="G270">
        <v>0</v>
      </c>
      <c r="H270">
        <v>0</v>
      </c>
      <c r="I270">
        <v>0</v>
      </c>
      <c r="J270">
        <v>0</v>
      </c>
      <c r="K270">
        <v>1</v>
      </c>
    </row>
    <row r="271" spans="1:12" x14ac:dyDescent="0.2">
      <c r="A271" s="1"/>
      <c r="C271">
        <v>1</v>
      </c>
      <c r="L271" t="s">
        <v>113</v>
      </c>
    </row>
    <row r="272" spans="1:12" ht="17" x14ac:dyDescent="0.2">
      <c r="A272" s="1"/>
      <c r="B272" s="1" t="s">
        <v>79</v>
      </c>
      <c r="C272">
        <v>1</v>
      </c>
      <c r="D272">
        <v>0</v>
      </c>
      <c r="E272">
        <v>0</v>
      </c>
      <c r="F272">
        <v>0</v>
      </c>
      <c r="G272">
        <v>0</v>
      </c>
      <c r="H272">
        <v>0</v>
      </c>
      <c r="I272">
        <v>0</v>
      </c>
      <c r="J272">
        <v>0</v>
      </c>
      <c r="K272">
        <v>1</v>
      </c>
    </row>
    <row r="273" spans="1:12" x14ac:dyDescent="0.2">
      <c r="A273" s="1"/>
      <c r="C273">
        <v>1</v>
      </c>
      <c r="L273" t="s">
        <v>106</v>
      </c>
    </row>
    <row r="274" spans="1:12" ht="17" x14ac:dyDescent="0.2">
      <c r="A274" s="1"/>
      <c r="B274" s="1" t="s">
        <v>80</v>
      </c>
      <c r="C274">
        <v>1</v>
      </c>
      <c r="D274">
        <v>0</v>
      </c>
      <c r="E274">
        <v>0</v>
      </c>
      <c r="F274">
        <v>0</v>
      </c>
      <c r="G274">
        <v>0</v>
      </c>
      <c r="H274">
        <v>0</v>
      </c>
      <c r="I274">
        <v>1</v>
      </c>
      <c r="J274">
        <v>0</v>
      </c>
      <c r="K274">
        <v>2</v>
      </c>
    </row>
    <row r="275" spans="1:12" x14ac:dyDescent="0.2">
      <c r="A275" s="1"/>
      <c r="C275">
        <v>1</v>
      </c>
      <c r="L275" t="s">
        <v>108</v>
      </c>
    </row>
    <row r="276" spans="1:12" ht="34" x14ac:dyDescent="0.2">
      <c r="A276" s="1"/>
      <c r="B276" s="1" t="s">
        <v>81</v>
      </c>
      <c r="C276">
        <v>1</v>
      </c>
      <c r="D276">
        <v>1</v>
      </c>
      <c r="E276">
        <v>0</v>
      </c>
      <c r="F276">
        <v>0</v>
      </c>
      <c r="G276">
        <v>0</v>
      </c>
      <c r="H276">
        <v>0</v>
      </c>
      <c r="I276">
        <v>1</v>
      </c>
      <c r="J276">
        <v>0</v>
      </c>
      <c r="K276">
        <v>3</v>
      </c>
    </row>
    <row r="277" spans="1:12" x14ac:dyDescent="0.2">
      <c r="A277" s="1"/>
      <c r="C277">
        <v>1</v>
      </c>
      <c r="L277" t="s">
        <v>148</v>
      </c>
    </row>
    <row r="278" spans="1:12" x14ac:dyDescent="0.2">
      <c r="A278" s="1"/>
      <c r="D278">
        <v>1</v>
      </c>
      <c r="L278" t="s">
        <v>149</v>
      </c>
    </row>
    <row r="279" spans="1:12" ht="34" x14ac:dyDescent="0.2">
      <c r="A279" s="1"/>
      <c r="B279" s="1" t="s">
        <v>82</v>
      </c>
      <c r="C279">
        <v>1</v>
      </c>
      <c r="D279">
        <v>0</v>
      </c>
      <c r="E279">
        <v>0</v>
      </c>
      <c r="F279">
        <v>0</v>
      </c>
      <c r="G279">
        <v>0</v>
      </c>
      <c r="H279">
        <v>0</v>
      </c>
      <c r="I279">
        <v>0</v>
      </c>
      <c r="J279">
        <v>0</v>
      </c>
      <c r="K279">
        <v>1</v>
      </c>
    </row>
    <row r="280" spans="1:12" x14ac:dyDescent="0.2">
      <c r="A280" s="1"/>
      <c r="C280">
        <v>1</v>
      </c>
      <c r="L280" t="s">
        <v>107</v>
      </c>
    </row>
    <row r="281" spans="1:12" ht="34" x14ac:dyDescent="0.2">
      <c r="A281" s="1"/>
      <c r="B281" s="1" t="s">
        <v>83</v>
      </c>
      <c r="C281">
        <v>1</v>
      </c>
      <c r="D281">
        <v>0</v>
      </c>
      <c r="E281">
        <v>0</v>
      </c>
      <c r="F281">
        <v>0</v>
      </c>
      <c r="G281">
        <v>0</v>
      </c>
      <c r="H281">
        <v>0</v>
      </c>
      <c r="I281">
        <v>0</v>
      </c>
      <c r="J281">
        <v>0</v>
      </c>
      <c r="K281">
        <v>1</v>
      </c>
    </row>
    <row r="282" spans="1:12" x14ac:dyDescent="0.2">
      <c r="A282" s="1"/>
      <c r="C282">
        <v>1</v>
      </c>
      <c r="L282" t="s">
        <v>153</v>
      </c>
    </row>
    <row r="283" spans="1:12" ht="17" x14ac:dyDescent="0.2">
      <c r="A283" s="1"/>
      <c r="B283" s="1" t="s">
        <v>84</v>
      </c>
      <c r="C283">
        <v>1</v>
      </c>
      <c r="D283">
        <v>1</v>
      </c>
      <c r="E283">
        <v>0</v>
      </c>
      <c r="F283">
        <v>0</v>
      </c>
      <c r="G283">
        <v>0</v>
      </c>
      <c r="H283">
        <v>0</v>
      </c>
      <c r="I283">
        <v>0</v>
      </c>
      <c r="J283">
        <v>0</v>
      </c>
      <c r="K283">
        <v>2</v>
      </c>
    </row>
    <row r="284" spans="1:12" x14ac:dyDescent="0.2">
      <c r="A284" s="1"/>
      <c r="D284">
        <v>1</v>
      </c>
      <c r="L284" t="s">
        <v>132</v>
      </c>
    </row>
    <row r="285" spans="1:12" ht="17" x14ac:dyDescent="0.2">
      <c r="A285" s="1"/>
      <c r="B285" s="1" t="s">
        <v>85</v>
      </c>
      <c r="C285">
        <v>3</v>
      </c>
      <c r="D285">
        <v>1</v>
      </c>
      <c r="E285">
        <v>0</v>
      </c>
      <c r="F285">
        <v>0</v>
      </c>
      <c r="G285">
        <v>0</v>
      </c>
      <c r="H285">
        <v>0</v>
      </c>
      <c r="I285">
        <v>0</v>
      </c>
      <c r="J285">
        <v>0</v>
      </c>
      <c r="K285">
        <v>4</v>
      </c>
    </row>
    <row r="286" spans="1:12" x14ac:dyDescent="0.2">
      <c r="A286" s="1"/>
      <c r="C286">
        <v>3</v>
      </c>
      <c r="L286" t="s">
        <v>153</v>
      </c>
    </row>
    <row r="287" spans="1:12" ht="17" x14ac:dyDescent="0.2">
      <c r="A287" s="1"/>
      <c r="B287" s="1" t="s">
        <v>86</v>
      </c>
      <c r="C287">
        <v>5</v>
      </c>
      <c r="D287">
        <v>0</v>
      </c>
      <c r="E287">
        <v>0</v>
      </c>
      <c r="F287">
        <v>0</v>
      </c>
      <c r="G287">
        <v>0</v>
      </c>
      <c r="H287">
        <v>0</v>
      </c>
      <c r="I287">
        <v>0</v>
      </c>
      <c r="J287">
        <v>0</v>
      </c>
      <c r="K287">
        <v>5</v>
      </c>
    </row>
    <row r="288" spans="1:12" ht="34" x14ac:dyDescent="0.2">
      <c r="A288" s="1"/>
      <c r="B288" s="1" t="s">
        <v>87</v>
      </c>
      <c r="C288">
        <v>1</v>
      </c>
      <c r="D288">
        <v>0</v>
      </c>
      <c r="E288">
        <v>0</v>
      </c>
      <c r="F288">
        <v>0</v>
      </c>
      <c r="G288">
        <v>0</v>
      </c>
      <c r="H288">
        <v>0</v>
      </c>
      <c r="I288">
        <v>0</v>
      </c>
      <c r="J288">
        <v>0</v>
      </c>
      <c r="K288">
        <v>1</v>
      </c>
    </row>
    <row r="289" spans="1:12" x14ac:dyDescent="0.2">
      <c r="A289" s="1"/>
      <c r="C289">
        <v>1</v>
      </c>
      <c r="L289" t="s">
        <v>153</v>
      </c>
    </row>
    <row r="290" spans="1:12" ht="17" x14ac:dyDescent="0.2">
      <c r="A290" s="1" t="s">
        <v>88</v>
      </c>
      <c r="F290">
        <v>0</v>
      </c>
    </row>
    <row r="291" spans="1:12" ht="34" x14ac:dyDescent="0.2">
      <c r="A291" s="1"/>
      <c r="B291" s="1" t="s">
        <v>89</v>
      </c>
      <c r="C291">
        <v>3</v>
      </c>
      <c r="D291">
        <v>0</v>
      </c>
      <c r="E291">
        <v>0</v>
      </c>
      <c r="F291">
        <v>0</v>
      </c>
      <c r="G291">
        <v>0</v>
      </c>
      <c r="H291">
        <v>0</v>
      </c>
      <c r="I291">
        <v>0</v>
      </c>
      <c r="J291">
        <v>0</v>
      </c>
      <c r="K291">
        <v>3</v>
      </c>
    </row>
    <row r="292" spans="1:12" x14ac:dyDescent="0.2">
      <c r="A292" s="1"/>
      <c r="C292">
        <v>1</v>
      </c>
      <c r="L292" t="s">
        <v>116</v>
      </c>
    </row>
    <row r="293" spans="1:12" x14ac:dyDescent="0.2">
      <c r="A293" s="1"/>
      <c r="C293">
        <v>2</v>
      </c>
      <c r="L293" t="s">
        <v>105</v>
      </c>
    </row>
    <row r="294" spans="1:12" ht="34" x14ac:dyDescent="0.2">
      <c r="A294" s="1"/>
      <c r="B294" s="1" t="s">
        <v>90</v>
      </c>
      <c r="C294">
        <v>1</v>
      </c>
      <c r="D294">
        <v>2</v>
      </c>
      <c r="E294">
        <v>0</v>
      </c>
      <c r="F294">
        <v>0</v>
      </c>
      <c r="G294">
        <v>0</v>
      </c>
      <c r="H294">
        <v>0</v>
      </c>
      <c r="I294">
        <v>0</v>
      </c>
      <c r="J294">
        <v>0</v>
      </c>
      <c r="K294">
        <v>3</v>
      </c>
    </row>
    <row r="295" spans="1:12" x14ac:dyDescent="0.2">
      <c r="A295" s="1"/>
      <c r="C295">
        <v>1</v>
      </c>
      <c r="L295" t="s">
        <v>108</v>
      </c>
    </row>
    <row r="296" spans="1:12" ht="51" x14ac:dyDescent="0.2">
      <c r="A296" s="1"/>
      <c r="B296" s="1" t="s">
        <v>91</v>
      </c>
      <c r="C296">
        <v>1</v>
      </c>
      <c r="D296">
        <v>0</v>
      </c>
      <c r="E296">
        <v>0</v>
      </c>
      <c r="F296">
        <v>0</v>
      </c>
      <c r="G296">
        <v>0</v>
      </c>
      <c r="H296">
        <v>0</v>
      </c>
      <c r="I296">
        <v>0</v>
      </c>
      <c r="J296">
        <v>0</v>
      </c>
      <c r="K296">
        <v>1</v>
      </c>
    </row>
    <row r="297" spans="1:12" x14ac:dyDescent="0.2">
      <c r="A297" s="1"/>
      <c r="C297">
        <v>1</v>
      </c>
      <c r="L297" t="s">
        <v>106</v>
      </c>
    </row>
    <row r="298" spans="1:12" ht="51" x14ac:dyDescent="0.2">
      <c r="A298" s="1" t="s">
        <v>92</v>
      </c>
      <c r="F298">
        <v>0</v>
      </c>
    </row>
    <row r="299" spans="1:12" ht="17" x14ac:dyDescent="0.2">
      <c r="A299" s="1"/>
      <c r="B299" s="1" t="s">
        <v>93</v>
      </c>
      <c r="C299">
        <v>0</v>
      </c>
      <c r="D299">
        <v>0</v>
      </c>
      <c r="E299">
        <v>0</v>
      </c>
      <c r="F299">
        <v>0</v>
      </c>
      <c r="G299">
        <v>0</v>
      </c>
      <c r="H299">
        <v>0</v>
      </c>
      <c r="I299">
        <v>4</v>
      </c>
      <c r="J299">
        <v>0</v>
      </c>
      <c r="K299">
        <v>4</v>
      </c>
    </row>
    <row r="300" spans="1:12" x14ac:dyDescent="0.2">
      <c r="A300" s="1"/>
      <c r="I300">
        <v>3</v>
      </c>
      <c r="L300" t="s">
        <v>155</v>
      </c>
    </row>
    <row r="301" spans="1:12" ht="17" x14ac:dyDescent="0.2">
      <c r="A301" s="1"/>
      <c r="B301" s="1" t="s">
        <v>94</v>
      </c>
      <c r="C301">
        <v>5</v>
      </c>
      <c r="D301">
        <v>1</v>
      </c>
      <c r="E301">
        <v>0</v>
      </c>
      <c r="F301">
        <v>0</v>
      </c>
      <c r="G301">
        <v>0</v>
      </c>
      <c r="H301">
        <v>0</v>
      </c>
      <c r="I301">
        <v>0</v>
      </c>
      <c r="J301">
        <v>0</v>
      </c>
      <c r="K301">
        <v>6</v>
      </c>
    </row>
    <row r="302" spans="1:12" x14ac:dyDescent="0.2">
      <c r="A302" s="1"/>
      <c r="C302">
        <v>2</v>
      </c>
      <c r="L302" t="s">
        <v>129</v>
      </c>
    </row>
    <row r="303" spans="1:12" x14ac:dyDescent="0.2">
      <c r="A303" s="1"/>
      <c r="D303">
        <v>1</v>
      </c>
      <c r="L303" t="s">
        <v>121</v>
      </c>
    </row>
    <row r="304" spans="1:12" ht="17" x14ac:dyDescent="0.2">
      <c r="A304" s="1"/>
      <c r="B304" s="1" t="s">
        <v>95</v>
      </c>
      <c r="C304">
        <v>0</v>
      </c>
      <c r="D304">
        <v>1</v>
      </c>
      <c r="E304">
        <v>0</v>
      </c>
      <c r="F304">
        <v>0</v>
      </c>
      <c r="G304">
        <v>0</v>
      </c>
      <c r="H304">
        <v>0</v>
      </c>
      <c r="I304">
        <v>0</v>
      </c>
      <c r="J304">
        <v>0</v>
      </c>
      <c r="K304">
        <v>1</v>
      </c>
    </row>
    <row r="305" spans="1:12" x14ac:dyDescent="0.2">
      <c r="A305" s="1"/>
      <c r="D305">
        <v>1</v>
      </c>
      <c r="L305" t="s">
        <v>132</v>
      </c>
    </row>
    <row r="306" spans="1:12" ht="17" x14ac:dyDescent="0.2">
      <c r="A306" s="1"/>
      <c r="B306" s="1" t="s">
        <v>96</v>
      </c>
      <c r="C306">
        <v>8</v>
      </c>
      <c r="D306">
        <v>2</v>
      </c>
      <c r="E306">
        <v>0</v>
      </c>
      <c r="F306">
        <v>0</v>
      </c>
      <c r="G306">
        <v>0</v>
      </c>
      <c r="H306">
        <v>0</v>
      </c>
      <c r="I306">
        <v>0</v>
      </c>
      <c r="J306">
        <v>0</v>
      </c>
      <c r="K306">
        <v>10</v>
      </c>
    </row>
    <row r="307" spans="1:12" x14ac:dyDescent="0.2">
      <c r="A307" s="1"/>
      <c r="C307">
        <v>2</v>
      </c>
      <c r="L307" t="s">
        <v>106</v>
      </c>
    </row>
    <row r="308" spans="1:12" x14ac:dyDescent="0.2">
      <c r="A308" s="1"/>
      <c r="C308">
        <v>1</v>
      </c>
      <c r="L308" t="s">
        <v>153</v>
      </c>
    </row>
    <row r="309" spans="1:12" x14ac:dyDescent="0.2">
      <c r="A309" s="1"/>
      <c r="D309">
        <v>1</v>
      </c>
      <c r="L309" t="s">
        <v>112</v>
      </c>
    </row>
    <row r="310" spans="1:12" x14ac:dyDescent="0.2">
      <c r="A310" s="1"/>
      <c r="D310">
        <v>1</v>
      </c>
      <c r="L310" t="s">
        <v>132</v>
      </c>
    </row>
    <row r="311" spans="1:12" ht="17" x14ac:dyDescent="0.2">
      <c r="A311" s="1"/>
      <c r="B311" s="1" t="s">
        <v>97</v>
      </c>
      <c r="C311">
        <v>17</v>
      </c>
      <c r="D311">
        <v>9</v>
      </c>
      <c r="E311">
        <v>0</v>
      </c>
      <c r="F311">
        <v>0</v>
      </c>
      <c r="G311">
        <v>0</v>
      </c>
      <c r="H311">
        <v>0</v>
      </c>
      <c r="I311">
        <v>0</v>
      </c>
      <c r="J311">
        <v>0</v>
      </c>
      <c r="K311">
        <v>26</v>
      </c>
    </row>
    <row r="312" spans="1:12" ht="17" x14ac:dyDescent="0.2">
      <c r="A312" s="1"/>
      <c r="B312" s="1" t="s">
        <v>157</v>
      </c>
      <c r="C312">
        <v>2</v>
      </c>
      <c r="L312" t="s">
        <v>113</v>
      </c>
    </row>
    <row r="313" spans="1:12" x14ac:dyDescent="0.2">
      <c r="A313" s="1"/>
      <c r="C313">
        <v>1</v>
      </c>
      <c r="L313" t="s">
        <v>105</v>
      </c>
    </row>
    <row r="314" spans="1:12" x14ac:dyDescent="0.2">
      <c r="A314" s="1"/>
      <c r="C314">
        <v>1</v>
      </c>
      <c r="L314" t="s">
        <v>126</v>
      </c>
    </row>
    <row r="315" spans="1:12" ht="34" x14ac:dyDescent="0.2">
      <c r="A315" s="1"/>
      <c r="B315" s="1" t="s">
        <v>158</v>
      </c>
      <c r="C315">
        <v>2</v>
      </c>
      <c r="L315" t="s">
        <v>113</v>
      </c>
    </row>
    <row r="316" spans="1:12" ht="17" x14ac:dyDescent="0.2">
      <c r="A316" s="1" t="s">
        <v>10</v>
      </c>
    </row>
    <row r="317" spans="1:12" x14ac:dyDescent="0.2">
      <c r="A317" s="1"/>
      <c r="C317">
        <f>SUM(C5:C315)</f>
        <v>4306</v>
      </c>
      <c r="D317">
        <f t="shared" ref="D317:J317" si="0">SUM(D5:D311)</f>
        <v>873</v>
      </c>
      <c r="E317">
        <f t="shared" si="0"/>
        <v>6</v>
      </c>
      <c r="F317">
        <f t="shared" si="0"/>
        <v>2</v>
      </c>
      <c r="G317">
        <f t="shared" si="0"/>
        <v>1</v>
      </c>
      <c r="H317">
        <f t="shared" si="0"/>
        <v>1</v>
      </c>
      <c r="I317">
        <f t="shared" si="0"/>
        <v>43</v>
      </c>
      <c r="J317">
        <f t="shared" si="0"/>
        <v>173</v>
      </c>
      <c r="K317">
        <f>SUM(K5:K311)</f>
        <v>4875</v>
      </c>
    </row>
    <row r="319" spans="1:12" ht="51" x14ac:dyDescent="0.2">
      <c r="A319" t="s">
        <v>143</v>
      </c>
      <c r="B319" s="1" t="s">
        <v>144</v>
      </c>
    </row>
    <row r="320" spans="1:12" x14ac:dyDescent="0.2">
      <c r="C320">
        <v>3</v>
      </c>
      <c r="L320" t="s">
        <v>114</v>
      </c>
    </row>
    <row r="321" spans="3:12" x14ac:dyDescent="0.2">
      <c r="C321">
        <v>1</v>
      </c>
      <c r="L321" t="s">
        <v>103</v>
      </c>
    </row>
    <row r="322" spans="3:12" x14ac:dyDescent="0.2">
      <c r="C322">
        <v>5</v>
      </c>
      <c r="L322" t="s">
        <v>113</v>
      </c>
    </row>
    <row r="323" spans="3:12" x14ac:dyDescent="0.2">
      <c r="C323">
        <v>1</v>
      </c>
      <c r="L323" t="s">
        <v>105</v>
      </c>
    </row>
    <row r="324" spans="3:12" x14ac:dyDescent="0.2">
      <c r="C324">
        <v>1</v>
      </c>
      <c r="L324" t="s">
        <v>145</v>
      </c>
    </row>
    <row r="325" spans="3:12" x14ac:dyDescent="0.2">
      <c r="C325">
        <v>1</v>
      </c>
      <c r="L325" t="s">
        <v>108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83EF5-51C2-D74D-AE67-9D9A64D91F0B}">
  <dimension ref="A1:L325"/>
  <sheetViews>
    <sheetView workbookViewId="0">
      <selection sqref="A1:L325"/>
    </sheetView>
  </sheetViews>
  <sheetFormatPr baseColWidth="10" defaultRowHeight="16" x14ac:dyDescent="0.2"/>
  <cols>
    <col min="2" max="2" width="18.33203125" customWidth="1"/>
    <col min="12" max="12" width="27.1640625" style="1" customWidth="1"/>
  </cols>
  <sheetData>
    <row r="1" spans="1:12" ht="51" x14ac:dyDescent="0.2">
      <c r="A1" s="1" t="s">
        <v>0</v>
      </c>
      <c r="B1" s="1"/>
    </row>
    <row r="2" spans="1:12" x14ac:dyDescent="0.2">
      <c r="A2" s="1"/>
      <c r="B2" s="1"/>
    </row>
    <row r="3" spans="1:12" ht="34" x14ac:dyDescent="0.2">
      <c r="A3" s="1" t="s">
        <v>1</v>
      </c>
      <c r="B3" s="1" t="s">
        <v>2</v>
      </c>
      <c r="C3" t="s">
        <v>3</v>
      </c>
      <c r="D3" t="s">
        <v>4</v>
      </c>
      <c r="E3" t="s">
        <v>5</v>
      </c>
      <c r="F3" t="s">
        <v>99</v>
      </c>
      <c r="G3" t="s">
        <v>6</v>
      </c>
      <c r="H3" t="s">
        <v>7</v>
      </c>
      <c r="I3" t="s">
        <v>8</v>
      </c>
      <c r="J3" t="s">
        <v>9</v>
      </c>
      <c r="K3" t="s">
        <v>10</v>
      </c>
    </row>
    <row r="4" spans="1:12" ht="34" x14ac:dyDescent="0.2">
      <c r="A4" s="1" t="s">
        <v>12</v>
      </c>
      <c r="B4" s="1"/>
    </row>
    <row r="5" spans="1:12" ht="17" x14ac:dyDescent="0.2">
      <c r="A5" s="1"/>
      <c r="B5" s="1" t="s">
        <v>13</v>
      </c>
    </row>
    <row r="6" spans="1:12" ht="17" x14ac:dyDescent="0.2">
      <c r="A6" s="1"/>
      <c r="B6" s="1"/>
      <c r="D6">
        <v>2</v>
      </c>
      <c r="L6" s="1" t="s">
        <v>123</v>
      </c>
    </row>
    <row r="7" spans="1:12" ht="17" x14ac:dyDescent="0.2">
      <c r="A7" s="1"/>
      <c r="B7" s="1"/>
      <c r="D7">
        <v>1</v>
      </c>
      <c r="L7" s="1" t="s">
        <v>124</v>
      </c>
    </row>
    <row r="8" spans="1:12" ht="17" x14ac:dyDescent="0.2">
      <c r="A8" s="1"/>
      <c r="B8" s="1"/>
      <c r="D8">
        <v>11</v>
      </c>
      <c r="L8" s="1" t="s">
        <v>110</v>
      </c>
    </row>
    <row r="9" spans="1:12" ht="17" x14ac:dyDescent="0.2">
      <c r="A9" s="1"/>
      <c r="B9" s="1"/>
      <c r="D9">
        <v>5</v>
      </c>
      <c r="L9" s="1" t="s">
        <v>119</v>
      </c>
    </row>
    <row r="10" spans="1:12" ht="17" x14ac:dyDescent="0.2">
      <c r="A10" s="1"/>
      <c r="B10" s="1"/>
      <c r="D10">
        <v>1</v>
      </c>
      <c r="L10" s="1" t="s">
        <v>111</v>
      </c>
    </row>
    <row r="11" spans="1:12" ht="17" x14ac:dyDescent="0.2">
      <c r="A11" s="1"/>
      <c r="B11" s="1"/>
      <c r="D11">
        <v>3</v>
      </c>
      <c r="L11" s="1" t="s">
        <v>121</v>
      </c>
    </row>
    <row r="12" spans="1:12" ht="17" x14ac:dyDescent="0.2">
      <c r="A12" s="1"/>
      <c r="B12" s="1" t="s">
        <v>14</v>
      </c>
    </row>
    <row r="13" spans="1:12" ht="17" x14ac:dyDescent="0.2">
      <c r="A13" s="1"/>
      <c r="B13" s="1"/>
      <c r="C13">
        <v>13</v>
      </c>
      <c r="L13" s="1" t="s">
        <v>113</v>
      </c>
    </row>
    <row r="14" spans="1:12" ht="17" x14ac:dyDescent="0.2">
      <c r="A14" s="1"/>
      <c r="B14" s="1"/>
      <c r="C14">
        <v>1</v>
      </c>
      <c r="L14" s="1" t="s">
        <v>125</v>
      </c>
    </row>
    <row r="15" spans="1:12" ht="17" x14ac:dyDescent="0.2">
      <c r="A15" s="1"/>
      <c r="B15" s="1"/>
      <c r="C15">
        <v>9</v>
      </c>
      <c r="L15" s="1" t="s">
        <v>105</v>
      </c>
    </row>
    <row r="16" spans="1:12" ht="17" x14ac:dyDescent="0.2">
      <c r="A16" s="1"/>
      <c r="B16" s="1"/>
      <c r="C16">
        <v>1</v>
      </c>
      <c r="L16" s="1" t="s">
        <v>106</v>
      </c>
    </row>
    <row r="17" spans="1:12" ht="17" x14ac:dyDescent="0.2">
      <c r="A17" s="1"/>
      <c r="B17" s="1"/>
      <c r="C17">
        <v>1</v>
      </c>
      <c r="L17" s="1" t="s">
        <v>126</v>
      </c>
    </row>
    <row r="18" spans="1:12" ht="17" x14ac:dyDescent="0.2">
      <c r="A18" s="1"/>
      <c r="B18" s="1"/>
      <c r="D18">
        <v>2</v>
      </c>
      <c r="L18" s="1" t="s">
        <v>127</v>
      </c>
    </row>
    <row r="19" spans="1:12" ht="17" x14ac:dyDescent="0.2">
      <c r="A19" s="1"/>
      <c r="B19" s="1"/>
      <c r="D19">
        <v>2</v>
      </c>
      <c r="L19" s="1" t="s">
        <v>110</v>
      </c>
    </row>
    <row r="20" spans="1:12" ht="17" x14ac:dyDescent="0.2">
      <c r="A20" s="1"/>
      <c r="B20" s="1"/>
      <c r="D20">
        <v>1</v>
      </c>
      <c r="L20" s="1" t="s">
        <v>128</v>
      </c>
    </row>
    <row r="21" spans="1:12" ht="17" x14ac:dyDescent="0.2">
      <c r="A21" s="1"/>
      <c r="B21" s="1"/>
      <c r="D21">
        <v>1</v>
      </c>
      <c r="L21" s="1" t="s">
        <v>121</v>
      </c>
    </row>
    <row r="22" spans="1:12" ht="34" x14ac:dyDescent="0.2">
      <c r="A22" s="1"/>
      <c r="B22" s="1" t="s">
        <v>15</v>
      </c>
    </row>
    <row r="23" spans="1:12" ht="17" x14ac:dyDescent="0.2">
      <c r="A23" s="1"/>
      <c r="B23" s="1"/>
      <c r="C23">
        <v>1</v>
      </c>
      <c r="L23" s="1" t="s">
        <v>106</v>
      </c>
    </row>
    <row r="24" spans="1:12" ht="17" x14ac:dyDescent="0.2">
      <c r="A24" s="1"/>
      <c r="B24" s="1"/>
      <c r="C24">
        <v>1</v>
      </c>
      <c r="L24" s="1" t="s">
        <v>129</v>
      </c>
    </row>
    <row r="25" spans="1:12" ht="17" x14ac:dyDescent="0.2">
      <c r="A25" s="1"/>
      <c r="B25" s="1"/>
      <c r="D25">
        <v>2</v>
      </c>
      <c r="L25" s="1" t="s">
        <v>130</v>
      </c>
    </row>
    <row r="26" spans="1:12" ht="17" x14ac:dyDescent="0.2">
      <c r="A26" s="1"/>
      <c r="B26" s="1"/>
      <c r="D26">
        <v>1</v>
      </c>
      <c r="L26" s="1" t="s">
        <v>131</v>
      </c>
    </row>
    <row r="27" spans="1:12" ht="17" x14ac:dyDescent="0.2">
      <c r="A27" s="1"/>
      <c r="B27" s="1"/>
      <c r="D27">
        <v>5</v>
      </c>
      <c r="L27" s="1" t="s">
        <v>132</v>
      </c>
    </row>
    <row r="28" spans="1:12" ht="17" x14ac:dyDescent="0.2">
      <c r="A28" s="1"/>
      <c r="B28" s="1"/>
      <c r="D28">
        <v>1</v>
      </c>
      <c r="L28" s="1" t="s">
        <v>121</v>
      </c>
    </row>
    <row r="29" spans="1:12" ht="17" x14ac:dyDescent="0.2">
      <c r="A29" s="1"/>
      <c r="B29" s="1" t="s">
        <v>16</v>
      </c>
    </row>
    <row r="30" spans="1:12" ht="17" x14ac:dyDescent="0.2">
      <c r="A30" s="1"/>
      <c r="B30" s="1"/>
      <c r="C30">
        <v>1</v>
      </c>
      <c r="L30" s="1" t="s">
        <v>103</v>
      </c>
    </row>
    <row r="31" spans="1:12" ht="17" x14ac:dyDescent="0.2">
      <c r="A31" s="1"/>
      <c r="B31" s="1"/>
      <c r="C31">
        <v>10</v>
      </c>
      <c r="L31" s="1" t="s">
        <v>113</v>
      </c>
    </row>
    <row r="32" spans="1:12" ht="17" x14ac:dyDescent="0.2">
      <c r="A32" s="1"/>
      <c r="B32" s="1"/>
      <c r="C32">
        <v>1</v>
      </c>
      <c r="L32" s="1" t="s">
        <v>105</v>
      </c>
    </row>
    <row r="33" spans="1:12" ht="17" x14ac:dyDescent="0.2">
      <c r="A33" s="1"/>
      <c r="B33" s="1"/>
      <c r="C33">
        <v>1</v>
      </c>
      <c r="L33" s="1" t="s">
        <v>129</v>
      </c>
    </row>
    <row r="34" spans="1:12" ht="17" x14ac:dyDescent="0.2">
      <c r="A34" s="1"/>
      <c r="B34" s="1"/>
      <c r="C34">
        <v>2</v>
      </c>
      <c r="L34" s="1" t="s">
        <v>108</v>
      </c>
    </row>
    <row r="35" spans="1:12" ht="17" x14ac:dyDescent="0.2">
      <c r="A35" s="1"/>
      <c r="B35" s="1"/>
      <c r="D35">
        <v>1</v>
      </c>
      <c r="L35" s="1" t="s">
        <v>138</v>
      </c>
    </row>
    <row r="36" spans="1:12" ht="17" x14ac:dyDescent="0.2">
      <c r="A36" s="1"/>
      <c r="B36" s="1"/>
      <c r="D36">
        <v>1</v>
      </c>
      <c r="L36" s="1" t="s">
        <v>110</v>
      </c>
    </row>
    <row r="37" spans="1:12" ht="17" x14ac:dyDescent="0.2">
      <c r="A37" s="1"/>
      <c r="B37" s="1"/>
      <c r="D37">
        <v>2</v>
      </c>
      <c r="L37" s="1" t="s">
        <v>139</v>
      </c>
    </row>
    <row r="38" spans="1:12" ht="17" x14ac:dyDescent="0.2">
      <c r="A38" s="1"/>
      <c r="B38" s="1"/>
      <c r="D38">
        <v>2</v>
      </c>
      <c r="L38" s="1" t="s">
        <v>119</v>
      </c>
    </row>
    <row r="39" spans="1:12" ht="17" x14ac:dyDescent="0.2">
      <c r="A39" s="1"/>
      <c r="B39" s="1" t="s">
        <v>17</v>
      </c>
    </row>
    <row r="40" spans="1:12" ht="17" x14ac:dyDescent="0.2">
      <c r="A40" s="1"/>
      <c r="B40" s="1"/>
      <c r="C40">
        <v>5</v>
      </c>
      <c r="L40" s="1" t="s">
        <v>113</v>
      </c>
    </row>
    <row r="41" spans="1:12" ht="17" x14ac:dyDescent="0.2">
      <c r="A41" s="1"/>
      <c r="B41" s="1"/>
      <c r="C41">
        <v>1</v>
      </c>
      <c r="L41" s="1" t="s">
        <v>108</v>
      </c>
    </row>
    <row r="42" spans="1:12" ht="17" x14ac:dyDescent="0.2">
      <c r="A42" s="1"/>
      <c r="B42" s="1" t="s">
        <v>18</v>
      </c>
    </row>
    <row r="43" spans="1:12" ht="51" x14ac:dyDescent="0.2">
      <c r="A43" s="1"/>
      <c r="B43" s="1" t="s">
        <v>19</v>
      </c>
    </row>
    <row r="44" spans="1:12" ht="17" x14ac:dyDescent="0.2">
      <c r="A44" s="1"/>
      <c r="B44" s="1"/>
      <c r="C44">
        <v>1</v>
      </c>
      <c r="L44" s="1" t="s">
        <v>103</v>
      </c>
    </row>
    <row r="45" spans="1:12" ht="17" x14ac:dyDescent="0.2">
      <c r="A45" s="1"/>
      <c r="B45" s="1"/>
      <c r="C45">
        <v>19</v>
      </c>
      <c r="L45" s="1" t="s">
        <v>113</v>
      </c>
    </row>
    <row r="46" spans="1:12" ht="17" x14ac:dyDescent="0.2">
      <c r="A46" s="1"/>
      <c r="B46" s="1"/>
      <c r="C46">
        <v>2</v>
      </c>
      <c r="L46" s="1" t="s">
        <v>116</v>
      </c>
    </row>
    <row r="47" spans="1:12" ht="17" x14ac:dyDescent="0.2">
      <c r="A47" s="1"/>
      <c r="B47" s="1"/>
      <c r="C47">
        <v>1</v>
      </c>
      <c r="L47" s="1" t="s">
        <v>105</v>
      </c>
    </row>
    <row r="48" spans="1:12" ht="17" x14ac:dyDescent="0.2">
      <c r="A48" s="1"/>
      <c r="B48" s="1"/>
      <c r="C48">
        <v>1</v>
      </c>
      <c r="L48" s="1" t="s">
        <v>108</v>
      </c>
    </row>
    <row r="49" spans="1:12" ht="17" x14ac:dyDescent="0.2">
      <c r="A49" s="1"/>
      <c r="B49" s="1"/>
      <c r="D49">
        <v>1</v>
      </c>
      <c r="L49" s="1" t="s">
        <v>133</v>
      </c>
    </row>
    <row r="50" spans="1:12" ht="17" x14ac:dyDescent="0.2">
      <c r="A50" s="1"/>
      <c r="B50" s="1"/>
      <c r="D50">
        <v>1</v>
      </c>
      <c r="L50" s="1" t="s">
        <v>132</v>
      </c>
    </row>
    <row r="51" spans="1:12" ht="17" x14ac:dyDescent="0.2">
      <c r="A51" s="1"/>
      <c r="B51" s="1"/>
      <c r="D51">
        <v>1</v>
      </c>
      <c r="L51" s="1" t="s">
        <v>121</v>
      </c>
    </row>
    <row r="52" spans="1:12" ht="34" x14ac:dyDescent="0.2">
      <c r="A52" s="1"/>
      <c r="B52" s="1" t="s">
        <v>20</v>
      </c>
    </row>
    <row r="53" spans="1:12" ht="17" x14ac:dyDescent="0.2">
      <c r="A53" s="1"/>
      <c r="B53" s="1"/>
      <c r="C53">
        <v>1</v>
      </c>
      <c r="L53" s="1" t="s">
        <v>151</v>
      </c>
    </row>
    <row r="54" spans="1:12" ht="17" x14ac:dyDescent="0.2">
      <c r="A54" s="1"/>
      <c r="B54" s="1"/>
      <c r="C54">
        <v>1</v>
      </c>
      <c r="L54" s="1" t="s">
        <v>152</v>
      </c>
    </row>
    <row r="55" spans="1:12" ht="17" x14ac:dyDescent="0.2">
      <c r="A55" s="1"/>
      <c r="B55" s="1"/>
      <c r="D55">
        <v>2</v>
      </c>
      <c r="L55" s="1" t="s">
        <v>121</v>
      </c>
    </row>
    <row r="56" spans="1:12" ht="17" x14ac:dyDescent="0.2">
      <c r="A56" s="1"/>
      <c r="B56" s="1" t="s">
        <v>21</v>
      </c>
    </row>
    <row r="57" spans="1:12" ht="17" x14ac:dyDescent="0.2">
      <c r="A57" s="1"/>
      <c r="B57" s="1"/>
      <c r="C57">
        <v>2</v>
      </c>
      <c r="L57" s="1" t="s">
        <v>106</v>
      </c>
    </row>
    <row r="58" spans="1:12" ht="17" x14ac:dyDescent="0.2">
      <c r="A58" s="1"/>
      <c r="B58" s="1"/>
      <c r="C58">
        <v>7</v>
      </c>
      <c r="L58" s="1" t="s">
        <v>129</v>
      </c>
    </row>
    <row r="59" spans="1:12" ht="17" x14ac:dyDescent="0.2">
      <c r="A59" s="1"/>
      <c r="B59" s="1"/>
      <c r="D59">
        <v>3</v>
      </c>
      <c r="L59" s="1" t="s">
        <v>120</v>
      </c>
    </row>
    <row r="60" spans="1:12" ht="17" x14ac:dyDescent="0.2">
      <c r="A60" s="1"/>
      <c r="B60" s="1"/>
      <c r="D60">
        <v>4</v>
      </c>
      <c r="L60" s="1" t="s">
        <v>121</v>
      </c>
    </row>
    <row r="61" spans="1:12" x14ac:dyDescent="0.2">
      <c r="A61" s="1"/>
      <c r="B61" s="1"/>
    </row>
    <row r="62" spans="1:12" ht="17" x14ac:dyDescent="0.2">
      <c r="A62" s="1"/>
      <c r="B62" s="1" t="s">
        <v>22</v>
      </c>
    </row>
    <row r="63" spans="1:12" ht="17" x14ac:dyDescent="0.2">
      <c r="A63" s="1"/>
      <c r="B63" s="1"/>
      <c r="C63">
        <v>10</v>
      </c>
      <c r="L63" s="1" t="s">
        <v>153</v>
      </c>
    </row>
    <row r="64" spans="1:12" ht="17" x14ac:dyDescent="0.2">
      <c r="A64" s="1"/>
      <c r="B64" s="1"/>
      <c r="D64">
        <v>2</v>
      </c>
      <c r="L64" s="1" t="s">
        <v>134</v>
      </c>
    </row>
    <row r="65" spans="1:12" ht="17" x14ac:dyDescent="0.2">
      <c r="A65" s="1"/>
      <c r="B65" s="1"/>
      <c r="D65">
        <v>1</v>
      </c>
      <c r="L65" s="1" t="s">
        <v>120</v>
      </c>
    </row>
    <row r="66" spans="1:12" ht="17" x14ac:dyDescent="0.2">
      <c r="A66" s="1"/>
      <c r="B66" s="1"/>
      <c r="D66">
        <v>3</v>
      </c>
      <c r="L66" s="1" t="s">
        <v>121</v>
      </c>
    </row>
    <row r="67" spans="1:12" ht="34" x14ac:dyDescent="0.2">
      <c r="A67" s="1"/>
      <c r="B67" s="1" t="s">
        <v>156</v>
      </c>
    </row>
    <row r="68" spans="1:12" ht="17" x14ac:dyDescent="0.2">
      <c r="A68" s="1"/>
      <c r="B68" s="1"/>
      <c r="C68">
        <v>1</v>
      </c>
      <c r="L68" s="1" t="s">
        <v>153</v>
      </c>
    </row>
    <row r="69" spans="1:12" ht="17" x14ac:dyDescent="0.2">
      <c r="A69" s="1" t="s">
        <v>24</v>
      </c>
      <c r="B69" s="1"/>
    </row>
    <row r="70" spans="1:12" ht="17" x14ac:dyDescent="0.2">
      <c r="A70" s="1"/>
      <c r="B70" s="1" t="s">
        <v>18</v>
      </c>
    </row>
    <row r="71" spans="1:12" ht="17" x14ac:dyDescent="0.2">
      <c r="A71" s="1"/>
      <c r="B71" s="1"/>
      <c r="C71">
        <v>1</v>
      </c>
      <c r="L71" s="1" t="s">
        <v>101</v>
      </c>
    </row>
    <row r="72" spans="1:12" ht="17" x14ac:dyDescent="0.2">
      <c r="A72" s="1"/>
      <c r="B72" s="1"/>
      <c r="C72">
        <v>1</v>
      </c>
      <c r="L72" s="1" t="s">
        <v>102</v>
      </c>
    </row>
    <row r="73" spans="1:12" ht="17" x14ac:dyDescent="0.2">
      <c r="A73" s="1"/>
      <c r="B73" s="1"/>
      <c r="C73">
        <v>1</v>
      </c>
      <c r="L73" s="1" t="s">
        <v>103</v>
      </c>
    </row>
    <row r="74" spans="1:12" ht="17" x14ac:dyDescent="0.2">
      <c r="A74" s="1"/>
      <c r="B74" s="1"/>
      <c r="C74">
        <v>13</v>
      </c>
      <c r="L74" s="1" t="s">
        <v>104</v>
      </c>
    </row>
    <row r="75" spans="1:12" ht="17" x14ac:dyDescent="0.2">
      <c r="A75" s="1"/>
      <c r="B75" s="1"/>
      <c r="C75">
        <v>8</v>
      </c>
      <c r="L75" s="1" t="s">
        <v>105</v>
      </c>
    </row>
    <row r="76" spans="1:12" ht="17" x14ac:dyDescent="0.2">
      <c r="A76" s="1"/>
      <c r="B76" s="1"/>
      <c r="C76">
        <v>4</v>
      </c>
      <c r="L76" s="1" t="s">
        <v>106</v>
      </c>
    </row>
    <row r="77" spans="1:12" ht="17" x14ac:dyDescent="0.2">
      <c r="A77" s="1"/>
      <c r="B77" s="1"/>
      <c r="C77">
        <v>2</v>
      </c>
      <c r="L77" s="1" t="s">
        <v>107</v>
      </c>
    </row>
    <row r="78" spans="1:12" ht="17" x14ac:dyDescent="0.2">
      <c r="A78" s="1"/>
      <c r="B78" s="1"/>
      <c r="C78">
        <v>2</v>
      </c>
      <c r="L78" s="1" t="s">
        <v>108</v>
      </c>
    </row>
    <row r="79" spans="1:12" ht="17" x14ac:dyDescent="0.2">
      <c r="A79" s="1"/>
      <c r="B79" s="1"/>
      <c r="D79">
        <v>2</v>
      </c>
      <c r="L79" s="1" t="s">
        <v>109</v>
      </c>
    </row>
    <row r="80" spans="1:12" ht="17" x14ac:dyDescent="0.2">
      <c r="A80" s="1"/>
      <c r="B80" s="1"/>
      <c r="D80">
        <v>1</v>
      </c>
      <c r="L80" s="1" t="s">
        <v>110</v>
      </c>
    </row>
    <row r="81" spans="1:12" ht="17" x14ac:dyDescent="0.2">
      <c r="A81" s="1"/>
      <c r="B81" s="1"/>
      <c r="D81">
        <v>1</v>
      </c>
      <c r="L81" s="1" t="s">
        <v>111</v>
      </c>
    </row>
    <row r="82" spans="1:12" ht="17" x14ac:dyDescent="0.2">
      <c r="A82" s="1"/>
      <c r="B82" s="1"/>
      <c r="D82">
        <v>1</v>
      </c>
      <c r="L82" s="1" t="s">
        <v>112</v>
      </c>
    </row>
    <row r="83" spans="1:12" ht="17" x14ac:dyDescent="0.2">
      <c r="A83" s="1"/>
      <c r="B83" s="1" t="s">
        <v>25</v>
      </c>
    </row>
    <row r="84" spans="1:12" ht="17" x14ac:dyDescent="0.2">
      <c r="A84" s="1"/>
      <c r="B84" s="1"/>
      <c r="C84">
        <v>1</v>
      </c>
      <c r="L84" s="1" t="s">
        <v>114</v>
      </c>
    </row>
    <row r="85" spans="1:12" ht="17" x14ac:dyDescent="0.2">
      <c r="A85" s="1"/>
      <c r="B85" s="1"/>
      <c r="C85">
        <v>1</v>
      </c>
      <c r="L85" s="1" t="s">
        <v>115</v>
      </c>
    </row>
    <row r="86" spans="1:12" ht="17" x14ac:dyDescent="0.2">
      <c r="A86" s="1"/>
      <c r="B86" s="1"/>
      <c r="C86">
        <v>6</v>
      </c>
      <c r="L86" s="1" t="s">
        <v>113</v>
      </c>
    </row>
    <row r="87" spans="1:12" ht="17" x14ac:dyDescent="0.2">
      <c r="A87" s="1"/>
      <c r="B87" s="1"/>
      <c r="C87">
        <v>1</v>
      </c>
      <c r="L87" s="1" t="s">
        <v>116</v>
      </c>
    </row>
    <row r="88" spans="1:12" ht="17" x14ac:dyDescent="0.2">
      <c r="A88" s="1"/>
      <c r="B88" s="1"/>
      <c r="C88">
        <v>1</v>
      </c>
      <c r="L88" s="1" t="s">
        <v>117</v>
      </c>
    </row>
    <row r="89" spans="1:12" ht="17" x14ac:dyDescent="0.2">
      <c r="A89" s="1"/>
      <c r="B89" s="1"/>
      <c r="C89">
        <v>1</v>
      </c>
      <c r="L89" s="1" t="s">
        <v>118</v>
      </c>
    </row>
    <row r="90" spans="1:12" ht="17" x14ac:dyDescent="0.2">
      <c r="A90" s="1"/>
      <c r="B90" s="1"/>
      <c r="D90">
        <v>1</v>
      </c>
      <c r="L90" s="1" t="s">
        <v>119</v>
      </c>
    </row>
    <row r="91" spans="1:12" ht="17" x14ac:dyDescent="0.2">
      <c r="A91" s="1"/>
      <c r="B91" s="1"/>
      <c r="D91">
        <v>1</v>
      </c>
      <c r="L91" s="1" t="s">
        <v>120</v>
      </c>
    </row>
    <row r="92" spans="1:12" ht="17" x14ac:dyDescent="0.2">
      <c r="A92" s="1"/>
      <c r="B92" s="1"/>
      <c r="D92">
        <v>1</v>
      </c>
      <c r="L92" s="1" t="s">
        <v>121</v>
      </c>
    </row>
    <row r="93" spans="1:12" ht="17" x14ac:dyDescent="0.2">
      <c r="A93" s="1"/>
      <c r="B93" s="1" t="s">
        <v>26</v>
      </c>
    </row>
    <row r="94" spans="1:12" ht="17" x14ac:dyDescent="0.2">
      <c r="A94" s="1"/>
      <c r="B94" s="1"/>
      <c r="C94">
        <v>3</v>
      </c>
      <c r="L94" s="1" t="s">
        <v>113</v>
      </c>
    </row>
    <row r="95" spans="1:12" ht="17" x14ac:dyDescent="0.2">
      <c r="A95" s="1"/>
      <c r="B95" s="1"/>
      <c r="C95">
        <v>1</v>
      </c>
      <c r="L95" s="1" t="s">
        <v>105</v>
      </c>
    </row>
    <row r="96" spans="1:12" ht="17" x14ac:dyDescent="0.2">
      <c r="A96" s="1"/>
      <c r="B96" s="1"/>
      <c r="D96">
        <v>1</v>
      </c>
      <c r="L96" s="1" t="s">
        <v>110</v>
      </c>
    </row>
    <row r="97" spans="1:12" ht="17" x14ac:dyDescent="0.2">
      <c r="A97" s="1"/>
      <c r="B97" s="1" t="s">
        <v>27</v>
      </c>
    </row>
    <row r="98" spans="1:12" ht="17" x14ac:dyDescent="0.2">
      <c r="A98" s="1"/>
      <c r="B98" s="1"/>
      <c r="C98">
        <v>2</v>
      </c>
      <c r="L98" s="1" t="s">
        <v>114</v>
      </c>
    </row>
    <row r="99" spans="1:12" ht="17" x14ac:dyDescent="0.2">
      <c r="A99" s="1"/>
      <c r="B99" s="1"/>
      <c r="C99">
        <v>3</v>
      </c>
      <c r="L99" s="1" t="s">
        <v>122</v>
      </c>
    </row>
    <row r="100" spans="1:12" ht="17" x14ac:dyDescent="0.2">
      <c r="A100" s="1"/>
      <c r="B100" s="1"/>
      <c r="C100">
        <v>1</v>
      </c>
      <c r="L100" s="1" t="s">
        <v>115</v>
      </c>
    </row>
    <row r="101" spans="1:12" ht="17" x14ac:dyDescent="0.2">
      <c r="A101" s="1"/>
      <c r="B101" s="1"/>
      <c r="C101">
        <v>21</v>
      </c>
      <c r="L101" s="1" t="s">
        <v>113</v>
      </c>
    </row>
    <row r="102" spans="1:12" ht="17" x14ac:dyDescent="0.2">
      <c r="A102" s="1"/>
      <c r="B102" s="1"/>
      <c r="C102">
        <v>1</v>
      </c>
      <c r="L102" s="1" t="s">
        <v>117</v>
      </c>
    </row>
    <row r="103" spans="1:12" ht="17" x14ac:dyDescent="0.2">
      <c r="A103" s="1"/>
      <c r="B103" s="1"/>
      <c r="C103">
        <v>2</v>
      </c>
      <c r="L103" s="1" t="s">
        <v>105</v>
      </c>
    </row>
    <row r="104" spans="1:12" x14ac:dyDescent="0.2">
      <c r="A104" s="1"/>
      <c r="B104" s="1"/>
    </row>
    <row r="105" spans="1:12" ht="17" x14ac:dyDescent="0.2">
      <c r="A105" s="1"/>
      <c r="B105" s="1" t="s">
        <v>29</v>
      </c>
    </row>
    <row r="106" spans="1:12" ht="17" x14ac:dyDescent="0.2">
      <c r="A106" s="1"/>
      <c r="B106" s="1"/>
      <c r="C106">
        <v>1</v>
      </c>
      <c r="L106" s="1" t="s">
        <v>117</v>
      </c>
    </row>
    <row r="107" spans="1:12" ht="17" x14ac:dyDescent="0.2">
      <c r="A107" s="1"/>
      <c r="B107" s="1"/>
      <c r="C107">
        <v>1</v>
      </c>
      <c r="L107" s="1" t="s">
        <v>105</v>
      </c>
    </row>
    <row r="108" spans="1:12" ht="17" x14ac:dyDescent="0.2">
      <c r="A108" s="1"/>
      <c r="B108" s="1"/>
      <c r="C108">
        <v>1</v>
      </c>
      <c r="L108" s="1" t="s">
        <v>106</v>
      </c>
    </row>
    <row r="109" spans="1:12" ht="17" x14ac:dyDescent="0.2">
      <c r="A109" s="1"/>
      <c r="B109" s="1" t="s">
        <v>30</v>
      </c>
    </row>
    <row r="110" spans="1:12" ht="17" x14ac:dyDescent="0.2">
      <c r="A110" s="1"/>
      <c r="B110" s="1"/>
      <c r="C110">
        <v>2</v>
      </c>
      <c r="L110" s="1" t="s">
        <v>113</v>
      </c>
    </row>
    <row r="111" spans="1:12" ht="17" x14ac:dyDescent="0.2">
      <c r="A111" s="1"/>
      <c r="B111" s="1"/>
      <c r="C111">
        <v>1</v>
      </c>
      <c r="L111" s="1" t="s">
        <v>106</v>
      </c>
    </row>
    <row r="112" spans="1:12" ht="17" x14ac:dyDescent="0.2">
      <c r="A112" s="1"/>
      <c r="B112" s="1" t="s">
        <v>31</v>
      </c>
    </row>
    <row r="113" spans="1:12" ht="17" x14ac:dyDescent="0.2">
      <c r="A113" s="1"/>
      <c r="B113" s="1"/>
      <c r="C113">
        <v>1</v>
      </c>
      <c r="L113" s="1" t="s">
        <v>105</v>
      </c>
    </row>
    <row r="114" spans="1:12" ht="17" x14ac:dyDescent="0.2">
      <c r="A114" s="1"/>
      <c r="B114" s="1" t="s">
        <v>32</v>
      </c>
    </row>
    <row r="115" spans="1:12" ht="17" x14ac:dyDescent="0.2">
      <c r="A115" s="1"/>
      <c r="B115" s="1"/>
      <c r="C115">
        <v>1</v>
      </c>
      <c r="L115" s="1" t="s">
        <v>116</v>
      </c>
    </row>
    <row r="116" spans="1:12" ht="17" x14ac:dyDescent="0.2">
      <c r="A116" s="1"/>
      <c r="B116" s="1"/>
      <c r="C116">
        <v>1</v>
      </c>
      <c r="L116" s="1" t="s">
        <v>106</v>
      </c>
    </row>
    <row r="117" spans="1:12" ht="17" x14ac:dyDescent="0.2">
      <c r="A117" s="1"/>
      <c r="B117" s="1"/>
      <c r="C117">
        <v>1</v>
      </c>
      <c r="L117" s="1" t="s">
        <v>134</v>
      </c>
    </row>
    <row r="118" spans="1:12" ht="17" x14ac:dyDescent="0.2">
      <c r="A118" s="1"/>
      <c r="B118" s="1" t="s">
        <v>33</v>
      </c>
    </row>
    <row r="119" spans="1:12" ht="17" x14ac:dyDescent="0.2">
      <c r="A119" s="1"/>
      <c r="B119" s="1"/>
      <c r="C119">
        <v>1</v>
      </c>
      <c r="L119" s="1" t="s">
        <v>106</v>
      </c>
    </row>
    <row r="120" spans="1:12" ht="17" x14ac:dyDescent="0.2">
      <c r="A120" s="1"/>
      <c r="B120" s="1" t="s">
        <v>34</v>
      </c>
    </row>
    <row r="121" spans="1:12" ht="17" x14ac:dyDescent="0.2">
      <c r="A121" s="1"/>
      <c r="B121" s="1"/>
      <c r="C121">
        <v>2</v>
      </c>
      <c r="L121" s="1" t="s">
        <v>106</v>
      </c>
    </row>
    <row r="122" spans="1:12" ht="34" x14ac:dyDescent="0.2">
      <c r="A122" s="1"/>
      <c r="B122" s="1" t="s">
        <v>35</v>
      </c>
    </row>
    <row r="123" spans="1:12" ht="17" x14ac:dyDescent="0.2">
      <c r="A123" s="1"/>
      <c r="B123" s="1"/>
      <c r="C123">
        <v>3</v>
      </c>
      <c r="L123" s="1" t="s">
        <v>106</v>
      </c>
    </row>
    <row r="124" spans="1:12" ht="17" x14ac:dyDescent="0.2">
      <c r="A124" s="1"/>
      <c r="B124" s="1"/>
      <c r="D124">
        <v>1</v>
      </c>
      <c r="L124" s="1" t="s">
        <v>130</v>
      </c>
    </row>
    <row r="125" spans="1:12" ht="17" x14ac:dyDescent="0.2">
      <c r="A125" s="1"/>
      <c r="B125" s="1" t="s">
        <v>36</v>
      </c>
    </row>
    <row r="126" spans="1:12" ht="17" x14ac:dyDescent="0.2">
      <c r="A126" s="1"/>
      <c r="B126" s="1"/>
      <c r="C126">
        <v>1</v>
      </c>
      <c r="L126" s="1" t="s">
        <v>117</v>
      </c>
    </row>
    <row r="127" spans="1:12" ht="17" x14ac:dyDescent="0.2">
      <c r="A127" s="1"/>
      <c r="B127" s="1" t="s">
        <v>135</v>
      </c>
    </row>
    <row r="128" spans="1:12" ht="17" x14ac:dyDescent="0.2">
      <c r="A128" s="1"/>
      <c r="B128" s="1"/>
      <c r="C128">
        <v>1</v>
      </c>
      <c r="L128" s="1" t="s">
        <v>113</v>
      </c>
    </row>
    <row r="129" spans="1:12" ht="17" x14ac:dyDescent="0.2">
      <c r="A129" s="1"/>
      <c r="B129" s="1"/>
      <c r="C129">
        <v>1</v>
      </c>
      <c r="L129" s="1" t="s">
        <v>108</v>
      </c>
    </row>
    <row r="130" spans="1:12" ht="34" x14ac:dyDescent="0.2">
      <c r="A130" s="1"/>
      <c r="B130" s="1" t="s">
        <v>136</v>
      </c>
    </row>
    <row r="131" spans="1:12" ht="17" x14ac:dyDescent="0.2">
      <c r="A131" s="1"/>
      <c r="B131" s="1"/>
      <c r="C131">
        <v>1</v>
      </c>
      <c r="L131" s="1" t="s">
        <v>126</v>
      </c>
    </row>
    <row r="132" spans="1:12" ht="34" x14ac:dyDescent="0.2">
      <c r="A132" s="1"/>
      <c r="B132" s="1" t="s">
        <v>137</v>
      </c>
    </row>
    <row r="133" spans="1:12" ht="17" x14ac:dyDescent="0.2">
      <c r="A133" s="1"/>
      <c r="B133" s="1"/>
      <c r="C133">
        <v>1</v>
      </c>
      <c r="L133" s="1" t="s">
        <v>113</v>
      </c>
    </row>
    <row r="134" spans="1:12" ht="17" x14ac:dyDescent="0.2">
      <c r="A134" s="1"/>
      <c r="B134" s="1" t="s">
        <v>40</v>
      </c>
    </row>
    <row r="135" spans="1:12" ht="17" x14ac:dyDescent="0.2">
      <c r="A135" s="1"/>
      <c r="B135" s="1"/>
      <c r="C135">
        <v>12</v>
      </c>
      <c r="L135" s="1" t="s">
        <v>113</v>
      </c>
    </row>
    <row r="136" spans="1:12" ht="17" x14ac:dyDescent="0.2">
      <c r="A136" s="1"/>
      <c r="B136" s="1"/>
      <c r="C136">
        <v>2</v>
      </c>
      <c r="L136" s="1" t="s">
        <v>105</v>
      </c>
    </row>
    <row r="137" spans="1:12" ht="17" x14ac:dyDescent="0.2">
      <c r="A137" s="1"/>
      <c r="B137" s="1" t="s">
        <v>41</v>
      </c>
    </row>
    <row r="138" spans="1:12" ht="17" x14ac:dyDescent="0.2">
      <c r="A138" s="1"/>
      <c r="B138" s="1"/>
      <c r="D138">
        <v>1</v>
      </c>
      <c r="L138" s="1" t="s">
        <v>146</v>
      </c>
    </row>
    <row r="139" spans="1:12" ht="17" x14ac:dyDescent="0.2">
      <c r="A139" s="1"/>
      <c r="B139" s="1"/>
      <c r="D139">
        <v>7</v>
      </c>
      <c r="L139" s="1" t="s">
        <v>132</v>
      </c>
    </row>
    <row r="140" spans="1:12" ht="17" x14ac:dyDescent="0.2">
      <c r="A140" s="1"/>
      <c r="B140" s="1"/>
      <c r="D140">
        <v>2</v>
      </c>
      <c r="L140" s="1" t="s">
        <v>121</v>
      </c>
    </row>
    <row r="141" spans="1:12" ht="17" x14ac:dyDescent="0.2">
      <c r="A141" s="1"/>
      <c r="B141" s="1" t="s">
        <v>42</v>
      </c>
    </row>
    <row r="142" spans="1:12" ht="17" x14ac:dyDescent="0.2">
      <c r="A142" s="1"/>
      <c r="B142" s="1"/>
      <c r="C142">
        <v>1</v>
      </c>
      <c r="L142" s="1" t="s">
        <v>118</v>
      </c>
    </row>
    <row r="143" spans="1:12" ht="17" x14ac:dyDescent="0.2">
      <c r="A143" s="1"/>
      <c r="B143" s="1"/>
      <c r="D143">
        <v>2</v>
      </c>
      <c r="L143" s="1" t="s">
        <v>121</v>
      </c>
    </row>
    <row r="144" spans="1:12" ht="17" x14ac:dyDescent="0.2">
      <c r="A144" s="1"/>
      <c r="B144" s="1" t="s">
        <v>43</v>
      </c>
    </row>
    <row r="145" spans="1:12" ht="17" x14ac:dyDescent="0.2">
      <c r="A145" s="1"/>
      <c r="B145" s="1"/>
      <c r="C145">
        <v>2</v>
      </c>
      <c r="L145" s="1" t="s">
        <v>129</v>
      </c>
    </row>
    <row r="146" spans="1:12" ht="34" x14ac:dyDescent="0.2">
      <c r="A146" s="1"/>
      <c r="B146" s="1" t="s">
        <v>44</v>
      </c>
    </row>
    <row r="147" spans="1:12" ht="17" x14ac:dyDescent="0.2">
      <c r="A147" s="1"/>
      <c r="B147" s="1"/>
      <c r="C147">
        <v>5</v>
      </c>
      <c r="L147" s="1" t="s">
        <v>118</v>
      </c>
    </row>
    <row r="148" spans="1:12" ht="17" x14ac:dyDescent="0.2">
      <c r="A148" s="1"/>
      <c r="B148" s="1"/>
      <c r="D148">
        <v>2</v>
      </c>
      <c r="L148" s="1" t="s">
        <v>134</v>
      </c>
    </row>
    <row r="149" spans="1:12" ht="34" x14ac:dyDescent="0.2">
      <c r="A149" s="1"/>
      <c r="B149" s="1" t="s">
        <v>45</v>
      </c>
    </row>
    <row r="150" spans="1:12" ht="17" x14ac:dyDescent="0.2">
      <c r="A150" s="1"/>
      <c r="B150" s="1"/>
      <c r="C150">
        <v>1</v>
      </c>
      <c r="L150" s="1" t="s">
        <v>118</v>
      </c>
    </row>
    <row r="151" spans="1:12" ht="17" x14ac:dyDescent="0.2">
      <c r="A151" s="1"/>
      <c r="B151" s="1"/>
      <c r="D151">
        <v>2</v>
      </c>
      <c r="L151" s="1" t="s">
        <v>132</v>
      </c>
    </row>
    <row r="152" spans="1:12" ht="17" x14ac:dyDescent="0.2">
      <c r="A152" s="1"/>
      <c r="B152" s="1"/>
      <c r="D152">
        <v>1</v>
      </c>
      <c r="L152" s="1" t="s">
        <v>134</v>
      </c>
    </row>
    <row r="153" spans="1:12" ht="17" x14ac:dyDescent="0.2">
      <c r="A153" s="1"/>
      <c r="B153" s="1"/>
      <c r="D153">
        <v>1</v>
      </c>
      <c r="L153" s="1" t="s">
        <v>150</v>
      </c>
    </row>
    <row r="154" spans="1:12" ht="17" x14ac:dyDescent="0.2">
      <c r="A154" s="1"/>
      <c r="B154" s="1"/>
      <c r="D154">
        <v>1</v>
      </c>
      <c r="L154" s="1" t="s">
        <v>120</v>
      </c>
    </row>
    <row r="155" spans="1:12" ht="17" x14ac:dyDescent="0.2">
      <c r="A155" s="1" t="s">
        <v>46</v>
      </c>
      <c r="B155" s="1"/>
    </row>
    <row r="156" spans="1:12" ht="34" x14ac:dyDescent="0.2">
      <c r="A156" s="1"/>
      <c r="B156" s="1" t="s">
        <v>47</v>
      </c>
    </row>
    <row r="157" spans="1:12" ht="17" x14ac:dyDescent="0.2">
      <c r="A157" s="1"/>
      <c r="B157" s="1"/>
      <c r="C157">
        <v>8</v>
      </c>
      <c r="L157" s="1" t="s">
        <v>113</v>
      </c>
    </row>
    <row r="158" spans="1:12" ht="17" x14ac:dyDescent="0.2">
      <c r="A158" s="1"/>
      <c r="B158" s="1"/>
      <c r="C158">
        <v>1</v>
      </c>
      <c r="L158" s="1" t="s">
        <v>125</v>
      </c>
    </row>
    <row r="159" spans="1:12" ht="17" x14ac:dyDescent="0.2">
      <c r="A159" s="1"/>
      <c r="B159" s="1"/>
      <c r="C159">
        <v>2</v>
      </c>
      <c r="L159" s="1" t="s">
        <v>105</v>
      </c>
    </row>
    <row r="160" spans="1:12" ht="51" x14ac:dyDescent="0.2">
      <c r="A160" s="1"/>
      <c r="B160" s="1" t="s">
        <v>48</v>
      </c>
    </row>
    <row r="161" spans="1:12" ht="17" x14ac:dyDescent="0.2">
      <c r="A161" s="1"/>
      <c r="B161" s="1"/>
      <c r="C161">
        <v>1</v>
      </c>
      <c r="L161" s="1" t="s">
        <v>106</v>
      </c>
    </row>
    <row r="162" spans="1:12" ht="17" x14ac:dyDescent="0.2">
      <c r="A162" s="1"/>
      <c r="B162" s="1"/>
      <c r="C162">
        <v>1</v>
      </c>
      <c r="L162" s="1" t="s">
        <v>107</v>
      </c>
    </row>
    <row r="163" spans="1:12" ht="17" x14ac:dyDescent="0.2">
      <c r="A163" s="1"/>
      <c r="B163" s="1"/>
      <c r="D163">
        <v>1</v>
      </c>
      <c r="L163" s="1" t="s">
        <v>154</v>
      </c>
    </row>
    <row r="164" spans="1:12" ht="17" x14ac:dyDescent="0.2">
      <c r="A164" s="1"/>
      <c r="B164" s="1"/>
      <c r="D164">
        <v>1</v>
      </c>
      <c r="L164" s="1" t="s">
        <v>121</v>
      </c>
    </row>
    <row r="165" spans="1:12" ht="17" x14ac:dyDescent="0.2">
      <c r="A165" s="1" t="s">
        <v>49</v>
      </c>
      <c r="B165" s="1"/>
      <c r="F165">
        <v>0</v>
      </c>
    </row>
    <row r="166" spans="1:12" ht="17" x14ac:dyDescent="0.2">
      <c r="A166" s="1"/>
      <c r="B166" s="1" t="s">
        <v>50</v>
      </c>
    </row>
    <row r="167" spans="1:12" ht="17" x14ac:dyDescent="0.2">
      <c r="A167" s="1"/>
      <c r="B167" s="1"/>
      <c r="C167">
        <v>3</v>
      </c>
      <c r="L167" s="1" t="s">
        <v>113</v>
      </c>
    </row>
    <row r="168" spans="1:12" ht="17" x14ac:dyDescent="0.2">
      <c r="A168" s="1"/>
      <c r="B168" s="1"/>
      <c r="C168">
        <v>1</v>
      </c>
      <c r="L168" s="1" t="s">
        <v>105</v>
      </c>
    </row>
    <row r="169" spans="1:12" ht="17" x14ac:dyDescent="0.2">
      <c r="A169" s="1"/>
      <c r="B169" s="1"/>
      <c r="C169">
        <v>1</v>
      </c>
      <c r="L169" s="1" t="s">
        <v>108</v>
      </c>
    </row>
    <row r="170" spans="1:12" ht="17" x14ac:dyDescent="0.2">
      <c r="A170" s="1"/>
      <c r="B170" s="1" t="s">
        <v>51</v>
      </c>
    </row>
    <row r="171" spans="1:12" ht="17" x14ac:dyDescent="0.2">
      <c r="A171" s="1"/>
      <c r="B171" s="1"/>
      <c r="C171">
        <v>1</v>
      </c>
      <c r="L171" s="1" t="s">
        <v>140</v>
      </c>
    </row>
    <row r="172" spans="1:12" ht="17" x14ac:dyDescent="0.2">
      <c r="A172" s="1"/>
      <c r="B172" s="1"/>
      <c r="C172">
        <v>2</v>
      </c>
      <c r="L172" s="1" t="s">
        <v>122</v>
      </c>
    </row>
    <row r="173" spans="1:12" ht="17" x14ac:dyDescent="0.2">
      <c r="A173" s="1"/>
      <c r="B173" s="1"/>
      <c r="C173">
        <v>1</v>
      </c>
      <c r="L173" s="1" t="s">
        <v>113</v>
      </c>
    </row>
    <row r="174" spans="1:12" ht="17" x14ac:dyDescent="0.2">
      <c r="A174" s="1"/>
      <c r="B174" s="1" t="s">
        <v>52</v>
      </c>
    </row>
    <row r="175" spans="1:12" ht="17" x14ac:dyDescent="0.2">
      <c r="A175" s="1"/>
      <c r="B175" s="1"/>
      <c r="C175">
        <v>1</v>
      </c>
      <c r="L175" s="1" t="s">
        <v>140</v>
      </c>
    </row>
    <row r="176" spans="1:12" ht="17" x14ac:dyDescent="0.2">
      <c r="A176" s="1"/>
      <c r="B176" s="1"/>
      <c r="C176">
        <v>3</v>
      </c>
      <c r="L176" s="1" t="s">
        <v>103</v>
      </c>
    </row>
    <row r="177" spans="1:12" ht="17" x14ac:dyDescent="0.2">
      <c r="A177" s="1"/>
      <c r="B177" s="1"/>
      <c r="C177">
        <v>1</v>
      </c>
      <c r="L177" s="1" t="s">
        <v>113</v>
      </c>
    </row>
    <row r="178" spans="1:12" ht="17" x14ac:dyDescent="0.2">
      <c r="A178" s="1"/>
      <c r="B178" s="1"/>
      <c r="D178">
        <v>4</v>
      </c>
      <c r="L178" s="1" t="s">
        <v>110</v>
      </c>
    </row>
    <row r="179" spans="1:12" ht="17" x14ac:dyDescent="0.2">
      <c r="A179" s="1"/>
      <c r="B179" s="1" t="s">
        <v>53</v>
      </c>
    </row>
    <row r="180" spans="1:12" ht="17" x14ac:dyDescent="0.2">
      <c r="A180" s="1"/>
      <c r="B180" s="1"/>
      <c r="C180">
        <v>2</v>
      </c>
      <c r="L180" s="1" t="s">
        <v>113</v>
      </c>
    </row>
    <row r="181" spans="1:12" ht="17" x14ac:dyDescent="0.2">
      <c r="A181" s="1"/>
      <c r="B181" s="1"/>
      <c r="C181">
        <v>1</v>
      </c>
      <c r="L181" s="1" t="s">
        <v>105</v>
      </c>
    </row>
    <row r="182" spans="1:12" ht="17" x14ac:dyDescent="0.2">
      <c r="A182" s="1"/>
      <c r="B182" s="1"/>
      <c r="C182">
        <v>1</v>
      </c>
      <c r="L182" s="1" t="s">
        <v>118</v>
      </c>
    </row>
    <row r="183" spans="1:12" ht="17" x14ac:dyDescent="0.2">
      <c r="A183" s="1"/>
      <c r="B183" s="1"/>
      <c r="C183">
        <v>1</v>
      </c>
      <c r="L183" s="1" t="s">
        <v>108</v>
      </c>
    </row>
    <row r="184" spans="1:12" ht="17" x14ac:dyDescent="0.2">
      <c r="A184" s="1"/>
      <c r="B184" s="1" t="s">
        <v>54</v>
      </c>
    </row>
    <row r="185" spans="1:12" ht="17" x14ac:dyDescent="0.2">
      <c r="A185" s="1"/>
      <c r="B185" s="1"/>
      <c r="C185">
        <v>4</v>
      </c>
      <c r="L185" s="1" t="s">
        <v>114</v>
      </c>
    </row>
    <row r="186" spans="1:12" ht="17" x14ac:dyDescent="0.2">
      <c r="A186" s="1"/>
      <c r="B186" s="1"/>
      <c r="C186">
        <v>3</v>
      </c>
      <c r="L186" s="1" t="s">
        <v>122</v>
      </c>
    </row>
    <row r="187" spans="1:12" ht="17" x14ac:dyDescent="0.2">
      <c r="A187" s="1"/>
      <c r="B187" s="1"/>
      <c r="C187">
        <v>7</v>
      </c>
      <c r="L187" s="1" t="s">
        <v>103</v>
      </c>
    </row>
    <row r="188" spans="1:12" ht="17" x14ac:dyDescent="0.2">
      <c r="A188" s="1"/>
      <c r="B188" s="1"/>
      <c r="C188">
        <v>20</v>
      </c>
      <c r="L188" s="1" t="s">
        <v>113</v>
      </c>
    </row>
    <row r="189" spans="1:12" ht="17" x14ac:dyDescent="0.2">
      <c r="A189" s="1"/>
      <c r="B189" s="1"/>
      <c r="C189">
        <v>1</v>
      </c>
      <c r="L189" s="1" t="s">
        <v>105</v>
      </c>
    </row>
    <row r="190" spans="1:12" ht="17" x14ac:dyDescent="0.2">
      <c r="A190" s="1"/>
      <c r="B190" s="1"/>
      <c r="C190">
        <v>1</v>
      </c>
      <c r="L190" s="1" t="s">
        <v>108</v>
      </c>
    </row>
    <row r="191" spans="1:12" ht="17" x14ac:dyDescent="0.2">
      <c r="A191" s="1"/>
      <c r="B191" s="1"/>
      <c r="D191">
        <v>1</v>
      </c>
      <c r="L191" s="1" t="s">
        <v>110</v>
      </c>
    </row>
    <row r="192" spans="1:12" ht="17" x14ac:dyDescent="0.2">
      <c r="A192" s="1"/>
      <c r="B192" s="1"/>
      <c r="D192">
        <v>1</v>
      </c>
      <c r="L192" s="1" t="s">
        <v>133</v>
      </c>
    </row>
    <row r="193" spans="1:12" ht="51" x14ac:dyDescent="0.2">
      <c r="A193" s="1"/>
      <c r="B193" s="1" t="s">
        <v>55</v>
      </c>
    </row>
    <row r="194" spans="1:12" ht="17" x14ac:dyDescent="0.2">
      <c r="A194" s="1"/>
      <c r="B194" s="1"/>
      <c r="C194">
        <v>1</v>
      </c>
      <c r="L194" s="1" t="s">
        <v>140</v>
      </c>
    </row>
    <row r="195" spans="1:12" ht="17" x14ac:dyDescent="0.2">
      <c r="A195" s="1"/>
      <c r="B195" s="1"/>
      <c r="C195">
        <v>1</v>
      </c>
      <c r="L195" s="1" t="s">
        <v>122</v>
      </c>
    </row>
    <row r="196" spans="1:12" ht="17" x14ac:dyDescent="0.2">
      <c r="A196" s="1"/>
      <c r="B196" s="1"/>
      <c r="C196">
        <v>9</v>
      </c>
      <c r="L196" s="1" t="s">
        <v>113</v>
      </c>
    </row>
    <row r="197" spans="1:12" ht="17" x14ac:dyDescent="0.2">
      <c r="A197" s="1"/>
      <c r="B197" s="1"/>
      <c r="C197">
        <v>1</v>
      </c>
      <c r="L197" s="1" t="s">
        <v>105</v>
      </c>
    </row>
    <row r="198" spans="1:12" ht="17" x14ac:dyDescent="0.2">
      <c r="A198" s="1"/>
      <c r="B198" s="1"/>
      <c r="C198">
        <v>3</v>
      </c>
      <c r="L198" s="1" t="s">
        <v>108</v>
      </c>
    </row>
    <row r="199" spans="1:12" ht="17" x14ac:dyDescent="0.2">
      <c r="A199" s="1"/>
      <c r="B199" s="1" t="s">
        <v>56</v>
      </c>
    </row>
    <row r="200" spans="1:12" ht="17" x14ac:dyDescent="0.2">
      <c r="A200" s="1"/>
      <c r="B200" s="1"/>
      <c r="C200">
        <v>1</v>
      </c>
      <c r="L200" s="1" t="s">
        <v>140</v>
      </c>
    </row>
    <row r="201" spans="1:12" ht="17" x14ac:dyDescent="0.2">
      <c r="A201" s="1"/>
      <c r="B201" s="1"/>
      <c r="C201">
        <v>6</v>
      </c>
      <c r="L201" s="1" t="s">
        <v>122</v>
      </c>
    </row>
    <row r="202" spans="1:12" ht="17" x14ac:dyDescent="0.2">
      <c r="A202" s="1"/>
      <c r="B202" s="1"/>
      <c r="C202">
        <v>1</v>
      </c>
      <c r="L202" s="1" t="s">
        <v>103</v>
      </c>
    </row>
    <row r="203" spans="1:12" ht="17" x14ac:dyDescent="0.2">
      <c r="A203" s="1"/>
      <c r="B203" s="1"/>
      <c r="C203">
        <v>8</v>
      </c>
      <c r="L203" s="1" t="s">
        <v>113</v>
      </c>
    </row>
    <row r="204" spans="1:12" ht="17" x14ac:dyDescent="0.2">
      <c r="A204" s="1"/>
      <c r="B204" s="1"/>
      <c r="C204">
        <v>2</v>
      </c>
      <c r="L204" s="1" t="s">
        <v>105</v>
      </c>
    </row>
    <row r="205" spans="1:12" ht="17" x14ac:dyDescent="0.2">
      <c r="A205" s="1"/>
      <c r="B205" s="1"/>
      <c r="C205">
        <v>2</v>
      </c>
      <c r="L205" s="1" t="s">
        <v>108</v>
      </c>
    </row>
    <row r="206" spans="1:12" ht="17" x14ac:dyDescent="0.2">
      <c r="A206" s="1"/>
      <c r="B206" s="1"/>
      <c r="D206">
        <v>5</v>
      </c>
      <c r="L206" s="1" t="s">
        <v>110</v>
      </c>
    </row>
    <row r="207" spans="1:12" ht="17" x14ac:dyDescent="0.2">
      <c r="A207" s="1"/>
      <c r="B207" s="1"/>
      <c r="D207">
        <v>1</v>
      </c>
      <c r="L207" s="1" t="s">
        <v>119</v>
      </c>
    </row>
    <row r="208" spans="1:12" ht="17" x14ac:dyDescent="0.2">
      <c r="A208" s="1"/>
      <c r="B208" s="1"/>
      <c r="D208">
        <v>1</v>
      </c>
      <c r="L208" s="1" t="s">
        <v>133</v>
      </c>
    </row>
    <row r="209" spans="1:12" ht="17" x14ac:dyDescent="0.2">
      <c r="A209" s="1"/>
      <c r="B209" s="1" t="s">
        <v>57</v>
      </c>
    </row>
    <row r="210" spans="1:12" ht="17" x14ac:dyDescent="0.2">
      <c r="A210" s="1"/>
      <c r="B210" s="1"/>
      <c r="C210">
        <v>2</v>
      </c>
      <c r="L210" s="1" t="s">
        <v>113</v>
      </c>
    </row>
    <row r="211" spans="1:12" ht="17" x14ac:dyDescent="0.2">
      <c r="A211" s="1"/>
      <c r="B211" s="1"/>
      <c r="C211">
        <v>2</v>
      </c>
      <c r="L211" s="1" t="s">
        <v>141</v>
      </c>
    </row>
    <row r="212" spans="1:12" ht="17" x14ac:dyDescent="0.2">
      <c r="A212" s="1"/>
      <c r="B212" s="1"/>
      <c r="C212">
        <v>1</v>
      </c>
      <c r="L212" s="1" t="s">
        <v>105</v>
      </c>
    </row>
    <row r="213" spans="1:12" ht="17" x14ac:dyDescent="0.2">
      <c r="A213" s="1"/>
      <c r="B213" s="1"/>
      <c r="C213">
        <v>1</v>
      </c>
      <c r="L213" s="1" t="s">
        <v>106</v>
      </c>
    </row>
    <row r="214" spans="1:12" ht="17" x14ac:dyDescent="0.2">
      <c r="A214" s="1"/>
      <c r="B214" s="1"/>
      <c r="C214">
        <v>1</v>
      </c>
      <c r="L214" s="1" t="s">
        <v>142</v>
      </c>
    </row>
    <row r="215" spans="1:12" ht="17" x14ac:dyDescent="0.2">
      <c r="A215" s="1"/>
      <c r="B215" s="1"/>
      <c r="D215">
        <v>1</v>
      </c>
      <c r="L215" s="1" t="s">
        <v>121</v>
      </c>
    </row>
    <row r="216" spans="1:12" ht="17" x14ac:dyDescent="0.2">
      <c r="A216" s="1"/>
      <c r="B216" s="1" t="s">
        <v>58</v>
      </c>
    </row>
    <row r="217" spans="1:12" ht="17" x14ac:dyDescent="0.2">
      <c r="A217" s="1"/>
      <c r="B217" s="1"/>
      <c r="C217">
        <v>20</v>
      </c>
      <c r="L217" s="1" t="s">
        <v>113</v>
      </c>
    </row>
    <row r="218" spans="1:12" ht="17" x14ac:dyDescent="0.2">
      <c r="A218" s="1"/>
      <c r="B218" s="1"/>
      <c r="C218">
        <v>1</v>
      </c>
      <c r="L218" s="1" t="s">
        <v>108</v>
      </c>
    </row>
    <row r="219" spans="1:12" ht="17" x14ac:dyDescent="0.2">
      <c r="A219" s="1"/>
      <c r="B219" s="1" t="s">
        <v>59</v>
      </c>
    </row>
    <row r="220" spans="1:12" ht="17" x14ac:dyDescent="0.2">
      <c r="A220" s="1"/>
      <c r="B220" s="1"/>
      <c r="C220">
        <v>1</v>
      </c>
      <c r="L220" s="1" t="s">
        <v>113</v>
      </c>
    </row>
    <row r="221" spans="1:12" ht="17" x14ac:dyDescent="0.2">
      <c r="A221" s="1"/>
      <c r="B221" s="1"/>
      <c r="C221">
        <v>1</v>
      </c>
      <c r="L221" s="1" t="s">
        <v>116</v>
      </c>
    </row>
    <row r="222" spans="1:12" ht="17" x14ac:dyDescent="0.2">
      <c r="A222" s="1"/>
      <c r="B222" s="1"/>
      <c r="C222">
        <v>1</v>
      </c>
      <c r="L222" s="1" t="s">
        <v>125</v>
      </c>
    </row>
    <row r="223" spans="1:12" ht="17" x14ac:dyDescent="0.2">
      <c r="A223" s="1"/>
      <c r="B223" s="1"/>
      <c r="C223">
        <v>3</v>
      </c>
      <c r="L223" s="1" t="s">
        <v>105</v>
      </c>
    </row>
    <row r="224" spans="1:12" ht="17" x14ac:dyDescent="0.2">
      <c r="A224" s="1"/>
      <c r="B224" s="1"/>
      <c r="D224">
        <v>1</v>
      </c>
      <c r="L224" s="1" t="s">
        <v>119</v>
      </c>
    </row>
    <row r="225" spans="1:12" ht="17" x14ac:dyDescent="0.2">
      <c r="A225" s="1"/>
      <c r="B225" s="1"/>
      <c r="D225">
        <v>1</v>
      </c>
      <c r="L225" s="1" t="s">
        <v>128</v>
      </c>
    </row>
    <row r="226" spans="1:12" ht="17" x14ac:dyDescent="0.2">
      <c r="A226" s="1"/>
      <c r="B226" s="1"/>
      <c r="D226">
        <v>1</v>
      </c>
      <c r="L226" s="1" t="s">
        <v>120</v>
      </c>
    </row>
    <row r="227" spans="1:12" ht="17" x14ac:dyDescent="0.2">
      <c r="A227" s="1"/>
      <c r="B227" s="1"/>
      <c r="D227">
        <v>1</v>
      </c>
      <c r="L227" s="1" t="s">
        <v>121</v>
      </c>
    </row>
    <row r="228" spans="1:12" ht="17" x14ac:dyDescent="0.2">
      <c r="A228" s="1"/>
      <c r="B228" s="1" t="s">
        <v>60</v>
      </c>
    </row>
    <row r="229" spans="1:12" ht="17" x14ac:dyDescent="0.2">
      <c r="A229" s="1"/>
      <c r="B229" s="1"/>
      <c r="C229">
        <v>2</v>
      </c>
      <c r="L229" s="1" t="s">
        <v>106</v>
      </c>
    </row>
    <row r="230" spans="1:12" ht="34" x14ac:dyDescent="0.2">
      <c r="A230" s="1"/>
      <c r="B230" s="1" t="s">
        <v>61</v>
      </c>
    </row>
    <row r="231" spans="1:12" ht="17" x14ac:dyDescent="0.2">
      <c r="A231" s="1"/>
      <c r="B231" s="1"/>
      <c r="C231">
        <v>1</v>
      </c>
      <c r="L231" s="1" t="s">
        <v>147</v>
      </c>
    </row>
    <row r="232" spans="1:12" ht="17" x14ac:dyDescent="0.2">
      <c r="A232" s="1" t="s">
        <v>62</v>
      </c>
      <c r="B232" s="1"/>
    </row>
    <row r="233" spans="1:12" ht="17" x14ac:dyDescent="0.2">
      <c r="A233" s="1"/>
      <c r="B233" s="1" t="s">
        <v>63</v>
      </c>
    </row>
    <row r="234" spans="1:12" ht="17" x14ac:dyDescent="0.2">
      <c r="A234" s="1"/>
      <c r="B234" s="1"/>
      <c r="C234">
        <v>1</v>
      </c>
      <c r="L234" s="1" t="s">
        <v>106</v>
      </c>
    </row>
    <row r="235" spans="1:12" ht="17" x14ac:dyDescent="0.2">
      <c r="A235" s="1" t="s">
        <v>64</v>
      </c>
      <c r="B235" s="1"/>
    </row>
    <row r="236" spans="1:12" ht="17" x14ac:dyDescent="0.2">
      <c r="A236" s="1"/>
      <c r="B236" s="1" t="s">
        <v>65</v>
      </c>
    </row>
    <row r="237" spans="1:12" ht="17" x14ac:dyDescent="0.2">
      <c r="A237" s="1"/>
      <c r="B237" s="1"/>
      <c r="C237">
        <v>1</v>
      </c>
      <c r="L237" s="1" t="s">
        <v>113</v>
      </c>
    </row>
    <row r="238" spans="1:12" ht="17" x14ac:dyDescent="0.2">
      <c r="A238" s="1"/>
      <c r="B238" s="1" t="s">
        <v>66</v>
      </c>
    </row>
    <row r="239" spans="1:12" ht="17" x14ac:dyDescent="0.2">
      <c r="A239" s="1"/>
      <c r="B239" s="1"/>
      <c r="C239">
        <v>2</v>
      </c>
      <c r="L239" s="1" t="s">
        <v>113</v>
      </c>
    </row>
    <row r="240" spans="1:12" ht="17" x14ac:dyDescent="0.2">
      <c r="A240" s="1"/>
      <c r="B240" s="1"/>
      <c r="C240">
        <v>1</v>
      </c>
      <c r="L240" s="1" t="s">
        <v>105</v>
      </c>
    </row>
    <row r="241" spans="1:12" ht="17" x14ac:dyDescent="0.2">
      <c r="A241" s="1"/>
      <c r="B241" s="1" t="s">
        <v>67</v>
      </c>
    </row>
    <row r="242" spans="1:12" ht="17" x14ac:dyDescent="0.2">
      <c r="A242" s="1"/>
      <c r="B242" s="1"/>
      <c r="C242">
        <v>1</v>
      </c>
      <c r="L242" s="1" t="s">
        <v>105</v>
      </c>
    </row>
    <row r="243" spans="1:12" ht="17" x14ac:dyDescent="0.2">
      <c r="A243" s="1"/>
      <c r="B243" s="1" t="s">
        <v>68</v>
      </c>
    </row>
    <row r="244" spans="1:12" ht="17" x14ac:dyDescent="0.2">
      <c r="A244" s="1"/>
      <c r="B244" s="1"/>
      <c r="D244">
        <v>1</v>
      </c>
      <c r="L244" s="1" t="s">
        <v>105</v>
      </c>
    </row>
    <row r="245" spans="1:12" ht="17" x14ac:dyDescent="0.2">
      <c r="A245" s="1"/>
      <c r="B245" s="1" t="s">
        <v>69</v>
      </c>
    </row>
    <row r="246" spans="1:12" ht="17" x14ac:dyDescent="0.2">
      <c r="A246" s="1"/>
      <c r="B246" s="1"/>
      <c r="C246">
        <v>1</v>
      </c>
      <c r="L246" s="1" t="s">
        <v>113</v>
      </c>
    </row>
    <row r="247" spans="1:12" ht="17" x14ac:dyDescent="0.2">
      <c r="A247" s="1"/>
      <c r="B247" s="1" t="s">
        <v>70</v>
      </c>
    </row>
    <row r="248" spans="1:12" ht="17" x14ac:dyDescent="0.2">
      <c r="A248" s="1"/>
      <c r="B248" s="1"/>
      <c r="D248">
        <v>1</v>
      </c>
      <c r="L248" s="1" t="s">
        <v>121</v>
      </c>
    </row>
    <row r="249" spans="1:12" ht="17" x14ac:dyDescent="0.2">
      <c r="A249" s="1"/>
      <c r="B249" s="1" t="s">
        <v>71</v>
      </c>
    </row>
    <row r="250" spans="1:12" ht="17" x14ac:dyDescent="0.2">
      <c r="A250" s="1"/>
      <c r="B250" s="1"/>
      <c r="C250">
        <v>3</v>
      </c>
      <c r="L250" s="1" t="s">
        <v>105</v>
      </c>
    </row>
    <row r="251" spans="1:12" ht="17" x14ac:dyDescent="0.2">
      <c r="A251" s="1"/>
      <c r="B251" s="1" t="s">
        <v>72</v>
      </c>
    </row>
    <row r="252" spans="1:12" ht="17" x14ac:dyDescent="0.2">
      <c r="A252" s="1"/>
      <c r="B252" s="1"/>
      <c r="D252">
        <v>3</v>
      </c>
      <c r="L252" s="1" t="s">
        <v>139</v>
      </c>
    </row>
    <row r="253" spans="1:12" ht="17" x14ac:dyDescent="0.2">
      <c r="A253" s="1"/>
      <c r="B253" s="1" t="s">
        <v>73</v>
      </c>
    </row>
    <row r="254" spans="1:12" ht="17" x14ac:dyDescent="0.2">
      <c r="A254" s="1"/>
      <c r="B254" s="1"/>
      <c r="D254">
        <v>1</v>
      </c>
      <c r="L254" s="1" t="s">
        <v>121</v>
      </c>
    </row>
    <row r="255" spans="1:12" ht="17" x14ac:dyDescent="0.2">
      <c r="A255" s="1"/>
      <c r="B255" s="1" t="s">
        <v>74</v>
      </c>
    </row>
    <row r="256" spans="1:12" ht="17" x14ac:dyDescent="0.2">
      <c r="A256" s="1"/>
      <c r="B256" s="1"/>
      <c r="C256">
        <v>1</v>
      </c>
      <c r="L256" s="1" t="s">
        <v>106</v>
      </c>
    </row>
    <row r="257" spans="1:12" ht="17" x14ac:dyDescent="0.2">
      <c r="A257" s="1"/>
      <c r="B257" s="1"/>
      <c r="D257">
        <v>1</v>
      </c>
      <c r="L257" s="1" t="s">
        <v>121</v>
      </c>
    </row>
    <row r="258" spans="1:12" ht="17" x14ac:dyDescent="0.2">
      <c r="A258" s="1"/>
      <c r="B258" s="1" t="s">
        <v>75</v>
      </c>
    </row>
    <row r="259" spans="1:12" ht="17" x14ac:dyDescent="0.2">
      <c r="A259" s="1"/>
      <c r="B259" s="1"/>
      <c r="C259">
        <v>1</v>
      </c>
      <c r="L259" s="1" t="s">
        <v>106</v>
      </c>
    </row>
    <row r="260" spans="1:12" ht="17" x14ac:dyDescent="0.2">
      <c r="A260" s="1"/>
      <c r="B260" s="1" t="s">
        <v>98</v>
      </c>
    </row>
    <row r="261" spans="1:12" ht="17" x14ac:dyDescent="0.2">
      <c r="A261" s="1"/>
      <c r="B261" s="1"/>
      <c r="C261">
        <v>1</v>
      </c>
      <c r="L261" s="1" t="s">
        <v>105</v>
      </c>
    </row>
    <row r="262" spans="1:12" ht="17" x14ac:dyDescent="0.2">
      <c r="A262" s="1"/>
      <c r="B262" s="1"/>
      <c r="C262">
        <v>3</v>
      </c>
      <c r="L262" s="1" t="s">
        <v>106</v>
      </c>
    </row>
    <row r="263" spans="1:12" ht="17" x14ac:dyDescent="0.2">
      <c r="A263" s="1"/>
      <c r="B263" s="1"/>
      <c r="D263">
        <v>1</v>
      </c>
      <c r="L263" s="1" t="s">
        <v>120</v>
      </c>
    </row>
    <row r="264" spans="1:12" ht="17" x14ac:dyDescent="0.2">
      <c r="A264" s="1"/>
      <c r="B264" s="1"/>
      <c r="D264">
        <v>1</v>
      </c>
      <c r="L264" s="1" t="s">
        <v>121</v>
      </c>
    </row>
    <row r="265" spans="1:12" ht="17" x14ac:dyDescent="0.2">
      <c r="A265" s="1" t="s">
        <v>76</v>
      </c>
      <c r="B265" s="1"/>
    </row>
    <row r="266" spans="1:12" ht="34" x14ac:dyDescent="0.2">
      <c r="A266" s="1"/>
      <c r="B266" s="1" t="s">
        <v>77</v>
      </c>
    </row>
    <row r="267" spans="1:12" ht="17" x14ac:dyDescent="0.2">
      <c r="A267" s="1"/>
      <c r="B267" s="1"/>
      <c r="C267">
        <v>1</v>
      </c>
      <c r="L267" s="1" t="s">
        <v>122</v>
      </c>
    </row>
    <row r="268" spans="1:12" ht="17" x14ac:dyDescent="0.2">
      <c r="A268" s="1"/>
      <c r="B268" s="1"/>
      <c r="C268">
        <v>2</v>
      </c>
      <c r="L268" s="1" t="s">
        <v>113</v>
      </c>
    </row>
    <row r="269" spans="1:12" ht="17" x14ac:dyDescent="0.2">
      <c r="A269" s="1"/>
      <c r="B269" s="1"/>
      <c r="D269">
        <v>1</v>
      </c>
      <c r="L269" s="1" t="s">
        <v>110</v>
      </c>
    </row>
    <row r="270" spans="1:12" ht="34" x14ac:dyDescent="0.2">
      <c r="A270" s="1"/>
      <c r="B270" s="1" t="s">
        <v>78</v>
      </c>
    </row>
    <row r="271" spans="1:12" ht="17" x14ac:dyDescent="0.2">
      <c r="A271" s="1"/>
      <c r="B271" s="1"/>
      <c r="C271">
        <v>1</v>
      </c>
      <c r="L271" s="1" t="s">
        <v>113</v>
      </c>
    </row>
    <row r="272" spans="1:12" ht="17" x14ac:dyDescent="0.2">
      <c r="A272" s="1"/>
      <c r="B272" s="1" t="s">
        <v>79</v>
      </c>
    </row>
    <row r="273" spans="1:12" ht="17" x14ac:dyDescent="0.2">
      <c r="A273" s="1"/>
      <c r="B273" s="1"/>
      <c r="C273">
        <v>1</v>
      </c>
      <c r="L273" s="1" t="s">
        <v>106</v>
      </c>
    </row>
    <row r="274" spans="1:12" ht="17" x14ac:dyDescent="0.2">
      <c r="A274" s="1"/>
      <c r="B274" s="1" t="s">
        <v>80</v>
      </c>
    </row>
    <row r="275" spans="1:12" ht="17" x14ac:dyDescent="0.2">
      <c r="A275" s="1"/>
      <c r="B275" s="1"/>
      <c r="C275">
        <v>1</v>
      </c>
      <c r="L275" s="1" t="s">
        <v>108</v>
      </c>
    </row>
    <row r="276" spans="1:12" ht="34" x14ac:dyDescent="0.2">
      <c r="A276" s="1"/>
      <c r="B276" s="1" t="s">
        <v>81</v>
      </c>
    </row>
    <row r="277" spans="1:12" ht="17" x14ac:dyDescent="0.2">
      <c r="A277" s="1"/>
      <c r="B277" s="1"/>
      <c r="C277">
        <v>1</v>
      </c>
      <c r="L277" s="1" t="s">
        <v>148</v>
      </c>
    </row>
    <row r="278" spans="1:12" ht="17" x14ac:dyDescent="0.2">
      <c r="A278" s="1"/>
      <c r="B278" s="1"/>
      <c r="D278">
        <v>1</v>
      </c>
      <c r="L278" s="1" t="s">
        <v>149</v>
      </c>
    </row>
    <row r="279" spans="1:12" ht="34" x14ac:dyDescent="0.2">
      <c r="A279" s="1"/>
      <c r="B279" s="1" t="s">
        <v>82</v>
      </c>
    </row>
    <row r="280" spans="1:12" ht="17" x14ac:dyDescent="0.2">
      <c r="A280" s="1"/>
      <c r="B280" s="1"/>
      <c r="C280">
        <v>1</v>
      </c>
      <c r="L280" s="1" t="s">
        <v>107</v>
      </c>
    </row>
    <row r="281" spans="1:12" ht="17" x14ac:dyDescent="0.2">
      <c r="A281" s="1"/>
      <c r="B281" s="1" t="s">
        <v>83</v>
      </c>
    </row>
    <row r="282" spans="1:12" ht="17" x14ac:dyDescent="0.2">
      <c r="A282" s="1"/>
      <c r="B282" s="1"/>
      <c r="C282">
        <v>1</v>
      </c>
      <c r="L282" s="1" t="s">
        <v>153</v>
      </c>
    </row>
    <row r="283" spans="1:12" ht="17" x14ac:dyDescent="0.2">
      <c r="A283" s="1"/>
      <c r="B283" s="1" t="s">
        <v>84</v>
      </c>
    </row>
    <row r="284" spans="1:12" ht="17" x14ac:dyDescent="0.2">
      <c r="A284" s="1"/>
      <c r="B284" s="1"/>
      <c r="D284">
        <v>1</v>
      </c>
      <c r="L284" s="1" t="s">
        <v>132</v>
      </c>
    </row>
    <row r="285" spans="1:12" ht="17" x14ac:dyDescent="0.2">
      <c r="A285" s="1"/>
      <c r="B285" s="1" t="s">
        <v>85</v>
      </c>
    </row>
    <row r="286" spans="1:12" ht="17" x14ac:dyDescent="0.2">
      <c r="A286" s="1"/>
      <c r="B286" s="1"/>
      <c r="C286">
        <v>3</v>
      </c>
      <c r="L286" s="1" t="s">
        <v>153</v>
      </c>
    </row>
    <row r="287" spans="1:12" ht="17" x14ac:dyDescent="0.2">
      <c r="A287" s="1"/>
      <c r="B287" s="1" t="s">
        <v>86</v>
      </c>
    </row>
    <row r="288" spans="1:12" ht="34" x14ac:dyDescent="0.2">
      <c r="A288" s="1"/>
      <c r="B288" s="1" t="s">
        <v>87</v>
      </c>
    </row>
    <row r="289" spans="1:12" ht="17" x14ac:dyDescent="0.2">
      <c r="A289" s="1"/>
      <c r="B289" s="1"/>
      <c r="C289">
        <v>1</v>
      </c>
      <c r="L289" s="1" t="s">
        <v>153</v>
      </c>
    </row>
    <row r="290" spans="1:12" ht="17" x14ac:dyDescent="0.2">
      <c r="A290" s="1" t="s">
        <v>88</v>
      </c>
      <c r="B290" s="1"/>
      <c r="F290">
        <v>0</v>
      </c>
    </row>
    <row r="291" spans="1:12" ht="34" x14ac:dyDescent="0.2">
      <c r="A291" s="1"/>
      <c r="B291" s="1" t="s">
        <v>89</v>
      </c>
    </row>
    <row r="292" spans="1:12" ht="17" x14ac:dyDescent="0.2">
      <c r="A292" s="1"/>
      <c r="B292" s="1"/>
      <c r="C292">
        <v>1</v>
      </c>
      <c r="L292" s="1" t="s">
        <v>116</v>
      </c>
    </row>
    <row r="293" spans="1:12" ht="17" x14ac:dyDescent="0.2">
      <c r="A293" s="1"/>
      <c r="B293" s="1"/>
      <c r="C293">
        <v>2</v>
      </c>
      <c r="L293" s="1" t="s">
        <v>105</v>
      </c>
    </row>
    <row r="294" spans="1:12" ht="34" x14ac:dyDescent="0.2">
      <c r="A294" s="1"/>
      <c r="B294" s="1" t="s">
        <v>90</v>
      </c>
    </row>
    <row r="295" spans="1:12" ht="17" x14ac:dyDescent="0.2">
      <c r="A295" s="1"/>
      <c r="B295" s="1"/>
      <c r="C295">
        <v>1</v>
      </c>
      <c r="L295" s="1" t="s">
        <v>108</v>
      </c>
    </row>
    <row r="296" spans="1:12" ht="34" x14ac:dyDescent="0.2">
      <c r="A296" s="1"/>
      <c r="B296" s="1" t="s">
        <v>91</v>
      </c>
    </row>
    <row r="297" spans="1:12" ht="17" x14ac:dyDescent="0.2">
      <c r="A297" s="1"/>
      <c r="B297" s="1"/>
      <c r="C297">
        <v>1</v>
      </c>
      <c r="L297" s="1" t="s">
        <v>106</v>
      </c>
    </row>
    <row r="298" spans="1:12" ht="51" x14ac:dyDescent="0.2">
      <c r="A298" s="1" t="s">
        <v>92</v>
      </c>
      <c r="B298" s="1"/>
    </row>
    <row r="299" spans="1:12" ht="17" x14ac:dyDescent="0.2">
      <c r="A299" s="1"/>
      <c r="B299" s="1" t="s">
        <v>93</v>
      </c>
    </row>
    <row r="300" spans="1:12" ht="17" x14ac:dyDescent="0.2">
      <c r="A300" s="1"/>
      <c r="B300" s="1"/>
      <c r="I300">
        <v>3</v>
      </c>
      <c r="L300" s="1" t="s">
        <v>155</v>
      </c>
    </row>
    <row r="301" spans="1:12" ht="17" x14ac:dyDescent="0.2">
      <c r="A301" s="1"/>
      <c r="B301" s="1" t="s">
        <v>94</v>
      </c>
    </row>
    <row r="302" spans="1:12" ht="17" x14ac:dyDescent="0.2">
      <c r="A302" s="1"/>
      <c r="B302" s="1"/>
      <c r="C302">
        <v>2</v>
      </c>
      <c r="L302" s="1" t="s">
        <v>129</v>
      </c>
    </row>
    <row r="303" spans="1:12" ht="17" x14ac:dyDescent="0.2">
      <c r="A303" s="1"/>
      <c r="B303" s="1"/>
      <c r="D303">
        <v>1</v>
      </c>
      <c r="L303" s="1" t="s">
        <v>121</v>
      </c>
    </row>
    <row r="304" spans="1:12" ht="17" x14ac:dyDescent="0.2">
      <c r="A304" s="1"/>
      <c r="B304" s="1" t="s">
        <v>95</v>
      </c>
    </row>
    <row r="305" spans="1:12" ht="17" x14ac:dyDescent="0.2">
      <c r="A305" s="1"/>
      <c r="B305" s="1"/>
      <c r="D305">
        <v>1</v>
      </c>
      <c r="L305" s="1" t="s">
        <v>132</v>
      </c>
    </row>
    <row r="306" spans="1:12" ht="17" x14ac:dyDescent="0.2">
      <c r="A306" s="1"/>
      <c r="B306" s="1" t="s">
        <v>96</v>
      </c>
    </row>
    <row r="307" spans="1:12" ht="17" x14ac:dyDescent="0.2">
      <c r="A307" s="1"/>
      <c r="B307" s="1"/>
      <c r="C307">
        <v>2</v>
      </c>
      <c r="L307" s="1" t="s">
        <v>106</v>
      </c>
    </row>
    <row r="308" spans="1:12" ht="17" x14ac:dyDescent="0.2">
      <c r="A308" s="1"/>
      <c r="B308" s="1"/>
      <c r="C308">
        <v>1</v>
      </c>
      <c r="L308" s="1" t="s">
        <v>153</v>
      </c>
    </row>
    <row r="309" spans="1:12" ht="17" x14ac:dyDescent="0.2">
      <c r="A309" s="1"/>
      <c r="B309" s="1"/>
      <c r="D309">
        <v>1</v>
      </c>
      <c r="L309" s="1" t="s">
        <v>112</v>
      </c>
    </row>
    <row r="310" spans="1:12" ht="17" x14ac:dyDescent="0.2">
      <c r="A310" s="1"/>
      <c r="B310" s="1"/>
      <c r="D310">
        <v>1</v>
      </c>
      <c r="L310" s="1" t="s">
        <v>132</v>
      </c>
    </row>
    <row r="311" spans="1:12" ht="17" x14ac:dyDescent="0.2">
      <c r="A311" s="1"/>
      <c r="B311" s="1" t="s">
        <v>97</v>
      </c>
    </row>
    <row r="312" spans="1:12" ht="17" x14ac:dyDescent="0.2">
      <c r="A312" s="1"/>
      <c r="B312" s="1" t="s">
        <v>157</v>
      </c>
      <c r="C312">
        <v>2</v>
      </c>
      <c r="L312" s="1" t="s">
        <v>113</v>
      </c>
    </row>
    <row r="313" spans="1:12" ht="17" x14ac:dyDescent="0.2">
      <c r="A313" s="1"/>
      <c r="B313" s="1"/>
      <c r="C313">
        <v>1</v>
      </c>
      <c r="L313" s="1" t="s">
        <v>105</v>
      </c>
    </row>
    <row r="314" spans="1:12" ht="17" x14ac:dyDescent="0.2">
      <c r="A314" s="1"/>
      <c r="B314" s="1"/>
      <c r="C314">
        <v>1</v>
      </c>
      <c r="L314" s="1" t="s">
        <v>126</v>
      </c>
    </row>
    <row r="315" spans="1:12" ht="17" x14ac:dyDescent="0.2">
      <c r="A315" s="1"/>
      <c r="B315" s="1" t="s">
        <v>158</v>
      </c>
      <c r="C315">
        <v>2</v>
      </c>
      <c r="L315" s="1" t="s">
        <v>113</v>
      </c>
    </row>
    <row r="316" spans="1:12" ht="17" x14ac:dyDescent="0.2">
      <c r="A316" s="1" t="s">
        <v>10</v>
      </c>
      <c r="B316" s="1"/>
    </row>
    <row r="317" spans="1:12" x14ac:dyDescent="0.2">
      <c r="A317" s="1"/>
      <c r="B317" s="1"/>
    </row>
    <row r="318" spans="1:12" x14ac:dyDescent="0.2">
      <c r="B318" s="1"/>
    </row>
    <row r="319" spans="1:12" ht="34" x14ac:dyDescent="0.2">
      <c r="A319" t="s">
        <v>143</v>
      </c>
      <c r="B319" s="1" t="s">
        <v>144</v>
      </c>
    </row>
    <row r="320" spans="1:12" ht="17" x14ac:dyDescent="0.2">
      <c r="B320" s="1"/>
      <c r="C320">
        <v>3</v>
      </c>
      <c r="L320" s="1" t="s">
        <v>114</v>
      </c>
    </row>
    <row r="321" spans="2:12" ht="17" x14ac:dyDescent="0.2">
      <c r="B321" s="1"/>
      <c r="C321">
        <v>1</v>
      </c>
      <c r="L321" s="1" t="s">
        <v>103</v>
      </c>
    </row>
    <row r="322" spans="2:12" ht="17" x14ac:dyDescent="0.2">
      <c r="B322" s="1"/>
      <c r="C322">
        <v>5</v>
      </c>
      <c r="L322" s="1" t="s">
        <v>113</v>
      </c>
    </row>
    <row r="323" spans="2:12" ht="17" x14ac:dyDescent="0.2">
      <c r="B323" s="1"/>
      <c r="C323">
        <v>1</v>
      </c>
      <c r="L323" s="1" t="s">
        <v>105</v>
      </c>
    </row>
    <row r="324" spans="2:12" ht="17" x14ac:dyDescent="0.2">
      <c r="B324" s="1"/>
      <c r="C324">
        <v>1</v>
      </c>
      <c r="L324" s="1" t="s">
        <v>145</v>
      </c>
    </row>
    <row r="325" spans="2:12" ht="17" x14ac:dyDescent="0.2">
      <c r="B325" s="1"/>
      <c r="C325">
        <v>1</v>
      </c>
      <c r="L325" s="1" t="s">
        <v>108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34928-7242-B444-9952-091D6B5D6629}">
  <dimension ref="A1:AO211"/>
  <sheetViews>
    <sheetView topLeftCell="A140" zoomScaleNormal="100" workbookViewId="0">
      <selection activeCell="A147" sqref="A147:XFD148"/>
    </sheetView>
  </sheetViews>
  <sheetFormatPr baseColWidth="10" defaultRowHeight="16" x14ac:dyDescent="0.2"/>
  <cols>
    <col min="15" max="15" width="19" customWidth="1"/>
    <col min="16" max="16" width="10.83203125" style="4"/>
    <col min="21" max="21" width="10.83203125" style="4"/>
    <col min="28" max="28" width="10.83203125" style="4"/>
    <col min="35" max="35" width="10.83203125" style="4"/>
    <col min="41" max="41" width="10.83203125" style="9"/>
  </cols>
  <sheetData>
    <row r="1" spans="1:41" ht="51" x14ac:dyDescent="0.2">
      <c r="A1" s="1" t="s">
        <v>0</v>
      </c>
      <c r="B1" s="1"/>
      <c r="L1" s="1"/>
    </row>
    <row r="2" spans="1:41" x14ac:dyDescent="0.2">
      <c r="A2" s="1"/>
      <c r="B2" s="1"/>
      <c r="L2" s="1"/>
      <c r="P2" s="4" t="s">
        <v>161</v>
      </c>
      <c r="U2" s="4" t="s">
        <v>164</v>
      </c>
      <c r="AB2" s="4" t="s">
        <v>169</v>
      </c>
      <c r="AI2" s="4" t="s">
        <v>168</v>
      </c>
    </row>
    <row r="3" spans="1:41" ht="34" x14ac:dyDescent="0.2">
      <c r="A3" s="1" t="s">
        <v>1</v>
      </c>
      <c r="B3" s="1" t="s">
        <v>2</v>
      </c>
      <c r="C3" t="s">
        <v>3</v>
      </c>
      <c r="D3" t="s">
        <v>4</v>
      </c>
      <c r="E3" t="s">
        <v>5</v>
      </c>
      <c r="F3" t="s">
        <v>99</v>
      </c>
      <c r="G3" t="s">
        <v>6</v>
      </c>
      <c r="H3" t="s">
        <v>7</v>
      </c>
      <c r="I3" t="s">
        <v>8</v>
      </c>
      <c r="J3" t="s">
        <v>9</v>
      </c>
      <c r="K3" t="s">
        <v>10</v>
      </c>
      <c r="L3" s="1" t="s">
        <v>11</v>
      </c>
      <c r="M3" t="s">
        <v>159</v>
      </c>
      <c r="N3" t="s">
        <v>160</v>
      </c>
      <c r="O3" t="s">
        <v>173</v>
      </c>
      <c r="P3" s="4" t="s">
        <v>161</v>
      </c>
      <c r="Q3" t="s">
        <v>163</v>
      </c>
      <c r="R3" t="s">
        <v>162</v>
      </c>
      <c r="S3" t="s">
        <v>167</v>
      </c>
      <c r="U3" s="4" t="s">
        <v>163</v>
      </c>
      <c r="V3" t="s">
        <v>162</v>
      </c>
      <c r="W3" t="s">
        <v>167</v>
      </c>
      <c r="X3" t="s">
        <v>164</v>
      </c>
      <c r="Y3" t="s">
        <v>172</v>
      </c>
      <c r="Z3" t="s">
        <v>166</v>
      </c>
      <c r="AB3" s="4" t="s">
        <v>162</v>
      </c>
      <c r="AC3" t="s">
        <v>167</v>
      </c>
      <c r="AD3" t="s">
        <v>172</v>
      </c>
      <c r="AE3" t="s">
        <v>166</v>
      </c>
      <c r="AF3" t="s">
        <v>169</v>
      </c>
      <c r="AG3" t="s">
        <v>165</v>
      </c>
      <c r="AI3" s="4" t="s">
        <v>167</v>
      </c>
      <c r="AJ3" t="s">
        <v>166</v>
      </c>
      <c r="AK3" t="s">
        <v>165</v>
      </c>
      <c r="AL3" t="s">
        <v>168</v>
      </c>
    </row>
    <row r="4" spans="1:41" s="3" customFormat="1" ht="34" x14ac:dyDescent="0.2">
      <c r="A4" s="2" t="s">
        <v>12</v>
      </c>
      <c r="B4" s="2"/>
      <c r="L4" s="2"/>
      <c r="P4" s="5"/>
      <c r="U4" s="5"/>
      <c r="AB4" s="5"/>
      <c r="AI4" s="5"/>
      <c r="AO4" s="10"/>
    </row>
    <row r="5" spans="1:41" ht="34" x14ac:dyDescent="0.2">
      <c r="A5" s="1"/>
      <c r="B5" s="1" t="s">
        <v>13</v>
      </c>
      <c r="L5" s="1"/>
    </row>
    <row r="6" spans="1:41" ht="51" x14ac:dyDescent="0.2">
      <c r="A6" s="1"/>
      <c r="B6" s="1"/>
      <c r="D6">
        <v>2</v>
      </c>
      <c r="K6">
        <f>SUM(C6:J6)</f>
        <v>2</v>
      </c>
      <c r="L6" s="1" t="s">
        <v>123</v>
      </c>
      <c r="M6" t="s">
        <v>161</v>
      </c>
      <c r="N6">
        <v>0.5</v>
      </c>
      <c r="O6">
        <f>LEN(M6)</f>
        <v>1</v>
      </c>
      <c r="P6" s="4">
        <f>IF(M6="A",(K6*N6)/O6,0)</f>
        <v>1</v>
      </c>
      <c r="Q6">
        <f>IF(M6="AB",(K6*N6)/O6,0)</f>
        <v>0</v>
      </c>
      <c r="R6">
        <f>IF(M6="ABC",(K6*N6)/O6,0)</f>
        <v>0</v>
      </c>
      <c r="S6">
        <f>IF(M6="ABCD",(K6*N6)/O6,0)</f>
        <v>0</v>
      </c>
      <c r="U6" s="4">
        <f>IF(M6="AB",(K6*N6)/O6,0)</f>
        <v>0</v>
      </c>
      <c r="V6">
        <f>IF(M6="ABC",(K6*N6)/O6,0)</f>
        <v>0</v>
      </c>
      <c r="W6">
        <f>IF(M6="ABCD",(K6*N6)/O6,0)</f>
        <v>0</v>
      </c>
      <c r="X6">
        <f>IF(M6="B",(K6*N6)/O6,0)</f>
        <v>0</v>
      </c>
      <c r="Y6">
        <f>IF(M6="BC",(K6*N6)/O6,0)</f>
        <v>0</v>
      </c>
      <c r="Z6">
        <f>IF(M6="BCD",(K6*N6)/O6,0)</f>
        <v>0</v>
      </c>
      <c r="AB6" s="4">
        <f>IF(M6="ABC",(K6*N6)/O6,0)</f>
        <v>0</v>
      </c>
      <c r="AC6">
        <f>IF(M6="ABCD",(K6*N6)/O6,0)</f>
        <v>0</v>
      </c>
      <c r="AD6">
        <f>IF(M6="BC",(K6*N6)/O6,0)</f>
        <v>0</v>
      </c>
      <c r="AE6">
        <f>IF(M6="BCD",(K6*N6)/O6,0)</f>
        <v>0</v>
      </c>
      <c r="AF6">
        <f>IF(M6="C",(K6*N6)/O6,0)</f>
        <v>0</v>
      </c>
      <c r="AG6">
        <f>IF(M6="CD",(K6*N6)/O6,0)</f>
        <v>0</v>
      </c>
      <c r="AI6" s="4">
        <f>IF(M6="ABCD",(K6*N6)/O6,0)</f>
        <v>0</v>
      </c>
      <c r="AJ6">
        <f>IF(M6="BCD",(K6*N6)/O6,0)</f>
        <v>0</v>
      </c>
      <c r="AK6">
        <f>IF(M6="CD",(K6*N6)/O6,0)</f>
        <v>0</v>
      </c>
      <c r="AL6">
        <f>IF(M6="D",(K6*N6)/O6,0)</f>
        <v>0</v>
      </c>
    </row>
    <row r="7" spans="1:41" ht="34" x14ac:dyDescent="0.2">
      <c r="A7" s="1"/>
      <c r="B7" s="1"/>
      <c r="D7">
        <v>1</v>
      </c>
      <c r="K7">
        <f t="shared" ref="K7:K70" si="0">SUM(C7:J7)</f>
        <v>1</v>
      </c>
      <c r="L7" s="1" t="s">
        <v>124</v>
      </c>
      <c r="M7" t="s">
        <v>162</v>
      </c>
      <c r="N7">
        <v>0.5</v>
      </c>
      <c r="O7">
        <f t="shared" ref="O7:O70" si="1">LEN(M7)</f>
        <v>3</v>
      </c>
      <c r="P7" s="4">
        <f t="shared" ref="P7:P70" si="2">IF(M7="A",(K7*N7)/O7,0)</f>
        <v>0</v>
      </c>
      <c r="Q7">
        <f t="shared" ref="Q7:Q70" si="3">IF(M7="AB",(K7*N7)/O7,0)</f>
        <v>0</v>
      </c>
      <c r="R7">
        <f t="shared" ref="R7:R70" si="4">IF(M7="ABC",(K7*N7)/O7,0)</f>
        <v>0.16666666666666666</v>
      </c>
      <c r="S7">
        <f t="shared" ref="S7:S70" si="5">IF(M7="ABCD",(K7*N7)/O7,0)</f>
        <v>0</v>
      </c>
      <c r="U7" s="4">
        <f t="shared" ref="U7:U70" si="6">IF(M7="AB",(K7*N7)/O7,0)</f>
        <v>0</v>
      </c>
      <c r="V7">
        <f t="shared" ref="V7:V70" si="7">IF(M7="ABC",(K7*N7)/O7,0)</f>
        <v>0.16666666666666666</v>
      </c>
      <c r="W7">
        <f t="shared" ref="W7:W70" si="8">IF(M7="ABCD",(K7*N7)/O7,0)</f>
        <v>0</v>
      </c>
      <c r="X7">
        <f t="shared" ref="X7:X70" si="9">IF(M7="B",(K7*N7)/O7,0)</f>
        <v>0</v>
      </c>
      <c r="Y7">
        <f t="shared" ref="Y7:Y70" si="10">IF(M7="BC",(K7*N7)/O7,0)</f>
        <v>0</v>
      </c>
      <c r="Z7">
        <f t="shared" ref="Z7:Z70" si="11">IF(M7="BCD",(K7*N7)/O7,0)</f>
        <v>0</v>
      </c>
      <c r="AB7" s="4">
        <f t="shared" ref="AB7:AB70" si="12">IF(M7="ABC",(K7*N7)/O7,0)</f>
        <v>0.16666666666666666</v>
      </c>
      <c r="AC7">
        <f t="shared" ref="AC7:AC70" si="13">IF(M7="ABCD",(K7*N7)/O7,0)</f>
        <v>0</v>
      </c>
      <c r="AD7">
        <f t="shared" ref="AD7:AD70" si="14">IF(M7="BC",(K7*N7)/O7,0)</f>
        <v>0</v>
      </c>
      <c r="AE7">
        <f t="shared" ref="AE7:AE70" si="15">IF(M7="BCD",(K7*N7)/O7,0)</f>
        <v>0</v>
      </c>
      <c r="AF7">
        <f t="shared" ref="AF7:AF70" si="16">IF(M7="C",(K7*N7)/O7,0)</f>
        <v>0</v>
      </c>
      <c r="AG7">
        <f t="shared" ref="AG7:AG70" si="17">IF(M7="CD",(K7*N7)/O7,0)</f>
        <v>0</v>
      </c>
      <c r="AI7" s="4">
        <f t="shared" ref="AI7:AI70" si="18">IF(M7="ABCD",(K7*N7)/O7,0)</f>
        <v>0</v>
      </c>
      <c r="AJ7">
        <f t="shared" ref="AJ7:AJ70" si="19">IF(M7="BCD",(K7*N7)/O7,0)</f>
        <v>0</v>
      </c>
      <c r="AK7">
        <f t="shared" ref="AK7:AK70" si="20">IF(M7="CD",(K7*N7)/O7,0)</f>
        <v>0</v>
      </c>
      <c r="AL7">
        <f t="shared" ref="AL7:AL70" si="21">IF(M7="D",(K7*N7)/O7,0)</f>
        <v>0</v>
      </c>
    </row>
    <row r="8" spans="1:41" ht="17" x14ac:dyDescent="0.2">
      <c r="A8" s="1"/>
      <c r="B8" s="1"/>
      <c r="D8">
        <v>11</v>
      </c>
      <c r="K8">
        <f t="shared" si="0"/>
        <v>11</v>
      </c>
      <c r="L8" s="1" t="s">
        <v>110</v>
      </c>
      <c r="M8" t="s">
        <v>161</v>
      </c>
      <c r="N8">
        <v>0.5</v>
      </c>
      <c r="O8">
        <f t="shared" si="1"/>
        <v>1</v>
      </c>
      <c r="P8" s="4">
        <f t="shared" si="2"/>
        <v>5.5</v>
      </c>
      <c r="Q8">
        <f t="shared" si="3"/>
        <v>0</v>
      </c>
      <c r="R8">
        <f t="shared" si="4"/>
        <v>0</v>
      </c>
      <c r="S8">
        <f t="shared" si="5"/>
        <v>0</v>
      </c>
      <c r="U8" s="4">
        <f t="shared" si="6"/>
        <v>0</v>
      </c>
      <c r="V8">
        <f t="shared" si="7"/>
        <v>0</v>
      </c>
      <c r="W8">
        <f t="shared" si="8"/>
        <v>0</v>
      </c>
      <c r="X8">
        <f t="shared" si="9"/>
        <v>0</v>
      </c>
      <c r="Y8">
        <f t="shared" si="10"/>
        <v>0</v>
      </c>
      <c r="Z8">
        <f t="shared" si="11"/>
        <v>0</v>
      </c>
      <c r="AB8" s="4">
        <f t="shared" si="12"/>
        <v>0</v>
      </c>
      <c r="AC8">
        <f t="shared" si="13"/>
        <v>0</v>
      </c>
      <c r="AD8">
        <f t="shared" si="14"/>
        <v>0</v>
      </c>
      <c r="AE8">
        <f t="shared" si="15"/>
        <v>0</v>
      </c>
      <c r="AF8">
        <f t="shared" si="16"/>
        <v>0</v>
      </c>
      <c r="AG8">
        <f t="shared" si="17"/>
        <v>0</v>
      </c>
      <c r="AI8" s="4">
        <f t="shared" si="18"/>
        <v>0</v>
      </c>
      <c r="AJ8">
        <f t="shared" si="19"/>
        <v>0</v>
      </c>
      <c r="AK8">
        <f t="shared" si="20"/>
        <v>0</v>
      </c>
      <c r="AL8">
        <f t="shared" si="21"/>
        <v>0</v>
      </c>
    </row>
    <row r="9" spans="1:41" ht="51" x14ac:dyDescent="0.2">
      <c r="A9" s="1"/>
      <c r="B9" s="1"/>
      <c r="D9">
        <v>5</v>
      </c>
      <c r="K9">
        <f t="shared" si="0"/>
        <v>5</v>
      </c>
      <c r="L9" s="1" t="s">
        <v>119</v>
      </c>
      <c r="M9" t="s">
        <v>163</v>
      </c>
      <c r="N9">
        <v>1</v>
      </c>
      <c r="O9">
        <f t="shared" si="1"/>
        <v>2</v>
      </c>
      <c r="P9" s="4">
        <f t="shared" si="2"/>
        <v>0</v>
      </c>
      <c r="Q9">
        <f t="shared" si="3"/>
        <v>2.5</v>
      </c>
      <c r="R9">
        <f t="shared" si="4"/>
        <v>0</v>
      </c>
      <c r="S9">
        <f t="shared" si="5"/>
        <v>0</v>
      </c>
      <c r="U9" s="4">
        <f t="shared" si="6"/>
        <v>2.5</v>
      </c>
      <c r="V9">
        <f t="shared" si="7"/>
        <v>0</v>
      </c>
      <c r="W9">
        <f t="shared" si="8"/>
        <v>0</v>
      </c>
      <c r="X9">
        <f t="shared" si="9"/>
        <v>0</v>
      </c>
      <c r="Y9">
        <f t="shared" si="10"/>
        <v>0</v>
      </c>
      <c r="Z9">
        <f t="shared" si="11"/>
        <v>0</v>
      </c>
      <c r="AB9" s="4">
        <f t="shared" si="12"/>
        <v>0</v>
      </c>
      <c r="AC9">
        <f t="shared" si="13"/>
        <v>0</v>
      </c>
      <c r="AD9">
        <f t="shared" si="14"/>
        <v>0</v>
      </c>
      <c r="AE9">
        <f t="shared" si="15"/>
        <v>0</v>
      </c>
      <c r="AF9">
        <f t="shared" si="16"/>
        <v>0</v>
      </c>
      <c r="AG9">
        <f t="shared" si="17"/>
        <v>0</v>
      </c>
      <c r="AI9" s="4">
        <f t="shared" si="18"/>
        <v>0</v>
      </c>
      <c r="AJ9">
        <f t="shared" si="19"/>
        <v>0</v>
      </c>
      <c r="AK9">
        <f t="shared" si="20"/>
        <v>0</v>
      </c>
      <c r="AL9">
        <f t="shared" si="21"/>
        <v>0</v>
      </c>
    </row>
    <row r="10" spans="1:41" ht="34" x14ac:dyDescent="0.2">
      <c r="A10" s="1"/>
      <c r="B10" s="1"/>
      <c r="D10">
        <v>1</v>
      </c>
      <c r="K10">
        <f t="shared" si="0"/>
        <v>1</v>
      </c>
      <c r="L10" s="1" t="s">
        <v>111</v>
      </c>
      <c r="M10" t="s">
        <v>162</v>
      </c>
      <c r="N10">
        <v>1</v>
      </c>
      <c r="O10">
        <f t="shared" si="1"/>
        <v>3</v>
      </c>
      <c r="P10" s="4">
        <f t="shared" si="2"/>
        <v>0</v>
      </c>
      <c r="Q10">
        <f t="shared" si="3"/>
        <v>0</v>
      </c>
      <c r="R10">
        <f t="shared" si="4"/>
        <v>0.33333333333333331</v>
      </c>
      <c r="S10">
        <f t="shared" si="5"/>
        <v>0</v>
      </c>
      <c r="U10" s="4">
        <f t="shared" si="6"/>
        <v>0</v>
      </c>
      <c r="V10">
        <f t="shared" si="7"/>
        <v>0.33333333333333331</v>
      </c>
      <c r="W10">
        <f t="shared" si="8"/>
        <v>0</v>
      </c>
      <c r="X10">
        <f t="shared" si="9"/>
        <v>0</v>
      </c>
      <c r="Y10">
        <f t="shared" si="10"/>
        <v>0</v>
      </c>
      <c r="Z10">
        <f t="shared" si="11"/>
        <v>0</v>
      </c>
      <c r="AB10" s="4">
        <f t="shared" si="12"/>
        <v>0.33333333333333331</v>
      </c>
      <c r="AC10">
        <f t="shared" si="13"/>
        <v>0</v>
      </c>
      <c r="AD10">
        <f t="shared" si="14"/>
        <v>0</v>
      </c>
      <c r="AE10">
        <f t="shared" si="15"/>
        <v>0</v>
      </c>
      <c r="AF10">
        <f t="shared" si="16"/>
        <v>0</v>
      </c>
      <c r="AG10">
        <f t="shared" si="17"/>
        <v>0</v>
      </c>
      <c r="AI10" s="4">
        <f t="shared" si="18"/>
        <v>0</v>
      </c>
      <c r="AJ10">
        <f t="shared" si="19"/>
        <v>0</v>
      </c>
      <c r="AK10">
        <f t="shared" si="20"/>
        <v>0</v>
      </c>
      <c r="AL10">
        <f t="shared" si="21"/>
        <v>0</v>
      </c>
    </row>
    <row r="11" spans="1:41" ht="34" x14ac:dyDescent="0.2">
      <c r="A11" s="1"/>
      <c r="B11" s="1" t="s">
        <v>14</v>
      </c>
      <c r="K11">
        <f t="shared" si="0"/>
        <v>0</v>
      </c>
      <c r="L11" s="1"/>
      <c r="O11">
        <f t="shared" si="1"/>
        <v>0</v>
      </c>
      <c r="P11" s="4">
        <f t="shared" si="2"/>
        <v>0</v>
      </c>
      <c r="Q11">
        <f t="shared" si="3"/>
        <v>0</v>
      </c>
      <c r="R11">
        <f t="shared" si="4"/>
        <v>0</v>
      </c>
      <c r="S11">
        <f t="shared" si="5"/>
        <v>0</v>
      </c>
      <c r="U11" s="4">
        <f t="shared" si="6"/>
        <v>0</v>
      </c>
      <c r="V11">
        <f t="shared" si="7"/>
        <v>0</v>
      </c>
      <c r="W11">
        <f t="shared" si="8"/>
        <v>0</v>
      </c>
      <c r="X11">
        <f t="shared" si="9"/>
        <v>0</v>
      </c>
      <c r="Y11">
        <f t="shared" si="10"/>
        <v>0</v>
      </c>
      <c r="Z11">
        <f t="shared" si="11"/>
        <v>0</v>
      </c>
      <c r="AB11" s="4">
        <f t="shared" si="12"/>
        <v>0</v>
      </c>
      <c r="AC11">
        <f t="shared" si="13"/>
        <v>0</v>
      </c>
      <c r="AD11">
        <f t="shared" si="14"/>
        <v>0</v>
      </c>
      <c r="AE11">
        <f t="shared" si="15"/>
        <v>0</v>
      </c>
      <c r="AF11">
        <f t="shared" si="16"/>
        <v>0</v>
      </c>
      <c r="AG11">
        <f t="shared" si="17"/>
        <v>0</v>
      </c>
      <c r="AI11" s="4">
        <f t="shared" si="18"/>
        <v>0</v>
      </c>
      <c r="AJ11">
        <f t="shared" si="19"/>
        <v>0</v>
      </c>
      <c r="AK11">
        <f t="shared" si="20"/>
        <v>0</v>
      </c>
      <c r="AL11">
        <f t="shared" si="21"/>
        <v>0</v>
      </c>
    </row>
    <row r="12" spans="1:41" ht="34" x14ac:dyDescent="0.2">
      <c r="A12" s="1"/>
      <c r="B12" s="1"/>
      <c r="C12">
        <v>13</v>
      </c>
      <c r="K12">
        <f t="shared" si="0"/>
        <v>13</v>
      </c>
      <c r="L12" s="1" t="s">
        <v>113</v>
      </c>
      <c r="M12" t="s">
        <v>163</v>
      </c>
      <c r="N12">
        <v>1</v>
      </c>
      <c r="O12">
        <f t="shared" si="1"/>
        <v>2</v>
      </c>
      <c r="P12" s="4">
        <f t="shared" si="2"/>
        <v>0</v>
      </c>
      <c r="Q12">
        <f t="shared" si="3"/>
        <v>6.5</v>
      </c>
      <c r="R12">
        <f t="shared" si="4"/>
        <v>0</v>
      </c>
      <c r="S12">
        <f t="shared" si="5"/>
        <v>0</v>
      </c>
      <c r="U12" s="4">
        <f t="shared" si="6"/>
        <v>6.5</v>
      </c>
      <c r="V12">
        <f t="shared" si="7"/>
        <v>0</v>
      </c>
      <c r="W12">
        <f t="shared" si="8"/>
        <v>0</v>
      </c>
      <c r="X12">
        <f t="shared" si="9"/>
        <v>0</v>
      </c>
      <c r="Y12">
        <f t="shared" si="10"/>
        <v>0</v>
      </c>
      <c r="Z12">
        <f t="shared" si="11"/>
        <v>0</v>
      </c>
      <c r="AB12" s="4">
        <f t="shared" si="12"/>
        <v>0</v>
      </c>
      <c r="AC12">
        <f t="shared" si="13"/>
        <v>0</v>
      </c>
      <c r="AD12">
        <f t="shared" si="14"/>
        <v>0</v>
      </c>
      <c r="AE12">
        <f t="shared" si="15"/>
        <v>0</v>
      </c>
      <c r="AF12">
        <f t="shared" si="16"/>
        <v>0</v>
      </c>
      <c r="AG12">
        <f t="shared" si="17"/>
        <v>0</v>
      </c>
      <c r="AI12" s="4">
        <f t="shared" si="18"/>
        <v>0</v>
      </c>
      <c r="AJ12">
        <f t="shared" si="19"/>
        <v>0</v>
      </c>
      <c r="AK12">
        <f t="shared" si="20"/>
        <v>0</v>
      </c>
      <c r="AL12">
        <f t="shared" si="21"/>
        <v>0</v>
      </c>
    </row>
    <row r="13" spans="1:41" ht="17" x14ac:dyDescent="0.2">
      <c r="A13" s="1"/>
      <c r="B13" s="1"/>
      <c r="C13">
        <v>1</v>
      </c>
      <c r="K13">
        <f t="shared" si="0"/>
        <v>1</v>
      </c>
      <c r="L13" s="1" t="s">
        <v>125</v>
      </c>
      <c r="M13" t="s">
        <v>164</v>
      </c>
      <c r="N13">
        <v>1</v>
      </c>
      <c r="O13">
        <f t="shared" si="1"/>
        <v>1</v>
      </c>
      <c r="P13" s="4">
        <f t="shared" si="2"/>
        <v>0</v>
      </c>
      <c r="Q13">
        <f t="shared" si="3"/>
        <v>0</v>
      </c>
      <c r="R13">
        <f t="shared" si="4"/>
        <v>0</v>
      </c>
      <c r="S13">
        <f t="shared" si="5"/>
        <v>0</v>
      </c>
      <c r="U13" s="4">
        <f t="shared" si="6"/>
        <v>0</v>
      </c>
      <c r="V13">
        <f t="shared" si="7"/>
        <v>0</v>
      </c>
      <c r="W13">
        <f t="shared" si="8"/>
        <v>0</v>
      </c>
      <c r="X13">
        <f t="shared" si="9"/>
        <v>1</v>
      </c>
      <c r="Y13">
        <f t="shared" si="10"/>
        <v>0</v>
      </c>
      <c r="Z13">
        <f t="shared" si="11"/>
        <v>0</v>
      </c>
      <c r="AB13" s="4">
        <f t="shared" si="12"/>
        <v>0</v>
      </c>
      <c r="AC13">
        <f t="shared" si="13"/>
        <v>0</v>
      </c>
      <c r="AD13">
        <f t="shared" si="14"/>
        <v>0</v>
      </c>
      <c r="AE13">
        <f t="shared" si="15"/>
        <v>0</v>
      </c>
      <c r="AF13">
        <f t="shared" si="16"/>
        <v>0</v>
      </c>
      <c r="AG13">
        <f t="shared" si="17"/>
        <v>0</v>
      </c>
      <c r="AI13" s="4">
        <f t="shared" si="18"/>
        <v>0</v>
      </c>
      <c r="AJ13">
        <f t="shared" si="19"/>
        <v>0</v>
      </c>
      <c r="AK13">
        <f t="shared" si="20"/>
        <v>0</v>
      </c>
      <c r="AL13">
        <f t="shared" si="21"/>
        <v>0</v>
      </c>
    </row>
    <row r="14" spans="1:41" ht="17" x14ac:dyDescent="0.2">
      <c r="A14" s="1"/>
      <c r="B14" s="1"/>
      <c r="C14">
        <v>9</v>
      </c>
      <c r="K14">
        <f t="shared" si="0"/>
        <v>9</v>
      </c>
      <c r="L14" s="1" t="s">
        <v>105</v>
      </c>
      <c r="M14" t="s">
        <v>164</v>
      </c>
      <c r="N14">
        <v>1</v>
      </c>
      <c r="O14">
        <f t="shared" si="1"/>
        <v>1</v>
      </c>
      <c r="P14" s="4">
        <f t="shared" si="2"/>
        <v>0</v>
      </c>
      <c r="Q14">
        <f t="shared" si="3"/>
        <v>0</v>
      </c>
      <c r="R14">
        <f t="shared" si="4"/>
        <v>0</v>
      </c>
      <c r="S14">
        <f t="shared" si="5"/>
        <v>0</v>
      </c>
      <c r="U14" s="4">
        <f t="shared" si="6"/>
        <v>0</v>
      </c>
      <c r="V14">
        <f t="shared" si="7"/>
        <v>0</v>
      </c>
      <c r="W14">
        <f t="shared" si="8"/>
        <v>0</v>
      </c>
      <c r="X14">
        <f t="shared" si="9"/>
        <v>9</v>
      </c>
      <c r="Y14">
        <f t="shared" si="10"/>
        <v>0</v>
      </c>
      <c r="Z14">
        <f t="shared" si="11"/>
        <v>0</v>
      </c>
      <c r="AB14" s="4">
        <f t="shared" si="12"/>
        <v>0</v>
      </c>
      <c r="AC14">
        <f t="shared" si="13"/>
        <v>0</v>
      </c>
      <c r="AD14">
        <f t="shared" si="14"/>
        <v>0</v>
      </c>
      <c r="AE14">
        <f t="shared" si="15"/>
        <v>0</v>
      </c>
      <c r="AF14">
        <f t="shared" si="16"/>
        <v>0</v>
      </c>
      <c r="AG14">
        <f t="shared" si="17"/>
        <v>0</v>
      </c>
      <c r="AI14" s="4">
        <f t="shared" si="18"/>
        <v>0</v>
      </c>
      <c r="AJ14">
        <f t="shared" si="19"/>
        <v>0</v>
      </c>
      <c r="AK14">
        <f t="shared" si="20"/>
        <v>0</v>
      </c>
      <c r="AL14">
        <f t="shared" si="21"/>
        <v>0</v>
      </c>
    </row>
    <row r="15" spans="1:41" ht="34" x14ac:dyDescent="0.2">
      <c r="A15" s="1"/>
      <c r="B15" s="1"/>
      <c r="C15">
        <v>1</v>
      </c>
      <c r="K15">
        <f t="shared" si="0"/>
        <v>1</v>
      </c>
      <c r="L15" s="1" t="s">
        <v>106</v>
      </c>
      <c r="M15" t="s">
        <v>165</v>
      </c>
      <c r="N15">
        <v>0.3</v>
      </c>
      <c r="O15">
        <f t="shared" si="1"/>
        <v>2</v>
      </c>
      <c r="P15" s="4">
        <f t="shared" si="2"/>
        <v>0</v>
      </c>
      <c r="Q15">
        <f t="shared" si="3"/>
        <v>0</v>
      </c>
      <c r="R15">
        <f t="shared" si="4"/>
        <v>0</v>
      </c>
      <c r="S15">
        <f t="shared" si="5"/>
        <v>0</v>
      </c>
      <c r="U15" s="4">
        <f t="shared" si="6"/>
        <v>0</v>
      </c>
      <c r="V15">
        <f t="shared" si="7"/>
        <v>0</v>
      </c>
      <c r="W15">
        <f t="shared" si="8"/>
        <v>0</v>
      </c>
      <c r="X15">
        <f t="shared" si="9"/>
        <v>0</v>
      </c>
      <c r="Y15">
        <f t="shared" si="10"/>
        <v>0</v>
      </c>
      <c r="Z15">
        <f t="shared" si="11"/>
        <v>0</v>
      </c>
      <c r="AB15" s="4">
        <f t="shared" si="12"/>
        <v>0</v>
      </c>
      <c r="AC15">
        <f t="shared" si="13"/>
        <v>0</v>
      </c>
      <c r="AD15">
        <f t="shared" si="14"/>
        <v>0</v>
      </c>
      <c r="AE15">
        <f t="shared" si="15"/>
        <v>0</v>
      </c>
      <c r="AF15">
        <f t="shared" si="16"/>
        <v>0</v>
      </c>
      <c r="AG15">
        <f t="shared" si="17"/>
        <v>0.15</v>
      </c>
      <c r="AI15" s="4">
        <f t="shared" si="18"/>
        <v>0</v>
      </c>
      <c r="AJ15">
        <f t="shared" si="19"/>
        <v>0</v>
      </c>
      <c r="AK15">
        <f t="shared" si="20"/>
        <v>0.15</v>
      </c>
      <c r="AL15">
        <f t="shared" si="21"/>
        <v>0</v>
      </c>
    </row>
    <row r="16" spans="1:41" ht="34" x14ac:dyDescent="0.2">
      <c r="A16" s="1"/>
      <c r="B16" s="1"/>
      <c r="C16">
        <v>1</v>
      </c>
      <c r="K16">
        <f t="shared" si="0"/>
        <v>1</v>
      </c>
      <c r="L16" s="1" t="s">
        <v>126</v>
      </c>
      <c r="M16" t="s">
        <v>166</v>
      </c>
      <c r="N16">
        <v>0.2</v>
      </c>
      <c r="O16">
        <f t="shared" si="1"/>
        <v>3</v>
      </c>
      <c r="P16" s="4">
        <f t="shared" si="2"/>
        <v>0</v>
      </c>
      <c r="Q16">
        <f t="shared" si="3"/>
        <v>0</v>
      </c>
      <c r="R16">
        <f t="shared" si="4"/>
        <v>0</v>
      </c>
      <c r="S16">
        <f t="shared" si="5"/>
        <v>0</v>
      </c>
      <c r="U16" s="4">
        <f t="shared" si="6"/>
        <v>0</v>
      </c>
      <c r="V16">
        <f t="shared" si="7"/>
        <v>0</v>
      </c>
      <c r="W16">
        <f t="shared" si="8"/>
        <v>0</v>
      </c>
      <c r="X16">
        <f t="shared" si="9"/>
        <v>0</v>
      </c>
      <c r="Y16">
        <f t="shared" si="10"/>
        <v>0</v>
      </c>
      <c r="Z16">
        <f t="shared" si="11"/>
        <v>6.6666666666666666E-2</v>
      </c>
      <c r="AB16" s="4">
        <f t="shared" si="12"/>
        <v>0</v>
      </c>
      <c r="AC16">
        <f t="shared" si="13"/>
        <v>0</v>
      </c>
      <c r="AD16">
        <f t="shared" si="14"/>
        <v>0</v>
      </c>
      <c r="AE16">
        <f t="shared" si="15"/>
        <v>6.6666666666666666E-2</v>
      </c>
      <c r="AF16">
        <f t="shared" si="16"/>
        <v>0</v>
      </c>
      <c r="AG16">
        <f t="shared" si="17"/>
        <v>0</v>
      </c>
      <c r="AI16" s="4">
        <f t="shared" si="18"/>
        <v>0</v>
      </c>
      <c r="AJ16">
        <f t="shared" si="19"/>
        <v>6.6666666666666666E-2</v>
      </c>
      <c r="AK16">
        <f t="shared" si="20"/>
        <v>0</v>
      </c>
      <c r="AL16">
        <f t="shared" si="21"/>
        <v>0</v>
      </c>
    </row>
    <row r="17" spans="1:38" ht="34" x14ac:dyDescent="0.2">
      <c r="A17" s="1"/>
      <c r="B17" s="1"/>
      <c r="D17">
        <v>2</v>
      </c>
      <c r="K17">
        <f t="shared" si="0"/>
        <v>2</v>
      </c>
      <c r="L17" s="1" t="s">
        <v>127</v>
      </c>
      <c r="M17" t="s">
        <v>162</v>
      </c>
      <c r="N17">
        <v>0.75</v>
      </c>
      <c r="O17">
        <f t="shared" si="1"/>
        <v>3</v>
      </c>
      <c r="P17" s="4">
        <f t="shared" si="2"/>
        <v>0</v>
      </c>
      <c r="Q17">
        <f t="shared" si="3"/>
        <v>0</v>
      </c>
      <c r="R17">
        <f t="shared" si="4"/>
        <v>0.5</v>
      </c>
      <c r="S17">
        <f t="shared" si="5"/>
        <v>0</v>
      </c>
      <c r="U17" s="4">
        <f t="shared" si="6"/>
        <v>0</v>
      </c>
      <c r="V17">
        <f t="shared" si="7"/>
        <v>0.5</v>
      </c>
      <c r="W17">
        <f t="shared" si="8"/>
        <v>0</v>
      </c>
      <c r="X17">
        <f t="shared" si="9"/>
        <v>0</v>
      </c>
      <c r="Y17">
        <f t="shared" si="10"/>
        <v>0</v>
      </c>
      <c r="Z17">
        <f t="shared" si="11"/>
        <v>0</v>
      </c>
      <c r="AB17" s="4">
        <f t="shared" si="12"/>
        <v>0.5</v>
      </c>
      <c r="AC17">
        <f t="shared" si="13"/>
        <v>0</v>
      </c>
      <c r="AD17">
        <f t="shared" si="14"/>
        <v>0</v>
      </c>
      <c r="AE17">
        <f t="shared" si="15"/>
        <v>0</v>
      </c>
      <c r="AF17">
        <f t="shared" si="16"/>
        <v>0</v>
      </c>
      <c r="AG17">
        <f t="shared" si="17"/>
        <v>0</v>
      </c>
      <c r="AI17" s="4">
        <f t="shared" si="18"/>
        <v>0</v>
      </c>
      <c r="AJ17">
        <f t="shared" si="19"/>
        <v>0</v>
      </c>
      <c r="AK17">
        <f t="shared" si="20"/>
        <v>0</v>
      </c>
      <c r="AL17">
        <f t="shared" si="21"/>
        <v>0</v>
      </c>
    </row>
    <row r="18" spans="1:38" ht="17" x14ac:dyDescent="0.2">
      <c r="A18" s="1"/>
      <c r="B18" s="1"/>
      <c r="D18">
        <v>2</v>
      </c>
      <c r="K18">
        <f t="shared" si="0"/>
        <v>2</v>
      </c>
      <c r="L18" s="1" t="s">
        <v>110</v>
      </c>
      <c r="M18" t="s">
        <v>161</v>
      </c>
      <c r="N18">
        <v>0.5</v>
      </c>
      <c r="O18">
        <f t="shared" si="1"/>
        <v>1</v>
      </c>
      <c r="P18" s="4">
        <f t="shared" si="2"/>
        <v>1</v>
      </c>
      <c r="Q18">
        <f t="shared" si="3"/>
        <v>0</v>
      </c>
      <c r="R18">
        <f t="shared" si="4"/>
        <v>0</v>
      </c>
      <c r="S18">
        <f t="shared" si="5"/>
        <v>0</v>
      </c>
      <c r="U18" s="4">
        <f t="shared" si="6"/>
        <v>0</v>
      </c>
      <c r="V18">
        <f t="shared" si="7"/>
        <v>0</v>
      </c>
      <c r="W18">
        <f t="shared" si="8"/>
        <v>0</v>
      </c>
      <c r="X18">
        <f t="shared" si="9"/>
        <v>0</v>
      </c>
      <c r="Y18">
        <f t="shared" si="10"/>
        <v>0</v>
      </c>
      <c r="Z18">
        <f t="shared" si="11"/>
        <v>0</v>
      </c>
      <c r="AB18" s="4">
        <f t="shared" si="12"/>
        <v>0</v>
      </c>
      <c r="AC18">
        <f t="shared" si="13"/>
        <v>0</v>
      </c>
      <c r="AD18">
        <f t="shared" si="14"/>
        <v>0</v>
      </c>
      <c r="AE18">
        <f t="shared" si="15"/>
        <v>0</v>
      </c>
      <c r="AF18">
        <f t="shared" si="16"/>
        <v>0</v>
      </c>
      <c r="AG18">
        <f t="shared" si="17"/>
        <v>0</v>
      </c>
      <c r="AI18" s="4">
        <f t="shared" si="18"/>
        <v>0</v>
      </c>
      <c r="AJ18">
        <f t="shared" si="19"/>
        <v>0</v>
      </c>
      <c r="AK18">
        <f t="shared" si="20"/>
        <v>0</v>
      </c>
      <c r="AL18">
        <f t="shared" si="21"/>
        <v>0</v>
      </c>
    </row>
    <row r="19" spans="1:38" ht="17" x14ac:dyDescent="0.2">
      <c r="A19" s="1"/>
      <c r="B19" s="1"/>
      <c r="D19">
        <v>1</v>
      </c>
      <c r="K19">
        <f t="shared" si="0"/>
        <v>1</v>
      </c>
      <c r="L19" s="1" t="s">
        <v>128</v>
      </c>
      <c r="M19" t="s">
        <v>161</v>
      </c>
      <c r="N19">
        <v>0.5</v>
      </c>
      <c r="O19">
        <f t="shared" si="1"/>
        <v>1</v>
      </c>
      <c r="P19" s="4">
        <f t="shared" si="2"/>
        <v>0.5</v>
      </c>
      <c r="Q19">
        <f t="shared" si="3"/>
        <v>0</v>
      </c>
      <c r="R19">
        <f t="shared" si="4"/>
        <v>0</v>
      </c>
      <c r="S19">
        <f t="shared" si="5"/>
        <v>0</v>
      </c>
      <c r="U19" s="4">
        <f t="shared" si="6"/>
        <v>0</v>
      </c>
      <c r="V19">
        <f t="shared" si="7"/>
        <v>0</v>
      </c>
      <c r="W19">
        <f t="shared" si="8"/>
        <v>0</v>
      </c>
      <c r="X19">
        <f t="shared" si="9"/>
        <v>0</v>
      </c>
      <c r="Y19">
        <f t="shared" si="10"/>
        <v>0</v>
      </c>
      <c r="Z19">
        <f t="shared" si="11"/>
        <v>0</v>
      </c>
      <c r="AB19" s="4">
        <f t="shared" si="12"/>
        <v>0</v>
      </c>
      <c r="AC19">
        <f t="shared" si="13"/>
        <v>0</v>
      </c>
      <c r="AD19">
        <f t="shared" si="14"/>
        <v>0</v>
      </c>
      <c r="AE19">
        <f t="shared" si="15"/>
        <v>0</v>
      </c>
      <c r="AF19">
        <f t="shared" si="16"/>
        <v>0</v>
      </c>
      <c r="AG19">
        <f t="shared" si="17"/>
        <v>0</v>
      </c>
      <c r="AI19" s="4">
        <f t="shared" si="18"/>
        <v>0</v>
      </c>
      <c r="AJ19">
        <f t="shared" si="19"/>
        <v>0</v>
      </c>
      <c r="AK19">
        <f t="shared" si="20"/>
        <v>0</v>
      </c>
      <c r="AL19">
        <f t="shared" si="21"/>
        <v>0</v>
      </c>
    </row>
    <row r="20" spans="1:38" ht="51" x14ac:dyDescent="0.2">
      <c r="A20" s="1"/>
      <c r="B20" s="1" t="s">
        <v>15</v>
      </c>
      <c r="K20">
        <f t="shared" si="0"/>
        <v>0</v>
      </c>
      <c r="L20" s="1"/>
      <c r="O20">
        <f t="shared" si="1"/>
        <v>0</v>
      </c>
      <c r="P20" s="4">
        <f t="shared" si="2"/>
        <v>0</v>
      </c>
      <c r="Q20">
        <f t="shared" si="3"/>
        <v>0</v>
      </c>
      <c r="R20">
        <f t="shared" si="4"/>
        <v>0</v>
      </c>
      <c r="S20">
        <f t="shared" si="5"/>
        <v>0</v>
      </c>
      <c r="U20" s="4">
        <f t="shared" si="6"/>
        <v>0</v>
      </c>
      <c r="V20">
        <f t="shared" si="7"/>
        <v>0</v>
      </c>
      <c r="W20">
        <f t="shared" si="8"/>
        <v>0</v>
      </c>
      <c r="X20">
        <f t="shared" si="9"/>
        <v>0</v>
      </c>
      <c r="Y20">
        <f t="shared" si="10"/>
        <v>0</v>
      </c>
      <c r="Z20">
        <f t="shared" si="11"/>
        <v>0</v>
      </c>
      <c r="AB20" s="4">
        <f t="shared" si="12"/>
        <v>0</v>
      </c>
      <c r="AC20">
        <f t="shared" si="13"/>
        <v>0</v>
      </c>
      <c r="AD20">
        <f t="shared" si="14"/>
        <v>0</v>
      </c>
      <c r="AE20">
        <f t="shared" si="15"/>
        <v>0</v>
      </c>
      <c r="AF20">
        <f t="shared" si="16"/>
        <v>0</v>
      </c>
      <c r="AG20">
        <f t="shared" si="17"/>
        <v>0</v>
      </c>
      <c r="AI20" s="4">
        <f t="shared" si="18"/>
        <v>0</v>
      </c>
      <c r="AJ20">
        <f t="shared" si="19"/>
        <v>0</v>
      </c>
      <c r="AK20">
        <f t="shared" si="20"/>
        <v>0</v>
      </c>
      <c r="AL20">
        <f t="shared" si="21"/>
        <v>0</v>
      </c>
    </row>
    <row r="21" spans="1:38" ht="34" x14ac:dyDescent="0.2">
      <c r="A21" s="1"/>
      <c r="B21" s="1"/>
      <c r="C21">
        <v>1</v>
      </c>
      <c r="K21">
        <f t="shared" si="0"/>
        <v>1</v>
      </c>
      <c r="L21" s="1" t="s">
        <v>106</v>
      </c>
      <c r="M21" t="s">
        <v>165</v>
      </c>
      <c r="N21">
        <v>0.3</v>
      </c>
      <c r="O21">
        <f t="shared" si="1"/>
        <v>2</v>
      </c>
      <c r="P21" s="4">
        <f t="shared" si="2"/>
        <v>0</v>
      </c>
      <c r="Q21">
        <f t="shared" si="3"/>
        <v>0</v>
      </c>
      <c r="R21">
        <f t="shared" si="4"/>
        <v>0</v>
      </c>
      <c r="S21">
        <f t="shared" si="5"/>
        <v>0</v>
      </c>
      <c r="U21" s="4">
        <f t="shared" si="6"/>
        <v>0</v>
      </c>
      <c r="V21">
        <f t="shared" si="7"/>
        <v>0</v>
      </c>
      <c r="W21">
        <f t="shared" si="8"/>
        <v>0</v>
      </c>
      <c r="X21">
        <f t="shared" si="9"/>
        <v>0</v>
      </c>
      <c r="Y21">
        <f t="shared" si="10"/>
        <v>0</v>
      </c>
      <c r="Z21">
        <f t="shared" si="11"/>
        <v>0</v>
      </c>
      <c r="AB21" s="4">
        <f t="shared" si="12"/>
        <v>0</v>
      </c>
      <c r="AC21">
        <f t="shared" si="13"/>
        <v>0</v>
      </c>
      <c r="AD21">
        <f t="shared" si="14"/>
        <v>0</v>
      </c>
      <c r="AE21">
        <f t="shared" si="15"/>
        <v>0</v>
      </c>
      <c r="AF21">
        <f t="shared" si="16"/>
        <v>0</v>
      </c>
      <c r="AG21">
        <f t="shared" si="17"/>
        <v>0.15</v>
      </c>
      <c r="AI21" s="4">
        <f t="shared" si="18"/>
        <v>0</v>
      </c>
      <c r="AJ21">
        <f t="shared" si="19"/>
        <v>0</v>
      </c>
      <c r="AK21">
        <f t="shared" si="20"/>
        <v>0.15</v>
      </c>
      <c r="AL21">
        <f t="shared" si="21"/>
        <v>0</v>
      </c>
    </row>
    <row r="22" spans="1:38" ht="51" x14ac:dyDescent="0.2">
      <c r="A22" s="1"/>
      <c r="B22" s="1"/>
      <c r="D22">
        <v>2</v>
      </c>
      <c r="K22">
        <f t="shared" si="0"/>
        <v>2</v>
      </c>
      <c r="L22" s="1" t="s">
        <v>130</v>
      </c>
      <c r="M22" t="s">
        <v>167</v>
      </c>
      <c r="N22">
        <v>1</v>
      </c>
      <c r="O22">
        <f t="shared" si="1"/>
        <v>4</v>
      </c>
      <c r="P22" s="4">
        <f t="shared" si="2"/>
        <v>0</v>
      </c>
      <c r="Q22">
        <f t="shared" si="3"/>
        <v>0</v>
      </c>
      <c r="R22">
        <f t="shared" si="4"/>
        <v>0</v>
      </c>
      <c r="S22">
        <f t="shared" si="5"/>
        <v>0.5</v>
      </c>
      <c r="U22" s="4">
        <f t="shared" si="6"/>
        <v>0</v>
      </c>
      <c r="V22">
        <f t="shared" si="7"/>
        <v>0</v>
      </c>
      <c r="W22">
        <f t="shared" si="8"/>
        <v>0.5</v>
      </c>
      <c r="X22">
        <f t="shared" si="9"/>
        <v>0</v>
      </c>
      <c r="Y22">
        <f t="shared" si="10"/>
        <v>0</v>
      </c>
      <c r="Z22">
        <f t="shared" si="11"/>
        <v>0</v>
      </c>
      <c r="AB22" s="4">
        <f t="shared" si="12"/>
        <v>0</v>
      </c>
      <c r="AC22">
        <f t="shared" si="13"/>
        <v>0.5</v>
      </c>
      <c r="AD22">
        <f t="shared" si="14"/>
        <v>0</v>
      </c>
      <c r="AE22">
        <f t="shared" si="15"/>
        <v>0</v>
      </c>
      <c r="AF22">
        <f t="shared" si="16"/>
        <v>0</v>
      </c>
      <c r="AG22">
        <f t="shared" si="17"/>
        <v>0</v>
      </c>
      <c r="AI22" s="4">
        <f t="shared" si="18"/>
        <v>0.5</v>
      </c>
      <c r="AJ22">
        <f t="shared" si="19"/>
        <v>0</v>
      </c>
      <c r="AK22">
        <f t="shared" si="20"/>
        <v>0</v>
      </c>
      <c r="AL22">
        <f t="shared" si="21"/>
        <v>0</v>
      </c>
    </row>
    <row r="23" spans="1:38" ht="17" x14ac:dyDescent="0.2">
      <c r="A23" s="1"/>
      <c r="B23" s="1"/>
      <c r="D23">
        <v>1</v>
      </c>
      <c r="K23">
        <f t="shared" si="0"/>
        <v>1</v>
      </c>
      <c r="L23" s="1" t="s">
        <v>131</v>
      </c>
      <c r="M23" t="s">
        <v>168</v>
      </c>
      <c r="N23">
        <v>0.5</v>
      </c>
      <c r="O23">
        <f t="shared" si="1"/>
        <v>1</v>
      </c>
      <c r="P23" s="4">
        <f t="shared" si="2"/>
        <v>0</v>
      </c>
      <c r="Q23">
        <f t="shared" si="3"/>
        <v>0</v>
      </c>
      <c r="R23">
        <f t="shared" si="4"/>
        <v>0</v>
      </c>
      <c r="S23">
        <f t="shared" si="5"/>
        <v>0</v>
      </c>
      <c r="U23" s="4">
        <f t="shared" si="6"/>
        <v>0</v>
      </c>
      <c r="V23">
        <f t="shared" si="7"/>
        <v>0</v>
      </c>
      <c r="W23">
        <f t="shared" si="8"/>
        <v>0</v>
      </c>
      <c r="X23">
        <f t="shared" si="9"/>
        <v>0</v>
      </c>
      <c r="Y23">
        <f t="shared" si="10"/>
        <v>0</v>
      </c>
      <c r="Z23">
        <f t="shared" si="11"/>
        <v>0</v>
      </c>
      <c r="AB23" s="4">
        <f t="shared" si="12"/>
        <v>0</v>
      </c>
      <c r="AC23">
        <f t="shared" si="13"/>
        <v>0</v>
      </c>
      <c r="AD23">
        <f t="shared" si="14"/>
        <v>0</v>
      </c>
      <c r="AE23">
        <f t="shared" si="15"/>
        <v>0</v>
      </c>
      <c r="AF23">
        <f t="shared" si="16"/>
        <v>0</v>
      </c>
      <c r="AG23">
        <f t="shared" si="17"/>
        <v>0</v>
      </c>
      <c r="AI23" s="4">
        <f t="shared" si="18"/>
        <v>0</v>
      </c>
      <c r="AJ23">
        <f t="shared" si="19"/>
        <v>0</v>
      </c>
      <c r="AK23">
        <f t="shared" si="20"/>
        <v>0</v>
      </c>
      <c r="AL23">
        <f t="shared" si="21"/>
        <v>0.5</v>
      </c>
    </row>
    <row r="24" spans="1:38" ht="34" x14ac:dyDescent="0.2">
      <c r="A24" s="1"/>
      <c r="B24" s="1" t="s">
        <v>16</v>
      </c>
      <c r="K24">
        <f t="shared" si="0"/>
        <v>0</v>
      </c>
      <c r="L24" s="1"/>
      <c r="O24">
        <f t="shared" si="1"/>
        <v>0</v>
      </c>
      <c r="P24" s="4">
        <f t="shared" si="2"/>
        <v>0</v>
      </c>
      <c r="Q24">
        <f t="shared" si="3"/>
        <v>0</v>
      </c>
      <c r="R24">
        <f t="shared" si="4"/>
        <v>0</v>
      </c>
      <c r="S24">
        <f t="shared" si="5"/>
        <v>0</v>
      </c>
      <c r="U24" s="4">
        <f t="shared" si="6"/>
        <v>0</v>
      </c>
      <c r="V24">
        <f t="shared" si="7"/>
        <v>0</v>
      </c>
      <c r="W24">
        <f t="shared" si="8"/>
        <v>0</v>
      </c>
      <c r="X24">
        <f t="shared" si="9"/>
        <v>0</v>
      </c>
      <c r="Y24">
        <f t="shared" si="10"/>
        <v>0</v>
      </c>
      <c r="Z24">
        <f t="shared" si="11"/>
        <v>0</v>
      </c>
      <c r="AB24" s="4">
        <f t="shared" si="12"/>
        <v>0</v>
      </c>
      <c r="AC24">
        <f t="shared" si="13"/>
        <v>0</v>
      </c>
      <c r="AD24">
        <f t="shared" si="14"/>
        <v>0</v>
      </c>
      <c r="AE24">
        <f t="shared" si="15"/>
        <v>0</v>
      </c>
      <c r="AF24">
        <f t="shared" si="16"/>
        <v>0</v>
      </c>
      <c r="AG24">
        <f t="shared" si="17"/>
        <v>0</v>
      </c>
      <c r="AI24" s="4">
        <f t="shared" si="18"/>
        <v>0</v>
      </c>
      <c r="AJ24">
        <f t="shared" si="19"/>
        <v>0</v>
      </c>
      <c r="AK24">
        <f t="shared" si="20"/>
        <v>0</v>
      </c>
      <c r="AL24">
        <f t="shared" si="21"/>
        <v>0</v>
      </c>
    </row>
    <row r="25" spans="1:38" ht="34" x14ac:dyDescent="0.2">
      <c r="A25" s="1"/>
      <c r="B25" s="1"/>
      <c r="C25">
        <v>10</v>
      </c>
      <c r="K25">
        <f t="shared" si="0"/>
        <v>10</v>
      </c>
      <c r="L25" s="1" t="s">
        <v>113</v>
      </c>
      <c r="M25" t="s">
        <v>163</v>
      </c>
      <c r="N25">
        <v>1</v>
      </c>
      <c r="O25">
        <f t="shared" si="1"/>
        <v>2</v>
      </c>
      <c r="P25" s="4">
        <f t="shared" si="2"/>
        <v>0</v>
      </c>
      <c r="Q25">
        <f t="shared" si="3"/>
        <v>5</v>
      </c>
      <c r="R25">
        <f t="shared" si="4"/>
        <v>0</v>
      </c>
      <c r="S25">
        <f t="shared" si="5"/>
        <v>0</v>
      </c>
      <c r="U25" s="4">
        <f t="shared" si="6"/>
        <v>5</v>
      </c>
      <c r="V25">
        <f t="shared" si="7"/>
        <v>0</v>
      </c>
      <c r="W25">
        <f t="shared" si="8"/>
        <v>0</v>
      </c>
      <c r="X25">
        <f t="shared" si="9"/>
        <v>0</v>
      </c>
      <c r="Y25">
        <f t="shared" si="10"/>
        <v>0</v>
      </c>
      <c r="Z25">
        <f t="shared" si="11"/>
        <v>0</v>
      </c>
      <c r="AB25" s="4">
        <f t="shared" si="12"/>
        <v>0</v>
      </c>
      <c r="AC25">
        <f t="shared" si="13"/>
        <v>0</v>
      </c>
      <c r="AD25">
        <f t="shared" si="14"/>
        <v>0</v>
      </c>
      <c r="AE25">
        <f t="shared" si="15"/>
        <v>0</v>
      </c>
      <c r="AF25">
        <f t="shared" si="16"/>
        <v>0</v>
      </c>
      <c r="AG25">
        <f t="shared" si="17"/>
        <v>0</v>
      </c>
      <c r="AI25" s="4">
        <f t="shared" si="18"/>
        <v>0</v>
      </c>
      <c r="AJ25">
        <f t="shared" si="19"/>
        <v>0</v>
      </c>
      <c r="AK25">
        <f t="shared" si="20"/>
        <v>0</v>
      </c>
      <c r="AL25">
        <f t="shared" si="21"/>
        <v>0</v>
      </c>
    </row>
    <row r="26" spans="1:38" ht="17" x14ac:dyDescent="0.2">
      <c r="A26" s="1"/>
      <c r="B26" s="1"/>
      <c r="C26">
        <v>1</v>
      </c>
      <c r="K26">
        <f t="shared" si="0"/>
        <v>1</v>
      </c>
      <c r="L26" s="1" t="s">
        <v>105</v>
      </c>
      <c r="M26" t="s">
        <v>164</v>
      </c>
      <c r="N26">
        <v>1</v>
      </c>
      <c r="O26">
        <f t="shared" si="1"/>
        <v>1</v>
      </c>
      <c r="P26" s="4">
        <f t="shared" si="2"/>
        <v>0</v>
      </c>
      <c r="Q26">
        <f t="shared" si="3"/>
        <v>0</v>
      </c>
      <c r="R26">
        <f t="shared" si="4"/>
        <v>0</v>
      </c>
      <c r="S26">
        <f t="shared" si="5"/>
        <v>0</v>
      </c>
      <c r="U26" s="4">
        <f t="shared" si="6"/>
        <v>0</v>
      </c>
      <c r="V26">
        <f t="shared" si="7"/>
        <v>0</v>
      </c>
      <c r="W26">
        <f t="shared" si="8"/>
        <v>0</v>
      </c>
      <c r="X26">
        <f t="shared" si="9"/>
        <v>1</v>
      </c>
      <c r="Y26">
        <f t="shared" si="10"/>
        <v>0</v>
      </c>
      <c r="Z26">
        <f t="shared" si="11"/>
        <v>0</v>
      </c>
      <c r="AB26" s="4">
        <f t="shared" si="12"/>
        <v>0</v>
      </c>
      <c r="AC26">
        <f t="shared" si="13"/>
        <v>0</v>
      </c>
      <c r="AD26">
        <f t="shared" si="14"/>
        <v>0</v>
      </c>
      <c r="AE26">
        <f t="shared" si="15"/>
        <v>0</v>
      </c>
      <c r="AF26">
        <f t="shared" si="16"/>
        <v>0</v>
      </c>
      <c r="AG26">
        <f t="shared" si="17"/>
        <v>0</v>
      </c>
      <c r="AI26" s="4">
        <f t="shared" si="18"/>
        <v>0</v>
      </c>
      <c r="AJ26">
        <f t="shared" si="19"/>
        <v>0</v>
      </c>
      <c r="AK26">
        <f t="shared" si="20"/>
        <v>0</v>
      </c>
      <c r="AL26">
        <f t="shared" si="21"/>
        <v>0</v>
      </c>
    </row>
    <row r="27" spans="1:38" ht="17" x14ac:dyDescent="0.2">
      <c r="A27" s="1"/>
      <c r="B27" s="1"/>
      <c r="D27">
        <v>1</v>
      </c>
      <c r="K27">
        <f t="shared" si="0"/>
        <v>1</v>
      </c>
      <c r="L27" s="1" t="s">
        <v>110</v>
      </c>
      <c r="M27" t="s">
        <v>161</v>
      </c>
      <c r="N27">
        <v>0.5</v>
      </c>
      <c r="O27">
        <f t="shared" si="1"/>
        <v>1</v>
      </c>
      <c r="P27" s="4">
        <f t="shared" si="2"/>
        <v>0.5</v>
      </c>
      <c r="Q27">
        <f t="shared" si="3"/>
        <v>0</v>
      </c>
      <c r="R27">
        <f t="shared" si="4"/>
        <v>0</v>
      </c>
      <c r="S27">
        <f t="shared" si="5"/>
        <v>0</v>
      </c>
      <c r="U27" s="4">
        <f t="shared" si="6"/>
        <v>0</v>
      </c>
      <c r="V27">
        <f t="shared" si="7"/>
        <v>0</v>
      </c>
      <c r="W27">
        <f t="shared" si="8"/>
        <v>0</v>
      </c>
      <c r="X27">
        <f t="shared" si="9"/>
        <v>0</v>
      </c>
      <c r="Y27">
        <f t="shared" si="10"/>
        <v>0</v>
      </c>
      <c r="Z27">
        <f t="shared" si="11"/>
        <v>0</v>
      </c>
      <c r="AB27" s="4">
        <f t="shared" si="12"/>
        <v>0</v>
      </c>
      <c r="AC27">
        <f t="shared" si="13"/>
        <v>0</v>
      </c>
      <c r="AD27">
        <f t="shared" si="14"/>
        <v>0</v>
      </c>
      <c r="AE27">
        <f t="shared" si="15"/>
        <v>0</v>
      </c>
      <c r="AF27">
        <f t="shared" si="16"/>
        <v>0</v>
      </c>
      <c r="AG27">
        <f t="shared" si="17"/>
        <v>0</v>
      </c>
      <c r="AI27" s="4">
        <f t="shared" si="18"/>
        <v>0</v>
      </c>
      <c r="AJ27">
        <f t="shared" si="19"/>
        <v>0</v>
      </c>
      <c r="AK27">
        <f t="shared" si="20"/>
        <v>0</v>
      </c>
      <c r="AL27">
        <f t="shared" si="21"/>
        <v>0</v>
      </c>
    </row>
    <row r="28" spans="1:38" ht="17" x14ac:dyDescent="0.2">
      <c r="A28" s="1"/>
      <c r="B28" s="1"/>
      <c r="D28">
        <v>2</v>
      </c>
      <c r="K28">
        <f t="shared" si="0"/>
        <v>2</v>
      </c>
      <c r="L28" s="1" t="s">
        <v>139</v>
      </c>
      <c r="M28" t="s">
        <v>161</v>
      </c>
      <c r="N28">
        <v>1</v>
      </c>
      <c r="O28">
        <f t="shared" si="1"/>
        <v>1</v>
      </c>
      <c r="P28" s="4">
        <f t="shared" si="2"/>
        <v>2</v>
      </c>
      <c r="Q28">
        <f t="shared" si="3"/>
        <v>0</v>
      </c>
      <c r="R28">
        <f t="shared" si="4"/>
        <v>0</v>
      </c>
      <c r="S28">
        <f t="shared" si="5"/>
        <v>0</v>
      </c>
      <c r="U28" s="4">
        <f t="shared" si="6"/>
        <v>0</v>
      </c>
      <c r="V28">
        <f t="shared" si="7"/>
        <v>0</v>
      </c>
      <c r="W28">
        <f t="shared" si="8"/>
        <v>0</v>
      </c>
      <c r="X28">
        <f t="shared" si="9"/>
        <v>0</v>
      </c>
      <c r="Y28">
        <f t="shared" si="10"/>
        <v>0</v>
      </c>
      <c r="Z28">
        <f t="shared" si="11"/>
        <v>0</v>
      </c>
      <c r="AB28" s="4">
        <f t="shared" si="12"/>
        <v>0</v>
      </c>
      <c r="AC28">
        <f t="shared" si="13"/>
        <v>0</v>
      </c>
      <c r="AD28">
        <f t="shared" si="14"/>
        <v>0</v>
      </c>
      <c r="AE28">
        <f t="shared" si="15"/>
        <v>0</v>
      </c>
      <c r="AF28">
        <f t="shared" si="16"/>
        <v>0</v>
      </c>
      <c r="AG28">
        <f t="shared" si="17"/>
        <v>0</v>
      </c>
      <c r="AI28" s="4">
        <f t="shared" si="18"/>
        <v>0</v>
      </c>
      <c r="AJ28">
        <f t="shared" si="19"/>
        <v>0</v>
      </c>
      <c r="AK28">
        <f t="shared" si="20"/>
        <v>0</v>
      </c>
      <c r="AL28">
        <f t="shared" si="21"/>
        <v>0</v>
      </c>
    </row>
    <row r="29" spans="1:38" ht="51" x14ac:dyDescent="0.2">
      <c r="A29" s="1"/>
      <c r="B29" s="1"/>
      <c r="D29">
        <v>2</v>
      </c>
      <c r="K29">
        <f t="shared" si="0"/>
        <v>2</v>
      </c>
      <c r="L29" s="1" t="s">
        <v>119</v>
      </c>
      <c r="M29" t="s">
        <v>163</v>
      </c>
      <c r="N29">
        <v>1</v>
      </c>
      <c r="O29">
        <f t="shared" si="1"/>
        <v>2</v>
      </c>
      <c r="P29" s="4">
        <f t="shared" si="2"/>
        <v>0</v>
      </c>
      <c r="Q29">
        <f t="shared" si="3"/>
        <v>1</v>
      </c>
      <c r="R29">
        <f t="shared" si="4"/>
        <v>0</v>
      </c>
      <c r="S29">
        <f t="shared" si="5"/>
        <v>0</v>
      </c>
      <c r="U29" s="4">
        <f t="shared" si="6"/>
        <v>1</v>
      </c>
      <c r="V29">
        <f t="shared" si="7"/>
        <v>0</v>
      </c>
      <c r="W29">
        <f t="shared" si="8"/>
        <v>0</v>
      </c>
      <c r="X29">
        <f t="shared" si="9"/>
        <v>0</v>
      </c>
      <c r="Y29">
        <f t="shared" si="10"/>
        <v>0</v>
      </c>
      <c r="Z29">
        <f t="shared" si="11"/>
        <v>0</v>
      </c>
      <c r="AB29" s="4">
        <f t="shared" si="12"/>
        <v>0</v>
      </c>
      <c r="AC29">
        <f t="shared" si="13"/>
        <v>0</v>
      </c>
      <c r="AD29">
        <f t="shared" si="14"/>
        <v>0</v>
      </c>
      <c r="AE29">
        <f t="shared" si="15"/>
        <v>0</v>
      </c>
      <c r="AF29">
        <f t="shared" si="16"/>
        <v>0</v>
      </c>
      <c r="AG29">
        <f t="shared" si="17"/>
        <v>0</v>
      </c>
      <c r="AI29" s="4">
        <f t="shared" si="18"/>
        <v>0</v>
      </c>
      <c r="AJ29">
        <f t="shared" si="19"/>
        <v>0</v>
      </c>
      <c r="AK29">
        <f t="shared" si="20"/>
        <v>0</v>
      </c>
      <c r="AL29">
        <f t="shared" si="21"/>
        <v>0</v>
      </c>
    </row>
    <row r="30" spans="1:38" ht="34" x14ac:dyDescent="0.2">
      <c r="A30" s="1"/>
      <c r="B30" s="1" t="s">
        <v>17</v>
      </c>
      <c r="K30">
        <f t="shared" si="0"/>
        <v>0</v>
      </c>
      <c r="L30" s="1"/>
      <c r="O30">
        <f t="shared" si="1"/>
        <v>0</v>
      </c>
      <c r="P30" s="4">
        <f t="shared" si="2"/>
        <v>0</v>
      </c>
      <c r="Q30">
        <f t="shared" si="3"/>
        <v>0</v>
      </c>
      <c r="R30">
        <f t="shared" si="4"/>
        <v>0</v>
      </c>
      <c r="S30">
        <f t="shared" si="5"/>
        <v>0</v>
      </c>
      <c r="U30" s="4">
        <f t="shared" si="6"/>
        <v>0</v>
      </c>
      <c r="V30">
        <f t="shared" si="7"/>
        <v>0</v>
      </c>
      <c r="W30">
        <f t="shared" si="8"/>
        <v>0</v>
      </c>
      <c r="X30">
        <f t="shared" si="9"/>
        <v>0</v>
      </c>
      <c r="Y30">
        <f t="shared" si="10"/>
        <v>0</v>
      </c>
      <c r="Z30">
        <f t="shared" si="11"/>
        <v>0</v>
      </c>
      <c r="AB30" s="4">
        <f t="shared" si="12"/>
        <v>0</v>
      </c>
      <c r="AC30">
        <f t="shared" si="13"/>
        <v>0</v>
      </c>
      <c r="AD30">
        <f t="shared" si="14"/>
        <v>0</v>
      </c>
      <c r="AE30">
        <f t="shared" si="15"/>
        <v>0</v>
      </c>
      <c r="AF30">
        <f t="shared" si="16"/>
        <v>0</v>
      </c>
      <c r="AG30">
        <f t="shared" si="17"/>
        <v>0</v>
      </c>
      <c r="AI30" s="4">
        <f t="shared" si="18"/>
        <v>0</v>
      </c>
      <c r="AJ30">
        <f t="shared" si="19"/>
        <v>0</v>
      </c>
      <c r="AK30">
        <f t="shared" si="20"/>
        <v>0</v>
      </c>
      <c r="AL30">
        <f t="shared" si="21"/>
        <v>0</v>
      </c>
    </row>
    <row r="31" spans="1:38" ht="34" x14ac:dyDescent="0.2">
      <c r="A31" s="1"/>
      <c r="B31" s="1"/>
      <c r="C31">
        <v>5</v>
      </c>
      <c r="K31">
        <f t="shared" si="0"/>
        <v>5</v>
      </c>
      <c r="L31" s="1" t="s">
        <v>113</v>
      </c>
      <c r="M31" t="s">
        <v>163</v>
      </c>
      <c r="N31">
        <v>1</v>
      </c>
      <c r="O31">
        <f t="shared" si="1"/>
        <v>2</v>
      </c>
      <c r="P31" s="4">
        <f t="shared" si="2"/>
        <v>0</v>
      </c>
      <c r="Q31">
        <f t="shared" si="3"/>
        <v>2.5</v>
      </c>
      <c r="R31">
        <f t="shared" si="4"/>
        <v>0</v>
      </c>
      <c r="S31">
        <f t="shared" si="5"/>
        <v>0</v>
      </c>
      <c r="U31" s="4">
        <f t="shared" si="6"/>
        <v>2.5</v>
      </c>
      <c r="V31">
        <f t="shared" si="7"/>
        <v>0</v>
      </c>
      <c r="W31">
        <f t="shared" si="8"/>
        <v>0</v>
      </c>
      <c r="X31">
        <f t="shared" si="9"/>
        <v>0</v>
      </c>
      <c r="Y31">
        <f t="shared" si="10"/>
        <v>0</v>
      </c>
      <c r="Z31">
        <f t="shared" si="11"/>
        <v>0</v>
      </c>
      <c r="AB31" s="4">
        <f t="shared" si="12"/>
        <v>0</v>
      </c>
      <c r="AC31">
        <f t="shared" si="13"/>
        <v>0</v>
      </c>
      <c r="AD31">
        <f t="shared" si="14"/>
        <v>0</v>
      </c>
      <c r="AE31">
        <f t="shared" si="15"/>
        <v>0</v>
      </c>
      <c r="AF31">
        <f t="shared" si="16"/>
        <v>0</v>
      </c>
      <c r="AG31">
        <f t="shared" si="17"/>
        <v>0</v>
      </c>
      <c r="AI31" s="4">
        <f t="shared" si="18"/>
        <v>0</v>
      </c>
      <c r="AJ31">
        <f t="shared" si="19"/>
        <v>0</v>
      </c>
      <c r="AK31">
        <f t="shared" si="20"/>
        <v>0</v>
      </c>
      <c r="AL31">
        <f t="shared" si="21"/>
        <v>0</v>
      </c>
    </row>
    <row r="32" spans="1:38" ht="85" x14ac:dyDescent="0.2">
      <c r="A32" s="1"/>
      <c r="B32" s="1" t="s">
        <v>19</v>
      </c>
      <c r="K32">
        <f t="shared" si="0"/>
        <v>0</v>
      </c>
      <c r="L32" s="1"/>
      <c r="O32">
        <f t="shared" si="1"/>
        <v>0</v>
      </c>
      <c r="P32" s="4">
        <f t="shared" si="2"/>
        <v>0</v>
      </c>
      <c r="Q32">
        <f t="shared" si="3"/>
        <v>0</v>
      </c>
      <c r="R32">
        <f t="shared" si="4"/>
        <v>0</v>
      </c>
      <c r="S32">
        <f t="shared" si="5"/>
        <v>0</v>
      </c>
      <c r="U32" s="4">
        <f t="shared" si="6"/>
        <v>0</v>
      </c>
      <c r="V32">
        <f t="shared" si="7"/>
        <v>0</v>
      </c>
      <c r="W32">
        <f t="shared" si="8"/>
        <v>0</v>
      </c>
      <c r="X32">
        <f t="shared" si="9"/>
        <v>0</v>
      </c>
      <c r="Y32">
        <f t="shared" si="10"/>
        <v>0</v>
      </c>
      <c r="Z32">
        <f t="shared" si="11"/>
        <v>0</v>
      </c>
      <c r="AB32" s="4">
        <f t="shared" si="12"/>
        <v>0</v>
      </c>
      <c r="AC32">
        <f t="shared" si="13"/>
        <v>0</v>
      </c>
      <c r="AD32">
        <f t="shared" si="14"/>
        <v>0</v>
      </c>
      <c r="AE32">
        <f t="shared" si="15"/>
        <v>0</v>
      </c>
      <c r="AF32">
        <f t="shared" si="16"/>
        <v>0</v>
      </c>
      <c r="AG32">
        <f t="shared" si="17"/>
        <v>0</v>
      </c>
      <c r="AI32" s="4">
        <f t="shared" si="18"/>
        <v>0</v>
      </c>
      <c r="AJ32">
        <f t="shared" si="19"/>
        <v>0</v>
      </c>
      <c r="AK32">
        <f t="shared" si="20"/>
        <v>0</v>
      </c>
      <c r="AL32">
        <f t="shared" si="21"/>
        <v>0</v>
      </c>
    </row>
    <row r="33" spans="1:41" ht="34" x14ac:dyDescent="0.2">
      <c r="A33" s="1"/>
      <c r="B33" s="1"/>
      <c r="C33">
        <v>19</v>
      </c>
      <c r="K33">
        <f t="shared" si="0"/>
        <v>19</v>
      </c>
      <c r="L33" s="1" t="s">
        <v>113</v>
      </c>
      <c r="M33" t="s">
        <v>163</v>
      </c>
      <c r="N33">
        <v>1</v>
      </c>
      <c r="O33">
        <f t="shared" si="1"/>
        <v>2</v>
      </c>
      <c r="P33" s="4">
        <f t="shared" si="2"/>
        <v>0</v>
      </c>
      <c r="Q33">
        <f t="shared" si="3"/>
        <v>9.5</v>
      </c>
      <c r="R33">
        <f t="shared" si="4"/>
        <v>0</v>
      </c>
      <c r="S33">
        <f t="shared" si="5"/>
        <v>0</v>
      </c>
      <c r="U33" s="4">
        <f t="shared" si="6"/>
        <v>9.5</v>
      </c>
      <c r="V33">
        <f t="shared" si="7"/>
        <v>0</v>
      </c>
      <c r="W33">
        <f t="shared" si="8"/>
        <v>0</v>
      </c>
      <c r="X33">
        <f t="shared" si="9"/>
        <v>0</v>
      </c>
      <c r="Y33">
        <f t="shared" si="10"/>
        <v>0</v>
      </c>
      <c r="Z33">
        <f t="shared" si="11"/>
        <v>0</v>
      </c>
      <c r="AB33" s="4">
        <f t="shared" si="12"/>
        <v>0</v>
      </c>
      <c r="AC33">
        <f t="shared" si="13"/>
        <v>0</v>
      </c>
      <c r="AD33">
        <f t="shared" si="14"/>
        <v>0</v>
      </c>
      <c r="AE33">
        <f t="shared" si="15"/>
        <v>0</v>
      </c>
      <c r="AF33">
        <f t="shared" si="16"/>
        <v>0</v>
      </c>
      <c r="AG33">
        <f t="shared" si="17"/>
        <v>0</v>
      </c>
      <c r="AI33" s="4">
        <f t="shared" si="18"/>
        <v>0</v>
      </c>
      <c r="AJ33">
        <f t="shared" si="19"/>
        <v>0</v>
      </c>
      <c r="AK33">
        <f t="shared" si="20"/>
        <v>0</v>
      </c>
      <c r="AL33">
        <f t="shared" si="21"/>
        <v>0</v>
      </c>
    </row>
    <row r="34" spans="1:41" ht="34" x14ac:dyDescent="0.2">
      <c r="A34" s="1"/>
      <c r="B34" s="1"/>
      <c r="C34">
        <v>2</v>
      </c>
      <c r="K34">
        <f t="shared" si="0"/>
        <v>2</v>
      </c>
      <c r="L34" s="1" t="s">
        <v>116</v>
      </c>
      <c r="M34" t="s">
        <v>163</v>
      </c>
      <c r="N34">
        <v>1</v>
      </c>
      <c r="O34">
        <f t="shared" si="1"/>
        <v>2</v>
      </c>
      <c r="P34" s="4">
        <f t="shared" si="2"/>
        <v>0</v>
      </c>
      <c r="Q34">
        <f t="shared" si="3"/>
        <v>1</v>
      </c>
      <c r="R34">
        <f t="shared" si="4"/>
        <v>0</v>
      </c>
      <c r="S34">
        <f t="shared" si="5"/>
        <v>0</v>
      </c>
      <c r="U34" s="4">
        <f t="shared" si="6"/>
        <v>1</v>
      </c>
      <c r="V34">
        <f t="shared" si="7"/>
        <v>0</v>
      </c>
      <c r="W34">
        <f t="shared" si="8"/>
        <v>0</v>
      </c>
      <c r="X34">
        <f t="shared" si="9"/>
        <v>0</v>
      </c>
      <c r="Y34">
        <f t="shared" si="10"/>
        <v>0</v>
      </c>
      <c r="Z34">
        <f t="shared" si="11"/>
        <v>0</v>
      </c>
      <c r="AB34" s="4">
        <f t="shared" si="12"/>
        <v>0</v>
      </c>
      <c r="AC34">
        <f t="shared" si="13"/>
        <v>0</v>
      </c>
      <c r="AD34">
        <f t="shared" si="14"/>
        <v>0</v>
      </c>
      <c r="AE34">
        <f t="shared" si="15"/>
        <v>0</v>
      </c>
      <c r="AF34">
        <f t="shared" si="16"/>
        <v>0</v>
      </c>
      <c r="AG34">
        <f t="shared" si="17"/>
        <v>0</v>
      </c>
      <c r="AI34" s="4">
        <f t="shared" si="18"/>
        <v>0</v>
      </c>
      <c r="AJ34">
        <f t="shared" si="19"/>
        <v>0</v>
      </c>
      <c r="AK34">
        <f t="shared" si="20"/>
        <v>0</v>
      </c>
      <c r="AL34">
        <f t="shared" si="21"/>
        <v>0</v>
      </c>
    </row>
    <row r="35" spans="1:41" ht="17" x14ac:dyDescent="0.2">
      <c r="A35" s="1"/>
      <c r="B35" s="1"/>
      <c r="C35">
        <v>1</v>
      </c>
      <c r="K35">
        <f t="shared" si="0"/>
        <v>1</v>
      </c>
      <c r="L35" s="1" t="s">
        <v>105</v>
      </c>
      <c r="M35" t="s">
        <v>164</v>
      </c>
      <c r="N35">
        <v>1</v>
      </c>
      <c r="O35">
        <f t="shared" si="1"/>
        <v>1</v>
      </c>
      <c r="P35" s="4">
        <f t="shared" si="2"/>
        <v>0</v>
      </c>
      <c r="Q35">
        <f t="shared" si="3"/>
        <v>0</v>
      </c>
      <c r="R35">
        <f t="shared" si="4"/>
        <v>0</v>
      </c>
      <c r="S35">
        <f t="shared" si="5"/>
        <v>0</v>
      </c>
      <c r="U35" s="4">
        <f t="shared" si="6"/>
        <v>0</v>
      </c>
      <c r="V35">
        <f t="shared" si="7"/>
        <v>0</v>
      </c>
      <c r="W35">
        <f t="shared" si="8"/>
        <v>0</v>
      </c>
      <c r="X35">
        <f t="shared" si="9"/>
        <v>1</v>
      </c>
      <c r="Y35">
        <f t="shared" si="10"/>
        <v>0</v>
      </c>
      <c r="Z35">
        <f t="shared" si="11"/>
        <v>0</v>
      </c>
      <c r="AB35" s="4">
        <f t="shared" si="12"/>
        <v>0</v>
      </c>
      <c r="AC35">
        <f t="shared" si="13"/>
        <v>0</v>
      </c>
      <c r="AD35">
        <f t="shared" si="14"/>
        <v>0</v>
      </c>
      <c r="AE35">
        <f t="shared" si="15"/>
        <v>0</v>
      </c>
      <c r="AF35">
        <f t="shared" si="16"/>
        <v>0</v>
      </c>
      <c r="AG35">
        <f t="shared" si="17"/>
        <v>0</v>
      </c>
      <c r="AI35" s="4">
        <f t="shared" si="18"/>
        <v>0</v>
      </c>
      <c r="AJ35">
        <f t="shared" si="19"/>
        <v>0</v>
      </c>
      <c r="AK35">
        <f t="shared" si="20"/>
        <v>0</v>
      </c>
      <c r="AL35">
        <f t="shared" si="21"/>
        <v>0</v>
      </c>
    </row>
    <row r="36" spans="1:41" ht="17" x14ac:dyDescent="0.2">
      <c r="A36" s="1"/>
      <c r="B36" s="1"/>
      <c r="D36">
        <v>1</v>
      </c>
      <c r="K36">
        <f t="shared" si="0"/>
        <v>1</v>
      </c>
      <c r="L36" s="1" t="s">
        <v>133</v>
      </c>
      <c r="M36" t="s">
        <v>169</v>
      </c>
      <c r="N36">
        <v>1</v>
      </c>
      <c r="O36">
        <f t="shared" si="1"/>
        <v>1</v>
      </c>
      <c r="P36" s="4">
        <f t="shared" si="2"/>
        <v>0</v>
      </c>
      <c r="Q36">
        <f t="shared" si="3"/>
        <v>0</v>
      </c>
      <c r="R36">
        <f t="shared" si="4"/>
        <v>0</v>
      </c>
      <c r="S36">
        <f t="shared" si="5"/>
        <v>0</v>
      </c>
      <c r="U36" s="4">
        <f t="shared" si="6"/>
        <v>0</v>
      </c>
      <c r="V36">
        <f t="shared" si="7"/>
        <v>0</v>
      </c>
      <c r="W36">
        <f t="shared" si="8"/>
        <v>0</v>
      </c>
      <c r="X36">
        <f t="shared" si="9"/>
        <v>0</v>
      </c>
      <c r="Y36">
        <f t="shared" si="10"/>
        <v>0</v>
      </c>
      <c r="Z36">
        <f t="shared" si="11"/>
        <v>0</v>
      </c>
      <c r="AB36" s="4">
        <f t="shared" si="12"/>
        <v>0</v>
      </c>
      <c r="AC36">
        <f t="shared" si="13"/>
        <v>0</v>
      </c>
      <c r="AD36">
        <f t="shared" si="14"/>
        <v>0</v>
      </c>
      <c r="AE36">
        <f t="shared" si="15"/>
        <v>0</v>
      </c>
      <c r="AF36">
        <f t="shared" si="16"/>
        <v>1</v>
      </c>
      <c r="AG36">
        <f t="shared" si="17"/>
        <v>0</v>
      </c>
      <c r="AI36" s="4">
        <f t="shared" si="18"/>
        <v>0</v>
      </c>
      <c r="AJ36">
        <f t="shared" si="19"/>
        <v>0</v>
      </c>
      <c r="AK36">
        <f t="shared" si="20"/>
        <v>0</v>
      </c>
      <c r="AL36">
        <f t="shared" si="21"/>
        <v>0</v>
      </c>
    </row>
    <row r="37" spans="1:41" ht="51" x14ac:dyDescent="0.2">
      <c r="A37" s="1"/>
      <c r="B37" s="1" t="s">
        <v>21</v>
      </c>
      <c r="K37">
        <f t="shared" si="0"/>
        <v>0</v>
      </c>
      <c r="L37" s="1"/>
      <c r="O37">
        <f t="shared" si="1"/>
        <v>0</v>
      </c>
      <c r="P37" s="4">
        <f t="shared" si="2"/>
        <v>0</v>
      </c>
      <c r="Q37">
        <f t="shared" si="3"/>
        <v>0</v>
      </c>
      <c r="R37">
        <f t="shared" si="4"/>
        <v>0</v>
      </c>
      <c r="S37">
        <f t="shared" si="5"/>
        <v>0</v>
      </c>
      <c r="U37" s="4">
        <f t="shared" si="6"/>
        <v>0</v>
      </c>
      <c r="V37">
        <f t="shared" si="7"/>
        <v>0</v>
      </c>
      <c r="W37">
        <f t="shared" si="8"/>
        <v>0</v>
      </c>
      <c r="X37">
        <f t="shared" si="9"/>
        <v>0</v>
      </c>
      <c r="Y37">
        <f t="shared" si="10"/>
        <v>0</v>
      </c>
      <c r="Z37">
        <f t="shared" si="11"/>
        <v>0</v>
      </c>
      <c r="AB37" s="4">
        <f t="shared" si="12"/>
        <v>0</v>
      </c>
      <c r="AC37">
        <f t="shared" si="13"/>
        <v>0</v>
      </c>
      <c r="AD37">
        <f t="shared" si="14"/>
        <v>0</v>
      </c>
      <c r="AE37">
        <f t="shared" si="15"/>
        <v>0</v>
      </c>
      <c r="AF37">
        <f t="shared" si="16"/>
        <v>0</v>
      </c>
      <c r="AG37">
        <f t="shared" si="17"/>
        <v>0</v>
      </c>
      <c r="AI37" s="4">
        <f t="shared" si="18"/>
        <v>0</v>
      </c>
      <c r="AJ37">
        <f t="shared" si="19"/>
        <v>0</v>
      </c>
      <c r="AK37">
        <f t="shared" si="20"/>
        <v>0</v>
      </c>
      <c r="AL37">
        <f t="shared" si="21"/>
        <v>0</v>
      </c>
    </row>
    <row r="38" spans="1:41" ht="34" x14ac:dyDescent="0.2">
      <c r="A38" s="1"/>
      <c r="B38" s="1"/>
      <c r="C38">
        <v>2</v>
      </c>
      <c r="K38">
        <f t="shared" si="0"/>
        <v>2</v>
      </c>
      <c r="L38" s="1" t="s">
        <v>106</v>
      </c>
      <c r="M38" t="s">
        <v>165</v>
      </c>
      <c r="N38">
        <v>0.3</v>
      </c>
      <c r="O38">
        <f t="shared" si="1"/>
        <v>2</v>
      </c>
      <c r="P38" s="4">
        <f t="shared" si="2"/>
        <v>0</v>
      </c>
      <c r="Q38">
        <f t="shared" si="3"/>
        <v>0</v>
      </c>
      <c r="R38">
        <f t="shared" si="4"/>
        <v>0</v>
      </c>
      <c r="S38">
        <f t="shared" si="5"/>
        <v>0</v>
      </c>
      <c r="T38">
        <f>SUM(P6:S38)</f>
        <v>40</v>
      </c>
      <c r="U38" s="4">
        <f t="shared" si="6"/>
        <v>0</v>
      </c>
      <c r="V38">
        <f t="shared" si="7"/>
        <v>0</v>
      </c>
      <c r="W38">
        <f t="shared" si="8"/>
        <v>0</v>
      </c>
      <c r="X38">
        <f t="shared" si="9"/>
        <v>0</v>
      </c>
      <c r="Y38">
        <f t="shared" si="10"/>
        <v>0</v>
      </c>
      <c r="Z38">
        <f t="shared" si="11"/>
        <v>0</v>
      </c>
      <c r="AA38">
        <f>SUM(U6:Z38)</f>
        <v>41.566666666666663</v>
      </c>
      <c r="AB38" s="4">
        <f t="shared" si="12"/>
        <v>0</v>
      </c>
      <c r="AC38">
        <f t="shared" si="13"/>
        <v>0</v>
      </c>
      <c r="AD38">
        <f t="shared" si="14"/>
        <v>0</v>
      </c>
      <c r="AE38">
        <f t="shared" si="15"/>
        <v>0</v>
      </c>
      <c r="AF38">
        <f t="shared" si="16"/>
        <v>0</v>
      </c>
      <c r="AG38">
        <f t="shared" si="17"/>
        <v>0.3</v>
      </c>
      <c r="AH38">
        <f>SUM(AB6:AG38)</f>
        <v>3.1666666666666665</v>
      </c>
      <c r="AI38" s="4">
        <f t="shared" si="18"/>
        <v>0</v>
      </c>
      <c r="AJ38">
        <f t="shared" si="19"/>
        <v>0</v>
      </c>
      <c r="AK38">
        <f t="shared" si="20"/>
        <v>0.3</v>
      </c>
      <c r="AL38">
        <f t="shared" si="21"/>
        <v>0</v>
      </c>
      <c r="AM38">
        <f>SUM(AI6:AL38)</f>
        <v>1.6666666666666667</v>
      </c>
      <c r="AO38" s="9">
        <f>AM38+AH38+AA38+T38</f>
        <v>86.4</v>
      </c>
    </row>
    <row r="39" spans="1:41" s="3" customFormat="1" ht="17" x14ac:dyDescent="0.2">
      <c r="A39" s="2" t="s">
        <v>24</v>
      </c>
      <c r="B39" s="2"/>
      <c r="K39" s="3">
        <f t="shared" si="0"/>
        <v>0</v>
      </c>
      <c r="L39" s="2"/>
      <c r="O39" s="3">
        <f t="shared" si="1"/>
        <v>0</v>
      </c>
      <c r="P39" s="5">
        <f t="shared" si="2"/>
        <v>0</v>
      </c>
      <c r="Q39" s="3">
        <f t="shared" si="3"/>
        <v>0</v>
      </c>
      <c r="R39" s="3">
        <f t="shared" si="4"/>
        <v>0</v>
      </c>
      <c r="S39" s="3">
        <f t="shared" si="5"/>
        <v>0</v>
      </c>
      <c r="U39" s="5">
        <f t="shared" si="6"/>
        <v>0</v>
      </c>
      <c r="V39" s="3">
        <f t="shared" si="7"/>
        <v>0</v>
      </c>
      <c r="W39" s="3">
        <f t="shared" si="8"/>
        <v>0</v>
      </c>
      <c r="X39" s="3">
        <f t="shared" si="9"/>
        <v>0</v>
      </c>
      <c r="Y39" s="3">
        <f t="shared" si="10"/>
        <v>0</v>
      </c>
      <c r="Z39" s="3">
        <f t="shared" si="11"/>
        <v>0</v>
      </c>
      <c r="AB39" s="5">
        <f t="shared" si="12"/>
        <v>0</v>
      </c>
      <c r="AC39" s="3">
        <f t="shared" si="13"/>
        <v>0</v>
      </c>
      <c r="AD39" s="3">
        <f t="shared" si="14"/>
        <v>0</v>
      </c>
      <c r="AE39" s="3">
        <f t="shared" si="15"/>
        <v>0</v>
      </c>
      <c r="AF39" s="3">
        <f t="shared" si="16"/>
        <v>0</v>
      </c>
      <c r="AG39" s="3">
        <f t="shared" si="17"/>
        <v>0</v>
      </c>
      <c r="AI39" s="5">
        <f t="shared" si="18"/>
        <v>0</v>
      </c>
      <c r="AJ39" s="3">
        <f t="shared" si="19"/>
        <v>0</v>
      </c>
      <c r="AK39" s="3">
        <f t="shared" si="20"/>
        <v>0</v>
      </c>
      <c r="AL39" s="3">
        <f t="shared" si="21"/>
        <v>0</v>
      </c>
      <c r="AO39" s="10"/>
    </row>
    <row r="40" spans="1:41" ht="17" x14ac:dyDescent="0.2">
      <c r="A40" s="1"/>
      <c r="B40" s="1" t="s">
        <v>18</v>
      </c>
      <c r="K40">
        <f t="shared" si="0"/>
        <v>0</v>
      </c>
      <c r="L40" s="1"/>
      <c r="O40">
        <f t="shared" si="1"/>
        <v>0</v>
      </c>
      <c r="P40" s="4">
        <f t="shared" si="2"/>
        <v>0</v>
      </c>
      <c r="Q40">
        <f t="shared" si="3"/>
        <v>0</v>
      </c>
      <c r="R40">
        <f t="shared" si="4"/>
        <v>0</v>
      </c>
      <c r="S40">
        <f t="shared" si="5"/>
        <v>0</v>
      </c>
      <c r="U40" s="4">
        <f t="shared" si="6"/>
        <v>0</v>
      </c>
      <c r="V40">
        <f t="shared" si="7"/>
        <v>0</v>
      </c>
      <c r="W40">
        <f t="shared" si="8"/>
        <v>0</v>
      </c>
      <c r="X40">
        <f t="shared" si="9"/>
        <v>0</v>
      </c>
      <c r="Y40">
        <f t="shared" si="10"/>
        <v>0</v>
      </c>
      <c r="Z40">
        <f t="shared" si="11"/>
        <v>0</v>
      </c>
      <c r="AB40" s="4">
        <f t="shared" si="12"/>
        <v>0</v>
      </c>
      <c r="AC40">
        <f t="shared" si="13"/>
        <v>0</v>
      </c>
      <c r="AD40">
        <f t="shared" si="14"/>
        <v>0</v>
      </c>
      <c r="AE40">
        <f t="shared" si="15"/>
        <v>0</v>
      </c>
      <c r="AF40">
        <f t="shared" si="16"/>
        <v>0</v>
      </c>
      <c r="AG40">
        <f t="shared" si="17"/>
        <v>0</v>
      </c>
      <c r="AI40" s="4">
        <f t="shared" si="18"/>
        <v>0</v>
      </c>
      <c r="AJ40">
        <f t="shared" si="19"/>
        <v>0</v>
      </c>
      <c r="AK40">
        <f t="shared" si="20"/>
        <v>0</v>
      </c>
      <c r="AL40">
        <f t="shared" si="21"/>
        <v>0</v>
      </c>
    </row>
    <row r="41" spans="1:41" ht="34" x14ac:dyDescent="0.2">
      <c r="A41" s="1"/>
      <c r="B41" s="1"/>
      <c r="C41">
        <v>1</v>
      </c>
      <c r="K41">
        <f t="shared" si="0"/>
        <v>1</v>
      </c>
      <c r="L41" s="1" t="s">
        <v>102</v>
      </c>
      <c r="M41" t="s">
        <v>161</v>
      </c>
      <c r="N41">
        <v>0.3</v>
      </c>
      <c r="O41">
        <f t="shared" si="1"/>
        <v>1</v>
      </c>
      <c r="P41" s="4">
        <f t="shared" si="2"/>
        <v>0.3</v>
      </c>
      <c r="Q41">
        <f t="shared" si="3"/>
        <v>0</v>
      </c>
      <c r="R41">
        <f t="shared" si="4"/>
        <v>0</v>
      </c>
      <c r="S41">
        <f t="shared" si="5"/>
        <v>0</v>
      </c>
      <c r="U41" s="4">
        <f t="shared" si="6"/>
        <v>0</v>
      </c>
      <c r="V41">
        <f t="shared" si="7"/>
        <v>0</v>
      </c>
      <c r="W41">
        <f t="shared" si="8"/>
        <v>0</v>
      </c>
      <c r="X41">
        <f t="shared" si="9"/>
        <v>0</v>
      </c>
      <c r="Y41">
        <f t="shared" si="10"/>
        <v>0</v>
      </c>
      <c r="Z41">
        <f t="shared" si="11"/>
        <v>0</v>
      </c>
      <c r="AB41" s="4">
        <f t="shared" si="12"/>
        <v>0</v>
      </c>
      <c r="AC41">
        <f t="shared" si="13"/>
        <v>0</v>
      </c>
      <c r="AD41">
        <f t="shared" si="14"/>
        <v>0</v>
      </c>
      <c r="AE41">
        <f t="shared" si="15"/>
        <v>0</v>
      </c>
      <c r="AF41">
        <f t="shared" si="16"/>
        <v>0</v>
      </c>
      <c r="AG41">
        <f t="shared" si="17"/>
        <v>0</v>
      </c>
      <c r="AI41" s="4">
        <f t="shared" si="18"/>
        <v>0</v>
      </c>
      <c r="AJ41">
        <f t="shared" si="19"/>
        <v>0</v>
      </c>
      <c r="AK41">
        <f t="shared" si="20"/>
        <v>0</v>
      </c>
      <c r="AL41">
        <f t="shared" si="21"/>
        <v>0</v>
      </c>
    </row>
    <row r="42" spans="1:41" ht="34" x14ac:dyDescent="0.2">
      <c r="A42" s="1"/>
      <c r="B42" s="1"/>
      <c r="C42">
        <v>13</v>
      </c>
      <c r="K42">
        <f t="shared" si="0"/>
        <v>13</v>
      </c>
      <c r="L42" s="1" t="s">
        <v>104</v>
      </c>
      <c r="M42" t="s">
        <v>170</v>
      </c>
      <c r="N42">
        <v>1</v>
      </c>
      <c r="O42">
        <f t="shared" si="1"/>
        <v>2</v>
      </c>
      <c r="P42" s="4">
        <f t="shared" si="2"/>
        <v>0</v>
      </c>
      <c r="Q42">
        <f t="shared" si="3"/>
        <v>0</v>
      </c>
      <c r="R42">
        <f t="shared" si="4"/>
        <v>0</v>
      </c>
      <c r="S42">
        <f t="shared" si="5"/>
        <v>0</v>
      </c>
      <c r="U42" s="4">
        <f t="shared" si="6"/>
        <v>0</v>
      </c>
      <c r="V42">
        <f t="shared" si="7"/>
        <v>0</v>
      </c>
      <c r="W42">
        <f t="shared" si="8"/>
        <v>0</v>
      </c>
      <c r="X42">
        <f t="shared" si="9"/>
        <v>0</v>
      </c>
      <c r="Y42">
        <f t="shared" si="10"/>
        <v>0</v>
      </c>
      <c r="Z42">
        <f t="shared" si="11"/>
        <v>0</v>
      </c>
      <c r="AB42" s="4">
        <f t="shared" si="12"/>
        <v>0</v>
      </c>
      <c r="AC42">
        <f t="shared" si="13"/>
        <v>0</v>
      </c>
      <c r="AD42">
        <f t="shared" si="14"/>
        <v>0</v>
      </c>
      <c r="AE42">
        <f t="shared" si="15"/>
        <v>0</v>
      </c>
      <c r="AF42">
        <f t="shared" si="16"/>
        <v>0</v>
      </c>
      <c r="AG42">
        <f t="shared" si="17"/>
        <v>0</v>
      </c>
      <c r="AI42" s="4">
        <f t="shared" si="18"/>
        <v>0</v>
      </c>
      <c r="AJ42">
        <f t="shared" si="19"/>
        <v>0</v>
      </c>
      <c r="AK42">
        <f t="shared" si="20"/>
        <v>0</v>
      </c>
      <c r="AL42">
        <f t="shared" si="21"/>
        <v>0</v>
      </c>
    </row>
    <row r="43" spans="1:41" ht="17" x14ac:dyDescent="0.2">
      <c r="A43" s="1"/>
      <c r="B43" s="1"/>
      <c r="C43">
        <v>8</v>
      </c>
      <c r="K43">
        <f t="shared" si="0"/>
        <v>8</v>
      </c>
      <c r="L43" s="1" t="s">
        <v>105</v>
      </c>
      <c r="M43" t="s">
        <v>171</v>
      </c>
      <c r="N43">
        <v>1</v>
      </c>
      <c r="O43">
        <f t="shared" si="1"/>
        <v>1</v>
      </c>
      <c r="P43" s="4">
        <f t="shared" si="2"/>
        <v>0</v>
      </c>
      <c r="Q43">
        <f t="shared" si="3"/>
        <v>0</v>
      </c>
      <c r="R43">
        <f t="shared" si="4"/>
        <v>0</v>
      </c>
      <c r="S43">
        <f t="shared" si="5"/>
        <v>0</v>
      </c>
      <c r="U43" s="4">
        <f t="shared" si="6"/>
        <v>0</v>
      </c>
      <c r="V43">
        <f t="shared" si="7"/>
        <v>0</v>
      </c>
      <c r="W43">
        <f t="shared" si="8"/>
        <v>0</v>
      </c>
      <c r="X43">
        <f t="shared" si="9"/>
        <v>0</v>
      </c>
      <c r="Y43">
        <f t="shared" si="10"/>
        <v>0</v>
      </c>
      <c r="Z43">
        <f t="shared" si="11"/>
        <v>0</v>
      </c>
      <c r="AB43" s="4">
        <f t="shared" si="12"/>
        <v>0</v>
      </c>
      <c r="AC43">
        <f t="shared" si="13"/>
        <v>0</v>
      </c>
      <c r="AD43">
        <f t="shared" si="14"/>
        <v>0</v>
      </c>
      <c r="AE43">
        <f t="shared" si="15"/>
        <v>0</v>
      </c>
      <c r="AF43">
        <f t="shared" si="16"/>
        <v>0</v>
      </c>
      <c r="AG43">
        <f t="shared" si="17"/>
        <v>0</v>
      </c>
      <c r="AI43" s="4">
        <f t="shared" si="18"/>
        <v>0</v>
      </c>
      <c r="AJ43">
        <f t="shared" si="19"/>
        <v>0</v>
      </c>
      <c r="AK43">
        <f t="shared" si="20"/>
        <v>0</v>
      </c>
      <c r="AL43">
        <f t="shared" si="21"/>
        <v>0</v>
      </c>
    </row>
    <row r="44" spans="1:41" ht="34" x14ac:dyDescent="0.2">
      <c r="A44" s="1"/>
      <c r="B44" s="1"/>
      <c r="C44">
        <v>4</v>
      </c>
      <c r="K44">
        <f t="shared" si="0"/>
        <v>4</v>
      </c>
      <c r="L44" s="1" t="s">
        <v>106</v>
      </c>
      <c r="M44" t="s">
        <v>165</v>
      </c>
      <c r="N44">
        <v>0.3</v>
      </c>
      <c r="O44">
        <f t="shared" si="1"/>
        <v>2</v>
      </c>
      <c r="P44" s="4">
        <f t="shared" si="2"/>
        <v>0</v>
      </c>
      <c r="Q44">
        <f t="shared" si="3"/>
        <v>0</v>
      </c>
      <c r="R44">
        <f t="shared" si="4"/>
        <v>0</v>
      </c>
      <c r="S44">
        <f t="shared" si="5"/>
        <v>0</v>
      </c>
      <c r="U44" s="4">
        <f t="shared" si="6"/>
        <v>0</v>
      </c>
      <c r="V44">
        <f t="shared" si="7"/>
        <v>0</v>
      </c>
      <c r="W44">
        <f t="shared" si="8"/>
        <v>0</v>
      </c>
      <c r="X44">
        <f t="shared" si="9"/>
        <v>0</v>
      </c>
      <c r="Y44">
        <f t="shared" si="10"/>
        <v>0</v>
      </c>
      <c r="Z44">
        <f t="shared" si="11"/>
        <v>0</v>
      </c>
      <c r="AB44" s="4">
        <f t="shared" si="12"/>
        <v>0</v>
      </c>
      <c r="AC44">
        <f t="shared" si="13"/>
        <v>0</v>
      </c>
      <c r="AD44">
        <f t="shared" si="14"/>
        <v>0</v>
      </c>
      <c r="AE44">
        <f t="shared" si="15"/>
        <v>0</v>
      </c>
      <c r="AF44">
        <f t="shared" si="16"/>
        <v>0</v>
      </c>
      <c r="AG44">
        <f t="shared" si="17"/>
        <v>0.6</v>
      </c>
      <c r="AI44" s="4">
        <f t="shared" si="18"/>
        <v>0</v>
      </c>
      <c r="AJ44">
        <f t="shared" si="19"/>
        <v>0</v>
      </c>
      <c r="AK44">
        <f t="shared" si="20"/>
        <v>0.6</v>
      </c>
      <c r="AL44">
        <f t="shared" si="21"/>
        <v>0</v>
      </c>
    </row>
    <row r="45" spans="1:41" ht="17" x14ac:dyDescent="0.2">
      <c r="A45" s="1"/>
      <c r="B45" s="1"/>
      <c r="D45">
        <v>1</v>
      </c>
      <c r="K45">
        <f t="shared" si="0"/>
        <v>1</v>
      </c>
      <c r="L45" s="1" t="s">
        <v>110</v>
      </c>
      <c r="M45" t="s">
        <v>161</v>
      </c>
      <c r="N45">
        <v>0.5</v>
      </c>
      <c r="O45">
        <f t="shared" si="1"/>
        <v>1</v>
      </c>
      <c r="P45" s="4">
        <f t="shared" si="2"/>
        <v>0.5</v>
      </c>
      <c r="Q45">
        <f t="shared" si="3"/>
        <v>0</v>
      </c>
      <c r="R45">
        <f t="shared" si="4"/>
        <v>0</v>
      </c>
      <c r="S45">
        <f t="shared" si="5"/>
        <v>0</v>
      </c>
      <c r="U45" s="4">
        <f t="shared" si="6"/>
        <v>0</v>
      </c>
      <c r="V45">
        <f t="shared" si="7"/>
        <v>0</v>
      </c>
      <c r="W45">
        <f t="shared" si="8"/>
        <v>0</v>
      </c>
      <c r="X45">
        <f t="shared" si="9"/>
        <v>0</v>
      </c>
      <c r="Y45">
        <f t="shared" si="10"/>
        <v>0</v>
      </c>
      <c r="Z45">
        <f t="shared" si="11"/>
        <v>0</v>
      </c>
      <c r="AB45" s="4">
        <f t="shared" si="12"/>
        <v>0</v>
      </c>
      <c r="AC45">
        <f t="shared" si="13"/>
        <v>0</v>
      </c>
      <c r="AD45">
        <f t="shared" si="14"/>
        <v>0</v>
      </c>
      <c r="AE45">
        <f t="shared" si="15"/>
        <v>0</v>
      </c>
      <c r="AF45">
        <f t="shared" si="16"/>
        <v>0</v>
      </c>
      <c r="AG45">
        <f t="shared" si="17"/>
        <v>0</v>
      </c>
      <c r="AI45" s="4">
        <f t="shared" si="18"/>
        <v>0</v>
      </c>
      <c r="AJ45">
        <f t="shared" si="19"/>
        <v>0</v>
      </c>
      <c r="AK45">
        <f t="shared" si="20"/>
        <v>0</v>
      </c>
      <c r="AL45">
        <f t="shared" si="21"/>
        <v>0</v>
      </c>
    </row>
    <row r="46" spans="1:41" ht="34" x14ac:dyDescent="0.2">
      <c r="A46" s="1"/>
      <c r="B46" s="1"/>
      <c r="D46">
        <v>1</v>
      </c>
      <c r="K46">
        <f t="shared" si="0"/>
        <v>1</v>
      </c>
      <c r="L46" s="1" t="s">
        <v>111</v>
      </c>
      <c r="M46" t="s">
        <v>162</v>
      </c>
      <c r="N46">
        <v>1</v>
      </c>
      <c r="O46">
        <f t="shared" si="1"/>
        <v>3</v>
      </c>
      <c r="P46" s="4">
        <f t="shared" si="2"/>
        <v>0</v>
      </c>
      <c r="Q46">
        <f t="shared" si="3"/>
        <v>0</v>
      </c>
      <c r="R46">
        <f t="shared" si="4"/>
        <v>0.33333333333333331</v>
      </c>
      <c r="S46">
        <f t="shared" si="5"/>
        <v>0</v>
      </c>
      <c r="U46" s="4">
        <f t="shared" si="6"/>
        <v>0</v>
      </c>
      <c r="V46">
        <f t="shared" si="7"/>
        <v>0.33333333333333331</v>
      </c>
      <c r="W46">
        <f t="shared" si="8"/>
        <v>0</v>
      </c>
      <c r="X46">
        <f t="shared" si="9"/>
        <v>0</v>
      </c>
      <c r="Y46">
        <f t="shared" si="10"/>
        <v>0</v>
      </c>
      <c r="Z46">
        <f t="shared" si="11"/>
        <v>0</v>
      </c>
      <c r="AB46" s="4">
        <f t="shared" si="12"/>
        <v>0.33333333333333331</v>
      </c>
      <c r="AC46">
        <f t="shared" si="13"/>
        <v>0</v>
      </c>
      <c r="AD46">
        <f t="shared" si="14"/>
        <v>0</v>
      </c>
      <c r="AE46">
        <f t="shared" si="15"/>
        <v>0</v>
      </c>
      <c r="AF46">
        <f t="shared" si="16"/>
        <v>0</v>
      </c>
      <c r="AG46">
        <f t="shared" si="17"/>
        <v>0</v>
      </c>
      <c r="AI46" s="4">
        <f t="shared" si="18"/>
        <v>0</v>
      </c>
      <c r="AJ46">
        <f t="shared" si="19"/>
        <v>0</v>
      </c>
      <c r="AK46">
        <f t="shared" si="20"/>
        <v>0</v>
      </c>
      <c r="AL46">
        <f t="shared" si="21"/>
        <v>0</v>
      </c>
    </row>
    <row r="47" spans="1:41" ht="17" x14ac:dyDescent="0.2">
      <c r="A47" s="1"/>
      <c r="B47" s="1"/>
      <c r="D47">
        <v>1</v>
      </c>
      <c r="K47">
        <f t="shared" si="0"/>
        <v>1</v>
      </c>
      <c r="L47" s="1" t="s">
        <v>112</v>
      </c>
      <c r="M47" t="s">
        <v>168</v>
      </c>
      <c r="N47">
        <v>0.5</v>
      </c>
      <c r="O47">
        <f t="shared" si="1"/>
        <v>1</v>
      </c>
      <c r="P47" s="4">
        <f t="shared" si="2"/>
        <v>0</v>
      </c>
      <c r="Q47">
        <f t="shared" si="3"/>
        <v>0</v>
      </c>
      <c r="R47">
        <f t="shared" si="4"/>
        <v>0</v>
      </c>
      <c r="S47">
        <f t="shared" si="5"/>
        <v>0</v>
      </c>
      <c r="U47" s="4">
        <f t="shared" si="6"/>
        <v>0</v>
      </c>
      <c r="V47">
        <f t="shared" si="7"/>
        <v>0</v>
      </c>
      <c r="W47">
        <f t="shared" si="8"/>
        <v>0</v>
      </c>
      <c r="X47">
        <f t="shared" si="9"/>
        <v>0</v>
      </c>
      <c r="Y47">
        <f t="shared" si="10"/>
        <v>0</v>
      </c>
      <c r="Z47">
        <f t="shared" si="11"/>
        <v>0</v>
      </c>
      <c r="AB47" s="4">
        <f t="shared" si="12"/>
        <v>0</v>
      </c>
      <c r="AC47">
        <f t="shared" si="13"/>
        <v>0</v>
      </c>
      <c r="AD47">
        <f t="shared" si="14"/>
        <v>0</v>
      </c>
      <c r="AE47">
        <f t="shared" si="15"/>
        <v>0</v>
      </c>
      <c r="AF47">
        <f t="shared" si="16"/>
        <v>0</v>
      </c>
      <c r="AG47">
        <f t="shared" si="17"/>
        <v>0</v>
      </c>
      <c r="AI47" s="4">
        <f t="shared" si="18"/>
        <v>0</v>
      </c>
      <c r="AJ47">
        <f t="shared" si="19"/>
        <v>0</v>
      </c>
      <c r="AK47">
        <f t="shared" si="20"/>
        <v>0</v>
      </c>
      <c r="AL47">
        <f t="shared" si="21"/>
        <v>0.5</v>
      </c>
    </row>
    <row r="48" spans="1:41" ht="17" x14ac:dyDescent="0.2">
      <c r="A48" s="1"/>
      <c r="B48" s="1" t="s">
        <v>25</v>
      </c>
      <c r="K48">
        <f t="shared" si="0"/>
        <v>0</v>
      </c>
      <c r="L48" s="1"/>
      <c r="O48">
        <f t="shared" si="1"/>
        <v>0</v>
      </c>
      <c r="P48" s="4">
        <f t="shared" si="2"/>
        <v>0</v>
      </c>
      <c r="Q48">
        <f t="shared" si="3"/>
        <v>0</v>
      </c>
      <c r="R48">
        <f t="shared" si="4"/>
        <v>0</v>
      </c>
      <c r="S48">
        <f t="shared" si="5"/>
        <v>0</v>
      </c>
      <c r="U48" s="4">
        <f t="shared" si="6"/>
        <v>0</v>
      </c>
      <c r="V48">
        <f t="shared" si="7"/>
        <v>0</v>
      </c>
      <c r="W48">
        <f t="shared" si="8"/>
        <v>0</v>
      </c>
      <c r="X48">
        <f t="shared" si="9"/>
        <v>0</v>
      </c>
      <c r="Y48">
        <f t="shared" si="10"/>
        <v>0</v>
      </c>
      <c r="Z48">
        <f t="shared" si="11"/>
        <v>0</v>
      </c>
      <c r="AB48" s="4">
        <f t="shared" si="12"/>
        <v>0</v>
      </c>
      <c r="AC48">
        <f t="shared" si="13"/>
        <v>0</v>
      </c>
      <c r="AD48">
        <f t="shared" si="14"/>
        <v>0</v>
      </c>
      <c r="AE48">
        <f t="shared" si="15"/>
        <v>0</v>
      </c>
      <c r="AF48">
        <f t="shared" si="16"/>
        <v>0</v>
      </c>
      <c r="AG48">
        <f t="shared" si="17"/>
        <v>0</v>
      </c>
      <c r="AI48" s="4">
        <f t="shared" si="18"/>
        <v>0</v>
      </c>
      <c r="AJ48">
        <f t="shared" si="19"/>
        <v>0</v>
      </c>
      <c r="AK48">
        <f t="shared" si="20"/>
        <v>0</v>
      </c>
      <c r="AL48">
        <f t="shared" si="21"/>
        <v>0</v>
      </c>
    </row>
    <row r="49" spans="1:38" ht="34" x14ac:dyDescent="0.2">
      <c r="A49" s="1"/>
      <c r="B49" s="1"/>
      <c r="C49">
        <v>6</v>
      </c>
      <c r="K49">
        <f t="shared" si="0"/>
        <v>6</v>
      </c>
      <c r="L49" s="1" t="s">
        <v>113</v>
      </c>
      <c r="M49" t="s">
        <v>163</v>
      </c>
      <c r="N49">
        <v>1</v>
      </c>
      <c r="O49">
        <f t="shared" si="1"/>
        <v>2</v>
      </c>
      <c r="P49" s="4">
        <f t="shared" si="2"/>
        <v>0</v>
      </c>
      <c r="Q49">
        <f t="shared" si="3"/>
        <v>3</v>
      </c>
      <c r="R49">
        <f t="shared" si="4"/>
        <v>0</v>
      </c>
      <c r="S49">
        <f t="shared" si="5"/>
        <v>0</v>
      </c>
      <c r="U49" s="4">
        <f t="shared" si="6"/>
        <v>3</v>
      </c>
      <c r="V49">
        <f t="shared" si="7"/>
        <v>0</v>
      </c>
      <c r="W49">
        <f t="shared" si="8"/>
        <v>0</v>
      </c>
      <c r="X49">
        <f t="shared" si="9"/>
        <v>0</v>
      </c>
      <c r="Y49">
        <f t="shared" si="10"/>
        <v>0</v>
      </c>
      <c r="Z49">
        <f t="shared" si="11"/>
        <v>0</v>
      </c>
      <c r="AB49" s="4">
        <f t="shared" si="12"/>
        <v>0</v>
      </c>
      <c r="AC49">
        <f t="shared" si="13"/>
        <v>0</v>
      </c>
      <c r="AD49">
        <f t="shared" si="14"/>
        <v>0</v>
      </c>
      <c r="AE49">
        <f t="shared" si="15"/>
        <v>0</v>
      </c>
      <c r="AF49">
        <f t="shared" si="16"/>
        <v>0</v>
      </c>
      <c r="AG49">
        <f t="shared" si="17"/>
        <v>0</v>
      </c>
      <c r="AI49" s="4">
        <f t="shared" si="18"/>
        <v>0</v>
      </c>
      <c r="AJ49">
        <f t="shared" si="19"/>
        <v>0</v>
      </c>
      <c r="AK49">
        <f t="shared" si="20"/>
        <v>0</v>
      </c>
      <c r="AL49">
        <f t="shared" si="21"/>
        <v>0</v>
      </c>
    </row>
    <row r="50" spans="1:38" ht="34" x14ac:dyDescent="0.2">
      <c r="A50" s="1"/>
      <c r="B50" s="1"/>
      <c r="C50">
        <v>1</v>
      </c>
      <c r="K50">
        <f t="shared" si="0"/>
        <v>1</v>
      </c>
      <c r="L50" s="1" t="s">
        <v>116</v>
      </c>
      <c r="M50" t="s">
        <v>163</v>
      </c>
      <c r="N50">
        <v>1</v>
      </c>
      <c r="O50">
        <f t="shared" si="1"/>
        <v>2</v>
      </c>
      <c r="P50" s="4">
        <f t="shared" si="2"/>
        <v>0</v>
      </c>
      <c r="Q50">
        <f t="shared" si="3"/>
        <v>0.5</v>
      </c>
      <c r="R50">
        <f t="shared" si="4"/>
        <v>0</v>
      </c>
      <c r="S50">
        <f t="shared" si="5"/>
        <v>0</v>
      </c>
      <c r="U50" s="4">
        <f t="shared" si="6"/>
        <v>0.5</v>
      </c>
      <c r="V50">
        <f t="shared" si="7"/>
        <v>0</v>
      </c>
      <c r="W50">
        <f t="shared" si="8"/>
        <v>0</v>
      </c>
      <c r="X50">
        <f t="shared" si="9"/>
        <v>0</v>
      </c>
      <c r="Y50">
        <f t="shared" si="10"/>
        <v>0</v>
      </c>
      <c r="Z50">
        <f t="shared" si="11"/>
        <v>0</v>
      </c>
      <c r="AB50" s="4">
        <f t="shared" si="12"/>
        <v>0</v>
      </c>
      <c r="AC50">
        <f t="shared" si="13"/>
        <v>0</v>
      </c>
      <c r="AD50">
        <f t="shared" si="14"/>
        <v>0</v>
      </c>
      <c r="AE50">
        <f t="shared" si="15"/>
        <v>0</v>
      </c>
      <c r="AF50">
        <f t="shared" si="16"/>
        <v>0</v>
      </c>
      <c r="AG50">
        <f t="shared" si="17"/>
        <v>0</v>
      </c>
      <c r="AI50" s="4">
        <f t="shared" si="18"/>
        <v>0</v>
      </c>
      <c r="AJ50">
        <f t="shared" si="19"/>
        <v>0</v>
      </c>
      <c r="AK50">
        <f t="shared" si="20"/>
        <v>0</v>
      </c>
      <c r="AL50">
        <f t="shared" si="21"/>
        <v>0</v>
      </c>
    </row>
    <row r="51" spans="1:38" ht="34" x14ac:dyDescent="0.2">
      <c r="A51" s="1"/>
      <c r="B51" s="1"/>
      <c r="C51">
        <v>1</v>
      </c>
      <c r="K51">
        <f t="shared" si="0"/>
        <v>1</v>
      </c>
      <c r="L51" s="1" t="s">
        <v>117</v>
      </c>
      <c r="M51" t="s">
        <v>164</v>
      </c>
      <c r="N51">
        <v>1</v>
      </c>
      <c r="O51">
        <f t="shared" si="1"/>
        <v>1</v>
      </c>
      <c r="P51" s="4">
        <f t="shared" si="2"/>
        <v>0</v>
      </c>
      <c r="Q51">
        <f t="shared" si="3"/>
        <v>0</v>
      </c>
      <c r="R51">
        <f t="shared" si="4"/>
        <v>0</v>
      </c>
      <c r="S51">
        <f t="shared" si="5"/>
        <v>0</v>
      </c>
      <c r="U51" s="4">
        <f t="shared" si="6"/>
        <v>0</v>
      </c>
      <c r="V51">
        <f t="shared" si="7"/>
        <v>0</v>
      </c>
      <c r="W51">
        <f t="shared" si="8"/>
        <v>0</v>
      </c>
      <c r="X51">
        <f t="shared" si="9"/>
        <v>1</v>
      </c>
      <c r="Y51">
        <f t="shared" si="10"/>
        <v>0</v>
      </c>
      <c r="Z51">
        <f t="shared" si="11"/>
        <v>0</v>
      </c>
      <c r="AB51" s="4">
        <f t="shared" si="12"/>
        <v>0</v>
      </c>
      <c r="AC51">
        <f t="shared" si="13"/>
        <v>0</v>
      </c>
      <c r="AD51">
        <f t="shared" si="14"/>
        <v>0</v>
      </c>
      <c r="AE51">
        <f t="shared" si="15"/>
        <v>0</v>
      </c>
      <c r="AF51">
        <f t="shared" si="16"/>
        <v>0</v>
      </c>
      <c r="AG51">
        <f t="shared" si="17"/>
        <v>0</v>
      </c>
      <c r="AI51" s="4">
        <f t="shared" si="18"/>
        <v>0</v>
      </c>
      <c r="AJ51">
        <f t="shared" si="19"/>
        <v>0</v>
      </c>
      <c r="AK51">
        <f t="shared" si="20"/>
        <v>0</v>
      </c>
      <c r="AL51">
        <f t="shared" si="21"/>
        <v>0</v>
      </c>
    </row>
    <row r="52" spans="1:38" ht="51" x14ac:dyDescent="0.2">
      <c r="A52" s="1"/>
      <c r="B52" s="1"/>
      <c r="D52">
        <v>1</v>
      </c>
      <c r="K52">
        <f t="shared" si="0"/>
        <v>1</v>
      </c>
      <c r="L52" s="1" t="s">
        <v>119</v>
      </c>
      <c r="M52" t="s">
        <v>163</v>
      </c>
      <c r="N52">
        <v>1</v>
      </c>
      <c r="O52">
        <f t="shared" si="1"/>
        <v>2</v>
      </c>
      <c r="P52" s="4">
        <f t="shared" si="2"/>
        <v>0</v>
      </c>
      <c r="Q52">
        <f t="shared" si="3"/>
        <v>0.5</v>
      </c>
      <c r="R52">
        <f t="shared" si="4"/>
        <v>0</v>
      </c>
      <c r="S52">
        <f t="shared" si="5"/>
        <v>0</v>
      </c>
      <c r="U52" s="4">
        <f t="shared" si="6"/>
        <v>0.5</v>
      </c>
      <c r="V52">
        <f t="shared" si="7"/>
        <v>0</v>
      </c>
      <c r="W52">
        <f t="shared" si="8"/>
        <v>0</v>
      </c>
      <c r="X52">
        <f t="shared" si="9"/>
        <v>0</v>
      </c>
      <c r="Y52">
        <f t="shared" si="10"/>
        <v>0</v>
      </c>
      <c r="Z52">
        <f t="shared" si="11"/>
        <v>0</v>
      </c>
      <c r="AB52" s="4">
        <f t="shared" si="12"/>
        <v>0</v>
      </c>
      <c r="AC52">
        <f t="shared" si="13"/>
        <v>0</v>
      </c>
      <c r="AD52">
        <f t="shared" si="14"/>
        <v>0</v>
      </c>
      <c r="AE52">
        <f t="shared" si="15"/>
        <v>0</v>
      </c>
      <c r="AF52">
        <f t="shared" si="16"/>
        <v>0</v>
      </c>
      <c r="AG52">
        <f t="shared" si="17"/>
        <v>0</v>
      </c>
      <c r="AI52" s="4">
        <f t="shared" si="18"/>
        <v>0</v>
      </c>
      <c r="AJ52">
        <f t="shared" si="19"/>
        <v>0</v>
      </c>
      <c r="AK52">
        <f t="shared" si="20"/>
        <v>0</v>
      </c>
      <c r="AL52">
        <f t="shared" si="21"/>
        <v>0</v>
      </c>
    </row>
    <row r="53" spans="1:38" ht="17" x14ac:dyDescent="0.2">
      <c r="A53" s="1"/>
      <c r="B53" s="1" t="s">
        <v>26</v>
      </c>
      <c r="K53">
        <f t="shared" si="0"/>
        <v>0</v>
      </c>
      <c r="L53" s="1"/>
      <c r="O53">
        <f t="shared" si="1"/>
        <v>0</v>
      </c>
      <c r="P53" s="4">
        <f t="shared" si="2"/>
        <v>0</v>
      </c>
      <c r="Q53">
        <f t="shared" si="3"/>
        <v>0</v>
      </c>
      <c r="R53">
        <f t="shared" si="4"/>
        <v>0</v>
      </c>
      <c r="S53">
        <f t="shared" si="5"/>
        <v>0</v>
      </c>
      <c r="U53" s="4">
        <f t="shared" si="6"/>
        <v>0</v>
      </c>
      <c r="V53">
        <f t="shared" si="7"/>
        <v>0</v>
      </c>
      <c r="W53">
        <f t="shared" si="8"/>
        <v>0</v>
      </c>
      <c r="X53">
        <f t="shared" si="9"/>
        <v>0</v>
      </c>
      <c r="Y53">
        <f t="shared" si="10"/>
        <v>0</v>
      </c>
      <c r="Z53">
        <f t="shared" si="11"/>
        <v>0</v>
      </c>
      <c r="AB53" s="4">
        <f t="shared" si="12"/>
        <v>0</v>
      </c>
      <c r="AC53">
        <f t="shared" si="13"/>
        <v>0</v>
      </c>
      <c r="AD53">
        <f t="shared" si="14"/>
        <v>0</v>
      </c>
      <c r="AE53">
        <f t="shared" si="15"/>
        <v>0</v>
      </c>
      <c r="AF53">
        <f t="shared" si="16"/>
        <v>0</v>
      </c>
      <c r="AG53">
        <f t="shared" si="17"/>
        <v>0</v>
      </c>
      <c r="AI53" s="4">
        <f t="shared" si="18"/>
        <v>0</v>
      </c>
      <c r="AJ53">
        <f t="shared" si="19"/>
        <v>0</v>
      </c>
      <c r="AK53">
        <f t="shared" si="20"/>
        <v>0</v>
      </c>
      <c r="AL53">
        <f t="shared" si="21"/>
        <v>0</v>
      </c>
    </row>
    <row r="54" spans="1:38" ht="34" x14ac:dyDescent="0.2">
      <c r="A54" s="1"/>
      <c r="B54" s="1"/>
      <c r="C54">
        <v>3</v>
      </c>
      <c r="K54">
        <f t="shared" si="0"/>
        <v>3</v>
      </c>
      <c r="L54" s="1" t="s">
        <v>113</v>
      </c>
      <c r="M54" t="s">
        <v>163</v>
      </c>
      <c r="N54">
        <v>1</v>
      </c>
      <c r="O54">
        <f t="shared" si="1"/>
        <v>2</v>
      </c>
      <c r="P54" s="4">
        <f t="shared" si="2"/>
        <v>0</v>
      </c>
      <c r="Q54">
        <f t="shared" si="3"/>
        <v>1.5</v>
      </c>
      <c r="R54">
        <f t="shared" si="4"/>
        <v>0</v>
      </c>
      <c r="S54">
        <f t="shared" si="5"/>
        <v>0</v>
      </c>
      <c r="U54" s="4">
        <f t="shared" si="6"/>
        <v>1.5</v>
      </c>
      <c r="V54">
        <f t="shared" si="7"/>
        <v>0</v>
      </c>
      <c r="W54">
        <f t="shared" si="8"/>
        <v>0</v>
      </c>
      <c r="X54">
        <f t="shared" si="9"/>
        <v>0</v>
      </c>
      <c r="Y54">
        <f t="shared" si="10"/>
        <v>0</v>
      </c>
      <c r="Z54">
        <f t="shared" si="11"/>
        <v>0</v>
      </c>
      <c r="AB54" s="4">
        <f t="shared" si="12"/>
        <v>0</v>
      </c>
      <c r="AC54">
        <f t="shared" si="13"/>
        <v>0</v>
      </c>
      <c r="AD54">
        <f t="shared" si="14"/>
        <v>0</v>
      </c>
      <c r="AE54">
        <f t="shared" si="15"/>
        <v>0</v>
      </c>
      <c r="AF54">
        <f t="shared" si="16"/>
        <v>0</v>
      </c>
      <c r="AG54">
        <f t="shared" si="17"/>
        <v>0</v>
      </c>
      <c r="AI54" s="4">
        <f t="shared" si="18"/>
        <v>0</v>
      </c>
      <c r="AJ54">
        <f t="shared" si="19"/>
        <v>0</v>
      </c>
      <c r="AK54">
        <f t="shared" si="20"/>
        <v>0</v>
      </c>
      <c r="AL54">
        <f t="shared" si="21"/>
        <v>0</v>
      </c>
    </row>
    <row r="55" spans="1:38" ht="17" x14ac:dyDescent="0.2">
      <c r="A55" s="1"/>
      <c r="B55" s="1"/>
      <c r="C55">
        <v>1</v>
      </c>
      <c r="K55">
        <f t="shared" si="0"/>
        <v>1</v>
      </c>
      <c r="L55" s="1" t="s">
        <v>105</v>
      </c>
      <c r="M55" t="s">
        <v>164</v>
      </c>
      <c r="N55">
        <v>1</v>
      </c>
      <c r="O55">
        <f t="shared" si="1"/>
        <v>1</v>
      </c>
      <c r="P55" s="4">
        <f t="shared" si="2"/>
        <v>0</v>
      </c>
      <c r="Q55">
        <f t="shared" si="3"/>
        <v>0</v>
      </c>
      <c r="R55">
        <f t="shared" si="4"/>
        <v>0</v>
      </c>
      <c r="S55">
        <f t="shared" si="5"/>
        <v>0</v>
      </c>
      <c r="U55" s="4">
        <f t="shared" si="6"/>
        <v>0</v>
      </c>
      <c r="V55">
        <f t="shared" si="7"/>
        <v>0</v>
      </c>
      <c r="W55">
        <f t="shared" si="8"/>
        <v>0</v>
      </c>
      <c r="X55">
        <f t="shared" si="9"/>
        <v>1</v>
      </c>
      <c r="Y55">
        <f t="shared" si="10"/>
        <v>0</v>
      </c>
      <c r="Z55">
        <f t="shared" si="11"/>
        <v>0</v>
      </c>
      <c r="AB55" s="4">
        <f t="shared" si="12"/>
        <v>0</v>
      </c>
      <c r="AC55">
        <f t="shared" si="13"/>
        <v>0</v>
      </c>
      <c r="AD55">
        <f t="shared" si="14"/>
        <v>0</v>
      </c>
      <c r="AE55">
        <f t="shared" si="15"/>
        <v>0</v>
      </c>
      <c r="AF55">
        <f t="shared" si="16"/>
        <v>0</v>
      </c>
      <c r="AG55">
        <f t="shared" si="17"/>
        <v>0</v>
      </c>
      <c r="AI55" s="4">
        <f t="shared" si="18"/>
        <v>0</v>
      </c>
      <c r="AJ55">
        <f t="shared" si="19"/>
        <v>0</v>
      </c>
      <c r="AK55">
        <f t="shared" si="20"/>
        <v>0</v>
      </c>
      <c r="AL55">
        <f t="shared" si="21"/>
        <v>0</v>
      </c>
    </row>
    <row r="56" spans="1:38" ht="17" x14ac:dyDescent="0.2">
      <c r="A56" s="1"/>
      <c r="B56" s="1"/>
      <c r="D56">
        <v>1</v>
      </c>
      <c r="K56">
        <f t="shared" si="0"/>
        <v>1</v>
      </c>
      <c r="L56" s="1" t="s">
        <v>110</v>
      </c>
      <c r="M56" t="s">
        <v>161</v>
      </c>
      <c r="N56">
        <v>0.5</v>
      </c>
      <c r="O56">
        <f t="shared" si="1"/>
        <v>1</v>
      </c>
      <c r="P56" s="4">
        <f t="shared" si="2"/>
        <v>0.5</v>
      </c>
      <c r="Q56">
        <f t="shared" si="3"/>
        <v>0</v>
      </c>
      <c r="R56">
        <f t="shared" si="4"/>
        <v>0</v>
      </c>
      <c r="S56">
        <f t="shared" si="5"/>
        <v>0</v>
      </c>
      <c r="U56" s="4">
        <f t="shared" si="6"/>
        <v>0</v>
      </c>
      <c r="V56">
        <f t="shared" si="7"/>
        <v>0</v>
      </c>
      <c r="W56">
        <f t="shared" si="8"/>
        <v>0</v>
      </c>
      <c r="X56">
        <f t="shared" si="9"/>
        <v>0</v>
      </c>
      <c r="Y56">
        <f t="shared" si="10"/>
        <v>0</v>
      </c>
      <c r="Z56">
        <f t="shared" si="11"/>
        <v>0</v>
      </c>
      <c r="AB56" s="4">
        <f t="shared" si="12"/>
        <v>0</v>
      </c>
      <c r="AC56">
        <f t="shared" si="13"/>
        <v>0</v>
      </c>
      <c r="AD56">
        <f t="shared" si="14"/>
        <v>0</v>
      </c>
      <c r="AE56">
        <f t="shared" si="15"/>
        <v>0</v>
      </c>
      <c r="AF56">
        <f t="shared" si="16"/>
        <v>0</v>
      </c>
      <c r="AG56">
        <f t="shared" si="17"/>
        <v>0</v>
      </c>
      <c r="AI56" s="4">
        <f t="shared" si="18"/>
        <v>0</v>
      </c>
      <c r="AJ56">
        <f t="shared" si="19"/>
        <v>0</v>
      </c>
      <c r="AK56">
        <f t="shared" si="20"/>
        <v>0</v>
      </c>
      <c r="AL56">
        <f t="shared" si="21"/>
        <v>0</v>
      </c>
    </row>
    <row r="57" spans="1:38" ht="17" x14ac:dyDescent="0.2">
      <c r="A57" s="1"/>
      <c r="B57" s="1" t="s">
        <v>27</v>
      </c>
      <c r="K57">
        <f t="shared" si="0"/>
        <v>0</v>
      </c>
      <c r="L57" s="1"/>
      <c r="O57">
        <f t="shared" si="1"/>
        <v>0</v>
      </c>
      <c r="P57" s="4">
        <f t="shared" si="2"/>
        <v>0</v>
      </c>
      <c r="Q57">
        <f t="shared" si="3"/>
        <v>0</v>
      </c>
      <c r="R57">
        <f t="shared" si="4"/>
        <v>0</v>
      </c>
      <c r="S57">
        <f t="shared" si="5"/>
        <v>0</v>
      </c>
      <c r="U57" s="4">
        <f t="shared" si="6"/>
        <v>0</v>
      </c>
      <c r="V57">
        <f t="shared" si="7"/>
        <v>0</v>
      </c>
      <c r="W57">
        <f t="shared" si="8"/>
        <v>0</v>
      </c>
      <c r="X57">
        <f t="shared" si="9"/>
        <v>0</v>
      </c>
      <c r="Y57">
        <f t="shared" si="10"/>
        <v>0</v>
      </c>
      <c r="Z57">
        <f t="shared" si="11"/>
        <v>0</v>
      </c>
      <c r="AB57" s="4">
        <f t="shared" si="12"/>
        <v>0</v>
      </c>
      <c r="AC57">
        <f t="shared" si="13"/>
        <v>0</v>
      </c>
      <c r="AD57">
        <f t="shared" si="14"/>
        <v>0</v>
      </c>
      <c r="AE57">
        <f t="shared" si="15"/>
        <v>0</v>
      </c>
      <c r="AF57">
        <f t="shared" si="16"/>
        <v>0</v>
      </c>
      <c r="AG57">
        <f t="shared" si="17"/>
        <v>0</v>
      </c>
      <c r="AI57" s="4">
        <f t="shared" si="18"/>
        <v>0</v>
      </c>
      <c r="AJ57">
        <f t="shared" si="19"/>
        <v>0</v>
      </c>
      <c r="AK57">
        <f t="shared" si="20"/>
        <v>0</v>
      </c>
      <c r="AL57">
        <f t="shared" si="21"/>
        <v>0</v>
      </c>
    </row>
    <row r="58" spans="1:38" ht="51" x14ac:dyDescent="0.2">
      <c r="A58" s="1"/>
      <c r="B58" s="1"/>
      <c r="C58">
        <v>3</v>
      </c>
      <c r="K58">
        <f t="shared" si="0"/>
        <v>3</v>
      </c>
      <c r="L58" s="1" t="s">
        <v>122</v>
      </c>
      <c r="M58" t="s">
        <v>161</v>
      </c>
      <c r="N58">
        <v>0.3</v>
      </c>
      <c r="O58">
        <f t="shared" si="1"/>
        <v>1</v>
      </c>
      <c r="P58" s="4">
        <f t="shared" si="2"/>
        <v>0.89999999999999991</v>
      </c>
      <c r="Q58">
        <f t="shared" si="3"/>
        <v>0</v>
      </c>
      <c r="R58">
        <f t="shared" si="4"/>
        <v>0</v>
      </c>
      <c r="S58">
        <f t="shared" si="5"/>
        <v>0</v>
      </c>
      <c r="U58" s="4">
        <f t="shared" si="6"/>
        <v>0</v>
      </c>
      <c r="V58">
        <f t="shared" si="7"/>
        <v>0</v>
      </c>
      <c r="W58">
        <f t="shared" si="8"/>
        <v>0</v>
      </c>
      <c r="X58">
        <f t="shared" si="9"/>
        <v>0</v>
      </c>
      <c r="Y58">
        <f t="shared" si="10"/>
        <v>0</v>
      </c>
      <c r="Z58">
        <f t="shared" si="11"/>
        <v>0</v>
      </c>
      <c r="AB58" s="4">
        <f t="shared" si="12"/>
        <v>0</v>
      </c>
      <c r="AC58">
        <f t="shared" si="13"/>
        <v>0</v>
      </c>
      <c r="AD58">
        <f t="shared" si="14"/>
        <v>0</v>
      </c>
      <c r="AE58">
        <f t="shared" si="15"/>
        <v>0</v>
      </c>
      <c r="AF58">
        <f t="shared" si="16"/>
        <v>0</v>
      </c>
      <c r="AG58">
        <f t="shared" si="17"/>
        <v>0</v>
      </c>
      <c r="AI58" s="4">
        <f t="shared" si="18"/>
        <v>0</v>
      </c>
      <c r="AJ58">
        <f t="shared" si="19"/>
        <v>0</v>
      </c>
      <c r="AK58">
        <f t="shared" si="20"/>
        <v>0</v>
      </c>
      <c r="AL58">
        <f t="shared" si="21"/>
        <v>0</v>
      </c>
    </row>
    <row r="59" spans="1:38" ht="34" x14ac:dyDescent="0.2">
      <c r="A59" s="1"/>
      <c r="B59" s="1"/>
      <c r="C59">
        <v>21</v>
      </c>
      <c r="K59">
        <f t="shared" si="0"/>
        <v>21</v>
      </c>
      <c r="L59" s="1" t="s">
        <v>113</v>
      </c>
      <c r="M59" t="s">
        <v>163</v>
      </c>
      <c r="N59">
        <v>1</v>
      </c>
      <c r="O59">
        <f t="shared" si="1"/>
        <v>2</v>
      </c>
      <c r="P59" s="4">
        <f t="shared" si="2"/>
        <v>0</v>
      </c>
      <c r="Q59">
        <f t="shared" si="3"/>
        <v>10.5</v>
      </c>
      <c r="R59">
        <f t="shared" si="4"/>
        <v>0</v>
      </c>
      <c r="S59">
        <f t="shared" si="5"/>
        <v>0</v>
      </c>
      <c r="U59" s="4">
        <f t="shared" si="6"/>
        <v>10.5</v>
      </c>
      <c r="V59">
        <f t="shared" si="7"/>
        <v>0</v>
      </c>
      <c r="W59">
        <f t="shared" si="8"/>
        <v>0</v>
      </c>
      <c r="X59">
        <f t="shared" si="9"/>
        <v>0</v>
      </c>
      <c r="Y59">
        <f t="shared" si="10"/>
        <v>0</v>
      </c>
      <c r="Z59">
        <f t="shared" si="11"/>
        <v>0</v>
      </c>
      <c r="AB59" s="4">
        <f t="shared" si="12"/>
        <v>0</v>
      </c>
      <c r="AC59">
        <f t="shared" si="13"/>
        <v>0</v>
      </c>
      <c r="AD59">
        <f t="shared" si="14"/>
        <v>0</v>
      </c>
      <c r="AE59">
        <f t="shared" si="15"/>
        <v>0</v>
      </c>
      <c r="AF59">
        <f t="shared" si="16"/>
        <v>0</v>
      </c>
      <c r="AG59">
        <f t="shared" si="17"/>
        <v>0</v>
      </c>
      <c r="AI59" s="4">
        <f t="shared" si="18"/>
        <v>0</v>
      </c>
      <c r="AJ59">
        <f t="shared" si="19"/>
        <v>0</v>
      </c>
      <c r="AK59">
        <f t="shared" si="20"/>
        <v>0</v>
      </c>
      <c r="AL59">
        <f t="shared" si="21"/>
        <v>0</v>
      </c>
    </row>
    <row r="60" spans="1:38" ht="34" x14ac:dyDescent="0.2">
      <c r="A60" s="1"/>
      <c r="B60" s="1"/>
      <c r="C60">
        <v>1</v>
      </c>
      <c r="K60">
        <f t="shared" si="0"/>
        <v>1</v>
      </c>
      <c r="L60" s="1" t="s">
        <v>117</v>
      </c>
      <c r="M60" t="s">
        <v>164</v>
      </c>
      <c r="N60">
        <v>1</v>
      </c>
      <c r="O60">
        <f t="shared" si="1"/>
        <v>1</v>
      </c>
      <c r="P60" s="4">
        <f t="shared" si="2"/>
        <v>0</v>
      </c>
      <c r="Q60">
        <f t="shared" si="3"/>
        <v>0</v>
      </c>
      <c r="R60">
        <f t="shared" si="4"/>
        <v>0</v>
      </c>
      <c r="S60">
        <f t="shared" si="5"/>
        <v>0</v>
      </c>
      <c r="U60" s="4">
        <f t="shared" si="6"/>
        <v>0</v>
      </c>
      <c r="V60">
        <f t="shared" si="7"/>
        <v>0</v>
      </c>
      <c r="W60">
        <f t="shared" si="8"/>
        <v>0</v>
      </c>
      <c r="X60">
        <f t="shared" si="9"/>
        <v>1</v>
      </c>
      <c r="Y60">
        <f t="shared" si="10"/>
        <v>0</v>
      </c>
      <c r="Z60">
        <f t="shared" si="11"/>
        <v>0</v>
      </c>
      <c r="AB60" s="4">
        <f t="shared" si="12"/>
        <v>0</v>
      </c>
      <c r="AC60">
        <f t="shared" si="13"/>
        <v>0</v>
      </c>
      <c r="AD60">
        <f t="shared" si="14"/>
        <v>0</v>
      </c>
      <c r="AE60">
        <f t="shared" si="15"/>
        <v>0</v>
      </c>
      <c r="AF60">
        <f t="shared" si="16"/>
        <v>0</v>
      </c>
      <c r="AG60">
        <f t="shared" si="17"/>
        <v>0</v>
      </c>
      <c r="AI60" s="4">
        <f t="shared" si="18"/>
        <v>0</v>
      </c>
      <c r="AJ60">
        <f t="shared" si="19"/>
        <v>0</v>
      </c>
      <c r="AK60">
        <f t="shared" si="20"/>
        <v>0</v>
      </c>
      <c r="AL60">
        <f t="shared" si="21"/>
        <v>0</v>
      </c>
    </row>
    <row r="61" spans="1:38" ht="17" x14ac:dyDescent="0.2">
      <c r="A61" s="1"/>
      <c r="B61" s="1"/>
      <c r="C61">
        <v>2</v>
      </c>
      <c r="K61">
        <f t="shared" si="0"/>
        <v>2</v>
      </c>
      <c r="L61" s="1" t="s">
        <v>105</v>
      </c>
      <c r="M61" t="s">
        <v>164</v>
      </c>
      <c r="N61">
        <v>1</v>
      </c>
      <c r="O61">
        <f t="shared" si="1"/>
        <v>1</v>
      </c>
      <c r="P61" s="4">
        <f t="shared" si="2"/>
        <v>0</v>
      </c>
      <c r="Q61">
        <f t="shared" si="3"/>
        <v>0</v>
      </c>
      <c r="R61">
        <f t="shared" si="4"/>
        <v>0</v>
      </c>
      <c r="S61">
        <f t="shared" si="5"/>
        <v>0</v>
      </c>
      <c r="U61" s="4">
        <f t="shared" si="6"/>
        <v>0</v>
      </c>
      <c r="V61">
        <f t="shared" si="7"/>
        <v>0</v>
      </c>
      <c r="W61">
        <f t="shared" si="8"/>
        <v>0</v>
      </c>
      <c r="X61">
        <f t="shared" si="9"/>
        <v>2</v>
      </c>
      <c r="Y61">
        <f t="shared" si="10"/>
        <v>0</v>
      </c>
      <c r="Z61">
        <f t="shared" si="11"/>
        <v>0</v>
      </c>
      <c r="AB61" s="4">
        <f t="shared" si="12"/>
        <v>0</v>
      </c>
      <c r="AC61">
        <f t="shared" si="13"/>
        <v>0</v>
      </c>
      <c r="AD61">
        <f t="shared" si="14"/>
        <v>0</v>
      </c>
      <c r="AE61">
        <f t="shared" si="15"/>
        <v>0</v>
      </c>
      <c r="AF61">
        <f t="shared" si="16"/>
        <v>0</v>
      </c>
      <c r="AG61">
        <f t="shared" si="17"/>
        <v>0</v>
      </c>
      <c r="AI61" s="4">
        <f t="shared" si="18"/>
        <v>0</v>
      </c>
      <c r="AJ61">
        <f t="shared" si="19"/>
        <v>0</v>
      </c>
      <c r="AK61">
        <f t="shared" si="20"/>
        <v>0</v>
      </c>
      <c r="AL61">
        <f t="shared" si="21"/>
        <v>0</v>
      </c>
    </row>
    <row r="62" spans="1:38" x14ac:dyDescent="0.2">
      <c r="A62" s="1"/>
      <c r="B62" s="1"/>
      <c r="K62">
        <f t="shared" si="0"/>
        <v>0</v>
      </c>
      <c r="L62" s="1"/>
      <c r="O62">
        <f t="shared" si="1"/>
        <v>0</v>
      </c>
      <c r="P62" s="4">
        <f t="shared" si="2"/>
        <v>0</v>
      </c>
      <c r="Q62">
        <f t="shared" si="3"/>
        <v>0</v>
      </c>
      <c r="R62">
        <f t="shared" si="4"/>
        <v>0</v>
      </c>
      <c r="S62">
        <f t="shared" si="5"/>
        <v>0</v>
      </c>
      <c r="U62" s="4">
        <f t="shared" si="6"/>
        <v>0</v>
      </c>
      <c r="V62">
        <f t="shared" si="7"/>
        <v>0</v>
      </c>
      <c r="W62">
        <f t="shared" si="8"/>
        <v>0</v>
      </c>
      <c r="X62">
        <f t="shared" si="9"/>
        <v>0</v>
      </c>
      <c r="Y62">
        <f t="shared" si="10"/>
        <v>0</v>
      </c>
      <c r="Z62">
        <f t="shared" si="11"/>
        <v>0</v>
      </c>
      <c r="AB62" s="4">
        <f t="shared" si="12"/>
        <v>0</v>
      </c>
      <c r="AC62">
        <f t="shared" si="13"/>
        <v>0</v>
      </c>
      <c r="AD62">
        <f t="shared" si="14"/>
        <v>0</v>
      </c>
      <c r="AE62">
        <f t="shared" si="15"/>
        <v>0</v>
      </c>
      <c r="AF62">
        <f t="shared" si="16"/>
        <v>0</v>
      </c>
      <c r="AG62">
        <f t="shared" si="17"/>
        <v>0</v>
      </c>
      <c r="AI62" s="4">
        <f t="shared" si="18"/>
        <v>0</v>
      </c>
      <c r="AJ62">
        <f t="shared" si="19"/>
        <v>0</v>
      </c>
      <c r="AK62">
        <f t="shared" si="20"/>
        <v>0</v>
      </c>
      <c r="AL62">
        <f t="shared" si="21"/>
        <v>0</v>
      </c>
    </row>
    <row r="63" spans="1:38" ht="17" x14ac:dyDescent="0.2">
      <c r="A63" s="1"/>
      <c r="B63" s="1" t="s">
        <v>29</v>
      </c>
      <c r="K63">
        <f t="shared" si="0"/>
        <v>0</v>
      </c>
      <c r="L63" s="1"/>
      <c r="O63">
        <f t="shared" si="1"/>
        <v>0</v>
      </c>
      <c r="P63" s="4">
        <f t="shared" si="2"/>
        <v>0</v>
      </c>
      <c r="Q63">
        <f t="shared" si="3"/>
        <v>0</v>
      </c>
      <c r="R63">
        <f t="shared" si="4"/>
        <v>0</v>
      </c>
      <c r="S63">
        <f t="shared" si="5"/>
        <v>0</v>
      </c>
      <c r="U63" s="4">
        <f t="shared" si="6"/>
        <v>0</v>
      </c>
      <c r="V63">
        <f t="shared" si="7"/>
        <v>0</v>
      </c>
      <c r="W63">
        <f t="shared" si="8"/>
        <v>0</v>
      </c>
      <c r="X63">
        <f t="shared" si="9"/>
        <v>0</v>
      </c>
      <c r="Y63">
        <f t="shared" si="10"/>
        <v>0</v>
      </c>
      <c r="Z63">
        <f t="shared" si="11"/>
        <v>0</v>
      </c>
      <c r="AB63" s="4">
        <f t="shared" si="12"/>
        <v>0</v>
      </c>
      <c r="AC63">
        <f t="shared" si="13"/>
        <v>0</v>
      </c>
      <c r="AD63">
        <f t="shared" si="14"/>
        <v>0</v>
      </c>
      <c r="AE63">
        <f t="shared" si="15"/>
        <v>0</v>
      </c>
      <c r="AF63">
        <f t="shared" si="16"/>
        <v>0</v>
      </c>
      <c r="AG63">
        <f t="shared" si="17"/>
        <v>0</v>
      </c>
      <c r="AI63" s="4">
        <f t="shared" si="18"/>
        <v>0</v>
      </c>
      <c r="AJ63">
        <f t="shared" si="19"/>
        <v>0</v>
      </c>
      <c r="AK63">
        <f t="shared" si="20"/>
        <v>0</v>
      </c>
      <c r="AL63">
        <f t="shared" si="21"/>
        <v>0</v>
      </c>
    </row>
    <row r="64" spans="1:38" ht="34" x14ac:dyDescent="0.2">
      <c r="A64" s="1"/>
      <c r="B64" s="1"/>
      <c r="C64">
        <v>1</v>
      </c>
      <c r="K64">
        <f t="shared" si="0"/>
        <v>1</v>
      </c>
      <c r="L64" s="1" t="s">
        <v>117</v>
      </c>
      <c r="M64" t="s">
        <v>164</v>
      </c>
      <c r="N64">
        <v>1</v>
      </c>
      <c r="O64">
        <f t="shared" si="1"/>
        <v>1</v>
      </c>
      <c r="P64" s="4">
        <f t="shared" si="2"/>
        <v>0</v>
      </c>
      <c r="Q64">
        <f t="shared" si="3"/>
        <v>0</v>
      </c>
      <c r="R64">
        <f t="shared" si="4"/>
        <v>0</v>
      </c>
      <c r="S64">
        <f t="shared" si="5"/>
        <v>0</v>
      </c>
      <c r="U64" s="4">
        <f t="shared" si="6"/>
        <v>0</v>
      </c>
      <c r="V64">
        <f t="shared" si="7"/>
        <v>0</v>
      </c>
      <c r="W64">
        <f t="shared" si="8"/>
        <v>0</v>
      </c>
      <c r="X64">
        <f t="shared" si="9"/>
        <v>1</v>
      </c>
      <c r="Y64">
        <f t="shared" si="10"/>
        <v>0</v>
      </c>
      <c r="Z64">
        <f t="shared" si="11"/>
        <v>0</v>
      </c>
      <c r="AB64" s="4">
        <f t="shared" si="12"/>
        <v>0</v>
      </c>
      <c r="AC64">
        <f t="shared" si="13"/>
        <v>0</v>
      </c>
      <c r="AD64">
        <f t="shared" si="14"/>
        <v>0</v>
      </c>
      <c r="AE64">
        <f t="shared" si="15"/>
        <v>0</v>
      </c>
      <c r="AF64">
        <f t="shared" si="16"/>
        <v>0</v>
      </c>
      <c r="AG64">
        <f t="shared" si="17"/>
        <v>0</v>
      </c>
      <c r="AI64" s="4">
        <f t="shared" si="18"/>
        <v>0</v>
      </c>
      <c r="AJ64">
        <f t="shared" si="19"/>
        <v>0</v>
      </c>
      <c r="AK64">
        <f t="shared" si="20"/>
        <v>0</v>
      </c>
      <c r="AL64">
        <f t="shared" si="21"/>
        <v>0</v>
      </c>
    </row>
    <row r="65" spans="1:38" ht="17" x14ac:dyDescent="0.2">
      <c r="A65" s="1"/>
      <c r="B65" s="1"/>
      <c r="C65">
        <v>1</v>
      </c>
      <c r="K65">
        <f t="shared" si="0"/>
        <v>1</v>
      </c>
      <c r="L65" s="1" t="s">
        <v>105</v>
      </c>
      <c r="M65" t="s">
        <v>164</v>
      </c>
      <c r="N65">
        <v>1</v>
      </c>
      <c r="O65">
        <f t="shared" si="1"/>
        <v>1</v>
      </c>
      <c r="P65" s="4">
        <f t="shared" si="2"/>
        <v>0</v>
      </c>
      <c r="Q65">
        <f t="shared" si="3"/>
        <v>0</v>
      </c>
      <c r="R65">
        <f t="shared" si="4"/>
        <v>0</v>
      </c>
      <c r="S65">
        <f t="shared" si="5"/>
        <v>0</v>
      </c>
      <c r="U65" s="4">
        <f t="shared" si="6"/>
        <v>0</v>
      </c>
      <c r="V65">
        <f t="shared" si="7"/>
        <v>0</v>
      </c>
      <c r="W65">
        <f t="shared" si="8"/>
        <v>0</v>
      </c>
      <c r="X65">
        <f t="shared" si="9"/>
        <v>1</v>
      </c>
      <c r="Y65">
        <f t="shared" si="10"/>
        <v>0</v>
      </c>
      <c r="Z65">
        <f t="shared" si="11"/>
        <v>0</v>
      </c>
      <c r="AB65" s="4">
        <f t="shared" si="12"/>
        <v>0</v>
      </c>
      <c r="AC65">
        <f t="shared" si="13"/>
        <v>0</v>
      </c>
      <c r="AD65">
        <f t="shared" si="14"/>
        <v>0</v>
      </c>
      <c r="AE65">
        <f t="shared" si="15"/>
        <v>0</v>
      </c>
      <c r="AF65">
        <f t="shared" si="16"/>
        <v>0</v>
      </c>
      <c r="AG65">
        <f t="shared" si="17"/>
        <v>0</v>
      </c>
      <c r="AI65" s="4">
        <f t="shared" si="18"/>
        <v>0</v>
      </c>
      <c r="AJ65">
        <f t="shared" si="19"/>
        <v>0</v>
      </c>
      <c r="AK65">
        <f t="shared" si="20"/>
        <v>0</v>
      </c>
      <c r="AL65">
        <f t="shared" si="21"/>
        <v>0</v>
      </c>
    </row>
    <row r="66" spans="1:38" ht="34" x14ac:dyDescent="0.2">
      <c r="A66" s="1"/>
      <c r="B66" s="1"/>
      <c r="C66">
        <v>1</v>
      </c>
      <c r="K66">
        <f t="shared" si="0"/>
        <v>1</v>
      </c>
      <c r="L66" s="1" t="s">
        <v>106</v>
      </c>
      <c r="M66" t="s">
        <v>165</v>
      </c>
      <c r="N66">
        <v>0.3</v>
      </c>
      <c r="O66">
        <f t="shared" si="1"/>
        <v>2</v>
      </c>
      <c r="P66" s="4">
        <f t="shared" si="2"/>
        <v>0</v>
      </c>
      <c r="Q66">
        <f t="shared" si="3"/>
        <v>0</v>
      </c>
      <c r="R66">
        <f t="shared" si="4"/>
        <v>0</v>
      </c>
      <c r="S66">
        <f t="shared" si="5"/>
        <v>0</v>
      </c>
      <c r="U66" s="4">
        <f t="shared" si="6"/>
        <v>0</v>
      </c>
      <c r="V66">
        <f t="shared" si="7"/>
        <v>0</v>
      </c>
      <c r="W66">
        <f t="shared" si="8"/>
        <v>0</v>
      </c>
      <c r="X66">
        <f t="shared" si="9"/>
        <v>0</v>
      </c>
      <c r="Y66">
        <f t="shared" si="10"/>
        <v>0</v>
      </c>
      <c r="Z66">
        <f t="shared" si="11"/>
        <v>0</v>
      </c>
      <c r="AB66" s="4">
        <f t="shared" si="12"/>
        <v>0</v>
      </c>
      <c r="AC66">
        <f t="shared" si="13"/>
        <v>0</v>
      </c>
      <c r="AD66">
        <f t="shared" si="14"/>
        <v>0</v>
      </c>
      <c r="AE66">
        <f t="shared" si="15"/>
        <v>0</v>
      </c>
      <c r="AF66">
        <f t="shared" si="16"/>
        <v>0</v>
      </c>
      <c r="AG66">
        <f t="shared" si="17"/>
        <v>0.15</v>
      </c>
      <c r="AI66" s="4">
        <f t="shared" si="18"/>
        <v>0</v>
      </c>
      <c r="AJ66">
        <f t="shared" si="19"/>
        <v>0</v>
      </c>
      <c r="AK66">
        <f t="shared" si="20"/>
        <v>0.15</v>
      </c>
      <c r="AL66">
        <f t="shared" si="21"/>
        <v>0</v>
      </c>
    </row>
    <row r="67" spans="1:38" ht="17" x14ac:dyDescent="0.2">
      <c r="A67" s="1"/>
      <c r="B67" s="1" t="s">
        <v>30</v>
      </c>
      <c r="K67">
        <f t="shared" si="0"/>
        <v>0</v>
      </c>
      <c r="L67" s="1"/>
      <c r="O67">
        <f t="shared" si="1"/>
        <v>0</v>
      </c>
      <c r="P67" s="4">
        <f t="shared" si="2"/>
        <v>0</v>
      </c>
      <c r="Q67">
        <f t="shared" si="3"/>
        <v>0</v>
      </c>
      <c r="R67">
        <f t="shared" si="4"/>
        <v>0</v>
      </c>
      <c r="S67">
        <f t="shared" si="5"/>
        <v>0</v>
      </c>
      <c r="U67" s="4">
        <f t="shared" si="6"/>
        <v>0</v>
      </c>
      <c r="V67">
        <f t="shared" si="7"/>
        <v>0</v>
      </c>
      <c r="W67">
        <f t="shared" si="8"/>
        <v>0</v>
      </c>
      <c r="X67">
        <f t="shared" si="9"/>
        <v>0</v>
      </c>
      <c r="Y67">
        <f t="shared" si="10"/>
        <v>0</v>
      </c>
      <c r="Z67">
        <f t="shared" si="11"/>
        <v>0</v>
      </c>
      <c r="AB67" s="4">
        <f t="shared" si="12"/>
        <v>0</v>
      </c>
      <c r="AC67">
        <f t="shared" si="13"/>
        <v>0</v>
      </c>
      <c r="AD67">
        <f t="shared" si="14"/>
        <v>0</v>
      </c>
      <c r="AE67">
        <f t="shared" si="15"/>
        <v>0</v>
      </c>
      <c r="AF67">
        <f t="shared" si="16"/>
        <v>0</v>
      </c>
      <c r="AG67">
        <f t="shared" si="17"/>
        <v>0</v>
      </c>
      <c r="AI67" s="4">
        <f t="shared" si="18"/>
        <v>0</v>
      </c>
      <c r="AJ67">
        <f t="shared" si="19"/>
        <v>0</v>
      </c>
      <c r="AK67">
        <f t="shared" si="20"/>
        <v>0</v>
      </c>
      <c r="AL67">
        <f t="shared" si="21"/>
        <v>0</v>
      </c>
    </row>
    <row r="68" spans="1:38" ht="34" x14ac:dyDescent="0.2">
      <c r="A68" s="1"/>
      <c r="B68" s="1"/>
      <c r="C68">
        <v>2</v>
      </c>
      <c r="K68">
        <f t="shared" si="0"/>
        <v>2</v>
      </c>
      <c r="L68" s="1" t="s">
        <v>113</v>
      </c>
      <c r="M68" t="s">
        <v>163</v>
      </c>
      <c r="N68">
        <v>1</v>
      </c>
      <c r="O68">
        <f t="shared" si="1"/>
        <v>2</v>
      </c>
      <c r="P68" s="4">
        <f t="shared" si="2"/>
        <v>0</v>
      </c>
      <c r="Q68">
        <f t="shared" si="3"/>
        <v>1</v>
      </c>
      <c r="R68">
        <f t="shared" si="4"/>
        <v>0</v>
      </c>
      <c r="S68">
        <f t="shared" si="5"/>
        <v>0</v>
      </c>
      <c r="U68" s="4">
        <f t="shared" si="6"/>
        <v>1</v>
      </c>
      <c r="V68">
        <f t="shared" si="7"/>
        <v>0</v>
      </c>
      <c r="W68">
        <f t="shared" si="8"/>
        <v>0</v>
      </c>
      <c r="X68">
        <f t="shared" si="9"/>
        <v>0</v>
      </c>
      <c r="Y68">
        <f t="shared" si="10"/>
        <v>0</v>
      </c>
      <c r="Z68">
        <f t="shared" si="11"/>
        <v>0</v>
      </c>
      <c r="AB68" s="4">
        <f t="shared" si="12"/>
        <v>0</v>
      </c>
      <c r="AC68">
        <f t="shared" si="13"/>
        <v>0</v>
      </c>
      <c r="AD68">
        <f t="shared" si="14"/>
        <v>0</v>
      </c>
      <c r="AE68">
        <f t="shared" si="15"/>
        <v>0</v>
      </c>
      <c r="AF68">
        <f t="shared" si="16"/>
        <v>0</v>
      </c>
      <c r="AG68">
        <f t="shared" si="17"/>
        <v>0</v>
      </c>
      <c r="AI68" s="4">
        <f t="shared" si="18"/>
        <v>0</v>
      </c>
      <c r="AJ68">
        <f t="shared" si="19"/>
        <v>0</v>
      </c>
      <c r="AK68">
        <f t="shared" si="20"/>
        <v>0</v>
      </c>
      <c r="AL68">
        <f t="shared" si="21"/>
        <v>0</v>
      </c>
    </row>
    <row r="69" spans="1:38" ht="34" x14ac:dyDescent="0.2">
      <c r="A69" s="1"/>
      <c r="B69" s="1"/>
      <c r="C69">
        <v>1</v>
      </c>
      <c r="K69">
        <f t="shared" si="0"/>
        <v>1</v>
      </c>
      <c r="L69" s="1" t="s">
        <v>106</v>
      </c>
      <c r="M69" t="s">
        <v>165</v>
      </c>
      <c r="N69">
        <v>0.3</v>
      </c>
      <c r="O69">
        <f t="shared" si="1"/>
        <v>2</v>
      </c>
      <c r="P69" s="4">
        <f t="shared" si="2"/>
        <v>0</v>
      </c>
      <c r="Q69">
        <f t="shared" si="3"/>
        <v>0</v>
      </c>
      <c r="R69">
        <f t="shared" si="4"/>
        <v>0</v>
      </c>
      <c r="S69">
        <f t="shared" si="5"/>
        <v>0</v>
      </c>
      <c r="U69" s="4">
        <f t="shared" si="6"/>
        <v>0</v>
      </c>
      <c r="V69">
        <f t="shared" si="7"/>
        <v>0</v>
      </c>
      <c r="W69">
        <f t="shared" si="8"/>
        <v>0</v>
      </c>
      <c r="X69">
        <f t="shared" si="9"/>
        <v>0</v>
      </c>
      <c r="Y69">
        <f t="shared" si="10"/>
        <v>0</v>
      </c>
      <c r="Z69">
        <f t="shared" si="11"/>
        <v>0</v>
      </c>
      <c r="AB69" s="4">
        <f t="shared" si="12"/>
        <v>0</v>
      </c>
      <c r="AC69">
        <f t="shared" si="13"/>
        <v>0</v>
      </c>
      <c r="AD69">
        <f t="shared" si="14"/>
        <v>0</v>
      </c>
      <c r="AE69">
        <f t="shared" si="15"/>
        <v>0</v>
      </c>
      <c r="AF69">
        <f t="shared" si="16"/>
        <v>0</v>
      </c>
      <c r="AG69">
        <f t="shared" si="17"/>
        <v>0.15</v>
      </c>
      <c r="AI69" s="4">
        <f t="shared" si="18"/>
        <v>0</v>
      </c>
      <c r="AJ69">
        <f t="shared" si="19"/>
        <v>0</v>
      </c>
      <c r="AK69">
        <f t="shared" si="20"/>
        <v>0.15</v>
      </c>
      <c r="AL69">
        <f t="shared" si="21"/>
        <v>0</v>
      </c>
    </row>
    <row r="70" spans="1:38" ht="17" x14ac:dyDescent="0.2">
      <c r="A70" s="1"/>
      <c r="B70" s="1" t="s">
        <v>31</v>
      </c>
      <c r="K70">
        <f t="shared" si="0"/>
        <v>0</v>
      </c>
      <c r="L70" s="1"/>
      <c r="O70">
        <f t="shared" si="1"/>
        <v>0</v>
      </c>
      <c r="P70" s="4">
        <f t="shared" si="2"/>
        <v>0</v>
      </c>
      <c r="Q70">
        <f t="shared" si="3"/>
        <v>0</v>
      </c>
      <c r="R70">
        <f t="shared" si="4"/>
        <v>0</v>
      </c>
      <c r="S70">
        <f t="shared" si="5"/>
        <v>0</v>
      </c>
      <c r="U70" s="4">
        <f t="shared" si="6"/>
        <v>0</v>
      </c>
      <c r="V70">
        <f t="shared" si="7"/>
        <v>0</v>
      </c>
      <c r="W70">
        <f t="shared" si="8"/>
        <v>0</v>
      </c>
      <c r="X70">
        <f t="shared" si="9"/>
        <v>0</v>
      </c>
      <c r="Y70">
        <f t="shared" si="10"/>
        <v>0</v>
      </c>
      <c r="Z70">
        <f t="shared" si="11"/>
        <v>0</v>
      </c>
      <c r="AB70" s="4">
        <f t="shared" si="12"/>
        <v>0</v>
      </c>
      <c r="AC70">
        <f t="shared" si="13"/>
        <v>0</v>
      </c>
      <c r="AD70">
        <f t="shared" si="14"/>
        <v>0</v>
      </c>
      <c r="AE70">
        <f t="shared" si="15"/>
        <v>0</v>
      </c>
      <c r="AF70">
        <f t="shared" si="16"/>
        <v>0</v>
      </c>
      <c r="AG70">
        <f t="shared" si="17"/>
        <v>0</v>
      </c>
      <c r="AI70" s="4">
        <f t="shared" si="18"/>
        <v>0</v>
      </c>
      <c r="AJ70">
        <f t="shared" si="19"/>
        <v>0</v>
      </c>
      <c r="AK70">
        <f t="shared" si="20"/>
        <v>0</v>
      </c>
      <c r="AL70">
        <f t="shared" si="21"/>
        <v>0</v>
      </c>
    </row>
    <row r="71" spans="1:38" ht="17" x14ac:dyDescent="0.2">
      <c r="A71" s="1"/>
      <c r="B71" s="1"/>
      <c r="C71">
        <v>1</v>
      </c>
      <c r="K71">
        <f t="shared" ref="K71:K134" si="22">SUM(C71:J71)</f>
        <v>1</v>
      </c>
      <c r="L71" s="1" t="s">
        <v>105</v>
      </c>
      <c r="M71" t="s">
        <v>164</v>
      </c>
      <c r="N71">
        <v>1</v>
      </c>
      <c r="O71">
        <f t="shared" ref="O71:O134" si="23">LEN(M71)</f>
        <v>1</v>
      </c>
      <c r="P71" s="4">
        <f t="shared" ref="P71:P134" si="24">IF(M71="A",(K71*N71)/O71,0)</f>
        <v>0</v>
      </c>
      <c r="Q71">
        <f t="shared" ref="Q71:Q134" si="25">IF(M71="AB",(K71*N71)/O71,0)</f>
        <v>0</v>
      </c>
      <c r="R71">
        <f t="shared" ref="R71:R134" si="26">IF(M71="ABC",(K71*N71)/O71,0)</f>
        <v>0</v>
      </c>
      <c r="S71">
        <f t="shared" ref="S71:S134" si="27">IF(M71="ABCD",(K71*N71)/O71,0)</f>
        <v>0</v>
      </c>
      <c r="U71" s="4">
        <f t="shared" ref="U71:U134" si="28">IF(M71="AB",(K71*N71)/O71,0)</f>
        <v>0</v>
      </c>
      <c r="V71">
        <f t="shared" ref="V71:V134" si="29">IF(M71="ABC",(K71*N71)/O71,0)</f>
        <v>0</v>
      </c>
      <c r="W71">
        <f t="shared" ref="W71:W134" si="30">IF(M71="ABCD",(K71*N71)/O71,0)</f>
        <v>0</v>
      </c>
      <c r="X71">
        <f t="shared" ref="X71:X134" si="31">IF(M71="B",(K71*N71)/O71,0)</f>
        <v>1</v>
      </c>
      <c r="Y71">
        <f t="shared" ref="Y71:Y134" si="32">IF(M71="BC",(K71*N71)/O71,0)</f>
        <v>0</v>
      </c>
      <c r="Z71">
        <f t="shared" ref="Z71:Z134" si="33">IF(M71="BCD",(K71*N71)/O71,0)</f>
        <v>0</v>
      </c>
      <c r="AB71" s="4">
        <f t="shared" ref="AB71:AB134" si="34">IF(M71="ABC",(K71*N71)/O71,0)</f>
        <v>0</v>
      </c>
      <c r="AC71">
        <f t="shared" ref="AC71:AC134" si="35">IF(M71="ABCD",(K71*N71)/O71,0)</f>
        <v>0</v>
      </c>
      <c r="AD71">
        <f t="shared" ref="AD71:AD134" si="36">IF(M71="BC",(K71*N71)/O71,0)</f>
        <v>0</v>
      </c>
      <c r="AE71">
        <f t="shared" ref="AE71:AE134" si="37">IF(M71="BCD",(K71*N71)/O71,0)</f>
        <v>0</v>
      </c>
      <c r="AF71">
        <f t="shared" ref="AF71:AF134" si="38">IF(M71="C",(K71*N71)/O71,0)</f>
        <v>0</v>
      </c>
      <c r="AG71">
        <f t="shared" ref="AG71:AG134" si="39">IF(M71="CD",(K71*N71)/O71,0)</f>
        <v>0</v>
      </c>
      <c r="AI71" s="4">
        <f t="shared" ref="AI71:AI134" si="40">IF(M71="ABCD",(K71*N71)/O71,0)</f>
        <v>0</v>
      </c>
      <c r="AJ71">
        <f t="shared" ref="AJ71:AJ134" si="41">IF(M71="BCD",(K71*N71)/O71,0)</f>
        <v>0</v>
      </c>
      <c r="AK71">
        <f t="shared" ref="AK71:AK134" si="42">IF(M71="CD",(K71*N71)/O71,0)</f>
        <v>0</v>
      </c>
      <c r="AL71">
        <f t="shared" ref="AL71:AL134" si="43">IF(M71="D",(K71*N71)/O71,0)</f>
        <v>0</v>
      </c>
    </row>
    <row r="72" spans="1:38" ht="17" x14ac:dyDescent="0.2">
      <c r="A72" s="1"/>
      <c r="B72" s="1" t="s">
        <v>32</v>
      </c>
      <c r="K72">
        <f t="shared" si="22"/>
        <v>0</v>
      </c>
      <c r="L72" s="1"/>
      <c r="O72">
        <f t="shared" si="23"/>
        <v>0</v>
      </c>
      <c r="P72" s="4">
        <f t="shared" si="24"/>
        <v>0</v>
      </c>
      <c r="Q72">
        <f t="shared" si="25"/>
        <v>0</v>
      </c>
      <c r="R72">
        <f t="shared" si="26"/>
        <v>0</v>
      </c>
      <c r="S72">
        <f t="shared" si="27"/>
        <v>0</v>
      </c>
      <c r="U72" s="4">
        <f t="shared" si="28"/>
        <v>0</v>
      </c>
      <c r="V72">
        <f t="shared" si="29"/>
        <v>0</v>
      </c>
      <c r="W72">
        <f t="shared" si="30"/>
        <v>0</v>
      </c>
      <c r="X72">
        <f t="shared" si="31"/>
        <v>0</v>
      </c>
      <c r="Y72">
        <f t="shared" si="32"/>
        <v>0</v>
      </c>
      <c r="Z72">
        <f t="shared" si="33"/>
        <v>0</v>
      </c>
      <c r="AB72" s="4">
        <f t="shared" si="34"/>
        <v>0</v>
      </c>
      <c r="AC72">
        <f t="shared" si="35"/>
        <v>0</v>
      </c>
      <c r="AD72">
        <f t="shared" si="36"/>
        <v>0</v>
      </c>
      <c r="AE72">
        <f t="shared" si="37"/>
        <v>0</v>
      </c>
      <c r="AF72">
        <f t="shared" si="38"/>
        <v>0</v>
      </c>
      <c r="AG72">
        <f t="shared" si="39"/>
        <v>0</v>
      </c>
      <c r="AI72" s="4">
        <f t="shared" si="40"/>
        <v>0</v>
      </c>
      <c r="AJ72">
        <f t="shared" si="41"/>
        <v>0</v>
      </c>
      <c r="AK72">
        <f t="shared" si="42"/>
        <v>0</v>
      </c>
      <c r="AL72">
        <f t="shared" si="43"/>
        <v>0</v>
      </c>
    </row>
    <row r="73" spans="1:38" ht="34" x14ac:dyDescent="0.2">
      <c r="A73" s="1"/>
      <c r="B73" s="1"/>
      <c r="C73">
        <v>1</v>
      </c>
      <c r="K73">
        <f t="shared" si="22"/>
        <v>1</v>
      </c>
      <c r="L73" s="1" t="s">
        <v>116</v>
      </c>
      <c r="M73" t="s">
        <v>163</v>
      </c>
      <c r="N73">
        <v>1</v>
      </c>
      <c r="O73">
        <f t="shared" si="23"/>
        <v>2</v>
      </c>
      <c r="P73" s="4">
        <f t="shared" si="24"/>
        <v>0</v>
      </c>
      <c r="Q73">
        <f t="shared" si="25"/>
        <v>0.5</v>
      </c>
      <c r="R73">
        <f t="shared" si="26"/>
        <v>0</v>
      </c>
      <c r="S73">
        <f t="shared" si="27"/>
        <v>0</v>
      </c>
      <c r="U73" s="4">
        <f t="shared" si="28"/>
        <v>0.5</v>
      </c>
      <c r="V73">
        <f t="shared" si="29"/>
        <v>0</v>
      </c>
      <c r="W73">
        <f t="shared" si="30"/>
        <v>0</v>
      </c>
      <c r="X73">
        <f t="shared" si="31"/>
        <v>0</v>
      </c>
      <c r="Y73">
        <f t="shared" si="32"/>
        <v>0</v>
      </c>
      <c r="Z73">
        <f t="shared" si="33"/>
        <v>0</v>
      </c>
      <c r="AB73" s="4">
        <f t="shared" si="34"/>
        <v>0</v>
      </c>
      <c r="AC73">
        <f t="shared" si="35"/>
        <v>0</v>
      </c>
      <c r="AD73">
        <f t="shared" si="36"/>
        <v>0</v>
      </c>
      <c r="AE73">
        <f t="shared" si="37"/>
        <v>0</v>
      </c>
      <c r="AF73">
        <f t="shared" si="38"/>
        <v>0</v>
      </c>
      <c r="AG73">
        <f t="shared" si="39"/>
        <v>0</v>
      </c>
      <c r="AI73" s="4">
        <f t="shared" si="40"/>
        <v>0</v>
      </c>
      <c r="AJ73">
        <f t="shared" si="41"/>
        <v>0</v>
      </c>
      <c r="AK73">
        <f t="shared" si="42"/>
        <v>0</v>
      </c>
      <c r="AL73">
        <f t="shared" si="43"/>
        <v>0</v>
      </c>
    </row>
    <row r="74" spans="1:38" ht="34" x14ac:dyDescent="0.2">
      <c r="A74" s="1"/>
      <c r="B74" s="1"/>
      <c r="C74">
        <v>1</v>
      </c>
      <c r="K74">
        <f t="shared" si="22"/>
        <v>1</v>
      </c>
      <c r="L74" s="1" t="s">
        <v>106</v>
      </c>
      <c r="M74" t="s">
        <v>165</v>
      </c>
      <c r="N74">
        <v>0.3</v>
      </c>
      <c r="O74">
        <f t="shared" si="23"/>
        <v>2</v>
      </c>
      <c r="P74" s="4">
        <f t="shared" si="24"/>
        <v>0</v>
      </c>
      <c r="Q74">
        <f t="shared" si="25"/>
        <v>0</v>
      </c>
      <c r="R74">
        <f t="shared" si="26"/>
        <v>0</v>
      </c>
      <c r="S74">
        <f t="shared" si="27"/>
        <v>0</v>
      </c>
      <c r="U74" s="4">
        <f t="shared" si="28"/>
        <v>0</v>
      </c>
      <c r="V74">
        <f t="shared" si="29"/>
        <v>0</v>
      </c>
      <c r="W74">
        <f t="shared" si="30"/>
        <v>0</v>
      </c>
      <c r="X74">
        <f t="shared" si="31"/>
        <v>0</v>
      </c>
      <c r="Y74">
        <f t="shared" si="32"/>
        <v>0</v>
      </c>
      <c r="Z74">
        <f t="shared" si="33"/>
        <v>0</v>
      </c>
      <c r="AB74" s="4">
        <f t="shared" si="34"/>
        <v>0</v>
      </c>
      <c r="AC74">
        <f t="shared" si="35"/>
        <v>0</v>
      </c>
      <c r="AD74">
        <f t="shared" si="36"/>
        <v>0</v>
      </c>
      <c r="AE74">
        <f t="shared" si="37"/>
        <v>0</v>
      </c>
      <c r="AF74">
        <f t="shared" si="38"/>
        <v>0</v>
      </c>
      <c r="AG74">
        <f t="shared" si="39"/>
        <v>0.15</v>
      </c>
      <c r="AI74" s="4">
        <f t="shared" si="40"/>
        <v>0</v>
      </c>
      <c r="AJ74">
        <f t="shared" si="41"/>
        <v>0</v>
      </c>
      <c r="AK74">
        <f t="shared" si="42"/>
        <v>0.15</v>
      </c>
      <c r="AL74">
        <f t="shared" si="43"/>
        <v>0</v>
      </c>
    </row>
    <row r="75" spans="1:38" ht="17" x14ac:dyDescent="0.2">
      <c r="A75" s="1"/>
      <c r="B75" s="1" t="s">
        <v>33</v>
      </c>
      <c r="K75">
        <f t="shared" si="22"/>
        <v>0</v>
      </c>
      <c r="L75" s="1"/>
      <c r="O75">
        <f t="shared" si="23"/>
        <v>0</v>
      </c>
      <c r="P75" s="4">
        <f t="shared" si="24"/>
        <v>0</v>
      </c>
      <c r="Q75">
        <f t="shared" si="25"/>
        <v>0</v>
      </c>
      <c r="R75">
        <f t="shared" si="26"/>
        <v>0</v>
      </c>
      <c r="S75">
        <f t="shared" si="27"/>
        <v>0</v>
      </c>
      <c r="U75" s="4">
        <f t="shared" si="28"/>
        <v>0</v>
      </c>
      <c r="V75">
        <f t="shared" si="29"/>
        <v>0</v>
      </c>
      <c r="W75">
        <f t="shared" si="30"/>
        <v>0</v>
      </c>
      <c r="X75">
        <f t="shared" si="31"/>
        <v>0</v>
      </c>
      <c r="Y75">
        <f t="shared" si="32"/>
        <v>0</v>
      </c>
      <c r="Z75">
        <f t="shared" si="33"/>
        <v>0</v>
      </c>
      <c r="AB75" s="4">
        <f t="shared" si="34"/>
        <v>0</v>
      </c>
      <c r="AC75">
        <f t="shared" si="35"/>
        <v>0</v>
      </c>
      <c r="AD75">
        <f t="shared" si="36"/>
        <v>0</v>
      </c>
      <c r="AE75">
        <f t="shared" si="37"/>
        <v>0</v>
      </c>
      <c r="AF75">
        <f t="shared" si="38"/>
        <v>0</v>
      </c>
      <c r="AG75">
        <f t="shared" si="39"/>
        <v>0</v>
      </c>
      <c r="AI75" s="4">
        <f t="shared" si="40"/>
        <v>0</v>
      </c>
      <c r="AJ75">
        <f t="shared" si="41"/>
        <v>0</v>
      </c>
      <c r="AK75">
        <f t="shared" si="42"/>
        <v>0</v>
      </c>
      <c r="AL75">
        <f t="shared" si="43"/>
        <v>0</v>
      </c>
    </row>
    <row r="76" spans="1:38" ht="34" x14ac:dyDescent="0.2">
      <c r="A76" s="1"/>
      <c r="B76" s="1"/>
      <c r="C76">
        <v>1</v>
      </c>
      <c r="K76">
        <f t="shared" si="22"/>
        <v>1</v>
      </c>
      <c r="L76" s="1" t="s">
        <v>106</v>
      </c>
      <c r="M76" t="s">
        <v>165</v>
      </c>
      <c r="N76">
        <v>0.3</v>
      </c>
      <c r="O76">
        <f t="shared" si="23"/>
        <v>2</v>
      </c>
      <c r="P76" s="4">
        <f t="shared" si="24"/>
        <v>0</v>
      </c>
      <c r="Q76">
        <f t="shared" si="25"/>
        <v>0</v>
      </c>
      <c r="R76">
        <f t="shared" si="26"/>
        <v>0</v>
      </c>
      <c r="S76">
        <f t="shared" si="27"/>
        <v>0</v>
      </c>
      <c r="U76" s="4">
        <f t="shared" si="28"/>
        <v>0</v>
      </c>
      <c r="V76">
        <f t="shared" si="29"/>
        <v>0</v>
      </c>
      <c r="W76">
        <f t="shared" si="30"/>
        <v>0</v>
      </c>
      <c r="X76">
        <f t="shared" si="31"/>
        <v>0</v>
      </c>
      <c r="Y76">
        <f t="shared" si="32"/>
        <v>0</v>
      </c>
      <c r="Z76">
        <f t="shared" si="33"/>
        <v>0</v>
      </c>
      <c r="AB76" s="4">
        <f t="shared" si="34"/>
        <v>0</v>
      </c>
      <c r="AC76">
        <f t="shared" si="35"/>
        <v>0</v>
      </c>
      <c r="AD76">
        <f t="shared" si="36"/>
        <v>0</v>
      </c>
      <c r="AE76">
        <f t="shared" si="37"/>
        <v>0</v>
      </c>
      <c r="AF76">
        <f t="shared" si="38"/>
        <v>0</v>
      </c>
      <c r="AG76">
        <f t="shared" si="39"/>
        <v>0.15</v>
      </c>
      <c r="AI76" s="4">
        <f t="shared" si="40"/>
        <v>0</v>
      </c>
      <c r="AJ76">
        <f t="shared" si="41"/>
        <v>0</v>
      </c>
      <c r="AK76">
        <f t="shared" si="42"/>
        <v>0.15</v>
      </c>
      <c r="AL76">
        <f t="shared" si="43"/>
        <v>0</v>
      </c>
    </row>
    <row r="77" spans="1:38" ht="34" x14ac:dyDescent="0.2">
      <c r="A77" s="1"/>
      <c r="B77" s="1" t="s">
        <v>34</v>
      </c>
      <c r="K77">
        <f t="shared" si="22"/>
        <v>0</v>
      </c>
      <c r="L77" s="1"/>
      <c r="O77">
        <f t="shared" si="23"/>
        <v>0</v>
      </c>
      <c r="P77" s="4">
        <f t="shared" si="24"/>
        <v>0</v>
      </c>
      <c r="Q77">
        <f t="shared" si="25"/>
        <v>0</v>
      </c>
      <c r="R77">
        <f t="shared" si="26"/>
        <v>0</v>
      </c>
      <c r="S77">
        <f t="shared" si="27"/>
        <v>0</v>
      </c>
      <c r="U77" s="4">
        <f t="shared" si="28"/>
        <v>0</v>
      </c>
      <c r="V77">
        <f t="shared" si="29"/>
        <v>0</v>
      </c>
      <c r="W77">
        <f t="shared" si="30"/>
        <v>0</v>
      </c>
      <c r="X77">
        <f t="shared" si="31"/>
        <v>0</v>
      </c>
      <c r="Y77">
        <f t="shared" si="32"/>
        <v>0</v>
      </c>
      <c r="Z77">
        <f t="shared" si="33"/>
        <v>0</v>
      </c>
      <c r="AB77" s="4">
        <f t="shared" si="34"/>
        <v>0</v>
      </c>
      <c r="AC77">
        <f t="shared" si="35"/>
        <v>0</v>
      </c>
      <c r="AD77">
        <f t="shared" si="36"/>
        <v>0</v>
      </c>
      <c r="AE77">
        <f t="shared" si="37"/>
        <v>0</v>
      </c>
      <c r="AF77">
        <f t="shared" si="38"/>
        <v>0</v>
      </c>
      <c r="AG77">
        <f t="shared" si="39"/>
        <v>0</v>
      </c>
      <c r="AI77" s="4">
        <f t="shared" si="40"/>
        <v>0</v>
      </c>
      <c r="AJ77">
        <f t="shared" si="41"/>
        <v>0</v>
      </c>
      <c r="AK77">
        <f t="shared" si="42"/>
        <v>0</v>
      </c>
      <c r="AL77">
        <f t="shared" si="43"/>
        <v>0</v>
      </c>
    </row>
    <row r="78" spans="1:38" ht="34" x14ac:dyDescent="0.2">
      <c r="A78" s="1"/>
      <c r="B78" s="1"/>
      <c r="C78">
        <v>2</v>
      </c>
      <c r="K78">
        <f t="shared" si="22"/>
        <v>2</v>
      </c>
      <c r="L78" s="1" t="s">
        <v>106</v>
      </c>
      <c r="M78" t="s">
        <v>165</v>
      </c>
      <c r="N78">
        <v>0.3</v>
      </c>
      <c r="O78">
        <f t="shared" si="23"/>
        <v>2</v>
      </c>
      <c r="P78" s="4">
        <f t="shared" si="24"/>
        <v>0</v>
      </c>
      <c r="Q78">
        <f t="shared" si="25"/>
        <v>0</v>
      </c>
      <c r="R78">
        <f t="shared" si="26"/>
        <v>0</v>
      </c>
      <c r="S78">
        <f t="shared" si="27"/>
        <v>0</v>
      </c>
      <c r="U78" s="4">
        <f t="shared" si="28"/>
        <v>0</v>
      </c>
      <c r="V78">
        <f t="shared" si="29"/>
        <v>0</v>
      </c>
      <c r="W78">
        <f t="shared" si="30"/>
        <v>0</v>
      </c>
      <c r="X78">
        <f t="shared" si="31"/>
        <v>0</v>
      </c>
      <c r="Y78">
        <f t="shared" si="32"/>
        <v>0</v>
      </c>
      <c r="Z78">
        <f t="shared" si="33"/>
        <v>0</v>
      </c>
      <c r="AB78" s="4">
        <f t="shared" si="34"/>
        <v>0</v>
      </c>
      <c r="AC78">
        <f t="shared" si="35"/>
        <v>0</v>
      </c>
      <c r="AD78">
        <f t="shared" si="36"/>
        <v>0</v>
      </c>
      <c r="AE78">
        <f t="shared" si="37"/>
        <v>0</v>
      </c>
      <c r="AF78">
        <f t="shared" si="38"/>
        <v>0</v>
      </c>
      <c r="AG78">
        <f t="shared" si="39"/>
        <v>0.3</v>
      </c>
      <c r="AI78" s="4">
        <f t="shared" si="40"/>
        <v>0</v>
      </c>
      <c r="AJ78">
        <f t="shared" si="41"/>
        <v>0</v>
      </c>
      <c r="AK78">
        <f t="shared" si="42"/>
        <v>0.3</v>
      </c>
      <c r="AL78">
        <f t="shared" si="43"/>
        <v>0</v>
      </c>
    </row>
    <row r="79" spans="1:38" ht="68" x14ac:dyDescent="0.2">
      <c r="A79" s="1"/>
      <c r="B79" s="1" t="s">
        <v>35</v>
      </c>
      <c r="K79">
        <f t="shared" si="22"/>
        <v>0</v>
      </c>
      <c r="L79" s="1"/>
      <c r="O79">
        <f t="shared" si="23"/>
        <v>0</v>
      </c>
      <c r="P79" s="4">
        <f t="shared" si="24"/>
        <v>0</v>
      </c>
      <c r="Q79">
        <f t="shared" si="25"/>
        <v>0</v>
      </c>
      <c r="R79">
        <f t="shared" si="26"/>
        <v>0</v>
      </c>
      <c r="S79">
        <f t="shared" si="27"/>
        <v>0</v>
      </c>
      <c r="U79" s="4">
        <f t="shared" si="28"/>
        <v>0</v>
      </c>
      <c r="V79">
        <f t="shared" si="29"/>
        <v>0</v>
      </c>
      <c r="W79">
        <f t="shared" si="30"/>
        <v>0</v>
      </c>
      <c r="X79">
        <f t="shared" si="31"/>
        <v>0</v>
      </c>
      <c r="Y79">
        <f t="shared" si="32"/>
        <v>0</v>
      </c>
      <c r="Z79">
        <f t="shared" si="33"/>
        <v>0</v>
      </c>
      <c r="AB79" s="4">
        <f t="shared" si="34"/>
        <v>0</v>
      </c>
      <c r="AC79">
        <f t="shared" si="35"/>
        <v>0</v>
      </c>
      <c r="AD79">
        <f t="shared" si="36"/>
        <v>0</v>
      </c>
      <c r="AE79">
        <f t="shared" si="37"/>
        <v>0</v>
      </c>
      <c r="AF79">
        <f t="shared" si="38"/>
        <v>0</v>
      </c>
      <c r="AG79">
        <f t="shared" si="39"/>
        <v>0</v>
      </c>
      <c r="AI79" s="4">
        <f t="shared" si="40"/>
        <v>0</v>
      </c>
      <c r="AJ79">
        <f t="shared" si="41"/>
        <v>0</v>
      </c>
      <c r="AK79">
        <f t="shared" si="42"/>
        <v>0</v>
      </c>
      <c r="AL79">
        <f t="shared" si="43"/>
        <v>0</v>
      </c>
    </row>
    <row r="80" spans="1:38" ht="34" x14ac:dyDescent="0.2">
      <c r="A80" s="1"/>
      <c r="B80" s="1"/>
      <c r="C80">
        <v>3</v>
      </c>
      <c r="K80">
        <f t="shared" si="22"/>
        <v>3</v>
      </c>
      <c r="L80" s="1" t="s">
        <v>106</v>
      </c>
      <c r="M80" t="s">
        <v>165</v>
      </c>
      <c r="N80">
        <v>0.3</v>
      </c>
      <c r="O80">
        <f t="shared" si="23"/>
        <v>2</v>
      </c>
      <c r="P80" s="4">
        <f t="shared" si="24"/>
        <v>0</v>
      </c>
      <c r="Q80">
        <f t="shared" si="25"/>
        <v>0</v>
      </c>
      <c r="R80">
        <f t="shared" si="26"/>
        <v>0</v>
      </c>
      <c r="S80">
        <f t="shared" si="27"/>
        <v>0</v>
      </c>
      <c r="U80" s="4">
        <f t="shared" si="28"/>
        <v>0</v>
      </c>
      <c r="V80">
        <f t="shared" si="29"/>
        <v>0</v>
      </c>
      <c r="W80">
        <f t="shared" si="30"/>
        <v>0</v>
      </c>
      <c r="X80">
        <f t="shared" si="31"/>
        <v>0</v>
      </c>
      <c r="Y80">
        <f t="shared" si="32"/>
        <v>0</v>
      </c>
      <c r="Z80">
        <f t="shared" si="33"/>
        <v>0</v>
      </c>
      <c r="AB80" s="4">
        <f t="shared" si="34"/>
        <v>0</v>
      </c>
      <c r="AC80">
        <f t="shared" si="35"/>
        <v>0</v>
      </c>
      <c r="AD80">
        <f t="shared" si="36"/>
        <v>0</v>
      </c>
      <c r="AE80">
        <f t="shared" si="37"/>
        <v>0</v>
      </c>
      <c r="AF80">
        <f t="shared" si="38"/>
        <v>0</v>
      </c>
      <c r="AG80">
        <f t="shared" si="39"/>
        <v>0.44999999999999996</v>
      </c>
      <c r="AI80" s="4">
        <f t="shared" si="40"/>
        <v>0</v>
      </c>
      <c r="AJ80">
        <f t="shared" si="41"/>
        <v>0</v>
      </c>
      <c r="AK80">
        <f t="shared" si="42"/>
        <v>0.44999999999999996</v>
      </c>
      <c r="AL80">
        <f t="shared" si="43"/>
        <v>0</v>
      </c>
    </row>
    <row r="81" spans="1:41" ht="51" x14ac:dyDescent="0.2">
      <c r="A81" s="1"/>
      <c r="B81" s="1"/>
      <c r="D81">
        <v>1</v>
      </c>
      <c r="K81">
        <f t="shared" si="22"/>
        <v>1</v>
      </c>
      <c r="L81" s="1" t="s">
        <v>130</v>
      </c>
      <c r="M81" t="s">
        <v>165</v>
      </c>
      <c r="N81">
        <v>1</v>
      </c>
      <c r="O81">
        <f t="shared" si="23"/>
        <v>2</v>
      </c>
      <c r="P81" s="4">
        <f t="shared" si="24"/>
        <v>0</v>
      </c>
      <c r="Q81">
        <f t="shared" si="25"/>
        <v>0</v>
      </c>
      <c r="R81">
        <f t="shared" si="26"/>
        <v>0</v>
      </c>
      <c r="S81">
        <f t="shared" si="27"/>
        <v>0</v>
      </c>
      <c r="U81" s="4">
        <f t="shared" si="28"/>
        <v>0</v>
      </c>
      <c r="V81">
        <f t="shared" si="29"/>
        <v>0</v>
      </c>
      <c r="W81">
        <f t="shared" si="30"/>
        <v>0</v>
      </c>
      <c r="X81">
        <f t="shared" si="31"/>
        <v>0</v>
      </c>
      <c r="Y81">
        <f t="shared" si="32"/>
        <v>0</v>
      </c>
      <c r="Z81">
        <f t="shared" si="33"/>
        <v>0</v>
      </c>
      <c r="AB81" s="4">
        <f t="shared" si="34"/>
        <v>0</v>
      </c>
      <c r="AC81">
        <f t="shared" si="35"/>
        <v>0</v>
      </c>
      <c r="AD81">
        <f t="shared" si="36"/>
        <v>0</v>
      </c>
      <c r="AE81">
        <f t="shared" si="37"/>
        <v>0</v>
      </c>
      <c r="AF81">
        <f t="shared" si="38"/>
        <v>0</v>
      </c>
      <c r="AG81">
        <f t="shared" si="39"/>
        <v>0.5</v>
      </c>
      <c r="AI81" s="4">
        <f t="shared" si="40"/>
        <v>0</v>
      </c>
      <c r="AJ81">
        <f t="shared" si="41"/>
        <v>0</v>
      </c>
      <c r="AK81">
        <f t="shared" si="42"/>
        <v>0.5</v>
      </c>
      <c r="AL81">
        <f t="shared" si="43"/>
        <v>0</v>
      </c>
    </row>
    <row r="82" spans="1:41" ht="34" x14ac:dyDescent="0.2">
      <c r="A82" s="1"/>
      <c r="B82" s="1" t="s">
        <v>36</v>
      </c>
      <c r="K82">
        <f t="shared" si="22"/>
        <v>0</v>
      </c>
      <c r="L82" s="1"/>
      <c r="O82">
        <f t="shared" si="23"/>
        <v>0</v>
      </c>
      <c r="P82" s="4">
        <f t="shared" si="24"/>
        <v>0</v>
      </c>
      <c r="Q82">
        <f t="shared" si="25"/>
        <v>0</v>
      </c>
      <c r="R82">
        <f t="shared" si="26"/>
        <v>0</v>
      </c>
      <c r="S82">
        <f t="shared" si="27"/>
        <v>0</v>
      </c>
      <c r="U82" s="4">
        <f t="shared" si="28"/>
        <v>0</v>
      </c>
      <c r="V82">
        <f t="shared" si="29"/>
        <v>0</v>
      </c>
      <c r="W82">
        <f t="shared" si="30"/>
        <v>0</v>
      </c>
      <c r="X82">
        <f t="shared" si="31"/>
        <v>0</v>
      </c>
      <c r="Y82">
        <f t="shared" si="32"/>
        <v>0</v>
      </c>
      <c r="Z82">
        <f t="shared" si="33"/>
        <v>0</v>
      </c>
      <c r="AB82" s="4">
        <f t="shared" si="34"/>
        <v>0</v>
      </c>
      <c r="AC82">
        <f t="shared" si="35"/>
        <v>0</v>
      </c>
      <c r="AD82">
        <f t="shared" si="36"/>
        <v>0</v>
      </c>
      <c r="AE82">
        <f t="shared" si="37"/>
        <v>0</v>
      </c>
      <c r="AF82">
        <f t="shared" si="38"/>
        <v>0</v>
      </c>
      <c r="AG82">
        <f t="shared" si="39"/>
        <v>0</v>
      </c>
      <c r="AI82" s="4">
        <f t="shared" si="40"/>
        <v>0</v>
      </c>
      <c r="AJ82">
        <f t="shared" si="41"/>
        <v>0</v>
      </c>
      <c r="AK82">
        <f t="shared" si="42"/>
        <v>0</v>
      </c>
      <c r="AL82">
        <f t="shared" si="43"/>
        <v>0</v>
      </c>
    </row>
    <row r="83" spans="1:41" ht="34" x14ac:dyDescent="0.2">
      <c r="A83" s="1"/>
      <c r="B83" s="1"/>
      <c r="C83">
        <v>1</v>
      </c>
      <c r="K83">
        <f t="shared" si="22"/>
        <v>1</v>
      </c>
      <c r="L83" s="1" t="s">
        <v>117</v>
      </c>
      <c r="M83" t="s">
        <v>164</v>
      </c>
      <c r="N83">
        <v>1</v>
      </c>
      <c r="O83">
        <f t="shared" si="23"/>
        <v>1</v>
      </c>
      <c r="P83" s="4">
        <f t="shared" si="24"/>
        <v>0</v>
      </c>
      <c r="Q83">
        <f t="shared" si="25"/>
        <v>0</v>
      </c>
      <c r="R83">
        <f t="shared" si="26"/>
        <v>0</v>
      </c>
      <c r="S83">
        <f t="shared" si="27"/>
        <v>0</v>
      </c>
      <c r="U83" s="4">
        <f t="shared" si="28"/>
        <v>0</v>
      </c>
      <c r="V83">
        <f t="shared" si="29"/>
        <v>0</v>
      </c>
      <c r="W83">
        <f t="shared" si="30"/>
        <v>0</v>
      </c>
      <c r="X83">
        <f t="shared" si="31"/>
        <v>1</v>
      </c>
      <c r="Y83">
        <f t="shared" si="32"/>
        <v>0</v>
      </c>
      <c r="Z83">
        <f t="shared" si="33"/>
        <v>0</v>
      </c>
      <c r="AB83" s="4">
        <f t="shared" si="34"/>
        <v>0</v>
      </c>
      <c r="AC83">
        <f t="shared" si="35"/>
        <v>0</v>
      </c>
      <c r="AD83">
        <f t="shared" si="36"/>
        <v>0</v>
      </c>
      <c r="AE83">
        <f t="shared" si="37"/>
        <v>0</v>
      </c>
      <c r="AF83">
        <f t="shared" si="38"/>
        <v>0</v>
      </c>
      <c r="AG83">
        <f t="shared" si="39"/>
        <v>0</v>
      </c>
      <c r="AI83" s="4">
        <f t="shared" si="40"/>
        <v>0</v>
      </c>
      <c r="AJ83">
        <f t="shared" si="41"/>
        <v>0</v>
      </c>
      <c r="AK83">
        <f t="shared" si="42"/>
        <v>0</v>
      </c>
      <c r="AL83">
        <f t="shared" si="43"/>
        <v>0</v>
      </c>
    </row>
    <row r="84" spans="1:41" ht="34" x14ac:dyDescent="0.2">
      <c r="A84" s="1"/>
      <c r="B84" s="1" t="s">
        <v>135</v>
      </c>
      <c r="K84">
        <f t="shared" si="22"/>
        <v>0</v>
      </c>
      <c r="L84" s="1"/>
      <c r="O84">
        <f t="shared" si="23"/>
        <v>0</v>
      </c>
      <c r="P84" s="4">
        <f t="shared" si="24"/>
        <v>0</v>
      </c>
      <c r="Q84">
        <f t="shared" si="25"/>
        <v>0</v>
      </c>
      <c r="R84">
        <f t="shared" si="26"/>
        <v>0</v>
      </c>
      <c r="S84">
        <f t="shared" si="27"/>
        <v>0</v>
      </c>
      <c r="U84" s="4">
        <f t="shared" si="28"/>
        <v>0</v>
      </c>
      <c r="V84">
        <f t="shared" si="29"/>
        <v>0</v>
      </c>
      <c r="W84">
        <f t="shared" si="30"/>
        <v>0</v>
      </c>
      <c r="X84">
        <f t="shared" si="31"/>
        <v>0</v>
      </c>
      <c r="Y84">
        <f t="shared" si="32"/>
        <v>0</v>
      </c>
      <c r="Z84">
        <f t="shared" si="33"/>
        <v>0</v>
      </c>
      <c r="AB84" s="4">
        <f t="shared" si="34"/>
        <v>0</v>
      </c>
      <c r="AC84">
        <f t="shared" si="35"/>
        <v>0</v>
      </c>
      <c r="AD84">
        <f t="shared" si="36"/>
        <v>0</v>
      </c>
      <c r="AE84">
        <f t="shared" si="37"/>
        <v>0</v>
      </c>
      <c r="AF84">
        <f t="shared" si="38"/>
        <v>0</v>
      </c>
      <c r="AG84">
        <f t="shared" si="39"/>
        <v>0</v>
      </c>
      <c r="AI84" s="4">
        <f t="shared" si="40"/>
        <v>0</v>
      </c>
      <c r="AJ84">
        <f t="shared" si="41"/>
        <v>0</v>
      </c>
      <c r="AK84">
        <f t="shared" si="42"/>
        <v>0</v>
      </c>
      <c r="AL84">
        <f t="shared" si="43"/>
        <v>0</v>
      </c>
    </row>
    <row r="85" spans="1:41" ht="34" x14ac:dyDescent="0.2">
      <c r="A85" s="1"/>
      <c r="B85" s="1"/>
      <c r="C85">
        <v>1</v>
      </c>
      <c r="K85">
        <f t="shared" si="22"/>
        <v>1</v>
      </c>
      <c r="L85" s="1" t="s">
        <v>113</v>
      </c>
      <c r="M85" t="s">
        <v>163</v>
      </c>
      <c r="N85">
        <v>1</v>
      </c>
      <c r="O85">
        <f t="shared" si="23"/>
        <v>2</v>
      </c>
      <c r="P85" s="4">
        <f t="shared" si="24"/>
        <v>0</v>
      </c>
      <c r="Q85">
        <f t="shared" si="25"/>
        <v>0.5</v>
      </c>
      <c r="R85">
        <f t="shared" si="26"/>
        <v>0</v>
      </c>
      <c r="S85">
        <f t="shared" si="27"/>
        <v>0</v>
      </c>
      <c r="U85" s="4">
        <f t="shared" si="28"/>
        <v>0.5</v>
      </c>
      <c r="V85">
        <f t="shared" si="29"/>
        <v>0</v>
      </c>
      <c r="W85">
        <f t="shared" si="30"/>
        <v>0</v>
      </c>
      <c r="X85">
        <f t="shared" si="31"/>
        <v>0</v>
      </c>
      <c r="Y85">
        <f t="shared" si="32"/>
        <v>0</v>
      </c>
      <c r="Z85">
        <f t="shared" si="33"/>
        <v>0</v>
      </c>
      <c r="AB85" s="4">
        <f t="shared" si="34"/>
        <v>0</v>
      </c>
      <c r="AC85">
        <f t="shared" si="35"/>
        <v>0</v>
      </c>
      <c r="AD85">
        <f t="shared" si="36"/>
        <v>0</v>
      </c>
      <c r="AE85">
        <f t="shared" si="37"/>
        <v>0</v>
      </c>
      <c r="AF85">
        <f t="shared" si="38"/>
        <v>0</v>
      </c>
      <c r="AG85">
        <f t="shared" si="39"/>
        <v>0</v>
      </c>
      <c r="AI85" s="4">
        <f t="shared" si="40"/>
        <v>0</v>
      </c>
      <c r="AJ85">
        <f t="shared" si="41"/>
        <v>0</v>
      </c>
      <c r="AK85">
        <f t="shared" si="42"/>
        <v>0</v>
      </c>
      <c r="AL85">
        <f t="shared" si="43"/>
        <v>0</v>
      </c>
    </row>
    <row r="86" spans="1:41" ht="51" x14ac:dyDescent="0.2">
      <c r="A86" s="1"/>
      <c r="B86" s="1" t="s">
        <v>136</v>
      </c>
      <c r="K86">
        <f t="shared" si="22"/>
        <v>0</v>
      </c>
      <c r="L86" s="1"/>
      <c r="O86">
        <f t="shared" si="23"/>
        <v>0</v>
      </c>
      <c r="P86" s="4">
        <f t="shared" si="24"/>
        <v>0</v>
      </c>
      <c r="Q86">
        <f t="shared" si="25"/>
        <v>0</v>
      </c>
      <c r="R86">
        <f t="shared" si="26"/>
        <v>0</v>
      </c>
      <c r="S86">
        <f t="shared" si="27"/>
        <v>0</v>
      </c>
      <c r="U86" s="4">
        <f t="shared" si="28"/>
        <v>0</v>
      </c>
      <c r="V86">
        <f t="shared" si="29"/>
        <v>0</v>
      </c>
      <c r="W86">
        <f t="shared" si="30"/>
        <v>0</v>
      </c>
      <c r="X86">
        <f t="shared" si="31"/>
        <v>0</v>
      </c>
      <c r="Y86">
        <f t="shared" si="32"/>
        <v>0</v>
      </c>
      <c r="Z86">
        <f t="shared" si="33"/>
        <v>0</v>
      </c>
      <c r="AB86" s="4">
        <f t="shared" si="34"/>
        <v>0</v>
      </c>
      <c r="AC86">
        <f t="shared" si="35"/>
        <v>0</v>
      </c>
      <c r="AD86">
        <f t="shared" si="36"/>
        <v>0</v>
      </c>
      <c r="AE86">
        <f t="shared" si="37"/>
        <v>0</v>
      </c>
      <c r="AF86">
        <f t="shared" si="38"/>
        <v>0</v>
      </c>
      <c r="AG86">
        <f t="shared" si="39"/>
        <v>0</v>
      </c>
      <c r="AI86" s="4">
        <f t="shared" si="40"/>
        <v>0</v>
      </c>
      <c r="AJ86">
        <f t="shared" si="41"/>
        <v>0</v>
      </c>
      <c r="AK86">
        <f t="shared" si="42"/>
        <v>0</v>
      </c>
      <c r="AL86">
        <f t="shared" si="43"/>
        <v>0</v>
      </c>
    </row>
    <row r="87" spans="1:41" ht="34" x14ac:dyDescent="0.2">
      <c r="A87" s="1"/>
      <c r="B87" s="1"/>
      <c r="C87">
        <v>1</v>
      </c>
      <c r="K87">
        <f t="shared" si="22"/>
        <v>1</v>
      </c>
      <c r="L87" s="1" t="s">
        <v>126</v>
      </c>
      <c r="M87" t="s">
        <v>166</v>
      </c>
      <c r="N87">
        <v>0.2</v>
      </c>
      <c r="O87">
        <f t="shared" si="23"/>
        <v>3</v>
      </c>
      <c r="P87" s="4">
        <f t="shared" si="24"/>
        <v>0</v>
      </c>
      <c r="Q87">
        <f t="shared" si="25"/>
        <v>0</v>
      </c>
      <c r="R87">
        <f t="shared" si="26"/>
        <v>0</v>
      </c>
      <c r="S87">
        <f t="shared" si="27"/>
        <v>0</v>
      </c>
      <c r="U87" s="4">
        <f t="shared" si="28"/>
        <v>0</v>
      </c>
      <c r="V87">
        <f t="shared" si="29"/>
        <v>0</v>
      </c>
      <c r="W87">
        <f t="shared" si="30"/>
        <v>0</v>
      </c>
      <c r="X87">
        <f t="shared" si="31"/>
        <v>0</v>
      </c>
      <c r="Y87">
        <f t="shared" si="32"/>
        <v>0</v>
      </c>
      <c r="Z87">
        <f t="shared" si="33"/>
        <v>6.6666666666666666E-2</v>
      </c>
      <c r="AB87" s="4">
        <f t="shared" si="34"/>
        <v>0</v>
      </c>
      <c r="AC87">
        <f t="shared" si="35"/>
        <v>0</v>
      </c>
      <c r="AD87">
        <f t="shared" si="36"/>
        <v>0</v>
      </c>
      <c r="AE87">
        <f t="shared" si="37"/>
        <v>6.6666666666666666E-2</v>
      </c>
      <c r="AF87">
        <f t="shared" si="38"/>
        <v>0</v>
      </c>
      <c r="AG87">
        <f t="shared" si="39"/>
        <v>0</v>
      </c>
      <c r="AI87" s="4">
        <f t="shared" si="40"/>
        <v>0</v>
      </c>
      <c r="AJ87">
        <f t="shared" si="41"/>
        <v>6.6666666666666666E-2</v>
      </c>
      <c r="AK87">
        <f t="shared" si="42"/>
        <v>0</v>
      </c>
      <c r="AL87">
        <f t="shared" si="43"/>
        <v>0</v>
      </c>
    </row>
    <row r="88" spans="1:41" ht="51" x14ac:dyDescent="0.2">
      <c r="A88" s="1"/>
      <c r="B88" s="1" t="s">
        <v>137</v>
      </c>
      <c r="K88">
        <f t="shared" si="22"/>
        <v>0</v>
      </c>
      <c r="L88" s="1"/>
      <c r="O88">
        <f t="shared" si="23"/>
        <v>0</v>
      </c>
      <c r="P88" s="4">
        <f t="shared" si="24"/>
        <v>0</v>
      </c>
      <c r="Q88">
        <f t="shared" si="25"/>
        <v>0</v>
      </c>
      <c r="R88">
        <f t="shared" si="26"/>
        <v>0</v>
      </c>
      <c r="S88">
        <f t="shared" si="27"/>
        <v>0</v>
      </c>
      <c r="U88" s="4">
        <f t="shared" si="28"/>
        <v>0</v>
      </c>
      <c r="V88">
        <f t="shared" si="29"/>
        <v>0</v>
      </c>
      <c r="W88">
        <f t="shared" si="30"/>
        <v>0</v>
      </c>
      <c r="X88">
        <f t="shared" si="31"/>
        <v>0</v>
      </c>
      <c r="Y88">
        <f t="shared" si="32"/>
        <v>0</v>
      </c>
      <c r="Z88">
        <f t="shared" si="33"/>
        <v>0</v>
      </c>
      <c r="AB88" s="4">
        <f t="shared" si="34"/>
        <v>0</v>
      </c>
      <c r="AC88">
        <f t="shared" si="35"/>
        <v>0</v>
      </c>
      <c r="AD88">
        <f t="shared" si="36"/>
        <v>0</v>
      </c>
      <c r="AE88">
        <f t="shared" si="37"/>
        <v>0</v>
      </c>
      <c r="AF88">
        <f t="shared" si="38"/>
        <v>0</v>
      </c>
      <c r="AG88">
        <f t="shared" si="39"/>
        <v>0</v>
      </c>
      <c r="AI88" s="4">
        <f t="shared" si="40"/>
        <v>0</v>
      </c>
      <c r="AJ88">
        <f t="shared" si="41"/>
        <v>0</v>
      </c>
      <c r="AK88">
        <f t="shared" si="42"/>
        <v>0</v>
      </c>
      <c r="AL88">
        <f t="shared" si="43"/>
        <v>0</v>
      </c>
    </row>
    <row r="89" spans="1:41" ht="34" x14ac:dyDescent="0.2">
      <c r="A89" s="1"/>
      <c r="B89" s="1"/>
      <c r="C89">
        <v>1</v>
      </c>
      <c r="K89">
        <f t="shared" si="22"/>
        <v>1</v>
      </c>
      <c r="L89" s="1" t="s">
        <v>113</v>
      </c>
      <c r="M89" t="s">
        <v>163</v>
      </c>
      <c r="N89">
        <v>1</v>
      </c>
      <c r="O89">
        <f t="shared" si="23"/>
        <v>2</v>
      </c>
      <c r="P89" s="4">
        <f t="shared" si="24"/>
        <v>0</v>
      </c>
      <c r="Q89">
        <f t="shared" si="25"/>
        <v>0.5</v>
      </c>
      <c r="R89">
        <f t="shared" si="26"/>
        <v>0</v>
      </c>
      <c r="S89">
        <f t="shared" si="27"/>
        <v>0</v>
      </c>
      <c r="U89" s="4">
        <f t="shared" si="28"/>
        <v>0.5</v>
      </c>
      <c r="V89">
        <f t="shared" si="29"/>
        <v>0</v>
      </c>
      <c r="W89">
        <f t="shared" si="30"/>
        <v>0</v>
      </c>
      <c r="X89">
        <f t="shared" si="31"/>
        <v>0</v>
      </c>
      <c r="Y89">
        <f t="shared" si="32"/>
        <v>0</v>
      </c>
      <c r="Z89">
        <f t="shared" si="33"/>
        <v>0</v>
      </c>
      <c r="AB89" s="4">
        <f t="shared" si="34"/>
        <v>0</v>
      </c>
      <c r="AC89">
        <f t="shared" si="35"/>
        <v>0</v>
      </c>
      <c r="AD89">
        <f t="shared" si="36"/>
        <v>0</v>
      </c>
      <c r="AE89">
        <f t="shared" si="37"/>
        <v>0</v>
      </c>
      <c r="AF89">
        <f t="shared" si="38"/>
        <v>0</v>
      </c>
      <c r="AG89">
        <f t="shared" si="39"/>
        <v>0</v>
      </c>
      <c r="AI89" s="4">
        <f t="shared" si="40"/>
        <v>0</v>
      </c>
      <c r="AJ89">
        <f t="shared" si="41"/>
        <v>0</v>
      </c>
      <c r="AK89">
        <f t="shared" si="42"/>
        <v>0</v>
      </c>
      <c r="AL89">
        <f t="shared" si="43"/>
        <v>0</v>
      </c>
    </row>
    <row r="90" spans="1:41" ht="17" x14ac:dyDescent="0.2">
      <c r="A90" s="1"/>
      <c r="B90" s="1" t="s">
        <v>40</v>
      </c>
      <c r="K90">
        <f t="shared" si="22"/>
        <v>0</v>
      </c>
      <c r="L90" s="1"/>
      <c r="O90">
        <f t="shared" si="23"/>
        <v>0</v>
      </c>
      <c r="P90" s="4">
        <f t="shared" si="24"/>
        <v>0</v>
      </c>
      <c r="Q90">
        <f t="shared" si="25"/>
        <v>0</v>
      </c>
      <c r="R90">
        <f t="shared" si="26"/>
        <v>0</v>
      </c>
      <c r="S90">
        <f t="shared" si="27"/>
        <v>0</v>
      </c>
      <c r="U90" s="4">
        <f t="shared" si="28"/>
        <v>0</v>
      </c>
      <c r="V90">
        <f t="shared" si="29"/>
        <v>0</v>
      </c>
      <c r="W90">
        <f t="shared" si="30"/>
        <v>0</v>
      </c>
      <c r="X90">
        <f t="shared" si="31"/>
        <v>0</v>
      </c>
      <c r="Y90">
        <f t="shared" si="32"/>
        <v>0</v>
      </c>
      <c r="Z90">
        <f t="shared" si="33"/>
        <v>0</v>
      </c>
      <c r="AB90" s="4">
        <f t="shared" si="34"/>
        <v>0</v>
      </c>
      <c r="AC90">
        <f t="shared" si="35"/>
        <v>0</v>
      </c>
      <c r="AD90">
        <f t="shared" si="36"/>
        <v>0</v>
      </c>
      <c r="AE90">
        <f t="shared" si="37"/>
        <v>0</v>
      </c>
      <c r="AF90">
        <f t="shared" si="38"/>
        <v>0</v>
      </c>
      <c r="AG90">
        <f t="shared" si="39"/>
        <v>0</v>
      </c>
      <c r="AI90" s="4">
        <f t="shared" si="40"/>
        <v>0</v>
      </c>
      <c r="AJ90">
        <f t="shared" si="41"/>
        <v>0</v>
      </c>
      <c r="AK90">
        <f t="shared" si="42"/>
        <v>0</v>
      </c>
      <c r="AL90">
        <f t="shared" si="43"/>
        <v>0</v>
      </c>
    </row>
    <row r="91" spans="1:41" ht="34" x14ac:dyDescent="0.2">
      <c r="A91" s="1"/>
      <c r="B91" s="1"/>
      <c r="C91">
        <v>12</v>
      </c>
      <c r="K91">
        <f t="shared" si="22"/>
        <v>12</v>
      </c>
      <c r="L91" s="1" t="s">
        <v>113</v>
      </c>
      <c r="M91" t="s">
        <v>163</v>
      </c>
      <c r="N91">
        <v>1</v>
      </c>
      <c r="O91">
        <f t="shared" si="23"/>
        <v>2</v>
      </c>
      <c r="P91" s="4">
        <f t="shared" si="24"/>
        <v>0</v>
      </c>
      <c r="Q91">
        <f t="shared" si="25"/>
        <v>6</v>
      </c>
      <c r="R91">
        <f t="shared" si="26"/>
        <v>0</v>
      </c>
      <c r="S91">
        <f t="shared" si="27"/>
        <v>0</v>
      </c>
      <c r="U91" s="4">
        <f t="shared" si="28"/>
        <v>6</v>
      </c>
      <c r="V91">
        <f t="shared" si="29"/>
        <v>0</v>
      </c>
      <c r="W91">
        <f t="shared" si="30"/>
        <v>0</v>
      </c>
      <c r="X91">
        <f t="shared" si="31"/>
        <v>0</v>
      </c>
      <c r="Y91">
        <f t="shared" si="32"/>
        <v>0</v>
      </c>
      <c r="Z91">
        <f t="shared" si="33"/>
        <v>0</v>
      </c>
      <c r="AB91" s="4">
        <f t="shared" si="34"/>
        <v>0</v>
      </c>
      <c r="AC91">
        <f t="shared" si="35"/>
        <v>0</v>
      </c>
      <c r="AD91">
        <f t="shared" si="36"/>
        <v>0</v>
      </c>
      <c r="AE91">
        <f t="shared" si="37"/>
        <v>0</v>
      </c>
      <c r="AF91">
        <f t="shared" si="38"/>
        <v>0</v>
      </c>
      <c r="AG91">
        <f t="shared" si="39"/>
        <v>0</v>
      </c>
      <c r="AI91" s="4">
        <f t="shared" si="40"/>
        <v>0</v>
      </c>
      <c r="AJ91">
        <f t="shared" si="41"/>
        <v>0</v>
      </c>
      <c r="AK91">
        <f t="shared" si="42"/>
        <v>0</v>
      </c>
      <c r="AL91">
        <f t="shared" si="43"/>
        <v>0</v>
      </c>
    </row>
    <row r="92" spans="1:41" ht="17" x14ac:dyDescent="0.2">
      <c r="A92" s="1"/>
      <c r="B92" s="1"/>
      <c r="C92">
        <v>2</v>
      </c>
      <c r="K92">
        <f t="shared" si="22"/>
        <v>2</v>
      </c>
      <c r="L92" s="1" t="s">
        <v>105</v>
      </c>
      <c r="M92" t="s">
        <v>164</v>
      </c>
      <c r="N92">
        <v>1</v>
      </c>
      <c r="O92">
        <f t="shared" si="23"/>
        <v>1</v>
      </c>
      <c r="P92" s="4">
        <f t="shared" si="24"/>
        <v>0</v>
      </c>
      <c r="Q92">
        <f t="shared" si="25"/>
        <v>0</v>
      </c>
      <c r="R92">
        <f t="shared" si="26"/>
        <v>0</v>
      </c>
      <c r="S92">
        <f t="shared" si="27"/>
        <v>0</v>
      </c>
      <c r="T92">
        <f>SUM(P40:S92)</f>
        <v>27.033333333333331</v>
      </c>
      <c r="U92" s="4">
        <f t="shared" si="28"/>
        <v>0</v>
      </c>
      <c r="V92">
        <f t="shared" si="29"/>
        <v>0</v>
      </c>
      <c r="W92">
        <f t="shared" si="30"/>
        <v>0</v>
      </c>
      <c r="X92">
        <f t="shared" si="31"/>
        <v>2</v>
      </c>
      <c r="Y92">
        <f t="shared" si="32"/>
        <v>0</v>
      </c>
      <c r="Z92">
        <f t="shared" si="33"/>
        <v>0</v>
      </c>
      <c r="AA92">
        <f>SUM(U40:Z92)</f>
        <v>35.900000000000006</v>
      </c>
      <c r="AB92" s="4">
        <f t="shared" si="34"/>
        <v>0</v>
      </c>
      <c r="AC92">
        <f t="shared" si="35"/>
        <v>0</v>
      </c>
      <c r="AD92">
        <f t="shared" si="36"/>
        <v>0</v>
      </c>
      <c r="AE92">
        <f t="shared" si="37"/>
        <v>0</v>
      </c>
      <c r="AF92">
        <f t="shared" si="38"/>
        <v>0</v>
      </c>
      <c r="AG92">
        <f t="shared" si="39"/>
        <v>0</v>
      </c>
      <c r="AH92">
        <f>SUM(AB40:AG92)</f>
        <v>2.85</v>
      </c>
      <c r="AI92" s="4">
        <f t="shared" si="40"/>
        <v>0</v>
      </c>
      <c r="AJ92">
        <f t="shared" si="41"/>
        <v>0</v>
      </c>
      <c r="AK92">
        <f t="shared" si="42"/>
        <v>0</v>
      </c>
      <c r="AL92">
        <f t="shared" si="43"/>
        <v>0</v>
      </c>
      <c r="AM92">
        <f>SUM(AI40:AL92)</f>
        <v>3.0166666666666666</v>
      </c>
      <c r="AO92" s="9">
        <f>AM92+AH92+AA92+T92</f>
        <v>68.800000000000011</v>
      </c>
    </row>
    <row r="93" spans="1:41" s="3" customFormat="1" ht="17" x14ac:dyDescent="0.2">
      <c r="A93" s="2" t="s">
        <v>46</v>
      </c>
      <c r="B93" s="2"/>
      <c r="K93" s="3">
        <f t="shared" si="22"/>
        <v>0</v>
      </c>
      <c r="L93" s="2"/>
      <c r="O93" s="3">
        <f t="shared" si="23"/>
        <v>0</v>
      </c>
      <c r="P93" s="5">
        <f t="shared" si="24"/>
        <v>0</v>
      </c>
      <c r="Q93" s="3">
        <f t="shared" si="25"/>
        <v>0</v>
      </c>
      <c r="R93" s="3">
        <f t="shared" si="26"/>
        <v>0</v>
      </c>
      <c r="S93" s="3">
        <f t="shared" si="27"/>
        <v>0</v>
      </c>
      <c r="U93" s="5">
        <f t="shared" si="28"/>
        <v>0</v>
      </c>
      <c r="V93" s="3">
        <f t="shared" si="29"/>
        <v>0</v>
      </c>
      <c r="W93" s="3">
        <f t="shared" si="30"/>
        <v>0</v>
      </c>
      <c r="X93" s="3">
        <f t="shared" si="31"/>
        <v>0</v>
      </c>
      <c r="Y93" s="3">
        <f t="shared" si="32"/>
        <v>0</v>
      </c>
      <c r="Z93" s="3">
        <f t="shared" si="33"/>
        <v>0</v>
      </c>
      <c r="AB93" s="5">
        <f t="shared" si="34"/>
        <v>0</v>
      </c>
      <c r="AC93" s="3">
        <f t="shared" si="35"/>
        <v>0</v>
      </c>
      <c r="AD93" s="3">
        <f t="shared" si="36"/>
        <v>0</v>
      </c>
      <c r="AE93" s="3">
        <f t="shared" si="37"/>
        <v>0</v>
      </c>
      <c r="AF93" s="3">
        <f t="shared" si="38"/>
        <v>0</v>
      </c>
      <c r="AG93" s="3">
        <f t="shared" si="39"/>
        <v>0</v>
      </c>
      <c r="AI93" s="5">
        <f t="shared" si="40"/>
        <v>0</v>
      </c>
      <c r="AJ93" s="3">
        <f t="shared" si="41"/>
        <v>0</v>
      </c>
      <c r="AK93" s="3">
        <f t="shared" si="42"/>
        <v>0</v>
      </c>
      <c r="AL93" s="3">
        <f t="shared" si="43"/>
        <v>0</v>
      </c>
      <c r="AO93" s="10"/>
    </row>
    <row r="94" spans="1:41" ht="51" x14ac:dyDescent="0.2">
      <c r="A94" s="1"/>
      <c r="B94" s="1" t="s">
        <v>47</v>
      </c>
      <c r="K94">
        <f t="shared" si="22"/>
        <v>0</v>
      </c>
      <c r="L94" s="1"/>
      <c r="O94">
        <f t="shared" si="23"/>
        <v>0</v>
      </c>
      <c r="P94" s="4">
        <f t="shared" si="24"/>
        <v>0</v>
      </c>
      <c r="Q94">
        <f t="shared" si="25"/>
        <v>0</v>
      </c>
      <c r="R94">
        <f t="shared" si="26"/>
        <v>0</v>
      </c>
      <c r="S94">
        <f t="shared" si="27"/>
        <v>0</v>
      </c>
      <c r="U94" s="4">
        <f t="shared" si="28"/>
        <v>0</v>
      </c>
      <c r="V94">
        <f t="shared" si="29"/>
        <v>0</v>
      </c>
      <c r="W94">
        <f t="shared" si="30"/>
        <v>0</v>
      </c>
      <c r="X94">
        <f t="shared" si="31"/>
        <v>0</v>
      </c>
      <c r="Y94">
        <f t="shared" si="32"/>
        <v>0</v>
      </c>
      <c r="Z94">
        <f t="shared" si="33"/>
        <v>0</v>
      </c>
      <c r="AB94" s="4">
        <f t="shared" si="34"/>
        <v>0</v>
      </c>
      <c r="AC94">
        <f t="shared" si="35"/>
        <v>0</v>
      </c>
      <c r="AD94">
        <f t="shared" si="36"/>
        <v>0</v>
      </c>
      <c r="AE94">
        <f t="shared" si="37"/>
        <v>0</v>
      </c>
      <c r="AF94">
        <f t="shared" si="38"/>
        <v>0</v>
      </c>
      <c r="AG94">
        <f t="shared" si="39"/>
        <v>0</v>
      </c>
      <c r="AI94" s="4">
        <f t="shared" si="40"/>
        <v>0</v>
      </c>
      <c r="AJ94">
        <f t="shared" si="41"/>
        <v>0</v>
      </c>
      <c r="AK94">
        <f t="shared" si="42"/>
        <v>0</v>
      </c>
      <c r="AL94">
        <f t="shared" si="43"/>
        <v>0</v>
      </c>
    </row>
    <row r="95" spans="1:41" ht="34" x14ac:dyDescent="0.2">
      <c r="A95" s="1"/>
      <c r="B95" s="1"/>
      <c r="C95">
        <v>8</v>
      </c>
      <c r="K95">
        <f t="shared" si="22"/>
        <v>8</v>
      </c>
      <c r="L95" s="1" t="s">
        <v>113</v>
      </c>
      <c r="M95" t="s">
        <v>163</v>
      </c>
      <c r="N95">
        <v>1</v>
      </c>
      <c r="O95">
        <f t="shared" si="23"/>
        <v>2</v>
      </c>
      <c r="P95" s="4">
        <f t="shared" si="24"/>
        <v>0</v>
      </c>
      <c r="Q95">
        <f t="shared" si="25"/>
        <v>4</v>
      </c>
      <c r="R95">
        <f t="shared" si="26"/>
        <v>0</v>
      </c>
      <c r="S95">
        <f t="shared" si="27"/>
        <v>0</v>
      </c>
      <c r="U95" s="4">
        <f t="shared" si="28"/>
        <v>4</v>
      </c>
      <c r="V95">
        <f t="shared" si="29"/>
        <v>0</v>
      </c>
      <c r="W95">
        <f t="shared" si="30"/>
        <v>0</v>
      </c>
      <c r="X95">
        <f t="shared" si="31"/>
        <v>0</v>
      </c>
      <c r="Y95">
        <f t="shared" si="32"/>
        <v>0</v>
      </c>
      <c r="Z95">
        <f t="shared" si="33"/>
        <v>0</v>
      </c>
      <c r="AB95" s="4">
        <f t="shared" si="34"/>
        <v>0</v>
      </c>
      <c r="AC95">
        <f t="shared" si="35"/>
        <v>0</v>
      </c>
      <c r="AD95">
        <f t="shared" si="36"/>
        <v>0</v>
      </c>
      <c r="AE95">
        <f t="shared" si="37"/>
        <v>0</v>
      </c>
      <c r="AF95">
        <f t="shared" si="38"/>
        <v>0</v>
      </c>
      <c r="AG95">
        <f t="shared" si="39"/>
        <v>0</v>
      </c>
      <c r="AI95" s="4">
        <f t="shared" si="40"/>
        <v>0</v>
      </c>
      <c r="AJ95">
        <f t="shared" si="41"/>
        <v>0</v>
      </c>
      <c r="AK95">
        <f t="shared" si="42"/>
        <v>0</v>
      </c>
      <c r="AL95">
        <f t="shared" si="43"/>
        <v>0</v>
      </c>
    </row>
    <row r="96" spans="1:41" ht="17" x14ac:dyDescent="0.2">
      <c r="A96" s="1"/>
      <c r="B96" s="1"/>
      <c r="C96">
        <v>1</v>
      </c>
      <c r="K96">
        <f t="shared" si="22"/>
        <v>1</v>
      </c>
      <c r="L96" s="1" t="s">
        <v>125</v>
      </c>
      <c r="M96" t="s">
        <v>164</v>
      </c>
      <c r="N96">
        <v>1</v>
      </c>
      <c r="O96">
        <f t="shared" si="23"/>
        <v>1</v>
      </c>
      <c r="P96" s="4">
        <f t="shared" si="24"/>
        <v>0</v>
      </c>
      <c r="Q96">
        <f t="shared" si="25"/>
        <v>0</v>
      </c>
      <c r="R96">
        <f t="shared" si="26"/>
        <v>0</v>
      </c>
      <c r="S96">
        <f t="shared" si="27"/>
        <v>0</v>
      </c>
      <c r="U96" s="4">
        <f t="shared" si="28"/>
        <v>0</v>
      </c>
      <c r="V96">
        <f t="shared" si="29"/>
        <v>0</v>
      </c>
      <c r="W96">
        <f t="shared" si="30"/>
        <v>0</v>
      </c>
      <c r="X96">
        <f t="shared" si="31"/>
        <v>1</v>
      </c>
      <c r="Y96">
        <f t="shared" si="32"/>
        <v>0</v>
      </c>
      <c r="Z96">
        <f t="shared" si="33"/>
        <v>0</v>
      </c>
      <c r="AB96" s="4">
        <f t="shared" si="34"/>
        <v>0</v>
      </c>
      <c r="AC96">
        <f t="shared" si="35"/>
        <v>0</v>
      </c>
      <c r="AD96">
        <f t="shared" si="36"/>
        <v>0</v>
      </c>
      <c r="AE96">
        <f t="shared" si="37"/>
        <v>0</v>
      </c>
      <c r="AF96">
        <f t="shared" si="38"/>
        <v>0</v>
      </c>
      <c r="AG96">
        <f t="shared" si="39"/>
        <v>0</v>
      </c>
      <c r="AI96" s="4">
        <f t="shared" si="40"/>
        <v>0</v>
      </c>
      <c r="AJ96">
        <f t="shared" si="41"/>
        <v>0</v>
      </c>
      <c r="AK96">
        <f t="shared" si="42"/>
        <v>0</v>
      </c>
      <c r="AL96">
        <f t="shared" si="43"/>
        <v>0</v>
      </c>
    </row>
    <row r="97" spans="1:41" ht="17" x14ac:dyDescent="0.2">
      <c r="A97" s="1"/>
      <c r="B97" s="1"/>
      <c r="C97">
        <v>2</v>
      </c>
      <c r="K97">
        <f t="shared" si="22"/>
        <v>2</v>
      </c>
      <c r="L97" s="1" t="s">
        <v>105</v>
      </c>
      <c r="M97" t="s">
        <v>163</v>
      </c>
      <c r="N97">
        <v>1</v>
      </c>
      <c r="O97">
        <f t="shared" si="23"/>
        <v>2</v>
      </c>
      <c r="P97" s="4">
        <f t="shared" si="24"/>
        <v>0</v>
      </c>
      <c r="Q97">
        <f t="shared" si="25"/>
        <v>1</v>
      </c>
      <c r="R97">
        <f t="shared" si="26"/>
        <v>0</v>
      </c>
      <c r="S97">
        <f t="shared" si="27"/>
        <v>0</v>
      </c>
      <c r="U97" s="4">
        <f t="shared" si="28"/>
        <v>1</v>
      </c>
      <c r="V97">
        <f t="shared" si="29"/>
        <v>0</v>
      </c>
      <c r="W97">
        <f t="shared" si="30"/>
        <v>0</v>
      </c>
      <c r="X97">
        <f t="shared" si="31"/>
        <v>0</v>
      </c>
      <c r="Y97">
        <f t="shared" si="32"/>
        <v>0</v>
      </c>
      <c r="Z97">
        <f t="shared" si="33"/>
        <v>0</v>
      </c>
      <c r="AB97" s="4">
        <f t="shared" si="34"/>
        <v>0</v>
      </c>
      <c r="AC97">
        <f t="shared" si="35"/>
        <v>0</v>
      </c>
      <c r="AD97">
        <f t="shared" si="36"/>
        <v>0</v>
      </c>
      <c r="AE97">
        <f t="shared" si="37"/>
        <v>0</v>
      </c>
      <c r="AF97">
        <f t="shared" si="38"/>
        <v>0</v>
      </c>
      <c r="AG97">
        <f t="shared" si="39"/>
        <v>0</v>
      </c>
      <c r="AI97" s="4">
        <f t="shared" si="40"/>
        <v>0</v>
      </c>
      <c r="AJ97">
        <f t="shared" si="41"/>
        <v>0</v>
      </c>
      <c r="AK97">
        <f t="shared" si="42"/>
        <v>0</v>
      </c>
      <c r="AL97">
        <f t="shared" si="43"/>
        <v>0</v>
      </c>
    </row>
    <row r="98" spans="1:41" ht="68" x14ac:dyDescent="0.2">
      <c r="A98" s="1"/>
      <c r="B98" s="1" t="s">
        <v>48</v>
      </c>
      <c r="K98">
        <f t="shared" si="22"/>
        <v>0</v>
      </c>
      <c r="L98" s="1"/>
      <c r="O98">
        <f t="shared" si="23"/>
        <v>0</v>
      </c>
      <c r="P98" s="4">
        <f t="shared" si="24"/>
        <v>0</v>
      </c>
      <c r="Q98">
        <f t="shared" si="25"/>
        <v>0</v>
      </c>
      <c r="R98">
        <f t="shared" si="26"/>
        <v>0</v>
      </c>
      <c r="S98">
        <f t="shared" si="27"/>
        <v>0</v>
      </c>
      <c r="U98" s="4">
        <f t="shared" si="28"/>
        <v>0</v>
      </c>
      <c r="V98">
        <f t="shared" si="29"/>
        <v>0</v>
      </c>
      <c r="W98">
        <f t="shared" si="30"/>
        <v>0</v>
      </c>
      <c r="X98">
        <f t="shared" si="31"/>
        <v>0</v>
      </c>
      <c r="Y98">
        <f t="shared" si="32"/>
        <v>0</v>
      </c>
      <c r="Z98">
        <f t="shared" si="33"/>
        <v>0</v>
      </c>
      <c r="AB98" s="4">
        <f t="shared" si="34"/>
        <v>0</v>
      </c>
      <c r="AC98">
        <f t="shared" si="35"/>
        <v>0</v>
      </c>
      <c r="AD98">
        <f t="shared" si="36"/>
        <v>0</v>
      </c>
      <c r="AE98">
        <f t="shared" si="37"/>
        <v>0</v>
      </c>
      <c r="AF98">
        <f t="shared" si="38"/>
        <v>0</v>
      </c>
      <c r="AG98">
        <f t="shared" si="39"/>
        <v>0</v>
      </c>
      <c r="AI98" s="4">
        <f t="shared" si="40"/>
        <v>0</v>
      </c>
      <c r="AJ98">
        <f t="shared" si="41"/>
        <v>0</v>
      </c>
      <c r="AK98">
        <f t="shared" si="42"/>
        <v>0</v>
      </c>
      <c r="AL98">
        <f t="shared" si="43"/>
        <v>0</v>
      </c>
    </row>
    <row r="99" spans="1:41" ht="34" x14ac:dyDescent="0.2">
      <c r="A99" s="1"/>
      <c r="B99" s="1"/>
      <c r="C99">
        <v>1</v>
      </c>
      <c r="K99">
        <f t="shared" si="22"/>
        <v>1</v>
      </c>
      <c r="L99" s="1" t="s">
        <v>106</v>
      </c>
      <c r="M99" t="s">
        <v>165</v>
      </c>
      <c r="N99">
        <v>0.3</v>
      </c>
      <c r="O99">
        <f t="shared" si="23"/>
        <v>2</v>
      </c>
      <c r="P99" s="4">
        <f t="shared" si="24"/>
        <v>0</v>
      </c>
      <c r="Q99">
        <f t="shared" si="25"/>
        <v>0</v>
      </c>
      <c r="R99">
        <f t="shared" si="26"/>
        <v>0</v>
      </c>
      <c r="S99">
        <f t="shared" si="27"/>
        <v>0</v>
      </c>
      <c r="T99">
        <f>SUM(P94:S99)</f>
        <v>5</v>
      </c>
      <c r="U99" s="4">
        <f t="shared" si="28"/>
        <v>0</v>
      </c>
      <c r="V99">
        <f t="shared" si="29"/>
        <v>0</v>
      </c>
      <c r="W99">
        <f t="shared" si="30"/>
        <v>0</v>
      </c>
      <c r="X99">
        <f t="shared" si="31"/>
        <v>0</v>
      </c>
      <c r="Y99">
        <f t="shared" si="32"/>
        <v>0</v>
      </c>
      <c r="Z99">
        <f t="shared" si="33"/>
        <v>0</v>
      </c>
      <c r="AA99">
        <f>SUM(U94:Z99)</f>
        <v>6</v>
      </c>
      <c r="AB99" s="4">
        <f t="shared" si="34"/>
        <v>0</v>
      </c>
      <c r="AC99">
        <f t="shared" si="35"/>
        <v>0</v>
      </c>
      <c r="AD99">
        <f t="shared" si="36"/>
        <v>0</v>
      </c>
      <c r="AE99">
        <f t="shared" si="37"/>
        <v>0</v>
      </c>
      <c r="AF99">
        <f t="shared" si="38"/>
        <v>0</v>
      </c>
      <c r="AG99">
        <f t="shared" si="39"/>
        <v>0.15</v>
      </c>
      <c r="AH99">
        <f>SUM(AB94:AG99)</f>
        <v>0.15</v>
      </c>
      <c r="AI99" s="4">
        <f t="shared" si="40"/>
        <v>0</v>
      </c>
      <c r="AJ99">
        <f t="shared" si="41"/>
        <v>0</v>
      </c>
      <c r="AK99">
        <f t="shared" si="42"/>
        <v>0.15</v>
      </c>
      <c r="AL99">
        <f t="shared" si="43"/>
        <v>0</v>
      </c>
      <c r="AM99">
        <f>SUM(AI94:AL99)</f>
        <v>0.15</v>
      </c>
      <c r="AO99" s="9">
        <f>AM99+AH99+AA99+T99</f>
        <v>11.3</v>
      </c>
    </row>
    <row r="100" spans="1:41" s="3" customFormat="1" ht="17" x14ac:dyDescent="0.2">
      <c r="A100" s="2" t="s">
        <v>49</v>
      </c>
      <c r="B100" s="2"/>
      <c r="F100" s="3">
        <v>0</v>
      </c>
      <c r="K100" s="3">
        <f t="shared" si="22"/>
        <v>0</v>
      </c>
      <c r="L100" s="2"/>
      <c r="O100" s="3">
        <f t="shared" si="23"/>
        <v>0</v>
      </c>
      <c r="P100" s="5">
        <f t="shared" si="24"/>
        <v>0</v>
      </c>
      <c r="Q100" s="3">
        <f t="shared" si="25"/>
        <v>0</v>
      </c>
      <c r="R100" s="3">
        <f t="shared" si="26"/>
        <v>0</v>
      </c>
      <c r="S100" s="3">
        <f t="shared" si="27"/>
        <v>0</v>
      </c>
      <c r="U100" s="5">
        <f t="shared" si="28"/>
        <v>0</v>
      </c>
      <c r="V100" s="3">
        <f t="shared" si="29"/>
        <v>0</v>
      </c>
      <c r="W100" s="3">
        <f t="shared" si="30"/>
        <v>0</v>
      </c>
      <c r="X100" s="3">
        <f t="shared" si="31"/>
        <v>0</v>
      </c>
      <c r="Y100" s="3">
        <f t="shared" si="32"/>
        <v>0</v>
      </c>
      <c r="Z100" s="3">
        <f t="shared" si="33"/>
        <v>0</v>
      </c>
      <c r="AB100" s="5">
        <f t="shared" si="34"/>
        <v>0</v>
      </c>
      <c r="AC100" s="3">
        <f t="shared" si="35"/>
        <v>0</v>
      </c>
      <c r="AD100" s="3">
        <f t="shared" si="36"/>
        <v>0</v>
      </c>
      <c r="AE100" s="3">
        <f t="shared" si="37"/>
        <v>0</v>
      </c>
      <c r="AF100" s="3">
        <f t="shared" si="38"/>
        <v>0</v>
      </c>
      <c r="AG100" s="3">
        <f t="shared" si="39"/>
        <v>0</v>
      </c>
      <c r="AI100" s="5">
        <f t="shared" si="40"/>
        <v>0</v>
      </c>
      <c r="AJ100" s="3">
        <f t="shared" si="41"/>
        <v>0</v>
      </c>
      <c r="AK100" s="3">
        <f t="shared" si="42"/>
        <v>0</v>
      </c>
      <c r="AL100" s="3">
        <f t="shared" si="43"/>
        <v>0</v>
      </c>
      <c r="AO100" s="10"/>
    </row>
    <row r="101" spans="1:41" ht="17" x14ac:dyDescent="0.2">
      <c r="A101" s="1"/>
      <c r="B101" s="1" t="s">
        <v>50</v>
      </c>
      <c r="K101">
        <f t="shared" si="22"/>
        <v>0</v>
      </c>
      <c r="L101" s="1"/>
      <c r="O101">
        <f t="shared" si="23"/>
        <v>0</v>
      </c>
      <c r="P101" s="4">
        <f t="shared" si="24"/>
        <v>0</v>
      </c>
      <c r="Q101">
        <f t="shared" si="25"/>
        <v>0</v>
      </c>
      <c r="R101">
        <f t="shared" si="26"/>
        <v>0</v>
      </c>
      <c r="S101">
        <f t="shared" si="27"/>
        <v>0</v>
      </c>
      <c r="U101" s="4">
        <f t="shared" si="28"/>
        <v>0</v>
      </c>
      <c r="V101">
        <f t="shared" si="29"/>
        <v>0</v>
      </c>
      <c r="W101">
        <f t="shared" si="30"/>
        <v>0</v>
      </c>
      <c r="X101">
        <f t="shared" si="31"/>
        <v>0</v>
      </c>
      <c r="Y101">
        <f t="shared" si="32"/>
        <v>0</v>
      </c>
      <c r="Z101">
        <f t="shared" si="33"/>
        <v>0</v>
      </c>
      <c r="AB101" s="4">
        <f t="shared" si="34"/>
        <v>0</v>
      </c>
      <c r="AC101">
        <f t="shared" si="35"/>
        <v>0</v>
      </c>
      <c r="AD101">
        <f t="shared" si="36"/>
        <v>0</v>
      </c>
      <c r="AE101">
        <f t="shared" si="37"/>
        <v>0</v>
      </c>
      <c r="AF101">
        <f t="shared" si="38"/>
        <v>0</v>
      </c>
      <c r="AG101">
        <f t="shared" si="39"/>
        <v>0</v>
      </c>
      <c r="AI101" s="4">
        <f t="shared" si="40"/>
        <v>0</v>
      </c>
      <c r="AJ101">
        <f t="shared" si="41"/>
        <v>0</v>
      </c>
      <c r="AK101">
        <f t="shared" si="42"/>
        <v>0</v>
      </c>
      <c r="AL101">
        <f t="shared" si="43"/>
        <v>0</v>
      </c>
    </row>
    <row r="102" spans="1:41" ht="34" x14ac:dyDescent="0.2">
      <c r="A102" s="1"/>
      <c r="B102" s="1"/>
      <c r="C102">
        <v>3</v>
      </c>
      <c r="K102">
        <f t="shared" si="22"/>
        <v>3</v>
      </c>
      <c r="L102" s="1" t="s">
        <v>113</v>
      </c>
      <c r="M102" t="s">
        <v>163</v>
      </c>
      <c r="N102">
        <v>1</v>
      </c>
      <c r="O102">
        <f t="shared" si="23"/>
        <v>2</v>
      </c>
      <c r="P102" s="4">
        <f t="shared" si="24"/>
        <v>0</v>
      </c>
      <c r="Q102">
        <f t="shared" si="25"/>
        <v>1.5</v>
      </c>
      <c r="R102">
        <f t="shared" si="26"/>
        <v>0</v>
      </c>
      <c r="S102">
        <f t="shared" si="27"/>
        <v>0</v>
      </c>
      <c r="U102" s="4">
        <f t="shared" si="28"/>
        <v>1.5</v>
      </c>
      <c r="V102">
        <f t="shared" si="29"/>
        <v>0</v>
      </c>
      <c r="W102">
        <f t="shared" si="30"/>
        <v>0</v>
      </c>
      <c r="X102">
        <f t="shared" si="31"/>
        <v>0</v>
      </c>
      <c r="Y102">
        <f t="shared" si="32"/>
        <v>0</v>
      </c>
      <c r="Z102">
        <f t="shared" si="33"/>
        <v>0</v>
      </c>
      <c r="AB102" s="4">
        <f t="shared" si="34"/>
        <v>0</v>
      </c>
      <c r="AC102">
        <f t="shared" si="35"/>
        <v>0</v>
      </c>
      <c r="AD102">
        <f t="shared" si="36"/>
        <v>0</v>
      </c>
      <c r="AE102">
        <f t="shared" si="37"/>
        <v>0</v>
      </c>
      <c r="AF102">
        <f t="shared" si="38"/>
        <v>0</v>
      </c>
      <c r="AG102">
        <f t="shared" si="39"/>
        <v>0</v>
      </c>
      <c r="AI102" s="4">
        <f t="shared" si="40"/>
        <v>0</v>
      </c>
      <c r="AJ102">
        <f t="shared" si="41"/>
        <v>0</v>
      </c>
      <c r="AK102">
        <f t="shared" si="42"/>
        <v>0</v>
      </c>
      <c r="AL102">
        <f t="shared" si="43"/>
        <v>0</v>
      </c>
    </row>
    <row r="103" spans="1:41" ht="17" x14ac:dyDescent="0.2">
      <c r="A103" s="1"/>
      <c r="B103" s="1"/>
      <c r="C103">
        <v>1</v>
      </c>
      <c r="K103">
        <f t="shared" si="22"/>
        <v>1</v>
      </c>
      <c r="L103" s="1" t="s">
        <v>105</v>
      </c>
      <c r="M103" t="s">
        <v>164</v>
      </c>
      <c r="N103">
        <v>1</v>
      </c>
      <c r="O103">
        <f t="shared" si="23"/>
        <v>1</v>
      </c>
      <c r="P103" s="4">
        <f t="shared" si="24"/>
        <v>0</v>
      </c>
      <c r="Q103">
        <f t="shared" si="25"/>
        <v>0</v>
      </c>
      <c r="R103">
        <f t="shared" si="26"/>
        <v>0</v>
      </c>
      <c r="S103">
        <f t="shared" si="27"/>
        <v>0</v>
      </c>
      <c r="U103" s="4">
        <f t="shared" si="28"/>
        <v>0</v>
      </c>
      <c r="V103">
        <f t="shared" si="29"/>
        <v>0</v>
      </c>
      <c r="W103">
        <f t="shared" si="30"/>
        <v>0</v>
      </c>
      <c r="X103">
        <f t="shared" si="31"/>
        <v>1</v>
      </c>
      <c r="Y103">
        <f t="shared" si="32"/>
        <v>0</v>
      </c>
      <c r="Z103">
        <f t="shared" si="33"/>
        <v>0</v>
      </c>
      <c r="AB103" s="4">
        <f t="shared" si="34"/>
        <v>0</v>
      </c>
      <c r="AC103">
        <f t="shared" si="35"/>
        <v>0</v>
      </c>
      <c r="AD103">
        <f t="shared" si="36"/>
        <v>0</v>
      </c>
      <c r="AE103">
        <f t="shared" si="37"/>
        <v>0</v>
      </c>
      <c r="AF103">
        <f t="shared" si="38"/>
        <v>0</v>
      </c>
      <c r="AG103">
        <f t="shared" si="39"/>
        <v>0</v>
      </c>
      <c r="AI103" s="4">
        <f t="shared" si="40"/>
        <v>0</v>
      </c>
      <c r="AJ103">
        <f t="shared" si="41"/>
        <v>0</v>
      </c>
      <c r="AK103">
        <f t="shared" si="42"/>
        <v>0</v>
      </c>
      <c r="AL103">
        <f t="shared" si="43"/>
        <v>0</v>
      </c>
    </row>
    <row r="104" spans="1:41" ht="17" x14ac:dyDescent="0.2">
      <c r="A104" s="1"/>
      <c r="B104" s="1" t="s">
        <v>51</v>
      </c>
      <c r="K104">
        <f t="shared" si="22"/>
        <v>0</v>
      </c>
      <c r="L104" s="1"/>
      <c r="O104">
        <f t="shared" si="23"/>
        <v>0</v>
      </c>
      <c r="P104" s="4">
        <f t="shared" si="24"/>
        <v>0</v>
      </c>
      <c r="Q104">
        <f t="shared" si="25"/>
        <v>0</v>
      </c>
      <c r="R104">
        <f t="shared" si="26"/>
        <v>0</v>
      </c>
      <c r="S104">
        <f t="shared" si="27"/>
        <v>0</v>
      </c>
      <c r="U104" s="4">
        <f t="shared" si="28"/>
        <v>0</v>
      </c>
      <c r="V104">
        <f t="shared" si="29"/>
        <v>0</v>
      </c>
      <c r="W104">
        <f t="shared" si="30"/>
        <v>0</v>
      </c>
      <c r="X104">
        <f t="shared" si="31"/>
        <v>0</v>
      </c>
      <c r="Y104">
        <f t="shared" si="32"/>
        <v>0</v>
      </c>
      <c r="Z104">
        <f t="shared" si="33"/>
        <v>0</v>
      </c>
      <c r="AB104" s="4">
        <f t="shared" si="34"/>
        <v>0</v>
      </c>
      <c r="AC104">
        <f t="shared" si="35"/>
        <v>0</v>
      </c>
      <c r="AD104">
        <f t="shared" si="36"/>
        <v>0</v>
      </c>
      <c r="AE104">
        <f t="shared" si="37"/>
        <v>0</v>
      </c>
      <c r="AF104">
        <f t="shared" si="38"/>
        <v>0</v>
      </c>
      <c r="AG104">
        <f t="shared" si="39"/>
        <v>0</v>
      </c>
      <c r="AI104" s="4">
        <f t="shared" si="40"/>
        <v>0</v>
      </c>
      <c r="AJ104">
        <f t="shared" si="41"/>
        <v>0</v>
      </c>
      <c r="AK104">
        <f t="shared" si="42"/>
        <v>0</v>
      </c>
      <c r="AL104">
        <f t="shared" si="43"/>
        <v>0</v>
      </c>
    </row>
    <row r="105" spans="1:41" ht="51" x14ac:dyDescent="0.2">
      <c r="A105" s="1"/>
      <c r="B105" s="1"/>
      <c r="C105">
        <v>2</v>
      </c>
      <c r="K105">
        <f t="shared" si="22"/>
        <v>2</v>
      </c>
      <c r="L105" s="1" t="s">
        <v>122</v>
      </c>
      <c r="M105" t="s">
        <v>161</v>
      </c>
      <c r="N105">
        <v>0.1</v>
      </c>
      <c r="O105">
        <f t="shared" si="23"/>
        <v>1</v>
      </c>
      <c r="P105" s="4">
        <f t="shared" si="24"/>
        <v>0.2</v>
      </c>
      <c r="Q105">
        <f t="shared" si="25"/>
        <v>0</v>
      </c>
      <c r="R105">
        <f t="shared" si="26"/>
        <v>0</v>
      </c>
      <c r="S105">
        <f t="shared" si="27"/>
        <v>0</v>
      </c>
      <c r="U105" s="4">
        <f t="shared" si="28"/>
        <v>0</v>
      </c>
      <c r="V105">
        <f t="shared" si="29"/>
        <v>0</v>
      </c>
      <c r="W105">
        <f t="shared" si="30"/>
        <v>0</v>
      </c>
      <c r="X105">
        <f t="shared" si="31"/>
        <v>0</v>
      </c>
      <c r="Y105">
        <f t="shared" si="32"/>
        <v>0</v>
      </c>
      <c r="Z105">
        <f t="shared" si="33"/>
        <v>0</v>
      </c>
      <c r="AB105" s="4">
        <f t="shared" si="34"/>
        <v>0</v>
      </c>
      <c r="AC105">
        <f t="shared" si="35"/>
        <v>0</v>
      </c>
      <c r="AD105">
        <f t="shared" si="36"/>
        <v>0</v>
      </c>
      <c r="AE105">
        <f t="shared" si="37"/>
        <v>0</v>
      </c>
      <c r="AF105">
        <f t="shared" si="38"/>
        <v>0</v>
      </c>
      <c r="AG105">
        <f t="shared" si="39"/>
        <v>0</v>
      </c>
      <c r="AI105" s="4">
        <f t="shared" si="40"/>
        <v>0</v>
      </c>
      <c r="AJ105">
        <f t="shared" si="41"/>
        <v>0</v>
      </c>
      <c r="AK105">
        <f t="shared" si="42"/>
        <v>0</v>
      </c>
      <c r="AL105">
        <f t="shared" si="43"/>
        <v>0</v>
      </c>
    </row>
    <row r="106" spans="1:41" ht="34" x14ac:dyDescent="0.2">
      <c r="A106" s="1"/>
      <c r="B106" s="1"/>
      <c r="C106">
        <v>1</v>
      </c>
      <c r="K106">
        <f t="shared" si="22"/>
        <v>1</v>
      </c>
      <c r="L106" s="1" t="s">
        <v>113</v>
      </c>
      <c r="M106" t="s">
        <v>163</v>
      </c>
      <c r="N106">
        <v>1</v>
      </c>
      <c r="O106">
        <f t="shared" si="23"/>
        <v>2</v>
      </c>
      <c r="P106" s="4">
        <f t="shared" si="24"/>
        <v>0</v>
      </c>
      <c r="Q106">
        <f t="shared" si="25"/>
        <v>0.5</v>
      </c>
      <c r="R106">
        <f t="shared" si="26"/>
        <v>0</v>
      </c>
      <c r="S106">
        <f t="shared" si="27"/>
        <v>0</v>
      </c>
      <c r="U106" s="4">
        <f t="shared" si="28"/>
        <v>0.5</v>
      </c>
      <c r="V106">
        <f t="shared" si="29"/>
        <v>0</v>
      </c>
      <c r="W106">
        <f t="shared" si="30"/>
        <v>0</v>
      </c>
      <c r="X106">
        <f t="shared" si="31"/>
        <v>0</v>
      </c>
      <c r="Y106">
        <f t="shared" si="32"/>
        <v>0</v>
      </c>
      <c r="Z106">
        <f t="shared" si="33"/>
        <v>0</v>
      </c>
      <c r="AB106" s="4">
        <f t="shared" si="34"/>
        <v>0</v>
      </c>
      <c r="AC106">
        <f t="shared" si="35"/>
        <v>0</v>
      </c>
      <c r="AD106">
        <f t="shared" si="36"/>
        <v>0</v>
      </c>
      <c r="AE106">
        <f t="shared" si="37"/>
        <v>0</v>
      </c>
      <c r="AF106">
        <f t="shared" si="38"/>
        <v>0</v>
      </c>
      <c r="AG106">
        <f t="shared" si="39"/>
        <v>0</v>
      </c>
      <c r="AI106" s="4">
        <f t="shared" si="40"/>
        <v>0</v>
      </c>
      <c r="AJ106">
        <f t="shared" si="41"/>
        <v>0</v>
      </c>
      <c r="AK106">
        <f t="shared" si="42"/>
        <v>0</v>
      </c>
      <c r="AL106">
        <f t="shared" si="43"/>
        <v>0</v>
      </c>
    </row>
    <row r="107" spans="1:41" ht="17" x14ac:dyDescent="0.2">
      <c r="A107" s="1"/>
      <c r="B107" s="1" t="s">
        <v>52</v>
      </c>
      <c r="K107">
        <f t="shared" si="22"/>
        <v>0</v>
      </c>
      <c r="L107" s="1"/>
      <c r="O107">
        <f t="shared" si="23"/>
        <v>0</v>
      </c>
      <c r="P107" s="4">
        <f t="shared" si="24"/>
        <v>0</v>
      </c>
      <c r="Q107">
        <f t="shared" si="25"/>
        <v>0</v>
      </c>
      <c r="R107">
        <f t="shared" si="26"/>
        <v>0</v>
      </c>
      <c r="S107">
        <f t="shared" si="27"/>
        <v>0</v>
      </c>
      <c r="U107" s="4">
        <f t="shared" si="28"/>
        <v>0</v>
      </c>
      <c r="V107">
        <f t="shared" si="29"/>
        <v>0</v>
      </c>
      <c r="W107">
        <f t="shared" si="30"/>
        <v>0</v>
      </c>
      <c r="X107">
        <f t="shared" si="31"/>
        <v>0</v>
      </c>
      <c r="Y107">
        <f t="shared" si="32"/>
        <v>0</v>
      </c>
      <c r="Z107">
        <f t="shared" si="33"/>
        <v>0</v>
      </c>
      <c r="AB107" s="4">
        <f t="shared" si="34"/>
        <v>0</v>
      </c>
      <c r="AC107">
        <f t="shared" si="35"/>
        <v>0</v>
      </c>
      <c r="AD107">
        <f t="shared" si="36"/>
        <v>0</v>
      </c>
      <c r="AE107">
        <f t="shared" si="37"/>
        <v>0</v>
      </c>
      <c r="AF107">
        <f t="shared" si="38"/>
        <v>0</v>
      </c>
      <c r="AG107">
        <f t="shared" si="39"/>
        <v>0</v>
      </c>
      <c r="AI107" s="4">
        <f t="shared" si="40"/>
        <v>0</v>
      </c>
      <c r="AJ107">
        <f t="shared" si="41"/>
        <v>0</v>
      </c>
      <c r="AK107">
        <f t="shared" si="42"/>
        <v>0</v>
      </c>
      <c r="AL107">
        <f t="shared" si="43"/>
        <v>0</v>
      </c>
    </row>
    <row r="108" spans="1:41" ht="34" x14ac:dyDescent="0.2">
      <c r="A108" s="1"/>
      <c r="B108" s="1"/>
      <c r="C108">
        <v>1</v>
      </c>
      <c r="K108">
        <f t="shared" si="22"/>
        <v>1</v>
      </c>
      <c r="L108" s="1" t="s">
        <v>113</v>
      </c>
      <c r="M108" t="s">
        <v>163</v>
      </c>
      <c r="N108">
        <v>1</v>
      </c>
      <c r="O108">
        <f t="shared" si="23"/>
        <v>2</v>
      </c>
      <c r="P108" s="4">
        <f t="shared" si="24"/>
        <v>0</v>
      </c>
      <c r="Q108">
        <f t="shared" si="25"/>
        <v>0.5</v>
      </c>
      <c r="R108">
        <f t="shared" si="26"/>
        <v>0</v>
      </c>
      <c r="S108">
        <f t="shared" si="27"/>
        <v>0</v>
      </c>
      <c r="U108" s="4">
        <f t="shared" si="28"/>
        <v>0.5</v>
      </c>
      <c r="V108">
        <f t="shared" si="29"/>
        <v>0</v>
      </c>
      <c r="W108">
        <f t="shared" si="30"/>
        <v>0</v>
      </c>
      <c r="X108">
        <f t="shared" si="31"/>
        <v>0</v>
      </c>
      <c r="Y108">
        <f t="shared" si="32"/>
        <v>0</v>
      </c>
      <c r="Z108">
        <f t="shared" si="33"/>
        <v>0</v>
      </c>
      <c r="AB108" s="4">
        <f t="shared" si="34"/>
        <v>0</v>
      </c>
      <c r="AC108">
        <f t="shared" si="35"/>
        <v>0</v>
      </c>
      <c r="AD108">
        <f t="shared" si="36"/>
        <v>0</v>
      </c>
      <c r="AE108">
        <f t="shared" si="37"/>
        <v>0</v>
      </c>
      <c r="AF108">
        <f t="shared" si="38"/>
        <v>0</v>
      </c>
      <c r="AG108">
        <f t="shared" si="39"/>
        <v>0</v>
      </c>
      <c r="AI108" s="4">
        <f t="shared" si="40"/>
        <v>0</v>
      </c>
      <c r="AJ108">
        <f t="shared" si="41"/>
        <v>0</v>
      </c>
      <c r="AK108">
        <f t="shared" si="42"/>
        <v>0</v>
      </c>
      <c r="AL108">
        <f t="shared" si="43"/>
        <v>0</v>
      </c>
    </row>
    <row r="109" spans="1:41" ht="17" x14ac:dyDescent="0.2">
      <c r="A109" s="1"/>
      <c r="B109" s="1"/>
      <c r="D109">
        <v>4</v>
      </c>
      <c r="K109">
        <f t="shared" si="22"/>
        <v>4</v>
      </c>
      <c r="L109" s="1" t="s">
        <v>110</v>
      </c>
      <c r="M109" t="s">
        <v>161</v>
      </c>
      <c r="N109">
        <v>0.5</v>
      </c>
      <c r="O109">
        <f t="shared" si="23"/>
        <v>1</v>
      </c>
      <c r="P109" s="4">
        <f t="shared" si="24"/>
        <v>2</v>
      </c>
      <c r="Q109">
        <f t="shared" si="25"/>
        <v>0</v>
      </c>
      <c r="R109">
        <f t="shared" si="26"/>
        <v>0</v>
      </c>
      <c r="S109">
        <f t="shared" si="27"/>
        <v>0</v>
      </c>
      <c r="U109" s="4">
        <f t="shared" si="28"/>
        <v>0</v>
      </c>
      <c r="V109">
        <f t="shared" si="29"/>
        <v>0</v>
      </c>
      <c r="W109">
        <f t="shared" si="30"/>
        <v>0</v>
      </c>
      <c r="X109">
        <f t="shared" si="31"/>
        <v>0</v>
      </c>
      <c r="Y109">
        <f t="shared" si="32"/>
        <v>0</v>
      </c>
      <c r="Z109">
        <f t="shared" si="33"/>
        <v>0</v>
      </c>
      <c r="AB109" s="4">
        <f t="shared" si="34"/>
        <v>0</v>
      </c>
      <c r="AC109">
        <f t="shared" si="35"/>
        <v>0</v>
      </c>
      <c r="AD109">
        <f t="shared" si="36"/>
        <v>0</v>
      </c>
      <c r="AE109">
        <f t="shared" si="37"/>
        <v>0</v>
      </c>
      <c r="AF109">
        <f t="shared" si="38"/>
        <v>0</v>
      </c>
      <c r="AG109">
        <f t="shared" si="39"/>
        <v>0</v>
      </c>
      <c r="AI109" s="4">
        <f t="shared" si="40"/>
        <v>0</v>
      </c>
      <c r="AJ109">
        <f t="shared" si="41"/>
        <v>0</v>
      </c>
      <c r="AK109">
        <f t="shared" si="42"/>
        <v>0</v>
      </c>
      <c r="AL109">
        <f t="shared" si="43"/>
        <v>0</v>
      </c>
    </row>
    <row r="110" spans="1:41" ht="17" x14ac:dyDescent="0.2">
      <c r="A110" s="1"/>
      <c r="B110" s="1" t="s">
        <v>53</v>
      </c>
      <c r="K110">
        <f t="shared" si="22"/>
        <v>0</v>
      </c>
      <c r="L110" s="1"/>
      <c r="O110">
        <f t="shared" si="23"/>
        <v>0</v>
      </c>
      <c r="P110" s="4">
        <f t="shared" si="24"/>
        <v>0</v>
      </c>
      <c r="Q110">
        <f t="shared" si="25"/>
        <v>0</v>
      </c>
      <c r="R110">
        <f t="shared" si="26"/>
        <v>0</v>
      </c>
      <c r="S110">
        <f t="shared" si="27"/>
        <v>0</v>
      </c>
      <c r="U110" s="4">
        <f t="shared" si="28"/>
        <v>0</v>
      </c>
      <c r="V110">
        <f t="shared" si="29"/>
        <v>0</v>
      </c>
      <c r="W110">
        <f t="shared" si="30"/>
        <v>0</v>
      </c>
      <c r="X110">
        <f t="shared" si="31"/>
        <v>0</v>
      </c>
      <c r="Y110">
        <f t="shared" si="32"/>
        <v>0</v>
      </c>
      <c r="Z110">
        <f t="shared" si="33"/>
        <v>0</v>
      </c>
      <c r="AB110" s="4">
        <f t="shared" si="34"/>
        <v>0</v>
      </c>
      <c r="AC110">
        <f t="shared" si="35"/>
        <v>0</v>
      </c>
      <c r="AD110">
        <f t="shared" si="36"/>
        <v>0</v>
      </c>
      <c r="AE110">
        <f t="shared" si="37"/>
        <v>0</v>
      </c>
      <c r="AF110">
        <f t="shared" si="38"/>
        <v>0</v>
      </c>
      <c r="AG110">
        <f t="shared" si="39"/>
        <v>0</v>
      </c>
      <c r="AI110" s="4">
        <f t="shared" si="40"/>
        <v>0</v>
      </c>
      <c r="AJ110">
        <f t="shared" si="41"/>
        <v>0</v>
      </c>
      <c r="AK110">
        <f t="shared" si="42"/>
        <v>0</v>
      </c>
      <c r="AL110">
        <f t="shared" si="43"/>
        <v>0</v>
      </c>
    </row>
    <row r="111" spans="1:41" ht="34" x14ac:dyDescent="0.2">
      <c r="A111" s="1"/>
      <c r="B111" s="1"/>
      <c r="C111">
        <v>2</v>
      </c>
      <c r="K111">
        <f t="shared" si="22"/>
        <v>2</v>
      </c>
      <c r="L111" s="1" t="s">
        <v>113</v>
      </c>
      <c r="M111" t="s">
        <v>163</v>
      </c>
      <c r="N111">
        <v>1</v>
      </c>
      <c r="O111">
        <f t="shared" si="23"/>
        <v>2</v>
      </c>
      <c r="P111" s="4">
        <f t="shared" si="24"/>
        <v>0</v>
      </c>
      <c r="Q111">
        <f t="shared" si="25"/>
        <v>1</v>
      </c>
      <c r="R111">
        <f t="shared" si="26"/>
        <v>0</v>
      </c>
      <c r="S111">
        <f t="shared" si="27"/>
        <v>0</v>
      </c>
      <c r="U111" s="4">
        <f t="shared" si="28"/>
        <v>1</v>
      </c>
      <c r="V111">
        <f t="shared" si="29"/>
        <v>0</v>
      </c>
      <c r="W111">
        <f t="shared" si="30"/>
        <v>0</v>
      </c>
      <c r="X111">
        <f t="shared" si="31"/>
        <v>0</v>
      </c>
      <c r="Y111">
        <f t="shared" si="32"/>
        <v>0</v>
      </c>
      <c r="Z111">
        <f t="shared" si="33"/>
        <v>0</v>
      </c>
      <c r="AB111" s="4">
        <f t="shared" si="34"/>
        <v>0</v>
      </c>
      <c r="AC111">
        <f t="shared" si="35"/>
        <v>0</v>
      </c>
      <c r="AD111">
        <f t="shared" si="36"/>
        <v>0</v>
      </c>
      <c r="AE111">
        <f t="shared" si="37"/>
        <v>0</v>
      </c>
      <c r="AF111">
        <f t="shared" si="38"/>
        <v>0</v>
      </c>
      <c r="AG111">
        <f t="shared" si="39"/>
        <v>0</v>
      </c>
      <c r="AI111" s="4">
        <f t="shared" si="40"/>
        <v>0</v>
      </c>
      <c r="AJ111">
        <f t="shared" si="41"/>
        <v>0</v>
      </c>
      <c r="AK111">
        <f t="shared" si="42"/>
        <v>0</v>
      </c>
      <c r="AL111">
        <f t="shared" si="43"/>
        <v>0</v>
      </c>
    </row>
    <row r="112" spans="1:41" ht="17" x14ac:dyDescent="0.2">
      <c r="A112" s="1"/>
      <c r="B112" s="1"/>
      <c r="C112">
        <v>1</v>
      </c>
      <c r="K112">
        <f t="shared" si="22"/>
        <v>1</v>
      </c>
      <c r="L112" s="1" t="s">
        <v>105</v>
      </c>
      <c r="M112" t="s">
        <v>164</v>
      </c>
      <c r="N112">
        <v>1</v>
      </c>
      <c r="O112">
        <f t="shared" si="23"/>
        <v>1</v>
      </c>
      <c r="P112" s="4">
        <f t="shared" si="24"/>
        <v>0</v>
      </c>
      <c r="Q112">
        <f t="shared" si="25"/>
        <v>0</v>
      </c>
      <c r="R112">
        <f t="shared" si="26"/>
        <v>0</v>
      </c>
      <c r="S112">
        <f t="shared" si="27"/>
        <v>0</v>
      </c>
      <c r="U112" s="4">
        <f t="shared" si="28"/>
        <v>0</v>
      </c>
      <c r="V112">
        <f t="shared" si="29"/>
        <v>0</v>
      </c>
      <c r="W112">
        <f t="shared" si="30"/>
        <v>0</v>
      </c>
      <c r="X112">
        <f t="shared" si="31"/>
        <v>1</v>
      </c>
      <c r="Y112">
        <f t="shared" si="32"/>
        <v>0</v>
      </c>
      <c r="Z112">
        <f t="shared" si="33"/>
        <v>0</v>
      </c>
      <c r="AB112" s="4">
        <f t="shared" si="34"/>
        <v>0</v>
      </c>
      <c r="AC112">
        <f t="shared" si="35"/>
        <v>0</v>
      </c>
      <c r="AD112">
        <f t="shared" si="36"/>
        <v>0</v>
      </c>
      <c r="AE112">
        <f t="shared" si="37"/>
        <v>0</v>
      </c>
      <c r="AF112">
        <f t="shared" si="38"/>
        <v>0</v>
      </c>
      <c r="AG112">
        <f t="shared" si="39"/>
        <v>0</v>
      </c>
      <c r="AI112" s="4">
        <f t="shared" si="40"/>
        <v>0</v>
      </c>
      <c r="AJ112">
        <f t="shared" si="41"/>
        <v>0</v>
      </c>
      <c r="AK112">
        <f t="shared" si="42"/>
        <v>0</v>
      </c>
      <c r="AL112">
        <f t="shared" si="43"/>
        <v>0</v>
      </c>
    </row>
    <row r="113" spans="1:38" ht="17" x14ac:dyDescent="0.2">
      <c r="A113" s="1"/>
      <c r="B113" s="1" t="s">
        <v>54</v>
      </c>
      <c r="K113">
        <f t="shared" si="22"/>
        <v>0</v>
      </c>
      <c r="L113" s="1"/>
      <c r="O113">
        <f t="shared" si="23"/>
        <v>0</v>
      </c>
      <c r="P113" s="4">
        <f t="shared" si="24"/>
        <v>0</v>
      </c>
      <c r="Q113">
        <f t="shared" si="25"/>
        <v>0</v>
      </c>
      <c r="R113">
        <f t="shared" si="26"/>
        <v>0</v>
      </c>
      <c r="S113">
        <f t="shared" si="27"/>
        <v>0</v>
      </c>
      <c r="U113" s="4">
        <f t="shared" si="28"/>
        <v>0</v>
      </c>
      <c r="V113">
        <f t="shared" si="29"/>
        <v>0</v>
      </c>
      <c r="W113">
        <f t="shared" si="30"/>
        <v>0</v>
      </c>
      <c r="X113">
        <f t="shared" si="31"/>
        <v>0</v>
      </c>
      <c r="Y113">
        <f t="shared" si="32"/>
        <v>0</v>
      </c>
      <c r="Z113">
        <f t="shared" si="33"/>
        <v>0</v>
      </c>
      <c r="AB113" s="4">
        <f t="shared" si="34"/>
        <v>0</v>
      </c>
      <c r="AC113">
        <f t="shared" si="35"/>
        <v>0</v>
      </c>
      <c r="AD113">
        <f t="shared" si="36"/>
        <v>0</v>
      </c>
      <c r="AE113">
        <f t="shared" si="37"/>
        <v>0</v>
      </c>
      <c r="AF113">
        <f t="shared" si="38"/>
        <v>0</v>
      </c>
      <c r="AG113">
        <f t="shared" si="39"/>
        <v>0</v>
      </c>
      <c r="AI113" s="4">
        <f t="shared" si="40"/>
        <v>0</v>
      </c>
      <c r="AJ113">
        <f t="shared" si="41"/>
        <v>0</v>
      </c>
      <c r="AK113">
        <f t="shared" si="42"/>
        <v>0</v>
      </c>
      <c r="AL113">
        <f t="shared" si="43"/>
        <v>0</v>
      </c>
    </row>
    <row r="114" spans="1:38" ht="51" x14ac:dyDescent="0.2">
      <c r="A114" s="1"/>
      <c r="B114" s="1"/>
      <c r="C114">
        <v>3</v>
      </c>
      <c r="K114">
        <f t="shared" si="22"/>
        <v>3</v>
      </c>
      <c r="L114" s="1" t="s">
        <v>122</v>
      </c>
      <c r="M114" t="s">
        <v>161</v>
      </c>
      <c r="N114">
        <v>0.1</v>
      </c>
      <c r="O114">
        <f t="shared" si="23"/>
        <v>1</v>
      </c>
      <c r="P114" s="4">
        <f t="shared" si="24"/>
        <v>0.30000000000000004</v>
      </c>
      <c r="Q114">
        <f t="shared" si="25"/>
        <v>0</v>
      </c>
      <c r="R114">
        <f t="shared" si="26"/>
        <v>0</v>
      </c>
      <c r="S114">
        <f t="shared" si="27"/>
        <v>0</v>
      </c>
      <c r="U114" s="4">
        <f t="shared" si="28"/>
        <v>0</v>
      </c>
      <c r="V114">
        <f t="shared" si="29"/>
        <v>0</v>
      </c>
      <c r="W114">
        <f t="shared" si="30"/>
        <v>0</v>
      </c>
      <c r="X114">
        <f t="shared" si="31"/>
        <v>0</v>
      </c>
      <c r="Y114">
        <f t="shared" si="32"/>
        <v>0</v>
      </c>
      <c r="Z114">
        <f t="shared" si="33"/>
        <v>0</v>
      </c>
      <c r="AB114" s="4">
        <f t="shared" si="34"/>
        <v>0</v>
      </c>
      <c r="AC114">
        <f t="shared" si="35"/>
        <v>0</v>
      </c>
      <c r="AD114">
        <f t="shared" si="36"/>
        <v>0</v>
      </c>
      <c r="AE114">
        <f t="shared" si="37"/>
        <v>0</v>
      </c>
      <c r="AF114">
        <f t="shared" si="38"/>
        <v>0</v>
      </c>
      <c r="AG114">
        <f t="shared" si="39"/>
        <v>0</v>
      </c>
      <c r="AI114" s="4">
        <f t="shared" si="40"/>
        <v>0</v>
      </c>
      <c r="AJ114">
        <f t="shared" si="41"/>
        <v>0</v>
      </c>
      <c r="AK114">
        <f t="shared" si="42"/>
        <v>0</v>
      </c>
      <c r="AL114">
        <f t="shared" si="43"/>
        <v>0</v>
      </c>
    </row>
    <row r="115" spans="1:38" ht="34" x14ac:dyDescent="0.2">
      <c r="A115" s="1"/>
      <c r="B115" s="1"/>
      <c r="C115">
        <v>20</v>
      </c>
      <c r="K115">
        <f t="shared" si="22"/>
        <v>20</v>
      </c>
      <c r="L115" s="1" t="s">
        <v>113</v>
      </c>
      <c r="M115" t="s">
        <v>163</v>
      </c>
      <c r="N115">
        <v>1</v>
      </c>
      <c r="O115">
        <f t="shared" si="23"/>
        <v>2</v>
      </c>
      <c r="P115" s="4">
        <f t="shared" si="24"/>
        <v>0</v>
      </c>
      <c r="Q115">
        <f t="shared" si="25"/>
        <v>10</v>
      </c>
      <c r="R115">
        <f t="shared" si="26"/>
        <v>0</v>
      </c>
      <c r="S115">
        <f t="shared" si="27"/>
        <v>0</v>
      </c>
      <c r="U115" s="4">
        <f t="shared" si="28"/>
        <v>10</v>
      </c>
      <c r="V115">
        <f t="shared" si="29"/>
        <v>0</v>
      </c>
      <c r="W115">
        <f t="shared" si="30"/>
        <v>0</v>
      </c>
      <c r="X115">
        <f t="shared" si="31"/>
        <v>0</v>
      </c>
      <c r="Y115">
        <f t="shared" si="32"/>
        <v>0</v>
      </c>
      <c r="Z115">
        <f t="shared" si="33"/>
        <v>0</v>
      </c>
      <c r="AB115" s="4">
        <f t="shared" si="34"/>
        <v>0</v>
      </c>
      <c r="AC115">
        <f t="shared" si="35"/>
        <v>0</v>
      </c>
      <c r="AD115">
        <f t="shared" si="36"/>
        <v>0</v>
      </c>
      <c r="AE115">
        <f t="shared" si="37"/>
        <v>0</v>
      </c>
      <c r="AF115">
        <f t="shared" si="38"/>
        <v>0</v>
      </c>
      <c r="AG115">
        <f t="shared" si="39"/>
        <v>0</v>
      </c>
      <c r="AI115" s="4">
        <f t="shared" si="40"/>
        <v>0</v>
      </c>
      <c r="AJ115">
        <f t="shared" si="41"/>
        <v>0</v>
      </c>
      <c r="AK115">
        <f t="shared" si="42"/>
        <v>0</v>
      </c>
      <c r="AL115">
        <f t="shared" si="43"/>
        <v>0</v>
      </c>
    </row>
    <row r="116" spans="1:38" ht="17" x14ac:dyDescent="0.2">
      <c r="A116" s="1"/>
      <c r="B116" s="1"/>
      <c r="C116">
        <v>1</v>
      </c>
      <c r="K116">
        <f t="shared" si="22"/>
        <v>1</v>
      </c>
      <c r="L116" s="1" t="s">
        <v>105</v>
      </c>
      <c r="M116" t="s">
        <v>164</v>
      </c>
      <c r="N116">
        <v>1</v>
      </c>
      <c r="O116">
        <f t="shared" si="23"/>
        <v>1</v>
      </c>
      <c r="P116" s="4">
        <f t="shared" si="24"/>
        <v>0</v>
      </c>
      <c r="Q116">
        <f t="shared" si="25"/>
        <v>0</v>
      </c>
      <c r="R116">
        <f t="shared" si="26"/>
        <v>0</v>
      </c>
      <c r="S116">
        <f t="shared" si="27"/>
        <v>0</v>
      </c>
      <c r="U116" s="4">
        <f t="shared" si="28"/>
        <v>0</v>
      </c>
      <c r="V116">
        <f t="shared" si="29"/>
        <v>0</v>
      </c>
      <c r="W116">
        <f t="shared" si="30"/>
        <v>0</v>
      </c>
      <c r="X116">
        <f t="shared" si="31"/>
        <v>1</v>
      </c>
      <c r="Y116">
        <f t="shared" si="32"/>
        <v>0</v>
      </c>
      <c r="Z116">
        <f t="shared" si="33"/>
        <v>0</v>
      </c>
      <c r="AB116" s="4">
        <f t="shared" si="34"/>
        <v>0</v>
      </c>
      <c r="AC116">
        <f t="shared" si="35"/>
        <v>0</v>
      </c>
      <c r="AD116">
        <f t="shared" si="36"/>
        <v>0</v>
      </c>
      <c r="AE116">
        <f t="shared" si="37"/>
        <v>0</v>
      </c>
      <c r="AF116">
        <f t="shared" si="38"/>
        <v>0</v>
      </c>
      <c r="AG116">
        <f t="shared" si="39"/>
        <v>0</v>
      </c>
      <c r="AI116" s="4">
        <f t="shared" si="40"/>
        <v>0</v>
      </c>
      <c r="AJ116">
        <f t="shared" si="41"/>
        <v>0</v>
      </c>
      <c r="AK116">
        <f t="shared" si="42"/>
        <v>0</v>
      </c>
      <c r="AL116">
        <f t="shared" si="43"/>
        <v>0</v>
      </c>
    </row>
    <row r="117" spans="1:38" ht="17" x14ac:dyDescent="0.2">
      <c r="A117" s="1"/>
      <c r="B117" s="1"/>
      <c r="D117">
        <v>1</v>
      </c>
      <c r="K117">
        <f t="shared" si="22"/>
        <v>1</v>
      </c>
      <c r="L117" s="1" t="s">
        <v>110</v>
      </c>
      <c r="M117" t="s">
        <v>161</v>
      </c>
      <c r="N117">
        <v>0.5</v>
      </c>
      <c r="O117">
        <f t="shared" si="23"/>
        <v>1</v>
      </c>
      <c r="P117" s="4">
        <f t="shared" si="24"/>
        <v>0.5</v>
      </c>
      <c r="Q117">
        <f t="shared" si="25"/>
        <v>0</v>
      </c>
      <c r="R117">
        <f t="shared" si="26"/>
        <v>0</v>
      </c>
      <c r="S117">
        <f t="shared" si="27"/>
        <v>0</v>
      </c>
      <c r="U117" s="4">
        <f t="shared" si="28"/>
        <v>0</v>
      </c>
      <c r="V117">
        <f t="shared" si="29"/>
        <v>0</v>
      </c>
      <c r="W117">
        <f t="shared" si="30"/>
        <v>0</v>
      </c>
      <c r="X117">
        <f t="shared" si="31"/>
        <v>0</v>
      </c>
      <c r="Y117">
        <f t="shared" si="32"/>
        <v>0</v>
      </c>
      <c r="Z117">
        <f t="shared" si="33"/>
        <v>0</v>
      </c>
      <c r="AB117" s="4">
        <f t="shared" si="34"/>
        <v>0</v>
      </c>
      <c r="AC117">
        <f t="shared" si="35"/>
        <v>0</v>
      </c>
      <c r="AD117">
        <f t="shared" si="36"/>
        <v>0</v>
      </c>
      <c r="AE117">
        <f t="shared" si="37"/>
        <v>0</v>
      </c>
      <c r="AF117">
        <f t="shared" si="38"/>
        <v>0</v>
      </c>
      <c r="AG117">
        <f t="shared" si="39"/>
        <v>0</v>
      </c>
      <c r="AI117" s="4">
        <f t="shared" si="40"/>
        <v>0</v>
      </c>
      <c r="AJ117">
        <f t="shared" si="41"/>
        <v>0</v>
      </c>
      <c r="AK117">
        <f t="shared" si="42"/>
        <v>0</v>
      </c>
      <c r="AL117">
        <f t="shared" si="43"/>
        <v>0</v>
      </c>
    </row>
    <row r="118" spans="1:38" ht="17" x14ac:dyDescent="0.2">
      <c r="A118" s="1"/>
      <c r="B118" s="1"/>
      <c r="D118">
        <v>1</v>
      </c>
      <c r="K118">
        <f t="shared" si="22"/>
        <v>1</v>
      </c>
      <c r="L118" s="1" t="s">
        <v>133</v>
      </c>
      <c r="M118" t="s">
        <v>169</v>
      </c>
      <c r="N118">
        <v>1</v>
      </c>
      <c r="O118">
        <f t="shared" si="23"/>
        <v>1</v>
      </c>
      <c r="P118" s="4">
        <f t="shared" si="24"/>
        <v>0</v>
      </c>
      <c r="Q118">
        <f t="shared" si="25"/>
        <v>0</v>
      </c>
      <c r="R118">
        <f t="shared" si="26"/>
        <v>0</v>
      </c>
      <c r="S118">
        <f t="shared" si="27"/>
        <v>0</v>
      </c>
      <c r="U118" s="4">
        <f t="shared" si="28"/>
        <v>0</v>
      </c>
      <c r="V118">
        <f t="shared" si="29"/>
        <v>0</v>
      </c>
      <c r="W118">
        <f t="shared" si="30"/>
        <v>0</v>
      </c>
      <c r="X118">
        <f t="shared" si="31"/>
        <v>0</v>
      </c>
      <c r="Y118">
        <f t="shared" si="32"/>
        <v>0</v>
      </c>
      <c r="Z118">
        <f t="shared" si="33"/>
        <v>0</v>
      </c>
      <c r="AB118" s="4">
        <f t="shared" si="34"/>
        <v>0</v>
      </c>
      <c r="AC118">
        <f t="shared" si="35"/>
        <v>0</v>
      </c>
      <c r="AD118">
        <f t="shared" si="36"/>
        <v>0</v>
      </c>
      <c r="AE118">
        <f t="shared" si="37"/>
        <v>0</v>
      </c>
      <c r="AF118">
        <f t="shared" si="38"/>
        <v>1</v>
      </c>
      <c r="AG118">
        <f t="shared" si="39"/>
        <v>0</v>
      </c>
      <c r="AI118" s="4">
        <f t="shared" si="40"/>
        <v>0</v>
      </c>
      <c r="AJ118">
        <f t="shared" si="41"/>
        <v>0</v>
      </c>
      <c r="AK118">
        <f t="shared" si="42"/>
        <v>0</v>
      </c>
      <c r="AL118">
        <f t="shared" si="43"/>
        <v>0</v>
      </c>
    </row>
    <row r="119" spans="1:38" ht="85" x14ac:dyDescent="0.2">
      <c r="A119" s="1"/>
      <c r="B119" s="1" t="s">
        <v>55</v>
      </c>
      <c r="K119">
        <f t="shared" si="22"/>
        <v>0</v>
      </c>
      <c r="L119" s="1"/>
      <c r="O119">
        <f t="shared" si="23"/>
        <v>0</v>
      </c>
      <c r="P119" s="4">
        <f t="shared" si="24"/>
        <v>0</v>
      </c>
      <c r="Q119">
        <f t="shared" si="25"/>
        <v>0</v>
      </c>
      <c r="R119">
        <f t="shared" si="26"/>
        <v>0</v>
      </c>
      <c r="S119">
        <f t="shared" si="27"/>
        <v>0</v>
      </c>
      <c r="U119" s="4">
        <f t="shared" si="28"/>
        <v>0</v>
      </c>
      <c r="V119">
        <f t="shared" si="29"/>
        <v>0</v>
      </c>
      <c r="W119">
        <f t="shared" si="30"/>
        <v>0</v>
      </c>
      <c r="X119">
        <f t="shared" si="31"/>
        <v>0</v>
      </c>
      <c r="Y119">
        <f t="shared" si="32"/>
        <v>0</v>
      </c>
      <c r="Z119">
        <f t="shared" si="33"/>
        <v>0</v>
      </c>
      <c r="AB119" s="4">
        <f t="shared" si="34"/>
        <v>0</v>
      </c>
      <c r="AC119">
        <f t="shared" si="35"/>
        <v>0</v>
      </c>
      <c r="AD119">
        <f t="shared" si="36"/>
        <v>0</v>
      </c>
      <c r="AE119">
        <f t="shared" si="37"/>
        <v>0</v>
      </c>
      <c r="AF119">
        <f t="shared" si="38"/>
        <v>0</v>
      </c>
      <c r="AG119">
        <f t="shared" si="39"/>
        <v>0</v>
      </c>
      <c r="AI119" s="4">
        <f t="shared" si="40"/>
        <v>0</v>
      </c>
      <c r="AJ119">
        <f t="shared" si="41"/>
        <v>0</v>
      </c>
      <c r="AK119">
        <f t="shared" si="42"/>
        <v>0</v>
      </c>
      <c r="AL119">
        <f t="shared" si="43"/>
        <v>0</v>
      </c>
    </row>
    <row r="120" spans="1:38" ht="51" x14ac:dyDescent="0.2">
      <c r="A120" s="1"/>
      <c r="B120" s="1"/>
      <c r="C120">
        <v>1</v>
      </c>
      <c r="K120">
        <f t="shared" si="22"/>
        <v>1</v>
      </c>
      <c r="L120" s="1" t="s">
        <v>122</v>
      </c>
      <c r="M120" t="s">
        <v>161</v>
      </c>
      <c r="N120">
        <v>0.1</v>
      </c>
      <c r="O120">
        <f t="shared" si="23"/>
        <v>1</v>
      </c>
      <c r="P120" s="4">
        <f t="shared" si="24"/>
        <v>0.1</v>
      </c>
      <c r="Q120">
        <f t="shared" si="25"/>
        <v>0</v>
      </c>
      <c r="R120">
        <f t="shared" si="26"/>
        <v>0</v>
      </c>
      <c r="S120">
        <f t="shared" si="27"/>
        <v>0</v>
      </c>
      <c r="U120" s="4">
        <f t="shared" si="28"/>
        <v>0</v>
      </c>
      <c r="V120">
        <f t="shared" si="29"/>
        <v>0</v>
      </c>
      <c r="W120">
        <f t="shared" si="30"/>
        <v>0</v>
      </c>
      <c r="X120">
        <f t="shared" si="31"/>
        <v>0</v>
      </c>
      <c r="Y120">
        <f t="shared" si="32"/>
        <v>0</v>
      </c>
      <c r="Z120">
        <f t="shared" si="33"/>
        <v>0</v>
      </c>
      <c r="AB120" s="4">
        <f t="shared" si="34"/>
        <v>0</v>
      </c>
      <c r="AC120">
        <f t="shared" si="35"/>
        <v>0</v>
      </c>
      <c r="AD120">
        <f t="shared" si="36"/>
        <v>0</v>
      </c>
      <c r="AE120">
        <f t="shared" si="37"/>
        <v>0</v>
      </c>
      <c r="AF120">
        <f t="shared" si="38"/>
        <v>0</v>
      </c>
      <c r="AG120">
        <f t="shared" si="39"/>
        <v>0</v>
      </c>
      <c r="AI120" s="4">
        <f t="shared" si="40"/>
        <v>0</v>
      </c>
      <c r="AJ120">
        <f t="shared" si="41"/>
        <v>0</v>
      </c>
      <c r="AK120">
        <f t="shared" si="42"/>
        <v>0</v>
      </c>
      <c r="AL120">
        <f t="shared" si="43"/>
        <v>0</v>
      </c>
    </row>
    <row r="121" spans="1:38" ht="34" x14ac:dyDescent="0.2">
      <c r="A121" s="1"/>
      <c r="B121" s="1"/>
      <c r="C121">
        <v>9</v>
      </c>
      <c r="K121">
        <f t="shared" si="22"/>
        <v>9</v>
      </c>
      <c r="L121" s="1" t="s">
        <v>113</v>
      </c>
      <c r="M121" t="s">
        <v>163</v>
      </c>
      <c r="N121">
        <v>1</v>
      </c>
      <c r="O121">
        <f t="shared" si="23"/>
        <v>2</v>
      </c>
      <c r="P121" s="4">
        <f t="shared" si="24"/>
        <v>0</v>
      </c>
      <c r="Q121">
        <f t="shared" si="25"/>
        <v>4.5</v>
      </c>
      <c r="R121">
        <f t="shared" si="26"/>
        <v>0</v>
      </c>
      <c r="S121">
        <f t="shared" si="27"/>
        <v>0</v>
      </c>
      <c r="U121" s="4">
        <f t="shared" si="28"/>
        <v>4.5</v>
      </c>
      <c r="V121">
        <f t="shared" si="29"/>
        <v>0</v>
      </c>
      <c r="W121">
        <f t="shared" si="30"/>
        <v>0</v>
      </c>
      <c r="X121">
        <f t="shared" si="31"/>
        <v>0</v>
      </c>
      <c r="Y121">
        <f t="shared" si="32"/>
        <v>0</v>
      </c>
      <c r="Z121">
        <f t="shared" si="33"/>
        <v>0</v>
      </c>
      <c r="AB121" s="4">
        <f t="shared" si="34"/>
        <v>0</v>
      </c>
      <c r="AC121">
        <f t="shared" si="35"/>
        <v>0</v>
      </c>
      <c r="AD121">
        <f t="shared" si="36"/>
        <v>0</v>
      </c>
      <c r="AE121">
        <f t="shared" si="37"/>
        <v>0</v>
      </c>
      <c r="AF121">
        <f t="shared" si="38"/>
        <v>0</v>
      </c>
      <c r="AG121">
        <f t="shared" si="39"/>
        <v>0</v>
      </c>
      <c r="AI121" s="4">
        <f t="shared" si="40"/>
        <v>0</v>
      </c>
      <c r="AJ121">
        <f t="shared" si="41"/>
        <v>0</v>
      </c>
      <c r="AK121">
        <f t="shared" si="42"/>
        <v>0</v>
      </c>
      <c r="AL121">
        <f t="shared" si="43"/>
        <v>0</v>
      </c>
    </row>
    <row r="122" spans="1:38" ht="17" x14ac:dyDescent="0.2">
      <c r="A122" s="1"/>
      <c r="B122" s="1"/>
      <c r="C122">
        <v>1</v>
      </c>
      <c r="K122">
        <f t="shared" si="22"/>
        <v>1</v>
      </c>
      <c r="L122" s="1" t="s">
        <v>105</v>
      </c>
      <c r="M122" t="s">
        <v>164</v>
      </c>
      <c r="N122">
        <v>1</v>
      </c>
      <c r="O122">
        <f t="shared" si="23"/>
        <v>1</v>
      </c>
      <c r="P122" s="4">
        <f t="shared" si="24"/>
        <v>0</v>
      </c>
      <c r="Q122">
        <f t="shared" si="25"/>
        <v>0</v>
      </c>
      <c r="R122">
        <f t="shared" si="26"/>
        <v>0</v>
      </c>
      <c r="S122">
        <f t="shared" si="27"/>
        <v>0</v>
      </c>
      <c r="U122" s="4">
        <f t="shared" si="28"/>
        <v>0</v>
      </c>
      <c r="V122">
        <f t="shared" si="29"/>
        <v>0</v>
      </c>
      <c r="W122">
        <f t="shared" si="30"/>
        <v>0</v>
      </c>
      <c r="X122">
        <f t="shared" si="31"/>
        <v>1</v>
      </c>
      <c r="Y122">
        <f t="shared" si="32"/>
        <v>0</v>
      </c>
      <c r="Z122">
        <f t="shared" si="33"/>
        <v>0</v>
      </c>
      <c r="AB122" s="4">
        <f t="shared" si="34"/>
        <v>0</v>
      </c>
      <c r="AC122">
        <f t="shared" si="35"/>
        <v>0</v>
      </c>
      <c r="AD122">
        <f t="shared" si="36"/>
        <v>0</v>
      </c>
      <c r="AE122">
        <f t="shared" si="37"/>
        <v>0</v>
      </c>
      <c r="AF122">
        <f t="shared" si="38"/>
        <v>0</v>
      </c>
      <c r="AG122">
        <f t="shared" si="39"/>
        <v>0</v>
      </c>
      <c r="AI122" s="4">
        <f t="shared" si="40"/>
        <v>0</v>
      </c>
      <c r="AJ122">
        <f t="shared" si="41"/>
        <v>0</v>
      </c>
      <c r="AK122">
        <f t="shared" si="42"/>
        <v>0</v>
      </c>
      <c r="AL122">
        <f t="shared" si="43"/>
        <v>0</v>
      </c>
    </row>
    <row r="123" spans="1:38" ht="34" x14ac:dyDescent="0.2">
      <c r="A123" s="1"/>
      <c r="B123" s="1" t="s">
        <v>56</v>
      </c>
      <c r="K123">
        <f t="shared" si="22"/>
        <v>0</v>
      </c>
      <c r="L123" s="1"/>
      <c r="O123">
        <f t="shared" si="23"/>
        <v>0</v>
      </c>
      <c r="P123" s="4">
        <f t="shared" si="24"/>
        <v>0</v>
      </c>
      <c r="Q123">
        <f t="shared" si="25"/>
        <v>0</v>
      </c>
      <c r="R123">
        <f t="shared" si="26"/>
        <v>0</v>
      </c>
      <c r="S123">
        <f t="shared" si="27"/>
        <v>0</v>
      </c>
      <c r="U123" s="4">
        <f t="shared" si="28"/>
        <v>0</v>
      </c>
      <c r="V123">
        <f t="shared" si="29"/>
        <v>0</v>
      </c>
      <c r="W123">
        <f t="shared" si="30"/>
        <v>0</v>
      </c>
      <c r="X123">
        <f t="shared" si="31"/>
        <v>0</v>
      </c>
      <c r="Y123">
        <f t="shared" si="32"/>
        <v>0</v>
      </c>
      <c r="Z123">
        <f t="shared" si="33"/>
        <v>0</v>
      </c>
      <c r="AB123" s="4">
        <f t="shared" si="34"/>
        <v>0</v>
      </c>
      <c r="AC123">
        <f t="shared" si="35"/>
        <v>0</v>
      </c>
      <c r="AD123">
        <f t="shared" si="36"/>
        <v>0</v>
      </c>
      <c r="AE123">
        <f t="shared" si="37"/>
        <v>0</v>
      </c>
      <c r="AF123">
        <f t="shared" si="38"/>
        <v>0</v>
      </c>
      <c r="AG123">
        <f t="shared" si="39"/>
        <v>0</v>
      </c>
      <c r="AI123" s="4">
        <f t="shared" si="40"/>
        <v>0</v>
      </c>
      <c r="AJ123">
        <f t="shared" si="41"/>
        <v>0</v>
      </c>
      <c r="AK123">
        <f t="shared" si="42"/>
        <v>0</v>
      </c>
      <c r="AL123">
        <f t="shared" si="43"/>
        <v>0</v>
      </c>
    </row>
    <row r="124" spans="1:38" ht="51" x14ac:dyDescent="0.2">
      <c r="A124" s="1"/>
      <c r="B124" s="1"/>
      <c r="C124">
        <v>6</v>
      </c>
      <c r="K124">
        <f t="shared" si="22"/>
        <v>6</v>
      </c>
      <c r="L124" s="1" t="s">
        <v>122</v>
      </c>
      <c r="M124" t="s">
        <v>161</v>
      </c>
      <c r="N124">
        <v>0.1</v>
      </c>
      <c r="O124">
        <f t="shared" si="23"/>
        <v>1</v>
      </c>
      <c r="P124" s="4">
        <f t="shared" si="24"/>
        <v>0.60000000000000009</v>
      </c>
      <c r="Q124">
        <f t="shared" si="25"/>
        <v>0</v>
      </c>
      <c r="R124">
        <f t="shared" si="26"/>
        <v>0</v>
      </c>
      <c r="S124">
        <f t="shared" si="27"/>
        <v>0</v>
      </c>
      <c r="U124" s="4">
        <f t="shared" si="28"/>
        <v>0</v>
      </c>
      <c r="V124">
        <f t="shared" si="29"/>
        <v>0</v>
      </c>
      <c r="W124">
        <f t="shared" si="30"/>
        <v>0</v>
      </c>
      <c r="X124">
        <f t="shared" si="31"/>
        <v>0</v>
      </c>
      <c r="Y124">
        <f t="shared" si="32"/>
        <v>0</v>
      </c>
      <c r="Z124">
        <f t="shared" si="33"/>
        <v>0</v>
      </c>
      <c r="AB124" s="4">
        <f t="shared" si="34"/>
        <v>0</v>
      </c>
      <c r="AC124">
        <f t="shared" si="35"/>
        <v>0</v>
      </c>
      <c r="AD124">
        <f t="shared" si="36"/>
        <v>0</v>
      </c>
      <c r="AE124">
        <f t="shared" si="37"/>
        <v>0</v>
      </c>
      <c r="AF124">
        <f t="shared" si="38"/>
        <v>0</v>
      </c>
      <c r="AG124">
        <f t="shared" si="39"/>
        <v>0</v>
      </c>
      <c r="AI124" s="4">
        <f t="shared" si="40"/>
        <v>0</v>
      </c>
      <c r="AJ124">
        <f t="shared" si="41"/>
        <v>0</v>
      </c>
      <c r="AK124">
        <f t="shared" si="42"/>
        <v>0</v>
      </c>
      <c r="AL124">
        <f t="shared" si="43"/>
        <v>0</v>
      </c>
    </row>
    <row r="125" spans="1:38" ht="34" x14ac:dyDescent="0.2">
      <c r="A125" s="1"/>
      <c r="B125" s="1"/>
      <c r="C125">
        <v>8</v>
      </c>
      <c r="K125">
        <f t="shared" si="22"/>
        <v>8</v>
      </c>
      <c r="L125" s="1" t="s">
        <v>113</v>
      </c>
      <c r="M125" t="s">
        <v>163</v>
      </c>
      <c r="N125">
        <v>1</v>
      </c>
      <c r="O125">
        <f t="shared" si="23"/>
        <v>2</v>
      </c>
      <c r="P125" s="4">
        <f t="shared" si="24"/>
        <v>0</v>
      </c>
      <c r="Q125">
        <f t="shared" si="25"/>
        <v>4</v>
      </c>
      <c r="R125">
        <f t="shared" si="26"/>
        <v>0</v>
      </c>
      <c r="S125">
        <f t="shared" si="27"/>
        <v>0</v>
      </c>
      <c r="U125" s="4">
        <f t="shared" si="28"/>
        <v>4</v>
      </c>
      <c r="V125">
        <f t="shared" si="29"/>
        <v>0</v>
      </c>
      <c r="W125">
        <f t="shared" si="30"/>
        <v>0</v>
      </c>
      <c r="X125">
        <f t="shared" si="31"/>
        <v>0</v>
      </c>
      <c r="Y125">
        <f t="shared" si="32"/>
        <v>0</v>
      </c>
      <c r="Z125">
        <f t="shared" si="33"/>
        <v>0</v>
      </c>
      <c r="AB125" s="4">
        <f t="shared" si="34"/>
        <v>0</v>
      </c>
      <c r="AC125">
        <f t="shared" si="35"/>
        <v>0</v>
      </c>
      <c r="AD125">
        <f t="shared" si="36"/>
        <v>0</v>
      </c>
      <c r="AE125">
        <f t="shared" si="37"/>
        <v>0</v>
      </c>
      <c r="AF125">
        <f t="shared" si="38"/>
        <v>0</v>
      </c>
      <c r="AG125">
        <f t="shared" si="39"/>
        <v>0</v>
      </c>
      <c r="AI125" s="4">
        <f t="shared" si="40"/>
        <v>0</v>
      </c>
      <c r="AJ125">
        <f t="shared" si="41"/>
        <v>0</v>
      </c>
      <c r="AK125">
        <f t="shared" si="42"/>
        <v>0</v>
      </c>
      <c r="AL125">
        <f t="shared" si="43"/>
        <v>0</v>
      </c>
    </row>
    <row r="126" spans="1:38" ht="17" x14ac:dyDescent="0.2">
      <c r="A126" s="1"/>
      <c r="B126" s="1"/>
      <c r="C126">
        <v>2</v>
      </c>
      <c r="K126">
        <f t="shared" si="22"/>
        <v>2</v>
      </c>
      <c r="L126" s="1" t="s">
        <v>105</v>
      </c>
      <c r="M126" t="s">
        <v>164</v>
      </c>
      <c r="N126">
        <v>1</v>
      </c>
      <c r="O126">
        <f t="shared" si="23"/>
        <v>1</v>
      </c>
      <c r="P126" s="4">
        <f t="shared" si="24"/>
        <v>0</v>
      </c>
      <c r="Q126">
        <f t="shared" si="25"/>
        <v>0</v>
      </c>
      <c r="R126">
        <f t="shared" si="26"/>
        <v>0</v>
      </c>
      <c r="S126">
        <f t="shared" si="27"/>
        <v>0</v>
      </c>
      <c r="U126" s="4">
        <f t="shared" si="28"/>
        <v>0</v>
      </c>
      <c r="V126">
        <f t="shared" si="29"/>
        <v>0</v>
      </c>
      <c r="W126">
        <f t="shared" si="30"/>
        <v>0</v>
      </c>
      <c r="X126">
        <f t="shared" si="31"/>
        <v>2</v>
      </c>
      <c r="Y126">
        <f t="shared" si="32"/>
        <v>0</v>
      </c>
      <c r="Z126">
        <f t="shared" si="33"/>
        <v>0</v>
      </c>
      <c r="AB126" s="4">
        <f t="shared" si="34"/>
        <v>0</v>
      </c>
      <c r="AC126">
        <f t="shared" si="35"/>
        <v>0</v>
      </c>
      <c r="AD126">
        <f t="shared" si="36"/>
        <v>0</v>
      </c>
      <c r="AE126">
        <f t="shared" si="37"/>
        <v>0</v>
      </c>
      <c r="AF126">
        <f t="shared" si="38"/>
        <v>0</v>
      </c>
      <c r="AG126">
        <f t="shared" si="39"/>
        <v>0</v>
      </c>
      <c r="AI126" s="4">
        <f t="shared" si="40"/>
        <v>0</v>
      </c>
      <c r="AJ126">
        <f t="shared" si="41"/>
        <v>0</v>
      </c>
      <c r="AK126">
        <f t="shared" si="42"/>
        <v>0</v>
      </c>
      <c r="AL126">
        <f t="shared" si="43"/>
        <v>0</v>
      </c>
    </row>
    <row r="127" spans="1:38" ht="17" x14ac:dyDescent="0.2">
      <c r="A127" s="1"/>
      <c r="B127" s="1"/>
      <c r="D127">
        <v>5</v>
      </c>
      <c r="K127">
        <f t="shared" si="22"/>
        <v>5</v>
      </c>
      <c r="L127" s="1" t="s">
        <v>110</v>
      </c>
      <c r="M127" t="s">
        <v>161</v>
      </c>
      <c r="N127">
        <v>0.5</v>
      </c>
      <c r="O127">
        <f t="shared" si="23"/>
        <v>1</v>
      </c>
      <c r="P127" s="4">
        <f t="shared" si="24"/>
        <v>2.5</v>
      </c>
      <c r="Q127">
        <f t="shared" si="25"/>
        <v>0</v>
      </c>
      <c r="R127">
        <f t="shared" si="26"/>
        <v>0</v>
      </c>
      <c r="S127">
        <f t="shared" si="27"/>
        <v>0</v>
      </c>
      <c r="U127" s="4">
        <f t="shared" si="28"/>
        <v>0</v>
      </c>
      <c r="V127">
        <f t="shared" si="29"/>
        <v>0</v>
      </c>
      <c r="W127">
        <f t="shared" si="30"/>
        <v>0</v>
      </c>
      <c r="X127">
        <f t="shared" si="31"/>
        <v>0</v>
      </c>
      <c r="Y127">
        <f t="shared" si="32"/>
        <v>0</v>
      </c>
      <c r="Z127">
        <f t="shared" si="33"/>
        <v>0</v>
      </c>
      <c r="AB127" s="4">
        <f t="shared" si="34"/>
        <v>0</v>
      </c>
      <c r="AC127">
        <f t="shared" si="35"/>
        <v>0</v>
      </c>
      <c r="AD127">
        <f t="shared" si="36"/>
        <v>0</v>
      </c>
      <c r="AE127">
        <f t="shared" si="37"/>
        <v>0</v>
      </c>
      <c r="AF127">
        <f t="shared" si="38"/>
        <v>0</v>
      </c>
      <c r="AG127">
        <f t="shared" si="39"/>
        <v>0</v>
      </c>
      <c r="AI127" s="4">
        <f t="shared" si="40"/>
        <v>0</v>
      </c>
      <c r="AJ127">
        <f t="shared" si="41"/>
        <v>0</v>
      </c>
      <c r="AK127">
        <f t="shared" si="42"/>
        <v>0</v>
      </c>
      <c r="AL127">
        <f t="shared" si="43"/>
        <v>0</v>
      </c>
    </row>
    <row r="128" spans="1:38" ht="51" x14ac:dyDescent="0.2">
      <c r="A128" s="1"/>
      <c r="B128" s="1"/>
      <c r="D128">
        <v>1</v>
      </c>
      <c r="K128">
        <f t="shared" si="22"/>
        <v>1</v>
      </c>
      <c r="L128" s="1" t="s">
        <v>119</v>
      </c>
      <c r="M128" t="s">
        <v>163</v>
      </c>
      <c r="N128">
        <v>1</v>
      </c>
      <c r="O128">
        <f t="shared" si="23"/>
        <v>2</v>
      </c>
      <c r="P128" s="4">
        <f t="shared" si="24"/>
        <v>0</v>
      </c>
      <c r="Q128">
        <f t="shared" si="25"/>
        <v>0.5</v>
      </c>
      <c r="R128">
        <f t="shared" si="26"/>
        <v>0</v>
      </c>
      <c r="S128">
        <f t="shared" si="27"/>
        <v>0</v>
      </c>
      <c r="U128" s="4">
        <f t="shared" si="28"/>
        <v>0.5</v>
      </c>
      <c r="V128">
        <f t="shared" si="29"/>
        <v>0</v>
      </c>
      <c r="W128">
        <f t="shared" si="30"/>
        <v>0</v>
      </c>
      <c r="X128">
        <f t="shared" si="31"/>
        <v>0</v>
      </c>
      <c r="Y128">
        <f t="shared" si="32"/>
        <v>0</v>
      </c>
      <c r="Z128">
        <f t="shared" si="33"/>
        <v>0</v>
      </c>
      <c r="AB128" s="4">
        <f t="shared" si="34"/>
        <v>0</v>
      </c>
      <c r="AC128">
        <f t="shared" si="35"/>
        <v>0</v>
      </c>
      <c r="AD128">
        <f t="shared" si="36"/>
        <v>0</v>
      </c>
      <c r="AE128">
        <f t="shared" si="37"/>
        <v>0</v>
      </c>
      <c r="AF128">
        <f t="shared" si="38"/>
        <v>0</v>
      </c>
      <c r="AG128">
        <f t="shared" si="39"/>
        <v>0</v>
      </c>
      <c r="AI128" s="4">
        <f t="shared" si="40"/>
        <v>0</v>
      </c>
      <c r="AJ128">
        <f t="shared" si="41"/>
        <v>0</v>
      </c>
      <c r="AK128">
        <f t="shared" si="42"/>
        <v>0</v>
      </c>
      <c r="AL128">
        <f t="shared" si="43"/>
        <v>0</v>
      </c>
    </row>
    <row r="129" spans="1:38" ht="17" x14ac:dyDescent="0.2">
      <c r="A129" s="1"/>
      <c r="B129" s="1"/>
      <c r="D129">
        <v>1</v>
      </c>
      <c r="K129">
        <f t="shared" si="22"/>
        <v>1</v>
      </c>
      <c r="L129" s="1" t="s">
        <v>133</v>
      </c>
      <c r="M129" t="s">
        <v>169</v>
      </c>
      <c r="N129">
        <v>1</v>
      </c>
      <c r="O129">
        <f t="shared" si="23"/>
        <v>1</v>
      </c>
      <c r="P129" s="4">
        <f t="shared" si="24"/>
        <v>0</v>
      </c>
      <c r="Q129">
        <f t="shared" si="25"/>
        <v>0</v>
      </c>
      <c r="R129">
        <f t="shared" si="26"/>
        <v>0</v>
      </c>
      <c r="S129">
        <f t="shared" si="27"/>
        <v>0</v>
      </c>
      <c r="U129" s="4">
        <f t="shared" si="28"/>
        <v>0</v>
      </c>
      <c r="V129">
        <f t="shared" si="29"/>
        <v>0</v>
      </c>
      <c r="W129">
        <f t="shared" si="30"/>
        <v>0</v>
      </c>
      <c r="X129">
        <f t="shared" si="31"/>
        <v>0</v>
      </c>
      <c r="Y129">
        <f t="shared" si="32"/>
        <v>0</v>
      </c>
      <c r="Z129">
        <f t="shared" si="33"/>
        <v>0</v>
      </c>
      <c r="AB129" s="4">
        <f t="shared" si="34"/>
        <v>0</v>
      </c>
      <c r="AC129">
        <f t="shared" si="35"/>
        <v>0</v>
      </c>
      <c r="AD129">
        <f t="shared" si="36"/>
        <v>0</v>
      </c>
      <c r="AE129">
        <f t="shared" si="37"/>
        <v>0</v>
      </c>
      <c r="AF129">
        <f t="shared" si="38"/>
        <v>1</v>
      </c>
      <c r="AG129">
        <f t="shared" si="39"/>
        <v>0</v>
      </c>
      <c r="AI129" s="4">
        <f t="shared" si="40"/>
        <v>0</v>
      </c>
      <c r="AJ129">
        <f t="shared" si="41"/>
        <v>0</v>
      </c>
      <c r="AK129">
        <f t="shared" si="42"/>
        <v>0</v>
      </c>
      <c r="AL129">
        <f t="shared" si="43"/>
        <v>0</v>
      </c>
    </row>
    <row r="130" spans="1:38" ht="17" x14ac:dyDescent="0.2">
      <c r="A130" s="1"/>
      <c r="B130" s="1" t="s">
        <v>57</v>
      </c>
      <c r="K130">
        <f t="shared" si="22"/>
        <v>0</v>
      </c>
      <c r="L130" s="1"/>
      <c r="O130">
        <f t="shared" si="23"/>
        <v>0</v>
      </c>
      <c r="P130" s="4">
        <f t="shared" si="24"/>
        <v>0</v>
      </c>
      <c r="Q130">
        <f t="shared" si="25"/>
        <v>0</v>
      </c>
      <c r="R130">
        <f t="shared" si="26"/>
        <v>0</v>
      </c>
      <c r="S130">
        <f t="shared" si="27"/>
        <v>0</v>
      </c>
      <c r="U130" s="4">
        <f t="shared" si="28"/>
        <v>0</v>
      </c>
      <c r="V130">
        <f t="shared" si="29"/>
        <v>0</v>
      </c>
      <c r="W130">
        <f t="shared" si="30"/>
        <v>0</v>
      </c>
      <c r="X130">
        <f t="shared" si="31"/>
        <v>0</v>
      </c>
      <c r="Y130">
        <f t="shared" si="32"/>
        <v>0</v>
      </c>
      <c r="Z130">
        <f t="shared" si="33"/>
        <v>0</v>
      </c>
      <c r="AB130" s="4">
        <f t="shared" si="34"/>
        <v>0</v>
      </c>
      <c r="AC130">
        <f t="shared" si="35"/>
        <v>0</v>
      </c>
      <c r="AD130">
        <f t="shared" si="36"/>
        <v>0</v>
      </c>
      <c r="AE130">
        <f t="shared" si="37"/>
        <v>0</v>
      </c>
      <c r="AF130">
        <f t="shared" si="38"/>
        <v>0</v>
      </c>
      <c r="AG130">
        <f t="shared" si="39"/>
        <v>0</v>
      </c>
      <c r="AI130" s="4">
        <f t="shared" si="40"/>
        <v>0</v>
      </c>
      <c r="AJ130">
        <f t="shared" si="41"/>
        <v>0</v>
      </c>
      <c r="AK130">
        <f t="shared" si="42"/>
        <v>0</v>
      </c>
      <c r="AL130">
        <f t="shared" si="43"/>
        <v>0</v>
      </c>
    </row>
    <row r="131" spans="1:38" ht="34" x14ac:dyDescent="0.2">
      <c r="A131" s="1"/>
      <c r="B131" s="1"/>
      <c r="C131">
        <v>2</v>
      </c>
      <c r="K131">
        <f t="shared" si="22"/>
        <v>2</v>
      </c>
      <c r="L131" s="1" t="s">
        <v>113</v>
      </c>
      <c r="M131" t="s">
        <v>163</v>
      </c>
      <c r="N131">
        <v>1</v>
      </c>
      <c r="O131">
        <f t="shared" si="23"/>
        <v>2</v>
      </c>
      <c r="P131" s="4">
        <f t="shared" si="24"/>
        <v>0</v>
      </c>
      <c r="Q131">
        <f t="shared" si="25"/>
        <v>1</v>
      </c>
      <c r="R131">
        <f t="shared" si="26"/>
        <v>0</v>
      </c>
      <c r="S131">
        <f t="shared" si="27"/>
        <v>0</v>
      </c>
      <c r="U131" s="4">
        <f t="shared" si="28"/>
        <v>1</v>
      </c>
      <c r="V131">
        <f t="shared" si="29"/>
        <v>0</v>
      </c>
      <c r="W131">
        <f t="shared" si="30"/>
        <v>0</v>
      </c>
      <c r="X131">
        <f t="shared" si="31"/>
        <v>0</v>
      </c>
      <c r="Y131">
        <f t="shared" si="32"/>
        <v>0</v>
      </c>
      <c r="Z131">
        <f t="shared" si="33"/>
        <v>0</v>
      </c>
      <c r="AB131" s="4">
        <f t="shared" si="34"/>
        <v>0</v>
      </c>
      <c r="AC131">
        <f t="shared" si="35"/>
        <v>0</v>
      </c>
      <c r="AD131">
        <f t="shared" si="36"/>
        <v>0</v>
      </c>
      <c r="AE131">
        <f t="shared" si="37"/>
        <v>0</v>
      </c>
      <c r="AF131">
        <f t="shared" si="38"/>
        <v>0</v>
      </c>
      <c r="AG131">
        <f t="shared" si="39"/>
        <v>0</v>
      </c>
      <c r="AI131" s="4">
        <f t="shared" si="40"/>
        <v>0</v>
      </c>
      <c r="AJ131">
        <f t="shared" si="41"/>
        <v>0</v>
      </c>
      <c r="AK131">
        <f t="shared" si="42"/>
        <v>0</v>
      </c>
      <c r="AL131">
        <f t="shared" si="43"/>
        <v>0</v>
      </c>
    </row>
    <row r="132" spans="1:38" ht="34" x14ac:dyDescent="0.2">
      <c r="A132" s="1"/>
      <c r="B132" s="1"/>
      <c r="C132">
        <v>2</v>
      </c>
      <c r="K132">
        <f t="shared" si="22"/>
        <v>2</v>
      </c>
      <c r="L132" s="1" t="s">
        <v>141</v>
      </c>
      <c r="M132" t="s">
        <v>163</v>
      </c>
      <c r="N132">
        <v>1</v>
      </c>
      <c r="O132">
        <f t="shared" si="23"/>
        <v>2</v>
      </c>
      <c r="P132" s="4">
        <f t="shared" si="24"/>
        <v>0</v>
      </c>
      <c r="Q132">
        <f t="shared" si="25"/>
        <v>1</v>
      </c>
      <c r="R132">
        <f t="shared" si="26"/>
        <v>0</v>
      </c>
      <c r="S132">
        <f t="shared" si="27"/>
        <v>0</v>
      </c>
      <c r="U132" s="4">
        <f t="shared" si="28"/>
        <v>1</v>
      </c>
      <c r="V132">
        <f t="shared" si="29"/>
        <v>0</v>
      </c>
      <c r="W132">
        <f t="shared" si="30"/>
        <v>0</v>
      </c>
      <c r="X132">
        <f t="shared" si="31"/>
        <v>0</v>
      </c>
      <c r="Y132">
        <f t="shared" si="32"/>
        <v>0</v>
      </c>
      <c r="Z132">
        <f t="shared" si="33"/>
        <v>0</v>
      </c>
      <c r="AB132" s="4">
        <f t="shared" si="34"/>
        <v>0</v>
      </c>
      <c r="AC132">
        <f t="shared" si="35"/>
        <v>0</v>
      </c>
      <c r="AD132">
        <f t="shared" si="36"/>
        <v>0</v>
      </c>
      <c r="AE132">
        <f t="shared" si="37"/>
        <v>0</v>
      </c>
      <c r="AF132">
        <f t="shared" si="38"/>
        <v>0</v>
      </c>
      <c r="AG132">
        <f t="shared" si="39"/>
        <v>0</v>
      </c>
      <c r="AI132" s="4">
        <f t="shared" si="40"/>
        <v>0</v>
      </c>
      <c r="AJ132">
        <f t="shared" si="41"/>
        <v>0</v>
      </c>
      <c r="AK132">
        <f t="shared" si="42"/>
        <v>0</v>
      </c>
      <c r="AL132">
        <f t="shared" si="43"/>
        <v>0</v>
      </c>
    </row>
    <row r="133" spans="1:38" ht="17" x14ac:dyDescent="0.2">
      <c r="A133" s="1"/>
      <c r="B133" s="1"/>
      <c r="C133">
        <v>1</v>
      </c>
      <c r="K133">
        <f t="shared" si="22"/>
        <v>1</v>
      </c>
      <c r="L133" s="1" t="s">
        <v>105</v>
      </c>
      <c r="M133" t="s">
        <v>164</v>
      </c>
      <c r="N133">
        <v>1</v>
      </c>
      <c r="O133">
        <f t="shared" si="23"/>
        <v>1</v>
      </c>
      <c r="P133" s="4">
        <f t="shared" si="24"/>
        <v>0</v>
      </c>
      <c r="Q133">
        <f t="shared" si="25"/>
        <v>0</v>
      </c>
      <c r="R133">
        <f t="shared" si="26"/>
        <v>0</v>
      </c>
      <c r="S133">
        <f t="shared" si="27"/>
        <v>0</v>
      </c>
      <c r="U133" s="4">
        <f t="shared" si="28"/>
        <v>0</v>
      </c>
      <c r="V133">
        <f t="shared" si="29"/>
        <v>0</v>
      </c>
      <c r="W133">
        <f t="shared" si="30"/>
        <v>0</v>
      </c>
      <c r="X133">
        <f t="shared" si="31"/>
        <v>1</v>
      </c>
      <c r="Y133">
        <f t="shared" si="32"/>
        <v>0</v>
      </c>
      <c r="Z133">
        <f t="shared" si="33"/>
        <v>0</v>
      </c>
      <c r="AB133" s="4">
        <f t="shared" si="34"/>
        <v>0</v>
      </c>
      <c r="AC133">
        <f t="shared" si="35"/>
        <v>0</v>
      </c>
      <c r="AD133">
        <f t="shared" si="36"/>
        <v>0</v>
      </c>
      <c r="AE133">
        <f t="shared" si="37"/>
        <v>0</v>
      </c>
      <c r="AF133">
        <f t="shared" si="38"/>
        <v>0</v>
      </c>
      <c r="AG133">
        <f t="shared" si="39"/>
        <v>0</v>
      </c>
      <c r="AI133" s="4">
        <f t="shared" si="40"/>
        <v>0</v>
      </c>
      <c r="AJ133">
        <f t="shared" si="41"/>
        <v>0</v>
      </c>
      <c r="AK133">
        <f t="shared" si="42"/>
        <v>0</v>
      </c>
      <c r="AL133">
        <f t="shared" si="43"/>
        <v>0</v>
      </c>
    </row>
    <row r="134" spans="1:38" ht="34" x14ac:dyDescent="0.2">
      <c r="A134" s="1"/>
      <c r="B134" s="1"/>
      <c r="C134">
        <v>1</v>
      </c>
      <c r="K134">
        <f t="shared" si="22"/>
        <v>1</v>
      </c>
      <c r="L134" s="1" t="s">
        <v>106</v>
      </c>
      <c r="M134" t="s">
        <v>165</v>
      </c>
      <c r="N134">
        <v>0.3</v>
      </c>
      <c r="O134">
        <f t="shared" si="23"/>
        <v>2</v>
      </c>
      <c r="P134" s="4">
        <f t="shared" si="24"/>
        <v>0</v>
      </c>
      <c r="Q134">
        <f t="shared" si="25"/>
        <v>0</v>
      </c>
      <c r="R134">
        <f t="shared" si="26"/>
        <v>0</v>
      </c>
      <c r="S134">
        <f t="shared" si="27"/>
        <v>0</v>
      </c>
      <c r="U134" s="4">
        <f t="shared" si="28"/>
        <v>0</v>
      </c>
      <c r="V134">
        <f t="shared" si="29"/>
        <v>0</v>
      </c>
      <c r="W134">
        <f t="shared" si="30"/>
        <v>0</v>
      </c>
      <c r="X134">
        <f t="shared" si="31"/>
        <v>0</v>
      </c>
      <c r="Y134">
        <f t="shared" si="32"/>
        <v>0</v>
      </c>
      <c r="Z134">
        <f t="shared" si="33"/>
        <v>0</v>
      </c>
      <c r="AB134" s="4">
        <f t="shared" si="34"/>
        <v>0</v>
      </c>
      <c r="AC134">
        <f t="shared" si="35"/>
        <v>0</v>
      </c>
      <c r="AD134">
        <f t="shared" si="36"/>
        <v>0</v>
      </c>
      <c r="AE134">
        <f t="shared" si="37"/>
        <v>0</v>
      </c>
      <c r="AF134">
        <f t="shared" si="38"/>
        <v>0</v>
      </c>
      <c r="AG134">
        <f t="shared" si="39"/>
        <v>0.15</v>
      </c>
      <c r="AI134" s="4">
        <f t="shared" si="40"/>
        <v>0</v>
      </c>
      <c r="AJ134">
        <f t="shared" si="41"/>
        <v>0</v>
      </c>
      <c r="AK134">
        <f t="shared" si="42"/>
        <v>0.15</v>
      </c>
      <c r="AL134">
        <f t="shared" si="43"/>
        <v>0</v>
      </c>
    </row>
    <row r="135" spans="1:38" ht="34" x14ac:dyDescent="0.2">
      <c r="A135" s="1"/>
      <c r="B135" s="1" t="s">
        <v>58</v>
      </c>
      <c r="K135">
        <f t="shared" ref="K135:K198" si="44">SUM(C135:J135)</f>
        <v>0</v>
      </c>
      <c r="L135" s="1"/>
      <c r="O135">
        <f t="shared" ref="O135:O198" si="45">LEN(M135)</f>
        <v>0</v>
      </c>
      <c r="P135" s="4">
        <f t="shared" ref="P135:P198" si="46">IF(M135="A",(K135*N135)/O135,0)</f>
        <v>0</v>
      </c>
      <c r="Q135">
        <f t="shared" ref="Q135:Q198" si="47">IF(M135="AB",(K135*N135)/O135,0)</f>
        <v>0</v>
      </c>
      <c r="R135">
        <f t="shared" ref="R135:R198" si="48">IF(M135="ABC",(K135*N135)/O135,0)</f>
        <v>0</v>
      </c>
      <c r="S135">
        <f t="shared" ref="S135:S198" si="49">IF(M135="ABCD",(K135*N135)/O135,0)</f>
        <v>0</v>
      </c>
      <c r="U135" s="4">
        <f t="shared" ref="U135:U198" si="50">IF(M135="AB",(K135*N135)/O135,0)</f>
        <v>0</v>
      </c>
      <c r="V135">
        <f t="shared" ref="V135:V198" si="51">IF(M135="ABC",(K135*N135)/O135,0)</f>
        <v>0</v>
      </c>
      <c r="W135">
        <f t="shared" ref="W135:W198" si="52">IF(M135="ABCD",(K135*N135)/O135,0)</f>
        <v>0</v>
      </c>
      <c r="X135">
        <f t="shared" ref="X135:X198" si="53">IF(M135="B",(K135*N135)/O135,0)</f>
        <v>0</v>
      </c>
      <c r="Y135">
        <f t="shared" ref="Y135:Y198" si="54">IF(M135="BC",(K135*N135)/O135,0)</f>
        <v>0</v>
      </c>
      <c r="Z135">
        <f t="shared" ref="Z135:Z198" si="55">IF(M135="BCD",(K135*N135)/O135,0)</f>
        <v>0</v>
      </c>
      <c r="AB135" s="4">
        <f t="shared" ref="AB135:AB198" si="56">IF(M135="ABC",(K135*N135)/O135,0)</f>
        <v>0</v>
      </c>
      <c r="AC135">
        <f t="shared" ref="AC135:AC198" si="57">IF(M135="ABCD",(K135*N135)/O135,0)</f>
        <v>0</v>
      </c>
      <c r="AD135">
        <f t="shared" ref="AD135:AD198" si="58">IF(M135="BC",(K135*N135)/O135,0)</f>
        <v>0</v>
      </c>
      <c r="AE135">
        <f t="shared" ref="AE135:AE198" si="59">IF(M135="BCD",(K135*N135)/O135,0)</f>
        <v>0</v>
      </c>
      <c r="AF135">
        <f t="shared" ref="AF135:AF198" si="60">IF(M135="C",(K135*N135)/O135,0)</f>
        <v>0</v>
      </c>
      <c r="AG135">
        <f t="shared" ref="AG135:AG198" si="61">IF(M135="CD",(K135*N135)/O135,0)</f>
        <v>0</v>
      </c>
      <c r="AI135" s="4">
        <f t="shared" ref="AI135:AI198" si="62">IF(M135="ABCD",(K135*N135)/O135,0)</f>
        <v>0</v>
      </c>
      <c r="AJ135">
        <f t="shared" ref="AJ135:AJ198" si="63">IF(M135="BCD",(K135*N135)/O135,0)</f>
        <v>0</v>
      </c>
      <c r="AK135">
        <f t="shared" ref="AK135:AK198" si="64">IF(M135="CD",(K135*N135)/O135,0)</f>
        <v>0</v>
      </c>
      <c r="AL135">
        <f t="shared" ref="AL135:AL198" si="65">IF(M135="D",(K135*N135)/O135,0)</f>
        <v>0</v>
      </c>
    </row>
    <row r="136" spans="1:38" ht="34" x14ac:dyDescent="0.2">
      <c r="A136" s="1"/>
      <c r="B136" s="1"/>
      <c r="C136">
        <v>20</v>
      </c>
      <c r="K136">
        <f t="shared" si="44"/>
        <v>20</v>
      </c>
      <c r="L136" s="1" t="s">
        <v>113</v>
      </c>
      <c r="M136" t="s">
        <v>163</v>
      </c>
      <c r="N136">
        <v>1</v>
      </c>
      <c r="O136">
        <f t="shared" si="45"/>
        <v>2</v>
      </c>
      <c r="P136" s="4">
        <f t="shared" si="46"/>
        <v>0</v>
      </c>
      <c r="Q136">
        <f t="shared" si="47"/>
        <v>10</v>
      </c>
      <c r="R136">
        <f t="shared" si="48"/>
        <v>0</v>
      </c>
      <c r="S136">
        <f t="shared" si="49"/>
        <v>0</v>
      </c>
      <c r="U136" s="4">
        <f t="shared" si="50"/>
        <v>10</v>
      </c>
      <c r="V136">
        <f t="shared" si="51"/>
        <v>0</v>
      </c>
      <c r="W136">
        <f t="shared" si="52"/>
        <v>0</v>
      </c>
      <c r="X136">
        <f t="shared" si="53"/>
        <v>0</v>
      </c>
      <c r="Y136">
        <f t="shared" si="54"/>
        <v>0</v>
      </c>
      <c r="Z136">
        <f t="shared" si="55"/>
        <v>0</v>
      </c>
      <c r="AB136" s="4">
        <f t="shared" si="56"/>
        <v>0</v>
      </c>
      <c r="AC136">
        <f t="shared" si="57"/>
        <v>0</v>
      </c>
      <c r="AD136">
        <f t="shared" si="58"/>
        <v>0</v>
      </c>
      <c r="AE136">
        <f t="shared" si="59"/>
        <v>0</v>
      </c>
      <c r="AF136">
        <f t="shared" si="60"/>
        <v>0</v>
      </c>
      <c r="AG136">
        <f t="shared" si="61"/>
        <v>0</v>
      </c>
      <c r="AI136" s="4">
        <f t="shared" si="62"/>
        <v>0</v>
      </c>
      <c r="AJ136">
        <f t="shared" si="63"/>
        <v>0</v>
      </c>
      <c r="AK136">
        <f t="shared" si="64"/>
        <v>0</v>
      </c>
      <c r="AL136">
        <f t="shared" si="65"/>
        <v>0</v>
      </c>
    </row>
    <row r="137" spans="1:38" ht="17" x14ac:dyDescent="0.2">
      <c r="A137" s="1"/>
      <c r="B137" s="1" t="s">
        <v>59</v>
      </c>
      <c r="K137">
        <f t="shared" si="44"/>
        <v>0</v>
      </c>
      <c r="L137" s="1"/>
      <c r="O137">
        <f t="shared" si="45"/>
        <v>0</v>
      </c>
      <c r="P137" s="4">
        <f t="shared" si="46"/>
        <v>0</v>
      </c>
      <c r="Q137">
        <f t="shared" si="47"/>
        <v>0</v>
      </c>
      <c r="R137">
        <f t="shared" si="48"/>
        <v>0</v>
      </c>
      <c r="S137">
        <f t="shared" si="49"/>
        <v>0</v>
      </c>
      <c r="U137" s="4">
        <f t="shared" si="50"/>
        <v>0</v>
      </c>
      <c r="V137">
        <f t="shared" si="51"/>
        <v>0</v>
      </c>
      <c r="W137">
        <f t="shared" si="52"/>
        <v>0</v>
      </c>
      <c r="X137">
        <f t="shared" si="53"/>
        <v>0</v>
      </c>
      <c r="Y137">
        <f t="shared" si="54"/>
        <v>0</v>
      </c>
      <c r="Z137">
        <f t="shared" si="55"/>
        <v>0</v>
      </c>
      <c r="AB137" s="4">
        <f t="shared" si="56"/>
        <v>0</v>
      </c>
      <c r="AC137">
        <f t="shared" si="57"/>
        <v>0</v>
      </c>
      <c r="AD137">
        <f t="shared" si="58"/>
        <v>0</v>
      </c>
      <c r="AE137">
        <f t="shared" si="59"/>
        <v>0</v>
      </c>
      <c r="AF137">
        <f t="shared" si="60"/>
        <v>0</v>
      </c>
      <c r="AG137">
        <f t="shared" si="61"/>
        <v>0</v>
      </c>
      <c r="AI137" s="4">
        <f t="shared" si="62"/>
        <v>0</v>
      </c>
      <c r="AJ137">
        <f t="shared" si="63"/>
        <v>0</v>
      </c>
      <c r="AK137">
        <f t="shared" si="64"/>
        <v>0</v>
      </c>
      <c r="AL137">
        <f t="shared" si="65"/>
        <v>0</v>
      </c>
    </row>
    <row r="138" spans="1:38" ht="34" x14ac:dyDescent="0.2">
      <c r="A138" s="1"/>
      <c r="B138" s="1"/>
      <c r="C138">
        <v>1</v>
      </c>
      <c r="K138">
        <f t="shared" si="44"/>
        <v>1</v>
      </c>
      <c r="L138" s="1" t="s">
        <v>113</v>
      </c>
      <c r="M138" t="s">
        <v>163</v>
      </c>
      <c r="N138">
        <v>1</v>
      </c>
      <c r="O138">
        <f t="shared" si="45"/>
        <v>2</v>
      </c>
      <c r="P138" s="4">
        <f t="shared" si="46"/>
        <v>0</v>
      </c>
      <c r="Q138">
        <f t="shared" si="47"/>
        <v>0.5</v>
      </c>
      <c r="R138">
        <f t="shared" si="48"/>
        <v>0</v>
      </c>
      <c r="S138">
        <f t="shared" si="49"/>
        <v>0</v>
      </c>
      <c r="U138" s="4">
        <f t="shared" si="50"/>
        <v>0.5</v>
      </c>
      <c r="V138">
        <f t="shared" si="51"/>
        <v>0</v>
      </c>
      <c r="W138">
        <f t="shared" si="52"/>
        <v>0</v>
      </c>
      <c r="X138">
        <f t="shared" si="53"/>
        <v>0</v>
      </c>
      <c r="Y138">
        <f t="shared" si="54"/>
        <v>0</v>
      </c>
      <c r="Z138">
        <f t="shared" si="55"/>
        <v>0</v>
      </c>
      <c r="AB138" s="4">
        <f t="shared" si="56"/>
        <v>0</v>
      </c>
      <c r="AC138">
        <f t="shared" si="57"/>
        <v>0</v>
      </c>
      <c r="AD138">
        <f t="shared" si="58"/>
        <v>0</v>
      </c>
      <c r="AE138">
        <f t="shared" si="59"/>
        <v>0</v>
      </c>
      <c r="AF138">
        <f t="shared" si="60"/>
        <v>0</v>
      </c>
      <c r="AG138">
        <f t="shared" si="61"/>
        <v>0</v>
      </c>
      <c r="AI138" s="4">
        <f t="shared" si="62"/>
        <v>0</v>
      </c>
      <c r="AJ138">
        <f t="shared" si="63"/>
        <v>0</v>
      </c>
      <c r="AK138">
        <f t="shared" si="64"/>
        <v>0</v>
      </c>
      <c r="AL138">
        <f t="shared" si="65"/>
        <v>0</v>
      </c>
    </row>
    <row r="139" spans="1:38" ht="34" x14ac:dyDescent="0.2">
      <c r="A139" s="1"/>
      <c r="B139" s="1"/>
      <c r="C139">
        <v>1</v>
      </c>
      <c r="K139">
        <f t="shared" si="44"/>
        <v>1</v>
      </c>
      <c r="L139" s="1" t="s">
        <v>116</v>
      </c>
      <c r="M139" t="s">
        <v>163</v>
      </c>
      <c r="N139">
        <v>1</v>
      </c>
      <c r="O139">
        <f t="shared" si="45"/>
        <v>2</v>
      </c>
      <c r="P139" s="4">
        <f t="shared" si="46"/>
        <v>0</v>
      </c>
      <c r="Q139">
        <f t="shared" si="47"/>
        <v>0.5</v>
      </c>
      <c r="R139">
        <f t="shared" si="48"/>
        <v>0</v>
      </c>
      <c r="S139">
        <f t="shared" si="49"/>
        <v>0</v>
      </c>
      <c r="U139" s="4">
        <f t="shared" si="50"/>
        <v>0.5</v>
      </c>
      <c r="V139">
        <f t="shared" si="51"/>
        <v>0</v>
      </c>
      <c r="W139">
        <f t="shared" si="52"/>
        <v>0</v>
      </c>
      <c r="X139">
        <f t="shared" si="53"/>
        <v>0</v>
      </c>
      <c r="Y139">
        <f t="shared" si="54"/>
        <v>0</v>
      </c>
      <c r="Z139">
        <f t="shared" si="55"/>
        <v>0</v>
      </c>
      <c r="AB139" s="4">
        <f t="shared" si="56"/>
        <v>0</v>
      </c>
      <c r="AC139">
        <f t="shared" si="57"/>
        <v>0</v>
      </c>
      <c r="AD139">
        <f t="shared" si="58"/>
        <v>0</v>
      </c>
      <c r="AE139">
        <f t="shared" si="59"/>
        <v>0</v>
      </c>
      <c r="AF139">
        <f t="shared" si="60"/>
        <v>0</v>
      </c>
      <c r="AG139">
        <f t="shared" si="61"/>
        <v>0</v>
      </c>
      <c r="AI139" s="4">
        <f t="shared" si="62"/>
        <v>0</v>
      </c>
      <c r="AJ139">
        <f t="shared" si="63"/>
        <v>0</v>
      </c>
      <c r="AK139">
        <f t="shared" si="64"/>
        <v>0</v>
      </c>
      <c r="AL139">
        <f t="shared" si="65"/>
        <v>0</v>
      </c>
    </row>
    <row r="140" spans="1:38" ht="17" x14ac:dyDescent="0.2">
      <c r="A140" s="1"/>
      <c r="B140" s="1"/>
      <c r="C140">
        <v>1</v>
      </c>
      <c r="K140">
        <f t="shared" si="44"/>
        <v>1</v>
      </c>
      <c r="L140" s="1" t="s">
        <v>125</v>
      </c>
      <c r="M140" t="s">
        <v>164</v>
      </c>
      <c r="N140">
        <v>1</v>
      </c>
      <c r="O140">
        <f t="shared" si="45"/>
        <v>1</v>
      </c>
      <c r="P140" s="4">
        <f t="shared" si="46"/>
        <v>0</v>
      </c>
      <c r="Q140">
        <f t="shared" si="47"/>
        <v>0</v>
      </c>
      <c r="R140">
        <f t="shared" si="48"/>
        <v>0</v>
      </c>
      <c r="S140">
        <f t="shared" si="49"/>
        <v>0</v>
      </c>
      <c r="U140" s="4">
        <f t="shared" si="50"/>
        <v>0</v>
      </c>
      <c r="V140">
        <f t="shared" si="51"/>
        <v>0</v>
      </c>
      <c r="W140">
        <f t="shared" si="52"/>
        <v>0</v>
      </c>
      <c r="X140">
        <f t="shared" si="53"/>
        <v>1</v>
      </c>
      <c r="Y140">
        <f t="shared" si="54"/>
        <v>0</v>
      </c>
      <c r="Z140">
        <f t="shared" si="55"/>
        <v>0</v>
      </c>
      <c r="AB140" s="4">
        <f t="shared" si="56"/>
        <v>0</v>
      </c>
      <c r="AC140">
        <f t="shared" si="57"/>
        <v>0</v>
      </c>
      <c r="AD140">
        <f t="shared" si="58"/>
        <v>0</v>
      </c>
      <c r="AE140">
        <f t="shared" si="59"/>
        <v>0</v>
      </c>
      <c r="AF140">
        <f t="shared" si="60"/>
        <v>0</v>
      </c>
      <c r="AG140">
        <f t="shared" si="61"/>
        <v>0</v>
      </c>
      <c r="AI140" s="4">
        <f t="shared" si="62"/>
        <v>0</v>
      </c>
      <c r="AJ140">
        <f t="shared" si="63"/>
        <v>0</v>
      </c>
      <c r="AK140">
        <f t="shared" si="64"/>
        <v>0</v>
      </c>
      <c r="AL140">
        <f t="shared" si="65"/>
        <v>0</v>
      </c>
    </row>
    <row r="141" spans="1:38" ht="17" x14ac:dyDescent="0.2">
      <c r="A141" s="1"/>
      <c r="B141" s="1"/>
      <c r="C141">
        <v>3</v>
      </c>
      <c r="K141">
        <f t="shared" si="44"/>
        <v>3</v>
      </c>
      <c r="L141" s="1" t="s">
        <v>105</v>
      </c>
      <c r="M141" t="s">
        <v>164</v>
      </c>
      <c r="N141">
        <v>1</v>
      </c>
      <c r="O141">
        <f t="shared" si="45"/>
        <v>1</v>
      </c>
      <c r="P141" s="4">
        <f t="shared" si="46"/>
        <v>0</v>
      </c>
      <c r="Q141">
        <f t="shared" si="47"/>
        <v>0</v>
      </c>
      <c r="R141">
        <f t="shared" si="48"/>
        <v>0</v>
      </c>
      <c r="S141">
        <f t="shared" si="49"/>
        <v>0</v>
      </c>
      <c r="U141" s="4">
        <f t="shared" si="50"/>
        <v>0</v>
      </c>
      <c r="V141">
        <f t="shared" si="51"/>
        <v>0</v>
      </c>
      <c r="W141">
        <f t="shared" si="52"/>
        <v>0</v>
      </c>
      <c r="X141">
        <f t="shared" si="53"/>
        <v>3</v>
      </c>
      <c r="Y141">
        <f t="shared" si="54"/>
        <v>0</v>
      </c>
      <c r="Z141">
        <f t="shared" si="55"/>
        <v>0</v>
      </c>
      <c r="AB141" s="4">
        <f t="shared" si="56"/>
        <v>0</v>
      </c>
      <c r="AC141">
        <f t="shared" si="57"/>
        <v>0</v>
      </c>
      <c r="AD141">
        <f t="shared" si="58"/>
        <v>0</v>
      </c>
      <c r="AE141">
        <f t="shared" si="59"/>
        <v>0</v>
      </c>
      <c r="AF141">
        <f t="shared" si="60"/>
        <v>0</v>
      </c>
      <c r="AG141">
        <f t="shared" si="61"/>
        <v>0</v>
      </c>
      <c r="AI141" s="4">
        <f t="shared" si="62"/>
        <v>0</v>
      </c>
      <c r="AJ141">
        <f t="shared" si="63"/>
        <v>0</v>
      </c>
      <c r="AK141">
        <f t="shared" si="64"/>
        <v>0</v>
      </c>
      <c r="AL141">
        <f t="shared" si="65"/>
        <v>0</v>
      </c>
    </row>
    <row r="142" spans="1:38" ht="51" x14ac:dyDescent="0.2">
      <c r="A142" s="1"/>
      <c r="B142" s="1"/>
      <c r="D142">
        <v>1</v>
      </c>
      <c r="K142">
        <f t="shared" si="44"/>
        <v>1</v>
      </c>
      <c r="L142" s="1" t="s">
        <v>119</v>
      </c>
      <c r="M142" t="s">
        <v>163</v>
      </c>
      <c r="N142">
        <v>1</v>
      </c>
      <c r="O142">
        <f t="shared" si="45"/>
        <v>2</v>
      </c>
      <c r="P142" s="4">
        <f t="shared" si="46"/>
        <v>0</v>
      </c>
      <c r="Q142">
        <f t="shared" si="47"/>
        <v>0.5</v>
      </c>
      <c r="R142">
        <f t="shared" si="48"/>
        <v>0</v>
      </c>
      <c r="S142">
        <f t="shared" si="49"/>
        <v>0</v>
      </c>
      <c r="U142" s="4">
        <f t="shared" si="50"/>
        <v>0.5</v>
      </c>
      <c r="V142">
        <f t="shared" si="51"/>
        <v>0</v>
      </c>
      <c r="W142">
        <f t="shared" si="52"/>
        <v>0</v>
      </c>
      <c r="X142">
        <f t="shared" si="53"/>
        <v>0</v>
      </c>
      <c r="Y142">
        <f t="shared" si="54"/>
        <v>0</v>
      </c>
      <c r="Z142">
        <f t="shared" si="55"/>
        <v>0</v>
      </c>
      <c r="AB142" s="4">
        <f t="shared" si="56"/>
        <v>0</v>
      </c>
      <c r="AC142">
        <f t="shared" si="57"/>
        <v>0</v>
      </c>
      <c r="AD142">
        <f t="shared" si="58"/>
        <v>0</v>
      </c>
      <c r="AE142">
        <f t="shared" si="59"/>
        <v>0</v>
      </c>
      <c r="AF142">
        <f t="shared" si="60"/>
        <v>0</v>
      </c>
      <c r="AG142">
        <f t="shared" si="61"/>
        <v>0</v>
      </c>
      <c r="AI142" s="4">
        <f t="shared" si="62"/>
        <v>0</v>
      </c>
      <c r="AJ142">
        <f t="shared" si="63"/>
        <v>0</v>
      </c>
      <c r="AK142">
        <f t="shared" si="64"/>
        <v>0</v>
      </c>
      <c r="AL142">
        <f t="shared" si="65"/>
        <v>0</v>
      </c>
    </row>
    <row r="143" spans="1:38" ht="17" x14ac:dyDescent="0.2">
      <c r="A143" s="1"/>
      <c r="B143" s="1"/>
      <c r="D143">
        <v>1</v>
      </c>
      <c r="K143">
        <f t="shared" si="44"/>
        <v>1</v>
      </c>
      <c r="L143" s="1" t="s">
        <v>128</v>
      </c>
      <c r="M143" t="s">
        <v>172</v>
      </c>
      <c r="N143">
        <v>1</v>
      </c>
      <c r="O143">
        <f t="shared" si="45"/>
        <v>2</v>
      </c>
      <c r="P143" s="4">
        <f t="shared" si="46"/>
        <v>0</v>
      </c>
      <c r="Q143">
        <f t="shared" si="47"/>
        <v>0</v>
      </c>
      <c r="R143">
        <f t="shared" si="48"/>
        <v>0</v>
      </c>
      <c r="S143">
        <f t="shared" si="49"/>
        <v>0</v>
      </c>
      <c r="U143" s="4">
        <f t="shared" si="50"/>
        <v>0</v>
      </c>
      <c r="V143">
        <f t="shared" si="51"/>
        <v>0</v>
      </c>
      <c r="W143">
        <f t="shared" si="52"/>
        <v>0</v>
      </c>
      <c r="X143">
        <f t="shared" si="53"/>
        <v>0</v>
      </c>
      <c r="Y143">
        <f t="shared" si="54"/>
        <v>0.5</v>
      </c>
      <c r="Z143">
        <f t="shared" si="55"/>
        <v>0</v>
      </c>
      <c r="AB143" s="4">
        <f t="shared" si="56"/>
        <v>0</v>
      </c>
      <c r="AC143">
        <f t="shared" si="57"/>
        <v>0</v>
      </c>
      <c r="AD143">
        <f t="shared" si="58"/>
        <v>0.5</v>
      </c>
      <c r="AE143">
        <f t="shared" si="59"/>
        <v>0</v>
      </c>
      <c r="AF143">
        <f t="shared" si="60"/>
        <v>0</v>
      </c>
      <c r="AG143">
        <f t="shared" si="61"/>
        <v>0</v>
      </c>
      <c r="AI143" s="4">
        <f t="shared" si="62"/>
        <v>0</v>
      </c>
      <c r="AJ143">
        <f t="shared" si="63"/>
        <v>0</v>
      </c>
      <c r="AK143">
        <f t="shared" si="64"/>
        <v>0</v>
      </c>
      <c r="AL143">
        <f t="shared" si="65"/>
        <v>0</v>
      </c>
    </row>
    <row r="144" spans="1:38" ht="34" x14ac:dyDescent="0.2">
      <c r="A144" s="1"/>
      <c r="B144" s="1" t="s">
        <v>60</v>
      </c>
      <c r="K144">
        <f t="shared" si="44"/>
        <v>0</v>
      </c>
      <c r="L144" s="1"/>
      <c r="O144">
        <f t="shared" si="45"/>
        <v>0</v>
      </c>
      <c r="P144" s="4">
        <f t="shared" si="46"/>
        <v>0</v>
      </c>
      <c r="Q144">
        <f t="shared" si="47"/>
        <v>0</v>
      </c>
      <c r="R144">
        <f t="shared" si="48"/>
        <v>0</v>
      </c>
      <c r="S144">
        <f t="shared" si="49"/>
        <v>0</v>
      </c>
      <c r="U144" s="4">
        <f t="shared" si="50"/>
        <v>0</v>
      </c>
      <c r="V144">
        <f t="shared" si="51"/>
        <v>0</v>
      </c>
      <c r="W144">
        <f t="shared" si="52"/>
        <v>0</v>
      </c>
      <c r="X144">
        <f t="shared" si="53"/>
        <v>0</v>
      </c>
      <c r="Y144">
        <f t="shared" si="54"/>
        <v>0</v>
      </c>
      <c r="Z144">
        <f t="shared" si="55"/>
        <v>0</v>
      </c>
      <c r="AB144" s="4">
        <f t="shared" si="56"/>
        <v>0</v>
      </c>
      <c r="AC144">
        <f t="shared" si="57"/>
        <v>0</v>
      </c>
      <c r="AD144">
        <f t="shared" si="58"/>
        <v>0</v>
      </c>
      <c r="AE144">
        <f t="shared" si="59"/>
        <v>0</v>
      </c>
      <c r="AF144">
        <f t="shared" si="60"/>
        <v>0</v>
      </c>
      <c r="AG144">
        <f t="shared" si="61"/>
        <v>0</v>
      </c>
      <c r="AI144" s="4">
        <f t="shared" si="62"/>
        <v>0</v>
      </c>
      <c r="AJ144">
        <f t="shared" si="63"/>
        <v>0</v>
      </c>
      <c r="AK144">
        <f t="shared" si="64"/>
        <v>0</v>
      </c>
      <c r="AL144">
        <f t="shared" si="65"/>
        <v>0</v>
      </c>
    </row>
    <row r="145" spans="1:41" ht="34" x14ac:dyDescent="0.2">
      <c r="A145" s="1"/>
      <c r="B145" s="1"/>
      <c r="C145">
        <v>2</v>
      </c>
      <c r="K145">
        <f t="shared" si="44"/>
        <v>2</v>
      </c>
      <c r="L145" s="1" t="s">
        <v>106</v>
      </c>
      <c r="M145" t="s">
        <v>166</v>
      </c>
      <c r="N145">
        <v>0.3</v>
      </c>
      <c r="O145">
        <f t="shared" si="45"/>
        <v>3</v>
      </c>
      <c r="P145" s="4">
        <f t="shared" si="46"/>
        <v>0</v>
      </c>
      <c r="Q145">
        <f t="shared" si="47"/>
        <v>0</v>
      </c>
      <c r="R145">
        <f t="shared" si="48"/>
        <v>0</v>
      </c>
      <c r="S145">
        <f t="shared" si="49"/>
        <v>0</v>
      </c>
      <c r="T145">
        <f>SUM(P101:S145)</f>
        <v>42.2</v>
      </c>
      <c r="U145" s="4">
        <f t="shared" si="50"/>
        <v>0</v>
      </c>
      <c r="V145">
        <f t="shared" si="51"/>
        <v>0</v>
      </c>
      <c r="W145">
        <f t="shared" si="52"/>
        <v>0</v>
      </c>
      <c r="X145">
        <f t="shared" si="53"/>
        <v>0</v>
      </c>
      <c r="Y145">
        <f t="shared" si="54"/>
        <v>0</v>
      </c>
      <c r="Z145">
        <f t="shared" si="55"/>
        <v>0.19999999999999998</v>
      </c>
      <c r="AA145">
        <f>SUM(U101:Z145)</f>
        <v>47.7</v>
      </c>
      <c r="AB145" s="4">
        <f t="shared" si="56"/>
        <v>0</v>
      </c>
      <c r="AC145">
        <f t="shared" si="57"/>
        <v>0</v>
      </c>
      <c r="AD145">
        <f t="shared" si="58"/>
        <v>0</v>
      </c>
      <c r="AE145">
        <f t="shared" si="59"/>
        <v>0.19999999999999998</v>
      </c>
      <c r="AF145">
        <f t="shared" si="60"/>
        <v>0</v>
      </c>
      <c r="AG145">
        <f t="shared" si="61"/>
        <v>0</v>
      </c>
      <c r="AH145">
        <f>SUM(AB101:AG145)</f>
        <v>2.85</v>
      </c>
      <c r="AI145" s="4">
        <f t="shared" si="62"/>
        <v>0</v>
      </c>
      <c r="AJ145">
        <f t="shared" si="63"/>
        <v>0.19999999999999998</v>
      </c>
      <c r="AK145">
        <f t="shared" si="64"/>
        <v>0</v>
      </c>
      <c r="AL145">
        <f t="shared" si="65"/>
        <v>0</v>
      </c>
      <c r="AM145">
        <f>SUM(AI101:AL145)</f>
        <v>0.35</v>
      </c>
      <c r="AO145" s="9">
        <f>AM145+AH145+AA145+T145</f>
        <v>93.100000000000009</v>
      </c>
    </row>
    <row r="146" spans="1:41" s="3" customFormat="1" ht="17" x14ac:dyDescent="0.2">
      <c r="A146" s="6" t="s">
        <v>62</v>
      </c>
      <c r="B146" s="2"/>
      <c r="K146" s="3">
        <f t="shared" si="44"/>
        <v>0</v>
      </c>
      <c r="L146" s="2"/>
      <c r="O146" s="3">
        <f t="shared" si="45"/>
        <v>0</v>
      </c>
      <c r="P146" s="5">
        <f t="shared" si="46"/>
        <v>0</v>
      </c>
      <c r="Q146" s="3">
        <f t="shared" si="47"/>
        <v>0</v>
      </c>
      <c r="R146" s="3">
        <f t="shared" si="48"/>
        <v>0</v>
      </c>
      <c r="S146" s="3">
        <f t="shared" si="49"/>
        <v>0</v>
      </c>
      <c r="U146" s="5">
        <f t="shared" si="50"/>
        <v>0</v>
      </c>
      <c r="V146" s="3">
        <f t="shared" si="51"/>
        <v>0</v>
      </c>
      <c r="W146" s="3">
        <f t="shared" si="52"/>
        <v>0</v>
      </c>
      <c r="X146" s="3">
        <f t="shared" si="53"/>
        <v>0</v>
      </c>
      <c r="Y146" s="3">
        <f t="shared" si="54"/>
        <v>0</v>
      </c>
      <c r="Z146" s="3">
        <f t="shared" si="55"/>
        <v>0</v>
      </c>
      <c r="AB146" s="5">
        <f t="shared" si="56"/>
        <v>0</v>
      </c>
      <c r="AC146" s="3">
        <f t="shared" si="57"/>
        <v>0</v>
      </c>
      <c r="AD146" s="3">
        <f t="shared" si="58"/>
        <v>0</v>
      </c>
      <c r="AE146" s="3">
        <f t="shared" si="59"/>
        <v>0</v>
      </c>
      <c r="AF146" s="3">
        <f t="shared" si="60"/>
        <v>0</v>
      </c>
      <c r="AG146" s="3">
        <f t="shared" si="61"/>
        <v>0</v>
      </c>
      <c r="AI146" s="5">
        <f t="shared" si="62"/>
        <v>0</v>
      </c>
      <c r="AJ146" s="3">
        <f t="shared" si="63"/>
        <v>0</v>
      </c>
      <c r="AK146" s="3">
        <f t="shared" si="64"/>
        <v>0</v>
      </c>
      <c r="AL146" s="3">
        <f t="shared" si="65"/>
        <v>0</v>
      </c>
      <c r="AO146" s="10"/>
    </row>
    <row r="147" spans="1:41" ht="17" x14ac:dyDescent="0.2">
      <c r="A147" s="1"/>
      <c r="B147" s="1" t="s">
        <v>63</v>
      </c>
      <c r="K147">
        <f t="shared" si="44"/>
        <v>0</v>
      </c>
      <c r="L147" s="1"/>
      <c r="O147">
        <f t="shared" si="45"/>
        <v>0</v>
      </c>
      <c r="P147" s="4">
        <f t="shared" si="46"/>
        <v>0</v>
      </c>
      <c r="Q147">
        <f t="shared" si="47"/>
        <v>0</v>
      </c>
      <c r="R147">
        <f t="shared" si="48"/>
        <v>0</v>
      </c>
      <c r="S147">
        <f t="shared" si="49"/>
        <v>0</v>
      </c>
      <c r="U147" s="4">
        <f t="shared" si="50"/>
        <v>0</v>
      </c>
      <c r="V147">
        <f t="shared" si="51"/>
        <v>0</v>
      </c>
      <c r="W147">
        <f t="shared" si="52"/>
        <v>0</v>
      </c>
      <c r="X147">
        <f t="shared" si="53"/>
        <v>0</v>
      </c>
      <c r="Y147">
        <f t="shared" si="54"/>
        <v>0</v>
      </c>
      <c r="Z147">
        <f t="shared" si="55"/>
        <v>0</v>
      </c>
      <c r="AB147" s="4">
        <f t="shared" si="56"/>
        <v>0</v>
      </c>
      <c r="AC147">
        <f t="shared" si="57"/>
        <v>0</v>
      </c>
      <c r="AD147">
        <f t="shared" si="58"/>
        <v>0</v>
      </c>
      <c r="AE147">
        <f t="shared" si="59"/>
        <v>0</v>
      </c>
      <c r="AF147">
        <f t="shared" si="60"/>
        <v>0</v>
      </c>
      <c r="AG147">
        <f t="shared" si="61"/>
        <v>0</v>
      </c>
      <c r="AI147" s="4">
        <f t="shared" si="62"/>
        <v>0</v>
      </c>
      <c r="AJ147">
        <f t="shared" si="63"/>
        <v>0</v>
      </c>
      <c r="AK147">
        <f t="shared" si="64"/>
        <v>0</v>
      </c>
      <c r="AL147">
        <f t="shared" si="65"/>
        <v>0</v>
      </c>
    </row>
    <row r="148" spans="1:41" ht="34" x14ac:dyDescent="0.2">
      <c r="A148" s="1"/>
      <c r="B148" s="1"/>
      <c r="C148">
        <v>1</v>
      </c>
      <c r="K148">
        <f t="shared" si="44"/>
        <v>1</v>
      </c>
      <c r="L148" s="1" t="s">
        <v>106</v>
      </c>
      <c r="M148" t="s">
        <v>166</v>
      </c>
      <c r="N148">
        <v>0.3</v>
      </c>
      <c r="O148">
        <f t="shared" si="45"/>
        <v>3</v>
      </c>
      <c r="P148" s="4">
        <f t="shared" si="46"/>
        <v>0</v>
      </c>
      <c r="Q148">
        <f t="shared" si="47"/>
        <v>0</v>
      </c>
      <c r="R148">
        <f t="shared" si="48"/>
        <v>0</v>
      </c>
      <c r="S148">
        <f t="shared" si="49"/>
        <v>0</v>
      </c>
      <c r="T148">
        <f>SUM(P147:S148)</f>
        <v>0</v>
      </c>
      <c r="U148" s="4">
        <f t="shared" si="50"/>
        <v>0</v>
      </c>
      <c r="V148">
        <f t="shared" si="51"/>
        <v>0</v>
      </c>
      <c r="W148">
        <f t="shared" si="52"/>
        <v>0</v>
      </c>
      <c r="X148">
        <f t="shared" si="53"/>
        <v>0</v>
      </c>
      <c r="Y148">
        <f t="shared" si="54"/>
        <v>0</v>
      </c>
      <c r="Z148">
        <f t="shared" si="55"/>
        <v>9.9999999999999992E-2</v>
      </c>
      <c r="AA148">
        <f>SUM(U147:Z148)</f>
        <v>9.9999999999999992E-2</v>
      </c>
      <c r="AB148" s="4">
        <f t="shared" si="56"/>
        <v>0</v>
      </c>
      <c r="AC148">
        <f t="shared" si="57"/>
        <v>0</v>
      </c>
      <c r="AD148">
        <f t="shared" si="58"/>
        <v>0</v>
      </c>
      <c r="AE148">
        <f t="shared" si="59"/>
        <v>9.9999999999999992E-2</v>
      </c>
      <c r="AF148">
        <f t="shared" si="60"/>
        <v>0</v>
      </c>
      <c r="AG148">
        <f t="shared" si="61"/>
        <v>0</v>
      </c>
      <c r="AH148">
        <f>SUM(AB147:AG148)</f>
        <v>9.9999999999999992E-2</v>
      </c>
      <c r="AI148" s="4">
        <f t="shared" si="62"/>
        <v>0</v>
      </c>
      <c r="AJ148">
        <f t="shared" si="63"/>
        <v>9.9999999999999992E-2</v>
      </c>
      <c r="AK148">
        <f t="shared" si="64"/>
        <v>0</v>
      </c>
      <c r="AL148">
        <f t="shared" si="65"/>
        <v>0</v>
      </c>
      <c r="AM148">
        <f>SUM(AI147:AL148)</f>
        <v>9.9999999999999992E-2</v>
      </c>
      <c r="AO148" s="9">
        <f>AM148+AH148+AA148+T148</f>
        <v>0.3</v>
      </c>
    </row>
    <row r="149" spans="1:41" s="3" customFormat="1" ht="17" x14ac:dyDescent="0.2">
      <c r="A149" s="2" t="s">
        <v>64</v>
      </c>
      <c r="B149" s="2"/>
      <c r="K149" s="3">
        <f t="shared" si="44"/>
        <v>0</v>
      </c>
      <c r="L149" s="2"/>
      <c r="O149" s="3">
        <f t="shared" si="45"/>
        <v>0</v>
      </c>
      <c r="P149" s="5">
        <f t="shared" si="46"/>
        <v>0</v>
      </c>
      <c r="Q149" s="3">
        <f t="shared" si="47"/>
        <v>0</v>
      </c>
      <c r="R149" s="3">
        <f t="shared" si="48"/>
        <v>0</v>
      </c>
      <c r="S149" s="3">
        <f t="shared" si="49"/>
        <v>0</v>
      </c>
      <c r="U149" s="5">
        <f t="shared" si="50"/>
        <v>0</v>
      </c>
      <c r="V149" s="3">
        <f t="shared" si="51"/>
        <v>0</v>
      </c>
      <c r="W149" s="3">
        <f t="shared" si="52"/>
        <v>0</v>
      </c>
      <c r="X149" s="3">
        <f t="shared" si="53"/>
        <v>0</v>
      </c>
      <c r="Y149" s="3">
        <f t="shared" si="54"/>
        <v>0</v>
      </c>
      <c r="Z149" s="3">
        <f t="shared" si="55"/>
        <v>0</v>
      </c>
      <c r="AB149" s="5">
        <f t="shared" si="56"/>
        <v>0</v>
      </c>
      <c r="AC149" s="3">
        <f t="shared" si="57"/>
        <v>0</v>
      </c>
      <c r="AD149" s="3">
        <f t="shared" si="58"/>
        <v>0</v>
      </c>
      <c r="AE149" s="3">
        <f t="shared" si="59"/>
        <v>0</v>
      </c>
      <c r="AF149" s="3">
        <f t="shared" si="60"/>
        <v>0</v>
      </c>
      <c r="AG149" s="3">
        <f t="shared" si="61"/>
        <v>0</v>
      </c>
      <c r="AI149" s="5">
        <f t="shared" si="62"/>
        <v>0</v>
      </c>
      <c r="AJ149" s="3">
        <f t="shared" si="63"/>
        <v>0</v>
      </c>
      <c r="AK149" s="3">
        <f t="shared" si="64"/>
        <v>0</v>
      </c>
      <c r="AL149" s="3">
        <f t="shared" si="65"/>
        <v>0</v>
      </c>
      <c r="AO149" s="10"/>
    </row>
    <row r="150" spans="1:41" ht="34" x14ac:dyDescent="0.2">
      <c r="A150" s="1"/>
      <c r="B150" s="1" t="s">
        <v>65</v>
      </c>
      <c r="K150">
        <f t="shared" si="44"/>
        <v>0</v>
      </c>
      <c r="L150" s="1"/>
      <c r="O150">
        <f t="shared" si="45"/>
        <v>0</v>
      </c>
      <c r="P150" s="4">
        <f t="shared" si="46"/>
        <v>0</v>
      </c>
      <c r="Q150">
        <f t="shared" si="47"/>
        <v>0</v>
      </c>
      <c r="R150">
        <f t="shared" si="48"/>
        <v>0</v>
      </c>
      <c r="S150">
        <f t="shared" si="49"/>
        <v>0</v>
      </c>
      <c r="U150" s="4">
        <f t="shared" si="50"/>
        <v>0</v>
      </c>
      <c r="V150">
        <f t="shared" si="51"/>
        <v>0</v>
      </c>
      <c r="W150">
        <f t="shared" si="52"/>
        <v>0</v>
      </c>
      <c r="X150">
        <f t="shared" si="53"/>
        <v>0</v>
      </c>
      <c r="Y150">
        <f t="shared" si="54"/>
        <v>0</v>
      </c>
      <c r="Z150">
        <f t="shared" si="55"/>
        <v>0</v>
      </c>
      <c r="AB150" s="4">
        <f t="shared" si="56"/>
        <v>0</v>
      </c>
      <c r="AC150">
        <f t="shared" si="57"/>
        <v>0</v>
      </c>
      <c r="AD150">
        <f t="shared" si="58"/>
        <v>0</v>
      </c>
      <c r="AE150">
        <f t="shared" si="59"/>
        <v>0</v>
      </c>
      <c r="AF150">
        <f t="shared" si="60"/>
        <v>0</v>
      </c>
      <c r="AG150">
        <f t="shared" si="61"/>
        <v>0</v>
      </c>
      <c r="AI150" s="4">
        <f t="shared" si="62"/>
        <v>0</v>
      </c>
      <c r="AJ150">
        <f t="shared" si="63"/>
        <v>0</v>
      </c>
      <c r="AK150">
        <f t="shared" si="64"/>
        <v>0</v>
      </c>
      <c r="AL150">
        <f t="shared" si="65"/>
        <v>0</v>
      </c>
    </row>
    <row r="151" spans="1:41" ht="34" x14ac:dyDescent="0.2">
      <c r="A151" s="1"/>
      <c r="B151" s="1"/>
      <c r="C151">
        <v>1</v>
      </c>
      <c r="K151">
        <f t="shared" si="44"/>
        <v>1</v>
      </c>
      <c r="L151" s="1" t="s">
        <v>113</v>
      </c>
      <c r="M151" t="s">
        <v>163</v>
      </c>
      <c r="N151">
        <v>1</v>
      </c>
      <c r="O151">
        <f t="shared" si="45"/>
        <v>2</v>
      </c>
      <c r="P151" s="4">
        <f t="shared" si="46"/>
        <v>0</v>
      </c>
      <c r="Q151">
        <f t="shared" si="47"/>
        <v>0.5</v>
      </c>
      <c r="R151">
        <f t="shared" si="48"/>
        <v>0</v>
      </c>
      <c r="S151">
        <f t="shared" si="49"/>
        <v>0</v>
      </c>
      <c r="U151" s="4">
        <f t="shared" si="50"/>
        <v>0.5</v>
      </c>
      <c r="V151">
        <f t="shared" si="51"/>
        <v>0</v>
      </c>
      <c r="W151">
        <f t="shared" si="52"/>
        <v>0</v>
      </c>
      <c r="X151">
        <f t="shared" si="53"/>
        <v>0</v>
      </c>
      <c r="Y151">
        <f t="shared" si="54"/>
        <v>0</v>
      </c>
      <c r="Z151">
        <f t="shared" si="55"/>
        <v>0</v>
      </c>
      <c r="AB151" s="4">
        <f t="shared" si="56"/>
        <v>0</v>
      </c>
      <c r="AC151">
        <f t="shared" si="57"/>
        <v>0</v>
      </c>
      <c r="AD151">
        <f t="shared" si="58"/>
        <v>0</v>
      </c>
      <c r="AE151">
        <f t="shared" si="59"/>
        <v>0</v>
      </c>
      <c r="AF151">
        <f t="shared" si="60"/>
        <v>0</v>
      </c>
      <c r="AG151">
        <f t="shared" si="61"/>
        <v>0</v>
      </c>
      <c r="AI151" s="4">
        <f t="shared" si="62"/>
        <v>0</v>
      </c>
      <c r="AJ151">
        <f t="shared" si="63"/>
        <v>0</v>
      </c>
      <c r="AK151">
        <f t="shared" si="64"/>
        <v>0</v>
      </c>
      <c r="AL151">
        <f t="shared" si="65"/>
        <v>0</v>
      </c>
    </row>
    <row r="152" spans="1:41" ht="17" x14ac:dyDescent="0.2">
      <c r="A152" s="1"/>
      <c r="B152" s="1" t="s">
        <v>66</v>
      </c>
      <c r="K152">
        <f t="shared" si="44"/>
        <v>0</v>
      </c>
      <c r="L152" s="1"/>
      <c r="O152">
        <f t="shared" si="45"/>
        <v>0</v>
      </c>
      <c r="P152" s="4">
        <f t="shared" si="46"/>
        <v>0</v>
      </c>
      <c r="Q152">
        <f t="shared" si="47"/>
        <v>0</v>
      </c>
      <c r="R152">
        <f t="shared" si="48"/>
        <v>0</v>
      </c>
      <c r="S152">
        <f t="shared" si="49"/>
        <v>0</v>
      </c>
      <c r="U152" s="4">
        <f t="shared" si="50"/>
        <v>0</v>
      </c>
      <c r="V152">
        <f t="shared" si="51"/>
        <v>0</v>
      </c>
      <c r="W152">
        <f t="shared" si="52"/>
        <v>0</v>
      </c>
      <c r="X152">
        <f t="shared" si="53"/>
        <v>0</v>
      </c>
      <c r="Y152">
        <f t="shared" si="54"/>
        <v>0</v>
      </c>
      <c r="Z152">
        <f t="shared" si="55"/>
        <v>0</v>
      </c>
      <c r="AB152" s="4">
        <f t="shared" si="56"/>
        <v>0</v>
      </c>
      <c r="AC152">
        <f t="shared" si="57"/>
        <v>0</v>
      </c>
      <c r="AD152">
        <f t="shared" si="58"/>
        <v>0</v>
      </c>
      <c r="AE152">
        <f t="shared" si="59"/>
        <v>0</v>
      </c>
      <c r="AF152">
        <f t="shared" si="60"/>
        <v>0</v>
      </c>
      <c r="AG152">
        <f t="shared" si="61"/>
        <v>0</v>
      </c>
      <c r="AI152" s="4">
        <f t="shared" si="62"/>
        <v>0</v>
      </c>
      <c r="AJ152">
        <f t="shared" si="63"/>
        <v>0</v>
      </c>
      <c r="AK152">
        <f t="shared" si="64"/>
        <v>0</v>
      </c>
      <c r="AL152">
        <f t="shared" si="65"/>
        <v>0</v>
      </c>
    </row>
    <row r="153" spans="1:41" ht="34" x14ac:dyDescent="0.2">
      <c r="A153" s="1"/>
      <c r="B153" s="1"/>
      <c r="C153">
        <v>2</v>
      </c>
      <c r="K153">
        <f t="shared" si="44"/>
        <v>2</v>
      </c>
      <c r="L153" s="1" t="s">
        <v>113</v>
      </c>
      <c r="M153" t="s">
        <v>163</v>
      </c>
      <c r="N153">
        <v>1</v>
      </c>
      <c r="O153">
        <f t="shared" si="45"/>
        <v>2</v>
      </c>
      <c r="P153" s="4">
        <f t="shared" si="46"/>
        <v>0</v>
      </c>
      <c r="Q153">
        <f t="shared" si="47"/>
        <v>1</v>
      </c>
      <c r="R153">
        <f t="shared" si="48"/>
        <v>0</v>
      </c>
      <c r="S153">
        <f t="shared" si="49"/>
        <v>0</v>
      </c>
      <c r="U153" s="4">
        <f t="shared" si="50"/>
        <v>1</v>
      </c>
      <c r="V153">
        <f t="shared" si="51"/>
        <v>0</v>
      </c>
      <c r="W153">
        <f t="shared" si="52"/>
        <v>0</v>
      </c>
      <c r="X153">
        <f t="shared" si="53"/>
        <v>0</v>
      </c>
      <c r="Y153">
        <f t="shared" si="54"/>
        <v>0</v>
      </c>
      <c r="Z153">
        <f t="shared" si="55"/>
        <v>0</v>
      </c>
      <c r="AB153" s="4">
        <f t="shared" si="56"/>
        <v>0</v>
      </c>
      <c r="AC153">
        <f t="shared" si="57"/>
        <v>0</v>
      </c>
      <c r="AD153">
        <f t="shared" si="58"/>
        <v>0</v>
      </c>
      <c r="AE153">
        <f t="shared" si="59"/>
        <v>0</v>
      </c>
      <c r="AF153">
        <f t="shared" si="60"/>
        <v>0</v>
      </c>
      <c r="AG153">
        <f t="shared" si="61"/>
        <v>0</v>
      </c>
      <c r="AI153" s="4">
        <f t="shared" si="62"/>
        <v>0</v>
      </c>
      <c r="AJ153">
        <f t="shared" si="63"/>
        <v>0</v>
      </c>
      <c r="AK153">
        <f t="shared" si="64"/>
        <v>0</v>
      </c>
      <c r="AL153">
        <f t="shared" si="65"/>
        <v>0</v>
      </c>
    </row>
    <row r="154" spans="1:41" ht="17" x14ac:dyDescent="0.2">
      <c r="A154" s="1"/>
      <c r="B154" s="1"/>
      <c r="C154">
        <v>1</v>
      </c>
      <c r="K154">
        <f t="shared" si="44"/>
        <v>1</v>
      </c>
      <c r="L154" s="1" t="s">
        <v>105</v>
      </c>
      <c r="M154" t="s">
        <v>164</v>
      </c>
      <c r="N154">
        <v>1</v>
      </c>
      <c r="O154">
        <f t="shared" si="45"/>
        <v>1</v>
      </c>
      <c r="P154" s="4">
        <f t="shared" si="46"/>
        <v>0</v>
      </c>
      <c r="Q154">
        <f t="shared" si="47"/>
        <v>0</v>
      </c>
      <c r="R154">
        <f t="shared" si="48"/>
        <v>0</v>
      </c>
      <c r="S154">
        <f t="shared" si="49"/>
        <v>0</v>
      </c>
      <c r="U154" s="4">
        <f t="shared" si="50"/>
        <v>0</v>
      </c>
      <c r="V154">
        <f t="shared" si="51"/>
        <v>0</v>
      </c>
      <c r="W154">
        <f t="shared" si="52"/>
        <v>0</v>
      </c>
      <c r="X154">
        <f t="shared" si="53"/>
        <v>1</v>
      </c>
      <c r="Y154">
        <f t="shared" si="54"/>
        <v>0</v>
      </c>
      <c r="Z154">
        <f t="shared" si="55"/>
        <v>0</v>
      </c>
      <c r="AB154" s="4">
        <f t="shared" si="56"/>
        <v>0</v>
      </c>
      <c r="AC154">
        <f t="shared" si="57"/>
        <v>0</v>
      </c>
      <c r="AD154">
        <f t="shared" si="58"/>
        <v>0</v>
      </c>
      <c r="AE154">
        <f t="shared" si="59"/>
        <v>0</v>
      </c>
      <c r="AF154">
        <f t="shared" si="60"/>
        <v>0</v>
      </c>
      <c r="AG154">
        <f t="shared" si="61"/>
        <v>0</v>
      </c>
      <c r="AI154" s="4">
        <f t="shared" si="62"/>
        <v>0</v>
      </c>
      <c r="AJ154">
        <f t="shared" si="63"/>
        <v>0</v>
      </c>
      <c r="AK154">
        <f t="shared" si="64"/>
        <v>0</v>
      </c>
      <c r="AL154">
        <f t="shared" si="65"/>
        <v>0</v>
      </c>
    </row>
    <row r="155" spans="1:41" ht="17" x14ac:dyDescent="0.2">
      <c r="A155" s="1"/>
      <c r="B155" s="1" t="s">
        <v>67</v>
      </c>
      <c r="K155">
        <f t="shared" si="44"/>
        <v>0</v>
      </c>
      <c r="L155" s="1"/>
      <c r="O155">
        <f t="shared" si="45"/>
        <v>0</v>
      </c>
      <c r="P155" s="4">
        <f t="shared" si="46"/>
        <v>0</v>
      </c>
      <c r="Q155">
        <f t="shared" si="47"/>
        <v>0</v>
      </c>
      <c r="R155">
        <f t="shared" si="48"/>
        <v>0</v>
      </c>
      <c r="S155">
        <f t="shared" si="49"/>
        <v>0</v>
      </c>
      <c r="U155" s="4">
        <f t="shared" si="50"/>
        <v>0</v>
      </c>
      <c r="V155">
        <f t="shared" si="51"/>
        <v>0</v>
      </c>
      <c r="W155">
        <f t="shared" si="52"/>
        <v>0</v>
      </c>
      <c r="X155">
        <f t="shared" si="53"/>
        <v>0</v>
      </c>
      <c r="Y155">
        <f t="shared" si="54"/>
        <v>0</v>
      </c>
      <c r="Z155">
        <f t="shared" si="55"/>
        <v>0</v>
      </c>
      <c r="AB155" s="4">
        <f t="shared" si="56"/>
        <v>0</v>
      </c>
      <c r="AC155">
        <f t="shared" si="57"/>
        <v>0</v>
      </c>
      <c r="AD155">
        <f t="shared" si="58"/>
        <v>0</v>
      </c>
      <c r="AE155">
        <f t="shared" si="59"/>
        <v>0</v>
      </c>
      <c r="AF155">
        <f t="shared" si="60"/>
        <v>0</v>
      </c>
      <c r="AG155">
        <f t="shared" si="61"/>
        <v>0</v>
      </c>
      <c r="AI155" s="4">
        <f t="shared" si="62"/>
        <v>0</v>
      </c>
      <c r="AJ155">
        <f t="shared" si="63"/>
        <v>0</v>
      </c>
      <c r="AK155">
        <f t="shared" si="64"/>
        <v>0</v>
      </c>
      <c r="AL155">
        <f t="shared" si="65"/>
        <v>0</v>
      </c>
    </row>
    <row r="156" spans="1:41" ht="17" x14ac:dyDescent="0.2">
      <c r="A156" s="1"/>
      <c r="B156" s="1"/>
      <c r="C156">
        <v>1</v>
      </c>
      <c r="K156">
        <f t="shared" si="44"/>
        <v>1</v>
      </c>
      <c r="L156" s="1" t="s">
        <v>105</v>
      </c>
      <c r="M156" t="s">
        <v>164</v>
      </c>
      <c r="N156">
        <v>1</v>
      </c>
      <c r="O156">
        <f t="shared" si="45"/>
        <v>1</v>
      </c>
      <c r="P156" s="4">
        <f t="shared" si="46"/>
        <v>0</v>
      </c>
      <c r="Q156">
        <f t="shared" si="47"/>
        <v>0</v>
      </c>
      <c r="R156">
        <f t="shared" si="48"/>
        <v>0</v>
      </c>
      <c r="S156">
        <f t="shared" si="49"/>
        <v>0</v>
      </c>
      <c r="U156" s="4">
        <f t="shared" si="50"/>
        <v>0</v>
      </c>
      <c r="V156">
        <f t="shared" si="51"/>
        <v>0</v>
      </c>
      <c r="W156">
        <f t="shared" si="52"/>
        <v>0</v>
      </c>
      <c r="X156">
        <f t="shared" si="53"/>
        <v>1</v>
      </c>
      <c r="Y156">
        <f t="shared" si="54"/>
        <v>0</v>
      </c>
      <c r="Z156">
        <f t="shared" si="55"/>
        <v>0</v>
      </c>
      <c r="AB156" s="4">
        <f t="shared" si="56"/>
        <v>0</v>
      </c>
      <c r="AC156">
        <f t="shared" si="57"/>
        <v>0</v>
      </c>
      <c r="AD156">
        <f t="shared" si="58"/>
        <v>0</v>
      </c>
      <c r="AE156">
        <f t="shared" si="59"/>
        <v>0</v>
      </c>
      <c r="AF156">
        <f t="shared" si="60"/>
        <v>0</v>
      </c>
      <c r="AG156">
        <f t="shared" si="61"/>
        <v>0</v>
      </c>
      <c r="AI156" s="4">
        <f t="shared" si="62"/>
        <v>0</v>
      </c>
      <c r="AJ156">
        <f t="shared" si="63"/>
        <v>0</v>
      </c>
      <c r="AK156">
        <f t="shared" si="64"/>
        <v>0</v>
      </c>
      <c r="AL156">
        <f t="shared" si="65"/>
        <v>0</v>
      </c>
    </row>
    <row r="157" spans="1:41" ht="17" x14ac:dyDescent="0.2">
      <c r="A157" s="1"/>
      <c r="B157" s="1" t="s">
        <v>68</v>
      </c>
      <c r="K157">
        <f t="shared" si="44"/>
        <v>0</v>
      </c>
      <c r="L157" s="1"/>
      <c r="O157">
        <f t="shared" si="45"/>
        <v>0</v>
      </c>
      <c r="P157" s="4">
        <f t="shared" si="46"/>
        <v>0</v>
      </c>
      <c r="Q157">
        <f t="shared" si="47"/>
        <v>0</v>
      </c>
      <c r="R157">
        <f t="shared" si="48"/>
        <v>0</v>
      </c>
      <c r="S157">
        <f t="shared" si="49"/>
        <v>0</v>
      </c>
      <c r="U157" s="4">
        <f t="shared" si="50"/>
        <v>0</v>
      </c>
      <c r="V157">
        <f t="shared" si="51"/>
        <v>0</v>
      </c>
      <c r="W157">
        <f t="shared" si="52"/>
        <v>0</v>
      </c>
      <c r="X157">
        <f t="shared" si="53"/>
        <v>0</v>
      </c>
      <c r="Y157">
        <f t="shared" si="54"/>
        <v>0</v>
      </c>
      <c r="Z157">
        <f t="shared" si="55"/>
        <v>0</v>
      </c>
      <c r="AB157" s="4">
        <f t="shared" si="56"/>
        <v>0</v>
      </c>
      <c r="AC157">
        <f t="shared" si="57"/>
        <v>0</v>
      </c>
      <c r="AD157">
        <f t="shared" si="58"/>
        <v>0</v>
      </c>
      <c r="AE157">
        <f t="shared" si="59"/>
        <v>0</v>
      </c>
      <c r="AF157">
        <f t="shared" si="60"/>
        <v>0</v>
      </c>
      <c r="AG157">
        <f t="shared" si="61"/>
        <v>0</v>
      </c>
      <c r="AI157" s="4">
        <f t="shared" si="62"/>
        <v>0</v>
      </c>
      <c r="AJ157">
        <f t="shared" si="63"/>
        <v>0</v>
      </c>
      <c r="AK157">
        <f t="shared" si="64"/>
        <v>0</v>
      </c>
      <c r="AL157">
        <f t="shared" si="65"/>
        <v>0</v>
      </c>
    </row>
    <row r="158" spans="1:41" ht="17" x14ac:dyDescent="0.2">
      <c r="A158" s="1"/>
      <c r="B158" s="1"/>
      <c r="D158">
        <v>1</v>
      </c>
      <c r="K158">
        <f t="shared" si="44"/>
        <v>1</v>
      </c>
      <c r="L158" s="1" t="s">
        <v>105</v>
      </c>
      <c r="M158" t="s">
        <v>164</v>
      </c>
      <c r="N158">
        <v>1</v>
      </c>
      <c r="O158">
        <f t="shared" si="45"/>
        <v>1</v>
      </c>
      <c r="P158" s="4">
        <f t="shared" si="46"/>
        <v>0</v>
      </c>
      <c r="Q158">
        <f t="shared" si="47"/>
        <v>0</v>
      </c>
      <c r="R158">
        <f t="shared" si="48"/>
        <v>0</v>
      </c>
      <c r="S158">
        <f t="shared" si="49"/>
        <v>0</v>
      </c>
      <c r="U158" s="4">
        <f t="shared" si="50"/>
        <v>0</v>
      </c>
      <c r="V158">
        <f t="shared" si="51"/>
        <v>0</v>
      </c>
      <c r="W158">
        <f t="shared" si="52"/>
        <v>0</v>
      </c>
      <c r="X158">
        <f t="shared" si="53"/>
        <v>1</v>
      </c>
      <c r="Y158">
        <f t="shared" si="54"/>
        <v>0</v>
      </c>
      <c r="Z158">
        <f t="shared" si="55"/>
        <v>0</v>
      </c>
      <c r="AB158" s="4">
        <f t="shared" si="56"/>
        <v>0</v>
      </c>
      <c r="AC158">
        <f t="shared" si="57"/>
        <v>0</v>
      </c>
      <c r="AD158">
        <f t="shared" si="58"/>
        <v>0</v>
      </c>
      <c r="AE158">
        <f t="shared" si="59"/>
        <v>0</v>
      </c>
      <c r="AF158">
        <f t="shared" si="60"/>
        <v>0</v>
      </c>
      <c r="AG158">
        <f t="shared" si="61"/>
        <v>0</v>
      </c>
      <c r="AI158" s="4">
        <f t="shared" si="62"/>
        <v>0</v>
      </c>
      <c r="AJ158">
        <f t="shared" si="63"/>
        <v>0</v>
      </c>
      <c r="AK158">
        <f t="shared" si="64"/>
        <v>0</v>
      </c>
      <c r="AL158">
        <f t="shared" si="65"/>
        <v>0</v>
      </c>
    </row>
    <row r="159" spans="1:41" ht="34" x14ac:dyDescent="0.2">
      <c r="A159" s="1"/>
      <c r="B159" s="1" t="s">
        <v>69</v>
      </c>
      <c r="K159">
        <f t="shared" si="44"/>
        <v>0</v>
      </c>
      <c r="L159" s="1"/>
      <c r="O159">
        <f t="shared" si="45"/>
        <v>0</v>
      </c>
      <c r="P159" s="4">
        <f t="shared" si="46"/>
        <v>0</v>
      </c>
      <c r="Q159">
        <f t="shared" si="47"/>
        <v>0</v>
      </c>
      <c r="R159">
        <f t="shared" si="48"/>
        <v>0</v>
      </c>
      <c r="S159">
        <f t="shared" si="49"/>
        <v>0</v>
      </c>
      <c r="U159" s="4">
        <f t="shared" si="50"/>
        <v>0</v>
      </c>
      <c r="V159">
        <f t="shared" si="51"/>
        <v>0</v>
      </c>
      <c r="W159">
        <f t="shared" si="52"/>
        <v>0</v>
      </c>
      <c r="X159">
        <f t="shared" si="53"/>
        <v>0</v>
      </c>
      <c r="Y159">
        <f t="shared" si="54"/>
        <v>0</v>
      </c>
      <c r="Z159">
        <f t="shared" si="55"/>
        <v>0</v>
      </c>
      <c r="AB159" s="4">
        <f t="shared" si="56"/>
        <v>0</v>
      </c>
      <c r="AC159">
        <f t="shared" si="57"/>
        <v>0</v>
      </c>
      <c r="AD159">
        <f t="shared" si="58"/>
        <v>0</v>
      </c>
      <c r="AE159">
        <f t="shared" si="59"/>
        <v>0</v>
      </c>
      <c r="AF159">
        <f t="shared" si="60"/>
        <v>0</v>
      </c>
      <c r="AG159">
        <f t="shared" si="61"/>
        <v>0</v>
      </c>
      <c r="AI159" s="4">
        <f t="shared" si="62"/>
        <v>0</v>
      </c>
      <c r="AJ159">
        <f t="shared" si="63"/>
        <v>0</v>
      </c>
      <c r="AK159">
        <f t="shared" si="64"/>
        <v>0</v>
      </c>
      <c r="AL159">
        <f t="shared" si="65"/>
        <v>0</v>
      </c>
    </row>
    <row r="160" spans="1:41" ht="34" x14ac:dyDescent="0.2">
      <c r="A160" s="1"/>
      <c r="B160" s="1"/>
      <c r="C160">
        <v>1</v>
      </c>
      <c r="K160">
        <f t="shared" si="44"/>
        <v>1</v>
      </c>
      <c r="L160" s="1" t="s">
        <v>113</v>
      </c>
      <c r="M160" t="s">
        <v>163</v>
      </c>
      <c r="N160">
        <v>1</v>
      </c>
      <c r="O160">
        <f t="shared" si="45"/>
        <v>2</v>
      </c>
      <c r="P160" s="4">
        <f t="shared" si="46"/>
        <v>0</v>
      </c>
      <c r="Q160">
        <f t="shared" si="47"/>
        <v>0.5</v>
      </c>
      <c r="R160">
        <f t="shared" si="48"/>
        <v>0</v>
      </c>
      <c r="S160">
        <f t="shared" si="49"/>
        <v>0</v>
      </c>
      <c r="U160" s="4">
        <f t="shared" si="50"/>
        <v>0.5</v>
      </c>
      <c r="V160">
        <f t="shared" si="51"/>
        <v>0</v>
      </c>
      <c r="W160">
        <f t="shared" si="52"/>
        <v>0</v>
      </c>
      <c r="X160">
        <f t="shared" si="53"/>
        <v>0</v>
      </c>
      <c r="Y160">
        <f t="shared" si="54"/>
        <v>0</v>
      </c>
      <c r="Z160">
        <f t="shared" si="55"/>
        <v>0</v>
      </c>
      <c r="AB160" s="4">
        <f t="shared" si="56"/>
        <v>0</v>
      </c>
      <c r="AC160">
        <f t="shared" si="57"/>
        <v>0</v>
      </c>
      <c r="AD160">
        <f t="shared" si="58"/>
        <v>0</v>
      </c>
      <c r="AE160">
        <f t="shared" si="59"/>
        <v>0</v>
      </c>
      <c r="AF160">
        <f t="shared" si="60"/>
        <v>0</v>
      </c>
      <c r="AG160">
        <f t="shared" si="61"/>
        <v>0</v>
      </c>
      <c r="AI160" s="4">
        <f t="shared" si="62"/>
        <v>0</v>
      </c>
      <c r="AJ160">
        <f t="shared" si="63"/>
        <v>0</v>
      </c>
      <c r="AK160">
        <f t="shared" si="64"/>
        <v>0</v>
      </c>
      <c r="AL160">
        <f t="shared" si="65"/>
        <v>0</v>
      </c>
    </row>
    <row r="161" spans="1:41" ht="34" x14ac:dyDescent="0.2">
      <c r="A161" s="1"/>
      <c r="B161" s="1" t="s">
        <v>71</v>
      </c>
      <c r="K161">
        <f t="shared" si="44"/>
        <v>0</v>
      </c>
      <c r="L161" s="1"/>
      <c r="O161">
        <f t="shared" si="45"/>
        <v>0</v>
      </c>
      <c r="P161" s="4">
        <f t="shared" si="46"/>
        <v>0</v>
      </c>
      <c r="Q161">
        <f t="shared" si="47"/>
        <v>0</v>
      </c>
      <c r="R161">
        <f t="shared" si="48"/>
        <v>0</v>
      </c>
      <c r="S161">
        <f t="shared" si="49"/>
        <v>0</v>
      </c>
      <c r="U161" s="4">
        <f t="shared" si="50"/>
        <v>0</v>
      </c>
      <c r="V161">
        <f t="shared" si="51"/>
        <v>0</v>
      </c>
      <c r="W161">
        <f t="shared" si="52"/>
        <v>0</v>
      </c>
      <c r="X161">
        <f t="shared" si="53"/>
        <v>0</v>
      </c>
      <c r="Y161">
        <f t="shared" si="54"/>
        <v>0</v>
      </c>
      <c r="Z161">
        <f t="shared" si="55"/>
        <v>0</v>
      </c>
      <c r="AB161" s="4">
        <f t="shared" si="56"/>
        <v>0</v>
      </c>
      <c r="AC161">
        <f t="shared" si="57"/>
        <v>0</v>
      </c>
      <c r="AD161">
        <f t="shared" si="58"/>
        <v>0</v>
      </c>
      <c r="AE161">
        <f t="shared" si="59"/>
        <v>0</v>
      </c>
      <c r="AF161">
        <f t="shared" si="60"/>
        <v>0</v>
      </c>
      <c r="AG161">
        <f t="shared" si="61"/>
        <v>0</v>
      </c>
      <c r="AI161" s="4">
        <f t="shared" si="62"/>
        <v>0</v>
      </c>
      <c r="AJ161">
        <f t="shared" si="63"/>
        <v>0</v>
      </c>
      <c r="AK161">
        <f t="shared" si="64"/>
        <v>0</v>
      </c>
      <c r="AL161">
        <f t="shared" si="65"/>
        <v>0</v>
      </c>
    </row>
    <row r="162" spans="1:41" ht="17" x14ac:dyDescent="0.2">
      <c r="A162" s="1"/>
      <c r="B162" s="1"/>
      <c r="C162">
        <v>3</v>
      </c>
      <c r="K162">
        <f t="shared" si="44"/>
        <v>3</v>
      </c>
      <c r="L162" s="1" t="s">
        <v>105</v>
      </c>
      <c r="M162" t="s">
        <v>164</v>
      </c>
      <c r="N162">
        <v>1</v>
      </c>
      <c r="O162">
        <f t="shared" si="45"/>
        <v>1</v>
      </c>
      <c r="P162" s="4">
        <f t="shared" si="46"/>
        <v>0</v>
      </c>
      <c r="Q162">
        <f t="shared" si="47"/>
        <v>0</v>
      </c>
      <c r="R162">
        <f t="shared" si="48"/>
        <v>0</v>
      </c>
      <c r="S162">
        <f t="shared" si="49"/>
        <v>0</v>
      </c>
      <c r="U162" s="4">
        <f t="shared" si="50"/>
        <v>0</v>
      </c>
      <c r="V162">
        <f t="shared" si="51"/>
        <v>0</v>
      </c>
      <c r="W162">
        <f t="shared" si="52"/>
        <v>0</v>
      </c>
      <c r="X162">
        <f t="shared" si="53"/>
        <v>3</v>
      </c>
      <c r="Y162">
        <f t="shared" si="54"/>
        <v>0</v>
      </c>
      <c r="Z162">
        <f t="shared" si="55"/>
        <v>0</v>
      </c>
      <c r="AB162" s="4">
        <f t="shared" si="56"/>
        <v>0</v>
      </c>
      <c r="AC162">
        <f t="shared" si="57"/>
        <v>0</v>
      </c>
      <c r="AD162">
        <f t="shared" si="58"/>
        <v>0</v>
      </c>
      <c r="AE162">
        <f t="shared" si="59"/>
        <v>0</v>
      </c>
      <c r="AF162">
        <f t="shared" si="60"/>
        <v>0</v>
      </c>
      <c r="AG162">
        <f t="shared" si="61"/>
        <v>0</v>
      </c>
      <c r="AI162" s="4">
        <f t="shared" si="62"/>
        <v>0</v>
      </c>
      <c r="AJ162">
        <f t="shared" si="63"/>
        <v>0</v>
      </c>
      <c r="AK162">
        <f t="shared" si="64"/>
        <v>0</v>
      </c>
      <c r="AL162">
        <f t="shared" si="65"/>
        <v>0</v>
      </c>
    </row>
    <row r="163" spans="1:41" ht="17" x14ac:dyDescent="0.2">
      <c r="A163" s="1"/>
      <c r="B163" s="1" t="s">
        <v>72</v>
      </c>
      <c r="K163">
        <f t="shared" si="44"/>
        <v>0</v>
      </c>
      <c r="L163" s="1"/>
      <c r="O163">
        <f t="shared" si="45"/>
        <v>0</v>
      </c>
      <c r="P163" s="4">
        <f t="shared" si="46"/>
        <v>0</v>
      </c>
      <c r="Q163">
        <f t="shared" si="47"/>
        <v>0</v>
      </c>
      <c r="R163">
        <f t="shared" si="48"/>
        <v>0</v>
      </c>
      <c r="S163">
        <f t="shared" si="49"/>
        <v>0</v>
      </c>
      <c r="U163" s="4">
        <f t="shared" si="50"/>
        <v>0</v>
      </c>
      <c r="V163">
        <f t="shared" si="51"/>
        <v>0</v>
      </c>
      <c r="W163">
        <f t="shared" si="52"/>
        <v>0</v>
      </c>
      <c r="X163">
        <f t="shared" si="53"/>
        <v>0</v>
      </c>
      <c r="Y163">
        <f t="shared" si="54"/>
        <v>0</v>
      </c>
      <c r="Z163">
        <f t="shared" si="55"/>
        <v>0</v>
      </c>
      <c r="AB163" s="4">
        <f t="shared" si="56"/>
        <v>0</v>
      </c>
      <c r="AC163">
        <f t="shared" si="57"/>
        <v>0</v>
      </c>
      <c r="AD163">
        <f t="shared" si="58"/>
        <v>0</v>
      </c>
      <c r="AE163">
        <f t="shared" si="59"/>
        <v>0</v>
      </c>
      <c r="AF163">
        <f t="shared" si="60"/>
        <v>0</v>
      </c>
      <c r="AG163">
        <f t="shared" si="61"/>
        <v>0</v>
      </c>
      <c r="AI163" s="4">
        <f t="shared" si="62"/>
        <v>0</v>
      </c>
      <c r="AJ163">
        <f t="shared" si="63"/>
        <v>0</v>
      </c>
      <c r="AK163">
        <f t="shared" si="64"/>
        <v>0</v>
      </c>
      <c r="AL163">
        <f t="shared" si="65"/>
        <v>0</v>
      </c>
    </row>
    <row r="164" spans="1:41" ht="17" x14ac:dyDescent="0.2">
      <c r="A164" s="1"/>
      <c r="B164" s="1"/>
      <c r="D164">
        <v>3</v>
      </c>
      <c r="K164">
        <f t="shared" si="44"/>
        <v>3</v>
      </c>
      <c r="L164" s="1" t="s">
        <v>139</v>
      </c>
      <c r="M164" t="s">
        <v>161</v>
      </c>
      <c r="N164">
        <v>1</v>
      </c>
      <c r="O164">
        <f t="shared" si="45"/>
        <v>1</v>
      </c>
      <c r="P164" s="4">
        <f t="shared" si="46"/>
        <v>3</v>
      </c>
      <c r="Q164">
        <f t="shared" si="47"/>
        <v>0</v>
      </c>
      <c r="R164">
        <f t="shared" si="48"/>
        <v>0</v>
      </c>
      <c r="S164">
        <f t="shared" si="49"/>
        <v>0</v>
      </c>
      <c r="U164" s="4">
        <f t="shared" si="50"/>
        <v>0</v>
      </c>
      <c r="V164">
        <f t="shared" si="51"/>
        <v>0</v>
      </c>
      <c r="W164">
        <f t="shared" si="52"/>
        <v>0</v>
      </c>
      <c r="X164">
        <f t="shared" si="53"/>
        <v>0</v>
      </c>
      <c r="Y164">
        <f t="shared" si="54"/>
        <v>0</v>
      </c>
      <c r="Z164">
        <f t="shared" si="55"/>
        <v>0</v>
      </c>
      <c r="AB164" s="4">
        <f t="shared" si="56"/>
        <v>0</v>
      </c>
      <c r="AC164">
        <f t="shared" si="57"/>
        <v>0</v>
      </c>
      <c r="AD164">
        <f t="shared" si="58"/>
        <v>0</v>
      </c>
      <c r="AE164">
        <f t="shared" si="59"/>
        <v>0</v>
      </c>
      <c r="AF164">
        <f t="shared" si="60"/>
        <v>0</v>
      </c>
      <c r="AG164">
        <f t="shared" si="61"/>
        <v>0</v>
      </c>
      <c r="AI164" s="4">
        <f t="shared" si="62"/>
        <v>0</v>
      </c>
      <c r="AJ164">
        <f t="shared" si="63"/>
        <v>0</v>
      </c>
      <c r="AK164">
        <f t="shared" si="64"/>
        <v>0</v>
      </c>
      <c r="AL164">
        <f t="shared" si="65"/>
        <v>0</v>
      </c>
    </row>
    <row r="165" spans="1:41" ht="17" x14ac:dyDescent="0.2">
      <c r="A165" s="1"/>
      <c r="B165" s="1" t="s">
        <v>74</v>
      </c>
      <c r="K165">
        <f t="shared" si="44"/>
        <v>0</v>
      </c>
      <c r="L165" s="1"/>
      <c r="O165">
        <f t="shared" si="45"/>
        <v>0</v>
      </c>
      <c r="P165" s="4">
        <f t="shared" si="46"/>
        <v>0</v>
      </c>
      <c r="Q165">
        <f t="shared" si="47"/>
        <v>0</v>
      </c>
      <c r="R165">
        <f t="shared" si="48"/>
        <v>0</v>
      </c>
      <c r="S165">
        <f t="shared" si="49"/>
        <v>0</v>
      </c>
      <c r="U165" s="4">
        <f t="shared" si="50"/>
        <v>0</v>
      </c>
      <c r="V165">
        <f t="shared" si="51"/>
        <v>0</v>
      </c>
      <c r="W165">
        <f t="shared" si="52"/>
        <v>0</v>
      </c>
      <c r="X165">
        <f t="shared" si="53"/>
        <v>0</v>
      </c>
      <c r="Y165">
        <f t="shared" si="54"/>
        <v>0</v>
      </c>
      <c r="Z165">
        <f t="shared" si="55"/>
        <v>0</v>
      </c>
      <c r="AB165" s="4">
        <f t="shared" si="56"/>
        <v>0</v>
      </c>
      <c r="AC165">
        <f t="shared" si="57"/>
        <v>0</v>
      </c>
      <c r="AD165">
        <f t="shared" si="58"/>
        <v>0</v>
      </c>
      <c r="AE165">
        <f t="shared" si="59"/>
        <v>0</v>
      </c>
      <c r="AF165">
        <f t="shared" si="60"/>
        <v>0</v>
      </c>
      <c r="AG165">
        <f t="shared" si="61"/>
        <v>0</v>
      </c>
      <c r="AI165" s="4">
        <f t="shared" si="62"/>
        <v>0</v>
      </c>
      <c r="AJ165">
        <f t="shared" si="63"/>
        <v>0</v>
      </c>
      <c r="AK165">
        <f t="shared" si="64"/>
        <v>0</v>
      </c>
      <c r="AL165">
        <f t="shared" si="65"/>
        <v>0</v>
      </c>
    </row>
    <row r="166" spans="1:41" ht="34" x14ac:dyDescent="0.2">
      <c r="A166" s="1"/>
      <c r="B166" s="1"/>
      <c r="C166">
        <v>1</v>
      </c>
      <c r="K166">
        <f t="shared" si="44"/>
        <v>1</v>
      </c>
      <c r="L166" s="1" t="s">
        <v>106</v>
      </c>
      <c r="M166" t="s">
        <v>166</v>
      </c>
      <c r="N166">
        <v>0.3</v>
      </c>
      <c r="O166">
        <f t="shared" si="45"/>
        <v>3</v>
      </c>
      <c r="P166" s="4">
        <f t="shared" si="46"/>
        <v>0</v>
      </c>
      <c r="Q166">
        <f t="shared" si="47"/>
        <v>0</v>
      </c>
      <c r="R166">
        <f t="shared" si="48"/>
        <v>0</v>
      </c>
      <c r="S166">
        <f t="shared" si="49"/>
        <v>0</v>
      </c>
      <c r="U166" s="4">
        <f t="shared" si="50"/>
        <v>0</v>
      </c>
      <c r="V166">
        <f t="shared" si="51"/>
        <v>0</v>
      </c>
      <c r="W166">
        <f t="shared" si="52"/>
        <v>0</v>
      </c>
      <c r="X166">
        <f t="shared" si="53"/>
        <v>0</v>
      </c>
      <c r="Y166">
        <f t="shared" si="54"/>
        <v>0</v>
      </c>
      <c r="Z166">
        <f t="shared" si="55"/>
        <v>9.9999999999999992E-2</v>
      </c>
      <c r="AB166" s="4">
        <f t="shared" si="56"/>
        <v>0</v>
      </c>
      <c r="AC166">
        <f t="shared" si="57"/>
        <v>0</v>
      </c>
      <c r="AD166">
        <f t="shared" si="58"/>
        <v>0</v>
      </c>
      <c r="AE166">
        <f t="shared" si="59"/>
        <v>9.9999999999999992E-2</v>
      </c>
      <c r="AF166">
        <f t="shared" si="60"/>
        <v>0</v>
      </c>
      <c r="AG166">
        <f t="shared" si="61"/>
        <v>0</v>
      </c>
      <c r="AI166" s="4">
        <f t="shared" si="62"/>
        <v>0</v>
      </c>
      <c r="AJ166">
        <f t="shared" si="63"/>
        <v>9.9999999999999992E-2</v>
      </c>
      <c r="AK166">
        <f t="shared" si="64"/>
        <v>0</v>
      </c>
      <c r="AL166">
        <f t="shared" si="65"/>
        <v>0</v>
      </c>
    </row>
    <row r="167" spans="1:41" ht="17" x14ac:dyDescent="0.2">
      <c r="A167" s="1"/>
      <c r="B167" s="1"/>
      <c r="D167">
        <v>1</v>
      </c>
      <c r="K167">
        <f t="shared" si="44"/>
        <v>1</v>
      </c>
      <c r="L167" s="1" t="s">
        <v>121</v>
      </c>
      <c r="O167">
        <f t="shared" si="45"/>
        <v>0</v>
      </c>
      <c r="P167" s="4">
        <f t="shared" si="46"/>
        <v>0</v>
      </c>
      <c r="Q167">
        <f t="shared" si="47"/>
        <v>0</v>
      </c>
      <c r="R167">
        <f t="shared" si="48"/>
        <v>0</v>
      </c>
      <c r="S167">
        <f t="shared" si="49"/>
        <v>0</v>
      </c>
      <c r="U167" s="4">
        <f t="shared" si="50"/>
        <v>0</v>
      </c>
      <c r="V167">
        <f t="shared" si="51"/>
        <v>0</v>
      </c>
      <c r="W167">
        <f t="shared" si="52"/>
        <v>0</v>
      </c>
      <c r="X167">
        <f t="shared" si="53"/>
        <v>0</v>
      </c>
      <c r="Y167">
        <f t="shared" si="54"/>
        <v>0</v>
      </c>
      <c r="Z167">
        <f t="shared" si="55"/>
        <v>0</v>
      </c>
      <c r="AB167" s="4">
        <f t="shared" si="56"/>
        <v>0</v>
      </c>
      <c r="AC167">
        <f t="shared" si="57"/>
        <v>0</v>
      </c>
      <c r="AD167">
        <f t="shared" si="58"/>
        <v>0</v>
      </c>
      <c r="AE167">
        <f t="shared" si="59"/>
        <v>0</v>
      </c>
      <c r="AF167">
        <f t="shared" si="60"/>
        <v>0</v>
      </c>
      <c r="AG167">
        <f t="shared" si="61"/>
        <v>0</v>
      </c>
      <c r="AI167" s="4">
        <f t="shared" si="62"/>
        <v>0</v>
      </c>
      <c r="AJ167">
        <f t="shared" si="63"/>
        <v>0</v>
      </c>
      <c r="AK167">
        <f t="shared" si="64"/>
        <v>0</v>
      </c>
      <c r="AL167">
        <f t="shared" si="65"/>
        <v>0</v>
      </c>
    </row>
    <row r="168" spans="1:41" ht="34" x14ac:dyDescent="0.2">
      <c r="A168" s="1"/>
      <c r="B168" s="1" t="s">
        <v>75</v>
      </c>
      <c r="K168">
        <f t="shared" si="44"/>
        <v>0</v>
      </c>
      <c r="L168" s="1"/>
      <c r="O168">
        <f t="shared" si="45"/>
        <v>0</v>
      </c>
      <c r="P168" s="4">
        <f t="shared" si="46"/>
        <v>0</v>
      </c>
      <c r="Q168">
        <f t="shared" si="47"/>
        <v>0</v>
      </c>
      <c r="R168">
        <f t="shared" si="48"/>
        <v>0</v>
      </c>
      <c r="S168">
        <f t="shared" si="49"/>
        <v>0</v>
      </c>
      <c r="U168" s="4">
        <f t="shared" si="50"/>
        <v>0</v>
      </c>
      <c r="V168">
        <f t="shared" si="51"/>
        <v>0</v>
      </c>
      <c r="W168">
        <f t="shared" si="52"/>
        <v>0</v>
      </c>
      <c r="X168">
        <f t="shared" si="53"/>
        <v>0</v>
      </c>
      <c r="Y168">
        <f t="shared" si="54"/>
        <v>0</v>
      </c>
      <c r="Z168">
        <f t="shared" si="55"/>
        <v>0</v>
      </c>
      <c r="AB168" s="4">
        <f t="shared" si="56"/>
        <v>0</v>
      </c>
      <c r="AC168">
        <f t="shared" si="57"/>
        <v>0</v>
      </c>
      <c r="AD168">
        <f t="shared" si="58"/>
        <v>0</v>
      </c>
      <c r="AE168">
        <f t="shared" si="59"/>
        <v>0</v>
      </c>
      <c r="AF168">
        <f t="shared" si="60"/>
        <v>0</v>
      </c>
      <c r="AG168">
        <f t="shared" si="61"/>
        <v>0</v>
      </c>
      <c r="AI168" s="4">
        <f t="shared" si="62"/>
        <v>0</v>
      </c>
      <c r="AJ168">
        <f t="shared" si="63"/>
        <v>0</v>
      </c>
      <c r="AK168">
        <f t="shared" si="64"/>
        <v>0</v>
      </c>
      <c r="AL168">
        <f t="shared" si="65"/>
        <v>0</v>
      </c>
    </row>
    <row r="169" spans="1:41" ht="34" x14ac:dyDescent="0.2">
      <c r="A169" s="1"/>
      <c r="B169" s="1"/>
      <c r="C169">
        <v>1</v>
      </c>
      <c r="K169">
        <f t="shared" si="44"/>
        <v>1</v>
      </c>
      <c r="L169" s="1" t="s">
        <v>106</v>
      </c>
      <c r="M169" t="s">
        <v>166</v>
      </c>
      <c r="N169">
        <v>0.3</v>
      </c>
      <c r="O169">
        <f t="shared" si="45"/>
        <v>3</v>
      </c>
      <c r="P169" s="4">
        <f t="shared" si="46"/>
        <v>0</v>
      </c>
      <c r="Q169">
        <f t="shared" si="47"/>
        <v>0</v>
      </c>
      <c r="R169">
        <f t="shared" si="48"/>
        <v>0</v>
      </c>
      <c r="S169">
        <f t="shared" si="49"/>
        <v>0</v>
      </c>
      <c r="U169" s="4">
        <f t="shared" si="50"/>
        <v>0</v>
      </c>
      <c r="V169">
        <f t="shared" si="51"/>
        <v>0</v>
      </c>
      <c r="W169">
        <f t="shared" si="52"/>
        <v>0</v>
      </c>
      <c r="X169">
        <f t="shared" si="53"/>
        <v>0</v>
      </c>
      <c r="Y169">
        <f t="shared" si="54"/>
        <v>0</v>
      </c>
      <c r="Z169">
        <f t="shared" si="55"/>
        <v>9.9999999999999992E-2</v>
      </c>
      <c r="AB169" s="4">
        <f t="shared" si="56"/>
        <v>0</v>
      </c>
      <c r="AC169">
        <f t="shared" si="57"/>
        <v>0</v>
      </c>
      <c r="AD169">
        <f t="shared" si="58"/>
        <v>0</v>
      </c>
      <c r="AE169">
        <f t="shared" si="59"/>
        <v>9.9999999999999992E-2</v>
      </c>
      <c r="AF169">
        <f t="shared" si="60"/>
        <v>0</v>
      </c>
      <c r="AG169">
        <f t="shared" si="61"/>
        <v>0</v>
      </c>
      <c r="AI169" s="4">
        <f t="shared" si="62"/>
        <v>0</v>
      </c>
      <c r="AJ169">
        <f t="shared" si="63"/>
        <v>9.9999999999999992E-2</v>
      </c>
      <c r="AK169">
        <f t="shared" si="64"/>
        <v>0</v>
      </c>
      <c r="AL169">
        <f t="shared" si="65"/>
        <v>0</v>
      </c>
    </row>
    <row r="170" spans="1:41" ht="17" x14ac:dyDescent="0.2">
      <c r="A170" s="1"/>
      <c r="B170" s="1" t="s">
        <v>98</v>
      </c>
      <c r="K170">
        <f t="shared" si="44"/>
        <v>0</v>
      </c>
      <c r="L170" s="1"/>
      <c r="O170">
        <f t="shared" si="45"/>
        <v>0</v>
      </c>
      <c r="P170" s="4">
        <f t="shared" si="46"/>
        <v>0</v>
      </c>
      <c r="Q170">
        <f t="shared" si="47"/>
        <v>0</v>
      </c>
      <c r="R170">
        <f t="shared" si="48"/>
        <v>0</v>
      </c>
      <c r="S170">
        <f t="shared" si="49"/>
        <v>0</v>
      </c>
      <c r="U170" s="4">
        <f t="shared" si="50"/>
        <v>0</v>
      </c>
      <c r="V170">
        <f t="shared" si="51"/>
        <v>0</v>
      </c>
      <c r="W170">
        <f t="shared" si="52"/>
        <v>0</v>
      </c>
      <c r="X170">
        <f t="shared" si="53"/>
        <v>0</v>
      </c>
      <c r="Y170">
        <f t="shared" si="54"/>
        <v>0</v>
      </c>
      <c r="Z170">
        <f t="shared" si="55"/>
        <v>0</v>
      </c>
      <c r="AB170" s="4">
        <f t="shared" si="56"/>
        <v>0</v>
      </c>
      <c r="AC170">
        <f t="shared" si="57"/>
        <v>0</v>
      </c>
      <c r="AD170">
        <f t="shared" si="58"/>
        <v>0</v>
      </c>
      <c r="AE170">
        <f t="shared" si="59"/>
        <v>0</v>
      </c>
      <c r="AF170">
        <f t="shared" si="60"/>
        <v>0</v>
      </c>
      <c r="AG170">
        <f t="shared" si="61"/>
        <v>0</v>
      </c>
      <c r="AI170" s="4">
        <f t="shared" si="62"/>
        <v>0</v>
      </c>
      <c r="AJ170">
        <f t="shared" si="63"/>
        <v>0</v>
      </c>
      <c r="AK170">
        <f t="shared" si="64"/>
        <v>0</v>
      </c>
      <c r="AL170">
        <f t="shared" si="65"/>
        <v>0</v>
      </c>
    </row>
    <row r="171" spans="1:41" ht="17" x14ac:dyDescent="0.2">
      <c r="A171" s="1"/>
      <c r="B171" s="1"/>
      <c r="C171">
        <v>1</v>
      </c>
      <c r="K171">
        <f t="shared" si="44"/>
        <v>1</v>
      </c>
      <c r="L171" s="1" t="s">
        <v>105</v>
      </c>
      <c r="M171" t="s">
        <v>164</v>
      </c>
      <c r="N171">
        <v>1</v>
      </c>
      <c r="O171">
        <f t="shared" si="45"/>
        <v>1</v>
      </c>
      <c r="P171" s="4">
        <f t="shared" si="46"/>
        <v>0</v>
      </c>
      <c r="Q171">
        <f t="shared" si="47"/>
        <v>0</v>
      </c>
      <c r="R171">
        <f t="shared" si="48"/>
        <v>0</v>
      </c>
      <c r="S171">
        <f t="shared" si="49"/>
        <v>0</v>
      </c>
      <c r="U171" s="4">
        <f t="shared" si="50"/>
        <v>0</v>
      </c>
      <c r="V171">
        <f t="shared" si="51"/>
        <v>0</v>
      </c>
      <c r="W171">
        <f t="shared" si="52"/>
        <v>0</v>
      </c>
      <c r="X171">
        <f t="shared" si="53"/>
        <v>1</v>
      </c>
      <c r="Y171">
        <f t="shared" si="54"/>
        <v>0</v>
      </c>
      <c r="Z171">
        <f t="shared" si="55"/>
        <v>0</v>
      </c>
      <c r="AB171" s="4">
        <f t="shared" si="56"/>
        <v>0</v>
      </c>
      <c r="AC171">
        <f t="shared" si="57"/>
        <v>0</v>
      </c>
      <c r="AD171">
        <f t="shared" si="58"/>
        <v>0</v>
      </c>
      <c r="AE171">
        <f t="shared" si="59"/>
        <v>0</v>
      </c>
      <c r="AF171">
        <f t="shared" si="60"/>
        <v>0</v>
      </c>
      <c r="AG171">
        <f t="shared" si="61"/>
        <v>0</v>
      </c>
      <c r="AI171" s="4">
        <f t="shared" si="62"/>
        <v>0</v>
      </c>
      <c r="AJ171">
        <f t="shared" si="63"/>
        <v>0</v>
      </c>
      <c r="AK171">
        <f t="shared" si="64"/>
        <v>0</v>
      </c>
      <c r="AL171">
        <f t="shared" si="65"/>
        <v>0</v>
      </c>
    </row>
    <row r="172" spans="1:41" ht="34" x14ac:dyDescent="0.2">
      <c r="A172" s="1"/>
      <c r="B172" s="1"/>
      <c r="C172">
        <v>3</v>
      </c>
      <c r="K172">
        <f t="shared" si="44"/>
        <v>3</v>
      </c>
      <c r="L172" s="1" t="s">
        <v>106</v>
      </c>
      <c r="M172" t="s">
        <v>166</v>
      </c>
      <c r="N172">
        <v>0.3</v>
      </c>
      <c r="O172">
        <f t="shared" si="45"/>
        <v>3</v>
      </c>
      <c r="P172" s="4">
        <f t="shared" si="46"/>
        <v>0</v>
      </c>
      <c r="Q172">
        <f t="shared" si="47"/>
        <v>0</v>
      </c>
      <c r="R172">
        <f t="shared" si="48"/>
        <v>0</v>
      </c>
      <c r="S172">
        <f t="shared" si="49"/>
        <v>0</v>
      </c>
      <c r="T172">
        <f>SUM(P150:S172)</f>
        <v>5</v>
      </c>
      <c r="U172" s="4">
        <f t="shared" si="50"/>
        <v>0</v>
      </c>
      <c r="V172">
        <f t="shared" si="51"/>
        <v>0</v>
      </c>
      <c r="W172">
        <f t="shared" si="52"/>
        <v>0</v>
      </c>
      <c r="X172">
        <f t="shared" si="53"/>
        <v>0</v>
      </c>
      <c r="Y172">
        <f t="shared" si="54"/>
        <v>0</v>
      </c>
      <c r="Z172">
        <f t="shared" si="55"/>
        <v>0.3</v>
      </c>
      <c r="AA172">
        <f>SUM(U150:Z172)</f>
        <v>9.5</v>
      </c>
      <c r="AB172" s="4">
        <f t="shared" si="56"/>
        <v>0</v>
      </c>
      <c r="AC172">
        <f t="shared" si="57"/>
        <v>0</v>
      </c>
      <c r="AD172">
        <f t="shared" si="58"/>
        <v>0</v>
      </c>
      <c r="AE172">
        <f t="shared" si="59"/>
        <v>0.3</v>
      </c>
      <c r="AF172">
        <f t="shared" si="60"/>
        <v>0</v>
      </c>
      <c r="AG172">
        <f t="shared" si="61"/>
        <v>0</v>
      </c>
      <c r="AH172">
        <f>SUM(AB150:AG173)</f>
        <v>0.5</v>
      </c>
      <c r="AI172" s="4">
        <f t="shared" si="62"/>
        <v>0</v>
      </c>
      <c r="AJ172">
        <f t="shared" si="63"/>
        <v>0.3</v>
      </c>
      <c r="AK172">
        <f t="shared" si="64"/>
        <v>0</v>
      </c>
      <c r="AL172">
        <f t="shared" si="65"/>
        <v>0</v>
      </c>
      <c r="AM172">
        <f>SUM(AI150:AL172)</f>
        <v>0.5</v>
      </c>
      <c r="AO172" s="9">
        <f>AM172+AH172+AA172+T172</f>
        <v>15.5</v>
      </c>
    </row>
    <row r="173" spans="1:41" s="3" customFormat="1" ht="17" x14ac:dyDescent="0.2">
      <c r="A173" s="2" t="s">
        <v>76</v>
      </c>
      <c r="B173" s="2"/>
      <c r="K173" s="3">
        <f t="shared" si="44"/>
        <v>0</v>
      </c>
      <c r="L173" s="2"/>
      <c r="O173" s="3">
        <f t="shared" si="45"/>
        <v>0</v>
      </c>
      <c r="P173" s="5">
        <f t="shared" si="46"/>
        <v>0</v>
      </c>
      <c r="Q173" s="3">
        <f t="shared" si="47"/>
        <v>0</v>
      </c>
      <c r="R173" s="3">
        <f t="shared" si="48"/>
        <v>0</v>
      </c>
      <c r="S173" s="3">
        <f t="shared" si="49"/>
        <v>0</v>
      </c>
      <c r="U173" s="5">
        <f t="shared" si="50"/>
        <v>0</v>
      </c>
      <c r="V173" s="3">
        <f t="shared" si="51"/>
        <v>0</v>
      </c>
      <c r="W173" s="3">
        <f t="shared" si="52"/>
        <v>0</v>
      </c>
      <c r="X173" s="3">
        <f t="shared" si="53"/>
        <v>0</v>
      </c>
      <c r="Y173" s="3">
        <f t="shared" si="54"/>
        <v>0</v>
      </c>
      <c r="Z173" s="3">
        <f t="shared" si="55"/>
        <v>0</v>
      </c>
      <c r="AB173" s="5">
        <f t="shared" si="56"/>
        <v>0</v>
      </c>
      <c r="AC173" s="3">
        <f t="shared" si="57"/>
        <v>0</v>
      </c>
      <c r="AD173" s="3">
        <f t="shared" si="58"/>
        <v>0</v>
      </c>
      <c r="AE173" s="3">
        <f t="shared" si="59"/>
        <v>0</v>
      </c>
      <c r="AF173" s="3">
        <f t="shared" si="60"/>
        <v>0</v>
      </c>
      <c r="AG173" s="3">
        <f t="shared" si="61"/>
        <v>0</v>
      </c>
      <c r="AI173" s="5">
        <f t="shared" si="62"/>
        <v>0</v>
      </c>
      <c r="AJ173" s="3">
        <f t="shared" si="63"/>
        <v>0</v>
      </c>
      <c r="AK173" s="3">
        <f t="shared" si="64"/>
        <v>0</v>
      </c>
      <c r="AL173" s="3">
        <f t="shared" si="65"/>
        <v>0</v>
      </c>
      <c r="AO173" s="10"/>
    </row>
    <row r="174" spans="1:41" ht="68" x14ac:dyDescent="0.2">
      <c r="A174" s="1"/>
      <c r="B174" s="1" t="s">
        <v>77</v>
      </c>
      <c r="K174">
        <f t="shared" si="44"/>
        <v>0</v>
      </c>
      <c r="L174" s="1"/>
      <c r="O174">
        <f t="shared" si="45"/>
        <v>0</v>
      </c>
      <c r="P174" s="4">
        <f t="shared" si="46"/>
        <v>0</v>
      </c>
      <c r="Q174">
        <f t="shared" si="47"/>
        <v>0</v>
      </c>
      <c r="R174">
        <f t="shared" si="48"/>
        <v>0</v>
      </c>
      <c r="S174">
        <f t="shared" si="49"/>
        <v>0</v>
      </c>
      <c r="U174" s="4">
        <f t="shared" si="50"/>
        <v>0</v>
      </c>
      <c r="V174">
        <f t="shared" si="51"/>
        <v>0</v>
      </c>
      <c r="W174">
        <f t="shared" si="52"/>
        <v>0</v>
      </c>
      <c r="X174">
        <f t="shared" si="53"/>
        <v>0</v>
      </c>
      <c r="Y174">
        <f t="shared" si="54"/>
        <v>0</v>
      </c>
      <c r="Z174">
        <f t="shared" si="55"/>
        <v>0</v>
      </c>
      <c r="AB174" s="4">
        <f t="shared" si="56"/>
        <v>0</v>
      </c>
      <c r="AC174">
        <f t="shared" si="57"/>
        <v>0</v>
      </c>
      <c r="AD174">
        <f t="shared" si="58"/>
        <v>0</v>
      </c>
      <c r="AE174">
        <f t="shared" si="59"/>
        <v>0</v>
      </c>
      <c r="AF174">
        <f t="shared" si="60"/>
        <v>0</v>
      </c>
      <c r="AG174">
        <f t="shared" si="61"/>
        <v>0</v>
      </c>
      <c r="AI174" s="4">
        <f t="shared" si="62"/>
        <v>0</v>
      </c>
      <c r="AJ174">
        <f t="shared" si="63"/>
        <v>0</v>
      </c>
      <c r="AK174">
        <f t="shared" si="64"/>
        <v>0</v>
      </c>
      <c r="AL174">
        <f t="shared" si="65"/>
        <v>0</v>
      </c>
    </row>
    <row r="175" spans="1:41" ht="51" x14ac:dyDescent="0.2">
      <c r="A175" s="1"/>
      <c r="B175" s="1"/>
      <c r="C175">
        <v>1</v>
      </c>
      <c r="K175">
        <f t="shared" si="44"/>
        <v>1</v>
      </c>
      <c r="L175" s="1" t="s">
        <v>122</v>
      </c>
      <c r="M175" t="s">
        <v>161</v>
      </c>
      <c r="N175">
        <v>0.1</v>
      </c>
      <c r="O175">
        <f t="shared" si="45"/>
        <v>1</v>
      </c>
      <c r="P175" s="4">
        <f t="shared" si="46"/>
        <v>0.1</v>
      </c>
      <c r="Q175">
        <f t="shared" si="47"/>
        <v>0</v>
      </c>
      <c r="R175">
        <f t="shared" si="48"/>
        <v>0</v>
      </c>
      <c r="S175">
        <f t="shared" si="49"/>
        <v>0</v>
      </c>
      <c r="U175" s="4">
        <f t="shared" si="50"/>
        <v>0</v>
      </c>
      <c r="V175">
        <f t="shared" si="51"/>
        <v>0</v>
      </c>
      <c r="W175">
        <f t="shared" si="52"/>
        <v>0</v>
      </c>
      <c r="X175">
        <f t="shared" si="53"/>
        <v>0</v>
      </c>
      <c r="Y175">
        <f t="shared" si="54"/>
        <v>0</v>
      </c>
      <c r="Z175">
        <f t="shared" si="55"/>
        <v>0</v>
      </c>
      <c r="AB175" s="4">
        <f t="shared" si="56"/>
        <v>0</v>
      </c>
      <c r="AC175">
        <f t="shared" si="57"/>
        <v>0</v>
      </c>
      <c r="AD175">
        <f t="shared" si="58"/>
        <v>0</v>
      </c>
      <c r="AE175">
        <f t="shared" si="59"/>
        <v>0</v>
      </c>
      <c r="AF175">
        <f t="shared" si="60"/>
        <v>0</v>
      </c>
      <c r="AG175">
        <f t="shared" si="61"/>
        <v>0</v>
      </c>
      <c r="AI175" s="4">
        <f t="shared" si="62"/>
        <v>0</v>
      </c>
      <c r="AJ175">
        <f t="shared" si="63"/>
        <v>0</v>
      </c>
      <c r="AK175">
        <f t="shared" si="64"/>
        <v>0</v>
      </c>
      <c r="AL175">
        <f t="shared" si="65"/>
        <v>0</v>
      </c>
    </row>
    <row r="176" spans="1:41" ht="34" x14ac:dyDescent="0.2">
      <c r="A176" s="1"/>
      <c r="B176" s="1"/>
      <c r="C176">
        <v>2</v>
      </c>
      <c r="K176">
        <f t="shared" si="44"/>
        <v>2</v>
      </c>
      <c r="L176" s="1" t="s">
        <v>113</v>
      </c>
      <c r="M176" t="s">
        <v>163</v>
      </c>
      <c r="N176">
        <v>1</v>
      </c>
      <c r="O176">
        <f t="shared" si="45"/>
        <v>2</v>
      </c>
      <c r="P176" s="4">
        <f t="shared" si="46"/>
        <v>0</v>
      </c>
      <c r="Q176">
        <f t="shared" si="47"/>
        <v>1</v>
      </c>
      <c r="R176">
        <f t="shared" si="48"/>
        <v>0</v>
      </c>
      <c r="S176">
        <f t="shared" si="49"/>
        <v>0</v>
      </c>
      <c r="U176" s="4">
        <f t="shared" si="50"/>
        <v>1</v>
      </c>
      <c r="V176">
        <f t="shared" si="51"/>
        <v>0</v>
      </c>
      <c r="W176">
        <f t="shared" si="52"/>
        <v>0</v>
      </c>
      <c r="X176">
        <f t="shared" si="53"/>
        <v>0</v>
      </c>
      <c r="Y176">
        <f t="shared" si="54"/>
        <v>0</v>
      </c>
      <c r="Z176">
        <f t="shared" si="55"/>
        <v>0</v>
      </c>
      <c r="AB176" s="4">
        <f t="shared" si="56"/>
        <v>0</v>
      </c>
      <c r="AC176">
        <f t="shared" si="57"/>
        <v>0</v>
      </c>
      <c r="AD176">
        <f t="shared" si="58"/>
        <v>0</v>
      </c>
      <c r="AE176">
        <f t="shared" si="59"/>
        <v>0</v>
      </c>
      <c r="AF176">
        <f t="shared" si="60"/>
        <v>0</v>
      </c>
      <c r="AG176">
        <f t="shared" si="61"/>
        <v>0</v>
      </c>
      <c r="AI176" s="4">
        <f t="shared" si="62"/>
        <v>0</v>
      </c>
      <c r="AJ176">
        <f t="shared" si="63"/>
        <v>0</v>
      </c>
      <c r="AK176">
        <f t="shared" si="64"/>
        <v>0</v>
      </c>
      <c r="AL176">
        <f t="shared" si="65"/>
        <v>0</v>
      </c>
    </row>
    <row r="177" spans="1:41" ht="17" x14ac:dyDescent="0.2">
      <c r="A177" s="1"/>
      <c r="B177" s="1"/>
      <c r="D177">
        <v>1</v>
      </c>
      <c r="K177">
        <f t="shared" si="44"/>
        <v>1</v>
      </c>
      <c r="L177" s="1" t="s">
        <v>110</v>
      </c>
      <c r="M177" t="s">
        <v>161</v>
      </c>
      <c r="N177">
        <v>0.5</v>
      </c>
      <c r="O177">
        <f t="shared" si="45"/>
        <v>1</v>
      </c>
      <c r="P177" s="4">
        <f t="shared" si="46"/>
        <v>0.5</v>
      </c>
      <c r="Q177">
        <f t="shared" si="47"/>
        <v>0</v>
      </c>
      <c r="R177">
        <f t="shared" si="48"/>
        <v>0</v>
      </c>
      <c r="S177">
        <f t="shared" si="49"/>
        <v>0</v>
      </c>
      <c r="U177" s="4">
        <f t="shared" si="50"/>
        <v>0</v>
      </c>
      <c r="V177">
        <f t="shared" si="51"/>
        <v>0</v>
      </c>
      <c r="W177">
        <f t="shared" si="52"/>
        <v>0</v>
      </c>
      <c r="X177">
        <f t="shared" si="53"/>
        <v>0</v>
      </c>
      <c r="Y177">
        <f t="shared" si="54"/>
        <v>0</v>
      </c>
      <c r="Z177">
        <f t="shared" si="55"/>
        <v>0</v>
      </c>
      <c r="AB177" s="4">
        <f t="shared" si="56"/>
        <v>0</v>
      </c>
      <c r="AC177">
        <f t="shared" si="57"/>
        <v>0</v>
      </c>
      <c r="AD177">
        <f t="shared" si="58"/>
        <v>0</v>
      </c>
      <c r="AE177">
        <f t="shared" si="59"/>
        <v>0</v>
      </c>
      <c r="AF177">
        <f t="shared" si="60"/>
        <v>0</v>
      </c>
      <c r="AG177">
        <f t="shared" si="61"/>
        <v>0</v>
      </c>
      <c r="AI177" s="4">
        <f t="shared" si="62"/>
        <v>0</v>
      </c>
      <c r="AJ177">
        <f t="shared" si="63"/>
        <v>0</v>
      </c>
      <c r="AK177">
        <f t="shared" si="64"/>
        <v>0</v>
      </c>
      <c r="AL177">
        <f t="shared" si="65"/>
        <v>0</v>
      </c>
    </row>
    <row r="178" spans="1:41" ht="68" x14ac:dyDescent="0.2">
      <c r="A178" s="1"/>
      <c r="B178" s="1" t="s">
        <v>78</v>
      </c>
      <c r="K178">
        <f t="shared" si="44"/>
        <v>0</v>
      </c>
      <c r="L178" s="1"/>
      <c r="O178">
        <f t="shared" si="45"/>
        <v>0</v>
      </c>
      <c r="P178" s="4">
        <f t="shared" si="46"/>
        <v>0</v>
      </c>
      <c r="Q178">
        <f t="shared" si="47"/>
        <v>0</v>
      </c>
      <c r="R178">
        <f t="shared" si="48"/>
        <v>0</v>
      </c>
      <c r="S178">
        <f t="shared" si="49"/>
        <v>0</v>
      </c>
      <c r="U178" s="4">
        <f t="shared" si="50"/>
        <v>0</v>
      </c>
      <c r="V178">
        <f t="shared" si="51"/>
        <v>0</v>
      </c>
      <c r="W178">
        <f t="shared" si="52"/>
        <v>0</v>
      </c>
      <c r="X178">
        <f t="shared" si="53"/>
        <v>0</v>
      </c>
      <c r="Y178">
        <f t="shared" si="54"/>
        <v>0</v>
      </c>
      <c r="Z178">
        <f t="shared" si="55"/>
        <v>0</v>
      </c>
      <c r="AB178" s="4">
        <f t="shared" si="56"/>
        <v>0</v>
      </c>
      <c r="AC178">
        <f t="shared" si="57"/>
        <v>0</v>
      </c>
      <c r="AD178">
        <f t="shared" si="58"/>
        <v>0</v>
      </c>
      <c r="AE178">
        <f t="shared" si="59"/>
        <v>0</v>
      </c>
      <c r="AF178">
        <f t="shared" si="60"/>
        <v>0</v>
      </c>
      <c r="AG178">
        <f t="shared" si="61"/>
        <v>0</v>
      </c>
      <c r="AI178" s="4">
        <f t="shared" si="62"/>
        <v>0</v>
      </c>
      <c r="AJ178">
        <f t="shared" si="63"/>
        <v>0</v>
      </c>
      <c r="AK178">
        <f t="shared" si="64"/>
        <v>0</v>
      </c>
      <c r="AL178">
        <f t="shared" si="65"/>
        <v>0</v>
      </c>
    </row>
    <row r="179" spans="1:41" ht="34" x14ac:dyDescent="0.2">
      <c r="A179" s="1"/>
      <c r="B179" s="1"/>
      <c r="C179">
        <v>1</v>
      </c>
      <c r="K179">
        <f t="shared" si="44"/>
        <v>1</v>
      </c>
      <c r="L179" s="1" t="s">
        <v>113</v>
      </c>
      <c r="M179" t="s">
        <v>163</v>
      </c>
      <c r="N179">
        <v>1</v>
      </c>
      <c r="O179">
        <f t="shared" si="45"/>
        <v>2</v>
      </c>
      <c r="P179" s="4">
        <f t="shared" si="46"/>
        <v>0</v>
      </c>
      <c r="Q179">
        <f t="shared" si="47"/>
        <v>0.5</v>
      </c>
      <c r="R179">
        <f t="shared" si="48"/>
        <v>0</v>
      </c>
      <c r="S179">
        <f t="shared" si="49"/>
        <v>0</v>
      </c>
      <c r="U179" s="4">
        <f t="shared" si="50"/>
        <v>0.5</v>
      </c>
      <c r="V179">
        <f t="shared" si="51"/>
        <v>0</v>
      </c>
      <c r="W179">
        <f t="shared" si="52"/>
        <v>0</v>
      </c>
      <c r="X179">
        <f t="shared" si="53"/>
        <v>0</v>
      </c>
      <c r="Y179">
        <f t="shared" si="54"/>
        <v>0</v>
      </c>
      <c r="Z179">
        <f t="shared" si="55"/>
        <v>0</v>
      </c>
      <c r="AB179" s="4">
        <f t="shared" si="56"/>
        <v>0</v>
      </c>
      <c r="AC179">
        <f t="shared" si="57"/>
        <v>0</v>
      </c>
      <c r="AD179">
        <f t="shared" si="58"/>
        <v>0</v>
      </c>
      <c r="AE179">
        <f t="shared" si="59"/>
        <v>0</v>
      </c>
      <c r="AF179">
        <f t="shared" si="60"/>
        <v>0</v>
      </c>
      <c r="AG179">
        <f t="shared" si="61"/>
        <v>0</v>
      </c>
      <c r="AI179" s="4">
        <f t="shared" si="62"/>
        <v>0</v>
      </c>
      <c r="AJ179">
        <f t="shared" si="63"/>
        <v>0</v>
      </c>
      <c r="AK179">
        <f t="shared" si="64"/>
        <v>0</v>
      </c>
      <c r="AL179">
        <f t="shared" si="65"/>
        <v>0</v>
      </c>
    </row>
    <row r="180" spans="1:41" ht="34" x14ac:dyDescent="0.2">
      <c r="A180" s="1"/>
      <c r="B180" s="1" t="s">
        <v>79</v>
      </c>
      <c r="K180">
        <f t="shared" si="44"/>
        <v>0</v>
      </c>
      <c r="L180" s="1"/>
      <c r="O180">
        <f t="shared" si="45"/>
        <v>0</v>
      </c>
      <c r="P180" s="4">
        <f t="shared" si="46"/>
        <v>0</v>
      </c>
      <c r="Q180">
        <f t="shared" si="47"/>
        <v>0</v>
      </c>
      <c r="R180">
        <f t="shared" si="48"/>
        <v>0</v>
      </c>
      <c r="S180">
        <f t="shared" si="49"/>
        <v>0</v>
      </c>
      <c r="U180" s="4">
        <f t="shared" si="50"/>
        <v>0</v>
      </c>
      <c r="V180">
        <f t="shared" si="51"/>
        <v>0</v>
      </c>
      <c r="W180">
        <f t="shared" si="52"/>
        <v>0</v>
      </c>
      <c r="X180">
        <f t="shared" si="53"/>
        <v>0</v>
      </c>
      <c r="Y180">
        <f t="shared" si="54"/>
        <v>0</v>
      </c>
      <c r="Z180">
        <f t="shared" si="55"/>
        <v>0</v>
      </c>
      <c r="AB180" s="4">
        <f t="shared" si="56"/>
        <v>0</v>
      </c>
      <c r="AC180">
        <f t="shared" si="57"/>
        <v>0</v>
      </c>
      <c r="AD180">
        <f t="shared" si="58"/>
        <v>0</v>
      </c>
      <c r="AE180">
        <f t="shared" si="59"/>
        <v>0</v>
      </c>
      <c r="AF180">
        <f t="shared" si="60"/>
        <v>0</v>
      </c>
      <c r="AG180">
        <f t="shared" si="61"/>
        <v>0</v>
      </c>
      <c r="AI180" s="4">
        <f t="shared" si="62"/>
        <v>0</v>
      </c>
      <c r="AJ180">
        <f t="shared" si="63"/>
        <v>0</v>
      </c>
      <c r="AK180">
        <f t="shared" si="64"/>
        <v>0</v>
      </c>
      <c r="AL180">
        <f t="shared" si="65"/>
        <v>0</v>
      </c>
    </row>
    <row r="181" spans="1:41" ht="34" x14ac:dyDescent="0.2">
      <c r="A181" s="1"/>
      <c r="B181" s="1"/>
      <c r="C181">
        <v>1</v>
      </c>
      <c r="K181">
        <f t="shared" si="44"/>
        <v>1</v>
      </c>
      <c r="L181" s="1" t="s">
        <v>106</v>
      </c>
      <c r="M181" t="s">
        <v>166</v>
      </c>
      <c r="N181">
        <v>0.3</v>
      </c>
      <c r="O181">
        <f t="shared" si="45"/>
        <v>3</v>
      </c>
      <c r="P181" s="4">
        <f t="shared" si="46"/>
        <v>0</v>
      </c>
      <c r="Q181">
        <f t="shared" si="47"/>
        <v>0</v>
      </c>
      <c r="R181">
        <f t="shared" si="48"/>
        <v>0</v>
      </c>
      <c r="S181">
        <f t="shared" si="49"/>
        <v>0</v>
      </c>
      <c r="T181">
        <f>SUM(P174:S181)</f>
        <v>2.1</v>
      </c>
      <c r="U181" s="4">
        <f t="shared" si="50"/>
        <v>0</v>
      </c>
      <c r="V181">
        <f t="shared" si="51"/>
        <v>0</v>
      </c>
      <c r="W181">
        <f t="shared" si="52"/>
        <v>0</v>
      </c>
      <c r="X181">
        <f t="shared" si="53"/>
        <v>0</v>
      </c>
      <c r="Y181">
        <f t="shared" si="54"/>
        <v>0</v>
      </c>
      <c r="Z181">
        <f t="shared" si="55"/>
        <v>9.9999999999999992E-2</v>
      </c>
      <c r="AA181">
        <f>SUM(U174:Z181)</f>
        <v>1.6</v>
      </c>
      <c r="AB181" s="4">
        <f t="shared" si="56"/>
        <v>0</v>
      </c>
      <c r="AC181">
        <f t="shared" si="57"/>
        <v>0</v>
      </c>
      <c r="AD181">
        <f t="shared" si="58"/>
        <v>0</v>
      </c>
      <c r="AE181">
        <f t="shared" si="59"/>
        <v>9.9999999999999992E-2</v>
      </c>
      <c r="AF181">
        <f t="shared" si="60"/>
        <v>0</v>
      </c>
      <c r="AG181">
        <f t="shared" si="61"/>
        <v>0</v>
      </c>
      <c r="AH181">
        <f>SUM(AB174:AG181)</f>
        <v>9.9999999999999992E-2</v>
      </c>
      <c r="AI181" s="4">
        <f t="shared" si="62"/>
        <v>0</v>
      </c>
      <c r="AJ181">
        <f t="shared" si="63"/>
        <v>9.9999999999999992E-2</v>
      </c>
      <c r="AK181">
        <f t="shared" si="64"/>
        <v>0</v>
      </c>
      <c r="AL181">
        <f t="shared" si="65"/>
        <v>0</v>
      </c>
      <c r="AM181">
        <f>SUM(AI174:AL181)</f>
        <v>9.9999999999999992E-2</v>
      </c>
      <c r="AO181" s="9">
        <f>AM181+AH181+AA181+T181</f>
        <v>3.9000000000000004</v>
      </c>
    </row>
    <row r="182" spans="1:41" s="3" customFormat="1" ht="17" x14ac:dyDescent="0.2">
      <c r="A182" s="2" t="s">
        <v>88</v>
      </c>
      <c r="B182" s="2"/>
      <c r="F182" s="3">
        <v>0</v>
      </c>
      <c r="K182" s="3">
        <f t="shared" si="44"/>
        <v>0</v>
      </c>
      <c r="L182" s="2"/>
      <c r="O182" s="3">
        <f t="shared" si="45"/>
        <v>0</v>
      </c>
      <c r="P182" s="5">
        <f t="shared" si="46"/>
        <v>0</v>
      </c>
      <c r="Q182" s="3">
        <f t="shared" si="47"/>
        <v>0</v>
      </c>
      <c r="R182" s="3">
        <f t="shared" si="48"/>
        <v>0</v>
      </c>
      <c r="S182" s="3">
        <f t="shared" si="49"/>
        <v>0</v>
      </c>
      <c r="U182" s="5">
        <f t="shared" si="50"/>
        <v>0</v>
      </c>
      <c r="V182" s="3">
        <f t="shared" si="51"/>
        <v>0</v>
      </c>
      <c r="W182" s="3">
        <f t="shared" si="52"/>
        <v>0</v>
      </c>
      <c r="X182" s="3">
        <f t="shared" si="53"/>
        <v>0</v>
      </c>
      <c r="Y182" s="3">
        <f t="shared" si="54"/>
        <v>0</v>
      </c>
      <c r="Z182" s="3">
        <f t="shared" si="55"/>
        <v>0</v>
      </c>
      <c r="AB182" s="5">
        <f t="shared" si="56"/>
        <v>0</v>
      </c>
      <c r="AC182" s="3">
        <f t="shared" si="57"/>
        <v>0</v>
      </c>
      <c r="AD182" s="3">
        <f t="shared" si="58"/>
        <v>0</v>
      </c>
      <c r="AE182" s="3">
        <f t="shared" si="59"/>
        <v>0</v>
      </c>
      <c r="AF182" s="3">
        <f t="shared" si="60"/>
        <v>0</v>
      </c>
      <c r="AG182" s="3">
        <f t="shared" si="61"/>
        <v>0</v>
      </c>
      <c r="AI182" s="5">
        <f t="shared" si="62"/>
        <v>0</v>
      </c>
      <c r="AJ182" s="3">
        <f t="shared" si="63"/>
        <v>0</v>
      </c>
      <c r="AK182" s="3">
        <f t="shared" si="64"/>
        <v>0</v>
      </c>
      <c r="AL182" s="3">
        <f t="shared" si="65"/>
        <v>0</v>
      </c>
      <c r="AO182" s="10"/>
    </row>
    <row r="183" spans="1:41" ht="51" x14ac:dyDescent="0.2">
      <c r="A183" s="1"/>
      <c r="B183" s="1" t="s">
        <v>89</v>
      </c>
      <c r="K183">
        <f t="shared" si="44"/>
        <v>0</v>
      </c>
      <c r="L183" s="1"/>
      <c r="O183">
        <f t="shared" si="45"/>
        <v>0</v>
      </c>
      <c r="P183" s="4">
        <f t="shared" si="46"/>
        <v>0</v>
      </c>
      <c r="Q183">
        <f t="shared" si="47"/>
        <v>0</v>
      </c>
      <c r="R183">
        <f t="shared" si="48"/>
        <v>0</v>
      </c>
      <c r="S183">
        <f t="shared" si="49"/>
        <v>0</v>
      </c>
      <c r="U183" s="4">
        <f t="shared" si="50"/>
        <v>0</v>
      </c>
      <c r="V183">
        <f t="shared" si="51"/>
        <v>0</v>
      </c>
      <c r="W183">
        <f t="shared" si="52"/>
        <v>0</v>
      </c>
      <c r="X183">
        <f t="shared" si="53"/>
        <v>0</v>
      </c>
      <c r="Y183">
        <f t="shared" si="54"/>
        <v>0</v>
      </c>
      <c r="Z183">
        <f t="shared" si="55"/>
        <v>0</v>
      </c>
      <c r="AB183" s="4">
        <f t="shared" si="56"/>
        <v>0</v>
      </c>
      <c r="AC183">
        <f t="shared" si="57"/>
        <v>0</v>
      </c>
      <c r="AD183">
        <f t="shared" si="58"/>
        <v>0</v>
      </c>
      <c r="AE183">
        <f t="shared" si="59"/>
        <v>0</v>
      </c>
      <c r="AF183">
        <f t="shared" si="60"/>
        <v>0</v>
      </c>
      <c r="AG183">
        <f t="shared" si="61"/>
        <v>0</v>
      </c>
      <c r="AI183" s="4">
        <f t="shared" si="62"/>
        <v>0</v>
      </c>
      <c r="AJ183">
        <f t="shared" si="63"/>
        <v>0</v>
      </c>
      <c r="AK183">
        <f t="shared" si="64"/>
        <v>0</v>
      </c>
      <c r="AL183">
        <f t="shared" si="65"/>
        <v>0</v>
      </c>
    </row>
    <row r="184" spans="1:41" ht="34" x14ac:dyDescent="0.2">
      <c r="A184" s="1"/>
      <c r="B184" s="1"/>
      <c r="C184">
        <v>1</v>
      </c>
      <c r="K184">
        <f t="shared" si="44"/>
        <v>1</v>
      </c>
      <c r="L184" s="1" t="s">
        <v>116</v>
      </c>
      <c r="M184" t="s">
        <v>163</v>
      </c>
      <c r="N184">
        <v>1</v>
      </c>
      <c r="O184">
        <f t="shared" si="45"/>
        <v>2</v>
      </c>
      <c r="P184" s="4">
        <f t="shared" si="46"/>
        <v>0</v>
      </c>
      <c r="Q184">
        <f t="shared" si="47"/>
        <v>0.5</v>
      </c>
      <c r="R184">
        <f t="shared" si="48"/>
        <v>0</v>
      </c>
      <c r="S184">
        <f t="shared" si="49"/>
        <v>0</v>
      </c>
      <c r="U184" s="4">
        <f t="shared" si="50"/>
        <v>0.5</v>
      </c>
      <c r="V184">
        <f t="shared" si="51"/>
        <v>0</v>
      </c>
      <c r="W184">
        <f t="shared" si="52"/>
        <v>0</v>
      </c>
      <c r="X184">
        <f t="shared" si="53"/>
        <v>0</v>
      </c>
      <c r="Y184">
        <f t="shared" si="54"/>
        <v>0</v>
      </c>
      <c r="Z184">
        <f t="shared" si="55"/>
        <v>0</v>
      </c>
      <c r="AB184" s="4">
        <f t="shared" si="56"/>
        <v>0</v>
      </c>
      <c r="AC184">
        <f t="shared" si="57"/>
        <v>0</v>
      </c>
      <c r="AD184">
        <f t="shared" si="58"/>
        <v>0</v>
      </c>
      <c r="AE184">
        <f t="shared" si="59"/>
        <v>0</v>
      </c>
      <c r="AF184">
        <f t="shared" si="60"/>
        <v>0</v>
      </c>
      <c r="AG184">
        <f t="shared" si="61"/>
        <v>0</v>
      </c>
      <c r="AI184" s="4">
        <f t="shared" si="62"/>
        <v>0</v>
      </c>
      <c r="AJ184">
        <f t="shared" si="63"/>
        <v>0</v>
      </c>
      <c r="AK184">
        <f t="shared" si="64"/>
        <v>0</v>
      </c>
      <c r="AL184">
        <f t="shared" si="65"/>
        <v>0</v>
      </c>
    </row>
    <row r="185" spans="1:41" ht="17" x14ac:dyDescent="0.2">
      <c r="A185" s="1"/>
      <c r="B185" s="1"/>
      <c r="C185">
        <v>2</v>
      </c>
      <c r="K185">
        <f t="shared" si="44"/>
        <v>2</v>
      </c>
      <c r="L185" s="1" t="s">
        <v>105</v>
      </c>
      <c r="M185" t="s">
        <v>164</v>
      </c>
      <c r="N185">
        <v>1</v>
      </c>
      <c r="O185">
        <f t="shared" si="45"/>
        <v>1</v>
      </c>
      <c r="P185" s="4">
        <f t="shared" si="46"/>
        <v>0</v>
      </c>
      <c r="Q185">
        <f t="shared" si="47"/>
        <v>0</v>
      </c>
      <c r="R185">
        <f t="shared" si="48"/>
        <v>0</v>
      </c>
      <c r="S185">
        <f t="shared" si="49"/>
        <v>0</v>
      </c>
      <c r="U185" s="4">
        <f t="shared" si="50"/>
        <v>0</v>
      </c>
      <c r="V185">
        <f t="shared" si="51"/>
        <v>0</v>
      </c>
      <c r="W185">
        <f t="shared" si="52"/>
        <v>0</v>
      </c>
      <c r="X185">
        <f t="shared" si="53"/>
        <v>2</v>
      </c>
      <c r="Y185">
        <f t="shared" si="54"/>
        <v>0</v>
      </c>
      <c r="Z185">
        <f t="shared" si="55"/>
        <v>0</v>
      </c>
      <c r="AB185" s="4">
        <f t="shared" si="56"/>
        <v>0</v>
      </c>
      <c r="AC185">
        <f t="shared" si="57"/>
        <v>0</v>
      </c>
      <c r="AD185">
        <f t="shared" si="58"/>
        <v>0</v>
      </c>
      <c r="AE185">
        <f t="shared" si="59"/>
        <v>0</v>
      </c>
      <c r="AF185">
        <f t="shared" si="60"/>
        <v>0</v>
      </c>
      <c r="AG185">
        <f t="shared" si="61"/>
        <v>0</v>
      </c>
      <c r="AI185" s="4">
        <f t="shared" si="62"/>
        <v>0</v>
      </c>
      <c r="AJ185">
        <f t="shared" si="63"/>
        <v>0</v>
      </c>
      <c r="AK185">
        <f t="shared" si="64"/>
        <v>0</v>
      </c>
      <c r="AL185">
        <f t="shared" si="65"/>
        <v>0</v>
      </c>
    </row>
    <row r="186" spans="1:41" ht="68" x14ac:dyDescent="0.2">
      <c r="A186" s="1"/>
      <c r="B186" s="1" t="s">
        <v>91</v>
      </c>
      <c r="K186">
        <f t="shared" si="44"/>
        <v>0</v>
      </c>
      <c r="L186" s="1"/>
      <c r="O186">
        <f t="shared" si="45"/>
        <v>0</v>
      </c>
      <c r="P186" s="4">
        <f t="shared" si="46"/>
        <v>0</v>
      </c>
      <c r="Q186">
        <f t="shared" si="47"/>
        <v>0</v>
      </c>
      <c r="R186">
        <f t="shared" si="48"/>
        <v>0</v>
      </c>
      <c r="S186">
        <f t="shared" si="49"/>
        <v>0</v>
      </c>
      <c r="U186" s="4">
        <f t="shared" si="50"/>
        <v>0</v>
      </c>
      <c r="V186">
        <f t="shared" si="51"/>
        <v>0</v>
      </c>
      <c r="W186">
        <f t="shared" si="52"/>
        <v>0</v>
      </c>
      <c r="X186">
        <f t="shared" si="53"/>
        <v>0</v>
      </c>
      <c r="Y186">
        <f t="shared" si="54"/>
        <v>0</v>
      </c>
      <c r="Z186">
        <f t="shared" si="55"/>
        <v>0</v>
      </c>
      <c r="AB186" s="4">
        <f t="shared" si="56"/>
        <v>0</v>
      </c>
      <c r="AC186">
        <f t="shared" si="57"/>
        <v>0</v>
      </c>
      <c r="AD186">
        <f t="shared" si="58"/>
        <v>0</v>
      </c>
      <c r="AE186">
        <f t="shared" si="59"/>
        <v>0</v>
      </c>
      <c r="AF186">
        <f t="shared" si="60"/>
        <v>0</v>
      </c>
      <c r="AG186">
        <f t="shared" si="61"/>
        <v>0</v>
      </c>
      <c r="AI186" s="4">
        <f t="shared" si="62"/>
        <v>0</v>
      </c>
      <c r="AJ186">
        <f t="shared" si="63"/>
        <v>0</v>
      </c>
      <c r="AK186">
        <f t="shared" si="64"/>
        <v>0</v>
      </c>
      <c r="AL186">
        <f t="shared" si="65"/>
        <v>0</v>
      </c>
    </row>
    <row r="187" spans="1:41" ht="34" x14ac:dyDescent="0.2">
      <c r="A187" s="1"/>
      <c r="B187" s="1"/>
      <c r="C187">
        <v>1</v>
      </c>
      <c r="K187">
        <f t="shared" si="44"/>
        <v>1</v>
      </c>
      <c r="L187" s="1" t="s">
        <v>106</v>
      </c>
      <c r="M187" t="s">
        <v>166</v>
      </c>
      <c r="N187">
        <v>0.3</v>
      </c>
      <c r="O187">
        <f t="shared" si="45"/>
        <v>3</v>
      </c>
      <c r="P187" s="4">
        <f t="shared" si="46"/>
        <v>0</v>
      </c>
      <c r="Q187">
        <f t="shared" si="47"/>
        <v>0</v>
      </c>
      <c r="R187">
        <f t="shared" si="48"/>
        <v>0</v>
      </c>
      <c r="S187">
        <f t="shared" si="49"/>
        <v>0</v>
      </c>
      <c r="T187">
        <f>SUM(P183:S187)</f>
        <v>0.5</v>
      </c>
      <c r="U187" s="4">
        <f t="shared" si="50"/>
        <v>0</v>
      </c>
      <c r="V187">
        <f t="shared" si="51"/>
        <v>0</v>
      </c>
      <c r="W187">
        <f t="shared" si="52"/>
        <v>0</v>
      </c>
      <c r="X187">
        <f t="shared" si="53"/>
        <v>0</v>
      </c>
      <c r="Y187">
        <f t="shared" si="54"/>
        <v>0</v>
      </c>
      <c r="Z187">
        <f t="shared" si="55"/>
        <v>9.9999999999999992E-2</v>
      </c>
      <c r="AA187">
        <f>SUM(U183:Z187)</f>
        <v>2.6</v>
      </c>
      <c r="AB187" s="4">
        <f t="shared" si="56"/>
        <v>0</v>
      </c>
      <c r="AC187">
        <f t="shared" si="57"/>
        <v>0</v>
      </c>
      <c r="AD187">
        <f t="shared" si="58"/>
        <v>0</v>
      </c>
      <c r="AE187">
        <f t="shared" si="59"/>
        <v>9.9999999999999992E-2</v>
      </c>
      <c r="AF187">
        <f t="shared" si="60"/>
        <v>0</v>
      </c>
      <c r="AG187">
        <f t="shared" si="61"/>
        <v>0</v>
      </c>
      <c r="AH187">
        <f>SUM(AB183:AG187)</f>
        <v>9.9999999999999992E-2</v>
      </c>
      <c r="AI187" s="4">
        <f t="shared" si="62"/>
        <v>0</v>
      </c>
      <c r="AJ187">
        <f t="shared" si="63"/>
        <v>9.9999999999999992E-2</v>
      </c>
      <c r="AK187">
        <f t="shared" si="64"/>
        <v>0</v>
      </c>
      <c r="AL187">
        <f t="shared" si="65"/>
        <v>0</v>
      </c>
      <c r="AM187">
        <f>SUM(AI183:AL187)</f>
        <v>9.9999999999999992E-2</v>
      </c>
      <c r="AO187" s="9">
        <f>AM187+AH187+AA187+T187</f>
        <v>3.3000000000000003</v>
      </c>
    </row>
    <row r="188" spans="1:41" s="3" customFormat="1" ht="51" x14ac:dyDescent="0.2">
      <c r="A188" s="2" t="s">
        <v>92</v>
      </c>
      <c r="B188" s="2"/>
      <c r="K188" s="3">
        <f t="shared" si="44"/>
        <v>0</v>
      </c>
      <c r="L188" s="2"/>
      <c r="O188" s="3">
        <f t="shared" si="45"/>
        <v>0</v>
      </c>
      <c r="P188" s="5">
        <f t="shared" si="46"/>
        <v>0</v>
      </c>
      <c r="Q188" s="3">
        <f t="shared" si="47"/>
        <v>0</v>
      </c>
      <c r="R188" s="3">
        <f t="shared" si="48"/>
        <v>0</v>
      </c>
      <c r="S188" s="3">
        <f t="shared" si="49"/>
        <v>0</v>
      </c>
      <c r="U188" s="5">
        <f t="shared" si="50"/>
        <v>0</v>
      </c>
      <c r="V188" s="3">
        <f t="shared" si="51"/>
        <v>0</v>
      </c>
      <c r="W188" s="3">
        <f t="shared" si="52"/>
        <v>0</v>
      </c>
      <c r="X188" s="3">
        <f t="shared" si="53"/>
        <v>0</v>
      </c>
      <c r="Y188" s="3">
        <f t="shared" si="54"/>
        <v>0</v>
      </c>
      <c r="Z188" s="3">
        <f t="shared" si="55"/>
        <v>0</v>
      </c>
      <c r="AB188" s="5">
        <f t="shared" si="56"/>
        <v>0</v>
      </c>
      <c r="AC188" s="3">
        <f t="shared" si="57"/>
        <v>0</v>
      </c>
      <c r="AD188" s="3">
        <f t="shared" si="58"/>
        <v>0</v>
      </c>
      <c r="AE188" s="3">
        <f t="shared" si="59"/>
        <v>0</v>
      </c>
      <c r="AF188" s="3">
        <f t="shared" si="60"/>
        <v>0</v>
      </c>
      <c r="AG188" s="3">
        <f t="shared" si="61"/>
        <v>0</v>
      </c>
      <c r="AI188" s="5">
        <f t="shared" si="62"/>
        <v>0</v>
      </c>
      <c r="AJ188" s="3">
        <f t="shared" si="63"/>
        <v>0</v>
      </c>
      <c r="AK188" s="3">
        <f t="shared" si="64"/>
        <v>0</v>
      </c>
      <c r="AL188" s="3">
        <f t="shared" si="65"/>
        <v>0</v>
      </c>
      <c r="AO188" s="10"/>
    </row>
    <row r="189" spans="1:41" ht="17" x14ac:dyDescent="0.2">
      <c r="A189" s="1"/>
      <c r="B189" s="1" t="s">
        <v>93</v>
      </c>
      <c r="K189">
        <f t="shared" si="44"/>
        <v>0</v>
      </c>
      <c r="L189" s="1"/>
      <c r="O189">
        <f t="shared" si="45"/>
        <v>0</v>
      </c>
      <c r="P189" s="4">
        <f t="shared" si="46"/>
        <v>0</v>
      </c>
      <c r="Q189">
        <f t="shared" si="47"/>
        <v>0</v>
      </c>
      <c r="R189">
        <f t="shared" si="48"/>
        <v>0</v>
      </c>
      <c r="S189">
        <f t="shared" si="49"/>
        <v>0</v>
      </c>
      <c r="U189" s="4">
        <f t="shared" si="50"/>
        <v>0</v>
      </c>
      <c r="V189">
        <f t="shared" si="51"/>
        <v>0</v>
      </c>
      <c r="W189">
        <f t="shared" si="52"/>
        <v>0</v>
      </c>
      <c r="X189">
        <f t="shared" si="53"/>
        <v>0</v>
      </c>
      <c r="Y189">
        <f t="shared" si="54"/>
        <v>0</v>
      </c>
      <c r="Z189">
        <f t="shared" si="55"/>
        <v>0</v>
      </c>
      <c r="AB189" s="4">
        <f t="shared" si="56"/>
        <v>0</v>
      </c>
      <c r="AC189">
        <f t="shared" si="57"/>
        <v>0</v>
      </c>
      <c r="AD189">
        <f t="shared" si="58"/>
        <v>0</v>
      </c>
      <c r="AE189">
        <f t="shared" si="59"/>
        <v>0</v>
      </c>
      <c r="AF189">
        <f t="shared" si="60"/>
        <v>0</v>
      </c>
      <c r="AG189">
        <f t="shared" si="61"/>
        <v>0</v>
      </c>
      <c r="AI189" s="4">
        <f t="shared" si="62"/>
        <v>0</v>
      </c>
      <c r="AJ189">
        <f t="shared" si="63"/>
        <v>0</v>
      </c>
      <c r="AK189">
        <f t="shared" si="64"/>
        <v>0</v>
      </c>
      <c r="AL189">
        <f t="shared" si="65"/>
        <v>0</v>
      </c>
    </row>
    <row r="190" spans="1:41" ht="17" x14ac:dyDescent="0.2">
      <c r="A190" s="1"/>
      <c r="B190" s="1"/>
      <c r="I190">
        <v>3</v>
      </c>
      <c r="K190">
        <f t="shared" si="44"/>
        <v>3</v>
      </c>
      <c r="L190" s="1" t="s">
        <v>155</v>
      </c>
      <c r="M190" t="s">
        <v>168</v>
      </c>
      <c r="N190">
        <v>0.25</v>
      </c>
      <c r="O190">
        <f t="shared" si="45"/>
        <v>1</v>
      </c>
      <c r="P190" s="4">
        <f t="shared" si="46"/>
        <v>0</v>
      </c>
      <c r="Q190">
        <f t="shared" si="47"/>
        <v>0</v>
      </c>
      <c r="R190">
        <f t="shared" si="48"/>
        <v>0</v>
      </c>
      <c r="S190">
        <f t="shared" si="49"/>
        <v>0</v>
      </c>
      <c r="U190" s="4">
        <f t="shared" si="50"/>
        <v>0</v>
      </c>
      <c r="V190">
        <f t="shared" si="51"/>
        <v>0</v>
      </c>
      <c r="W190">
        <f t="shared" si="52"/>
        <v>0</v>
      </c>
      <c r="X190">
        <f t="shared" si="53"/>
        <v>0</v>
      </c>
      <c r="Y190">
        <f t="shared" si="54"/>
        <v>0</v>
      </c>
      <c r="Z190">
        <f t="shared" si="55"/>
        <v>0</v>
      </c>
      <c r="AB190" s="4">
        <f t="shared" si="56"/>
        <v>0</v>
      </c>
      <c r="AC190">
        <f t="shared" si="57"/>
        <v>0</v>
      </c>
      <c r="AD190">
        <f t="shared" si="58"/>
        <v>0</v>
      </c>
      <c r="AE190">
        <f t="shared" si="59"/>
        <v>0</v>
      </c>
      <c r="AF190">
        <f t="shared" si="60"/>
        <v>0</v>
      </c>
      <c r="AG190">
        <f t="shared" si="61"/>
        <v>0</v>
      </c>
      <c r="AI190" s="4">
        <f t="shared" si="62"/>
        <v>0</v>
      </c>
      <c r="AJ190">
        <f t="shared" si="63"/>
        <v>0</v>
      </c>
      <c r="AK190">
        <f t="shared" si="64"/>
        <v>0</v>
      </c>
      <c r="AL190">
        <f t="shared" si="65"/>
        <v>0.75</v>
      </c>
    </row>
    <row r="191" spans="1:41" ht="34" x14ac:dyDescent="0.2">
      <c r="A191" s="1"/>
      <c r="B191" s="1" t="s">
        <v>94</v>
      </c>
      <c r="K191">
        <f t="shared" si="44"/>
        <v>0</v>
      </c>
      <c r="L191" s="1"/>
      <c r="O191">
        <f t="shared" si="45"/>
        <v>0</v>
      </c>
      <c r="P191" s="4">
        <f t="shared" si="46"/>
        <v>0</v>
      </c>
      <c r="Q191">
        <f t="shared" si="47"/>
        <v>0</v>
      </c>
      <c r="R191">
        <f t="shared" si="48"/>
        <v>0</v>
      </c>
      <c r="S191">
        <f t="shared" si="49"/>
        <v>0</v>
      </c>
      <c r="U191" s="4">
        <f t="shared" si="50"/>
        <v>0</v>
      </c>
      <c r="V191">
        <f t="shared" si="51"/>
        <v>0</v>
      </c>
      <c r="W191">
        <f t="shared" si="52"/>
        <v>0</v>
      </c>
      <c r="X191">
        <f t="shared" si="53"/>
        <v>0</v>
      </c>
      <c r="Y191">
        <f t="shared" si="54"/>
        <v>0</v>
      </c>
      <c r="Z191">
        <f t="shared" si="55"/>
        <v>0</v>
      </c>
      <c r="AB191" s="4">
        <f t="shared" si="56"/>
        <v>0</v>
      </c>
      <c r="AC191">
        <f t="shared" si="57"/>
        <v>0</v>
      </c>
      <c r="AD191">
        <f t="shared" si="58"/>
        <v>0</v>
      </c>
      <c r="AE191">
        <f t="shared" si="59"/>
        <v>0</v>
      </c>
      <c r="AF191">
        <f t="shared" si="60"/>
        <v>0</v>
      </c>
      <c r="AG191">
        <f t="shared" si="61"/>
        <v>0</v>
      </c>
      <c r="AI191" s="4">
        <f t="shared" si="62"/>
        <v>0</v>
      </c>
      <c r="AJ191">
        <f t="shared" si="63"/>
        <v>0</v>
      </c>
      <c r="AK191">
        <f t="shared" si="64"/>
        <v>0</v>
      </c>
      <c r="AL191">
        <f t="shared" si="65"/>
        <v>0</v>
      </c>
    </row>
    <row r="192" spans="1:41" ht="34" x14ac:dyDescent="0.2">
      <c r="A192" s="1"/>
      <c r="B192" s="1"/>
      <c r="C192">
        <v>2</v>
      </c>
      <c r="K192">
        <f t="shared" si="44"/>
        <v>2</v>
      </c>
      <c r="L192" s="1" t="s">
        <v>129</v>
      </c>
      <c r="M192" t="s">
        <v>166</v>
      </c>
      <c r="N192">
        <v>0.3</v>
      </c>
      <c r="O192">
        <f t="shared" si="45"/>
        <v>3</v>
      </c>
      <c r="P192" s="4">
        <f t="shared" si="46"/>
        <v>0</v>
      </c>
      <c r="Q192">
        <f t="shared" si="47"/>
        <v>0</v>
      </c>
      <c r="R192">
        <f t="shared" si="48"/>
        <v>0</v>
      </c>
      <c r="S192">
        <f t="shared" si="49"/>
        <v>0</v>
      </c>
      <c r="U192" s="4">
        <f t="shared" si="50"/>
        <v>0</v>
      </c>
      <c r="V192">
        <f t="shared" si="51"/>
        <v>0</v>
      </c>
      <c r="W192">
        <f t="shared" si="52"/>
        <v>0</v>
      </c>
      <c r="X192">
        <f t="shared" si="53"/>
        <v>0</v>
      </c>
      <c r="Y192">
        <f t="shared" si="54"/>
        <v>0</v>
      </c>
      <c r="Z192">
        <f t="shared" si="55"/>
        <v>0.19999999999999998</v>
      </c>
      <c r="AB192" s="4">
        <f t="shared" si="56"/>
        <v>0</v>
      </c>
      <c r="AC192">
        <f t="shared" si="57"/>
        <v>0</v>
      </c>
      <c r="AD192">
        <f t="shared" si="58"/>
        <v>0</v>
      </c>
      <c r="AE192">
        <f t="shared" si="59"/>
        <v>0.19999999999999998</v>
      </c>
      <c r="AF192">
        <f t="shared" si="60"/>
        <v>0</v>
      </c>
      <c r="AG192">
        <f t="shared" si="61"/>
        <v>0</v>
      </c>
      <c r="AI192" s="4">
        <f t="shared" si="62"/>
        <v>0</v>
      </c>
      <c r="AJ192">
        <f t="shared" si="63"/>
        <v>0.19999999999999998</v>
      </c>
      <c r="AK192">
        <f t="shared" si="64"/>
        <v>0</v>
      </c>
      <c r="AL192">
        <f t="shared" si="65"/>
        <v>0</v>
      </c>
    </row>
    <row r="193" spans="1:41" ht="17" x14ac:dyDescent="0.2">
      <c r="A193" s="1"/>
      <c r="B193" s="1" t="s">
        <v>96</v>
      </c>
      <c r="K193">
        <f t="shared" si="44"/>
        <v>0</v>
      </c>
      <c r="L193" s="1"/>
      <c r="O193">
        <f t="shared" si="45"/>
        <v>0</v>
      </c>
      <c r="P193" s="4">
        <f t="shared" si="46"/>
        <v>0</v>
      </c>
      <c r="Q193">
        <f t="shared" si="47"/>
        <v>0</v>
      </c>
      <c r="R193">
        <f t="shared" si="48"/>
        <v>0</v>
      </c>
      <c r="S193">
        <f t="shared" si="49"/>
        <v>0</v>
      </c>
      <c r="U193" s="4">
        <f t="shared" si="50"/>
        <v>0</v>
      </c>
      <c r="V193">
        <f t="shared" si="51"/>
        <v>0</v>
      </c>
      <c r="W193">
        <f t="shared" si="52"/>
        <v>0</v>
      </c>
      <c r="X193">
        <f t="shared" si="53"/>
        <v>0</v>
      </c>
      <c r="Y193">
        <f t="shared" si="54"/>
        <v>0</v>
      </c>
      <c r="Z193">
        <f t="shared" si="55"/>
        <v>0</v>
      </c>
      <c r="AB193" s="4">
        <f t="shared" si="56"/>
        <v>0</v>
      </c>
      <c r="AC193">
        <f t="shared" si="57"/>
        <v>0</v>
      </c>
      <c r="AD193">
        <f t="shared" si="58"/>
        <v>0</v>
      </c>
      <c r="AE193">
        <f t="shared" si="59"/>
        <v>0</v>
      </c>
      <c r="AF193">
        <f t="shared" si="60"/>
        <v>0</v>
      </c>
      <c r="AG193">
        <f t="shared" si="61"/>
        <v>0</v>
      </c>
      <c r="AI193" s="4">
        <f t="shared" si="62"/>
        <v>0</v>
      </c>
      <c r="AJ193">
        <f t="shared" si="63"/>
        <v>0</v>
      </c>
      <c r="AK193">
        <f t="shared" si="64"/>
        <v>0</v>
      </c>
      <c r="AL193">
        <f t="shared" si="65"/>
        <v>0</v>
      </c>
    </row>
    <row r="194" spans="1:41" ht="34" x14ac:dyDescent="0.2">
      <c r="A194" s="1"/>
      <c r="B194" s="1"/>
      <c r="C194">
        <v>2</v>
      </c>
      <c r="K194">
        <f t="shared" si="44"/>
        <v>2</v>
      </c>
      <c r="L194" s="1" t="s">
        <v>106</v>
      </c>
      <c r="M194" t="s">
        <v>166</v>
      </c>
      <c r="N194">
        <v>0.3</v>
      </c>
      <c r="O194">
        <f t="shared" si="45"/>
        <v>3</v>
      </c>
      <c r="P194" s="4">
        <f t="shared" si="46"/>
        <v>0</v>
      </c>
      <c r="Q194">
        <f t="shared" si="47"/>
        <v>0</v>
      </c>
      <c r="R194">
        <f t="shared" si="48"/>
        <v>0</v>
      </c>
      <c r="S194">
        <f t="shared" si="49"/>
        <v>0</v>
      </c>
      <c r="U194" s="4">
        <f t="shared" si="50"/>
        <v>0</v>
      </c>
      <c r="V194">
        <f t="shared" si="51"/>
        <v>0</v>
      </c>
      <c r="W194">
        <f t="shared" si="52"/>
        <v>0</v>
      </c>
      <c r="X194">
        <f t="shared" si="53"/>
        <v>0</v>
      </c>
      <c r="Y194">
        <f t="shared" si="54"/>
        <v>0</v>
      </c>
      <c r="Z194">
        <f t="shared" si="55"/>
        <v>0.19999999999999998</v>
      </c>
      <c r="AB194" s="4">
        <f t="shared" si="56"/>
        <v>0</v>
      </c>
      <c r="AC194">
        <f t="shared" si="57"/>
        <v>0</v>
      </c>
      <c r="AD194">
        <f t="shared" si="58"/>
        <v>0</v>
      </c>
      <c r="AE194">
        <f t="shared" si="59"/>
        <v>0.19999999999999998</v>
      </c>
      <c r="AF194">
        <f t="shared" si="60"/>
        <v>0</v>
      </c>
      <c r="AG194">
        <f t="shared" si="61"/>
        <v>0</v>
      </c>
      <c r="AI194" s="4">
        <f t="shared" si="62"/>
        <v>0</v>
      </c>
      <c r="AJ194">
        <f t="shared" si="63"/>
        <v>0.19999999999999998</v>
      </c>
      <c r="AK194">
        <f t="shared" si="64"/>
        <v>0</v>
      </c>
      <c r="AL194">
        <f t="shared" si="65"/>
        <v>0</v>
      </c>
    </row>
    <row r="195" spans="1:41" ht="17" x14ac:dyDescent="0.2">
      <c r="A195" s="1"/>
      <c r="B195" s="1"/>
      <c r="D195">
        <v>1</v>
      </c>
      <c r="K195">
        <f t="shared" si="44"/>
        <v>1</v>
      </c>
      <c r="L195" s="1" t="s">
        <v>112</v>
      </c>
      <c r="M195" t="s">
        <v>168</v>
      </c>
      <c r="N195">
        <v>0.5</v>
      </c>
      <c r="O195">
        <f t="shared" si="45"/>
        <v>1</v>
      </c>
      <c r="P195" s="4">
        <f t="shared" si="46"/>
        <v>0</v>
      </c>
      <c r="Q195">
        <f t="shared" si="47"/>
        <v>0</v>
      </c>
      <c r="R195">
        <f t="shared" si="48"/>
        <v>0</v>
      </c>
      <c r="S195">
        <f t="shared" si="49"/>
        <v>0</v>
      </c>
      <c r="T195">
        <f>SUM(P189:S195)</f>
        <v>0</v>
      </c>
      <c r="U195" s="4">
        <f t="shared" si="50"/>
        <v>0</v>
      </c>
      <c r="V195">
        <f t="shared" si="51"/>
        <v>0</v>
      </c>
      <c r="W195">
        <f t="shared" si="52"/>
        <v>0</v>
      </c>
      <c r="X195">
        <f t="shared" si="53"/>
        <v>0</v>
      </c>
      <c r="Y195">
        <f t="shared" si="54"/>
        <v>0</v>
      </c>
      <c r="Z195">
        <f t="shared" si="55"/>
        <v>0</v>
      </c>
      <c r="AA195">
        <f>SUM(U189:Z195)</f>
        <v>0.39999999999999997</v>
      </c>
      <c r="AB195" s="4">
        <f t="shared" si="56"/>
        <v>0</v>
      </c>
      <c r="AC195">
        <f t="shared" si="57"/>
        <v>0</v>
      </c>
      <c r="AD195">
        <f t="shared" si="58"/>
        <v>0</v>
      </c>
      <c r="AE195">
        <f t="shared" si="59"/>
        <v>0</v>
      </c>
      <c r="AF195">
        <f t="shared" si="60"/>
        <v>0</v>
      </c>
      <c r="AG195">
        <f t="shared" si="61"/>
        <v>0</v>
      </c>
      <c r="AH195">
        <f>SUM(AB189:AG195)</f>
        <v>0.39999999999999997</v>
      </c>
      <c r="AI195" s="4">
        <f t="shared" si="62"/>
        <v>0</v>
      </c>
      <c r="AJ195">
        <f t="shared" si="63"/>
        <v>0</v>
      </c>
      <c r="AK195">
        <f t="shared" si="64"/>
        <v>0</v>
      </c>
      <c r="AL195">
        <f t="shared" si="65"/>
        <v>0.5</v>
      </c>
      <c r="AM195">
        <f>SUM(AI189:AL195)</f>
        <v>1.65</v>
      </c>
      <c r="AO195" s="9">
        <f>AM195+AH195+AA195+T195</f>
        <v>2.4499999999999997</v>
      </c>
    </row>
    <row r="196" spans="1:41" s="3" customFormat="1" ht="17" x14ac:dyDescent="0.2">
      <c r="A196" s="2" t="s">
        <v>97</v>
      </c>
      <c r="K196" s="3">
        <f t="shared" si="44"/>
        <v>0</v>
      </c>
      <c r="L196" s="2"/>
      <c r="O196" s="3">
        <f t="shared" si="45"/>
        <v>0</v>
      </c>
      <c r="P196" s="5">
        <f t="shared" si="46"/>
        <v>0</v>
      </c>
      <c r="Q196" s="3">
        <f t="shared" si="47"/>
        <v>0</v>
      </c>
      <c r="R196" s="3">
        <f t="shared" si="48"/>
        <v>0</v>
      </c>
      <c r="S196" s="3">
        <f t="shared" si="49"/>
        <v>0</v>
      </c>
      <c r="U196" s="5">
        <f t="shared" si="50"/>
        <v>0</v>
      </c>
      <c r="V196" s="3">
        <f t="shared" si="51"/>
        <v>0</v>
      </c>
      <c r="W196" s="3">
        <f t="shared" si="52"/>
        <v>0</v>
      </c>
      <c r="X196" s="3">
        <f t="shared" si="53"/>
        <v>0</v>
      </c>
      <c r="Y196" s="3">
        <f t="shared" si="54"/>
        <v>0</v>
      </c>
      <c r="Z196" s="3">
        <f t="shared" si="55"/>
        <v>0</v>
      </c>
      <c r="AB196" s="5">
        <f t="shared" si="56"/>
        <v>0</v>
      </c>
      <c r="AC196" s="3">
        <f t="shared" si="57"/>
        <v>0</v>
      </c>
      <c r="AD196" s="3">
        <f t="shared" si="58"/>
        <v>0</v>
      </c>
      <c r="AE196" s="3">
        <f t="shared" si="59"/>
        <v>0</v>
      </c>
      <c r="AF196" s="3">
        <f t="shared" si="60"/>
        <v>0</v>
      </c>
      <c r="AG196" s="3">
        <f t="shared" si="61"/>
        <v>0</v>
      </c>
      <c r="AI196" s="5">
        <f t="shared" si="62"/>
        <v>0</v>
      </c>
      <c r="AJ196" s="3">
        <f t="shared" si="63"/>
        <v>0</v>
      </c>
      <c r="AK196" s="3">
        <f t="shared" si="64"/>
        <v>0</v>
      </c>
      <c r="AL196" s="3">
        <f t="shared" si="65"/>
        <v>0</v>
      </c>
      <c r="AO196" s="10"/>
    </row>
    <row r="197" spans="1:41" ht="34" x14ac:dyDescent="0.2">
      <c r="A197" s="1"/>
      <c r="B197" s="1" t="s">
        <v>157</v>
      </c>
      <c r="C197">
        <v>2</v>
      </c>
      <c r="K197">
        <f t="shared" si="44"/>
        <v>2</v>
      </c>
      <c r="L197" s="1" t="s">
        <v>113</v>
      </c>
      <c r="M197" t="s">
        <v>163</v>
      </c>
      <c r="N197">
        <v>1</v>
      </c>
      <c r="O197">
        <f t="shared" si="45"/>
        <v>2</v>
      </c>
      <c r="P197" s="4">
        <f t="shared" si="46"/>
        <v>0</v>
      </c>
      <c r="Q197">
        <f t="shared" si="47"/>
        <v>1</v>
      </c>
      <c r="R197">
        <f t="shared" si="48"/>
        <v>0</v>
      </c>
      <c r="S197">
        <f t="shared" si="49"/>
        <v>0</v>
      </c>
      <c r="U197" s="4">
        <f t="shared" si="50"/>
        <v>1</v>
      </c>
      <c r="V197">
        <f t="shared" si="51"/>
        <v>0</v>
      </c>
      <c r="W197">
        <f t="shared" si="52"/>
        <v>0</v>
      </c>
      <c r="X197">
        <f t="shared" si="53"/>
        <v>0</v>
      </c>
      <c r="Y197">
        <f t="shared" si="54"/>
        <v>0</v>
      </c>
      <c r="Z197">
        <f t="shared" si="55"/>
        <v>0</v>
      </c>
      <c r="AB197" s="4">
        <f t="shared" si="56"/>
        <v>0</v>
      </c>
      <c r="AC197">
        <f t="shared" si="57"/>
        <v>0</v>
      </c>
      <c r="AD197">
        <f t="shared" si="58"/>
        <v>0</v>
      </c>
      <c r="AE197">
        <f t="shared" si="59"/>
        <v>0</v>
      </c>
      <c r="AF197">
        <f t="shared" si="60"/>
        <v>0</v>
      </c>
      <c r="AG197">
        <f t="shared" si="61"/>
        <v>0</v>
      </c>
      <c r="AI197" s="4">
        <f t="shared" si="62"/>
        <v>0</v>
      </c>
      <c r="AJ197">
        <f t="shared" si="63"/>
        <v>0</v>
      </c>
      <c r="AK197">
        <f t="shared" si="64"/>
        <v>0</v>
      </c>
      <c r="AL197">
        <f t="shared" si="65"/>
        <v>0</v>
      </c>
    </row>
    <row r="198" spans="1:41" ht="17" x14ac:dyDescent="0.2">
      <c r="A198" s="1"/>
      <c r="B198" s="1"/>
      <c r="C198">
        <v>1</v>
      </c>
      <c r="K198">
        <f t="shared" si="44"/>
        <v>1</v>
      </c>
      <c r="L198" s="1" t="s">
        <v>105</v>
      </c>
      <c r="M198" t="s">
        <v>164</v>
      </c>
      <c r="N198">
        <v>1</v>
      </c>
      <c r="O198">
        <f t="shared" si="45"/>
        <v>1</v>
      </c>
      <c r="P198" s="4">
        <f t="shared" si="46"/>
        <v>0</v>
      </c>
      <c r="Q198">
        <f t="shared" si="47"/>
        <v>0</v>
      </c>
      <c r="R198">
        <f t="shared" si="48"/>
        <v>0</v>
      </c>
      <c r="S198">
        <f t="shared" si="49"/>
        <v>0</v>
      </c>
      <c r="U198" s="4">
        <f t="shared" si="50"/>
        <v>0</v>
      </c>
      <c r="V198">
        <f t="shared" si="51"/>
        <v>0</v>
      </c>
      <c r="W198">
        <f t="shared" si="52"/>
        <v>0</v>
      </c>
      <c r="X198">
        <f t="shared" si="53"/>
        <v>1</v>
      </c>
      <c r="Y198">
        <f t="shared" si="54"/>
        <v>0</v>
      </c>
      <c r="Z198">
        <f t="shared" si="55"/>
        <v>0</v>
      </c>
      <c r="AB198" s="4">
        <f t="shared" si="56"/>
        <v>0</v>
      </c>
      <c r="AC198">
        <f t="shared" si="57"/>
        <v>0</v>
      </c>
      <c r="AD198">
        <f t="shared" si="58"/>
        <v>0</v>
      </c>
      <c r="AE198">
        <f t="shared" si="59"/>
        <v>0</v>
      </c>
      <c r="AF198">
        <f t="shared" si="60"/>
        <v>0</v>
      </c>
      <c r="AG198">
        <f t="shared" si="61"/>
        <v>0</v>
      </c>
      <c r="AI198" s="4">
        <f t="shared" si="62"/>
        <v>0</v>
      </c>
      <c r="AJ198">
        <f t="shared" si="63"/>
        <v>0</v>
      </c>
      <c r="AK198">
        <f t="shared" si="64"/>
        <v>0</v>
      </c>
      <c r="AL198">
        <f t="shared" si="65"/>
        <v>0</v>
      </c>
    </row>
    <row r="199" spans="1:41" ht="34" x14ac:dyDescent="0.2">
      <c r="A199" s="1"/>
      <c r="B199" s="1"/>
      <c r="C199">
        <v>1</v>
      </c>
      <c r="K199">
        <f t="shared" ref="K199:K207" si="66">SUM(C199:J199)</f>
        <v>1</v>
      </c>
      <c r="L199" s="1" t="s">
        <v>126</v>
      </c>
      <c r="M199" t="s">
        <v>166</v>
      </c>
      <c r="N199">
        <v>0.2</v>
      </c>
      <c r="O199">
        <f t="shared" ref="O199:O207" si="67">LEN(M199)</f>
        <v>3</v>
      </c>
      <c r="P199" s="4">
        <f t="shared" ref="P199:P207" si="68">IF(M199="A",(K199*N199)/O199,0)</f>
        <v>0</v>
      </c>
      <c r="Q199">
        <f t="shared" ref="Q199:Q207" si="69">IF(M199="AB",(K199*N199)/O199,0)</f>
        <v>0</v>
      </c>
      <c r="R199">
        <f t="shared" ref="R199:R207" si="70">IF(M199="ABC",(K199*N199)/O199,0)</f>
        <v>0</v>
      </c>
      <c r="S199">
        <f t="shared" ref="S199:S207" si="71">IF(M199="ABCD",(K199*N199)/O199,0)</f>
        <v>0</v>
      </c>
      <c r="U199" s="4">
        <f t="shared" ref="U199:U207" si="72">IF(M199="AB",(K199*N199)/O199,0)</f>
        <v>0</v>
      </c>
      <c r="V199">
        <f t="shared" ref="V199:V207" si="73">IF(M199="ABC",(K199*N199)/O199,0)</f>
        <v>0</v>
      </c>
      <c r="W199">
        <f t="shared" ref="W199:W207" si="74">IF(M199="ABCD",(K199*N199)/O199,0)</f>
        <v>0</v>
      </c>
      <c r="X199">
        <f t="shared" ref="X199:X207" si="75">IF(M199="B",(K199*N199)/O199,0)</f>
        <v>0</v>
      </c>
      <c r="Y199">
        <f t="shared" ref="Y199:Y207" si="76">IF(M199="BC",(K199*N199)/O199,0)</f>
        <v>0</v>
      </c>
      <c r="Z199">
        <f t="shared" ref="Z199:Z207" si="77">IF(M199="BCD",(K199*N199)/O199,0)</f>
        <v>6.6666666666666666E-2</v>
      </c>
      <c r="AB199" s="4">
        <f t="shared" ref="AB199:AB207" si="78">IF(M199="ABC",(K199*N199)/O199,0)</f>
        <v>0</v>
      </c>
      <c r="AC199">
        <f t="shared" ref="AC199:AC207" si="79">IF(M199="ABCD",(K199*N199)/O199,0)</f>
        <v>0</v>
      </c>
      <c r="AD199">
        <f t="shared" ref="AD199:AD207" si="80">IF(M199="BC",(K199*N199)/O199,0)</f>
        <v>0</v>
      </c>
      <c r="AE199">
        <f t="shared" ref="AE199:AE207" si="81">IF(M199="BCD",(K199*N199)/O199,0)</f>
        <v>6.6666666666666666E-2</v>
      </c>
      <c r="AF199">
        <f t="shared" ref="AF199:AF207" si="82">IF(M199="C",(K199*N199)/O199,0)</f>
        <v>0</v>
      </c>
      <c r="AG199">
        <f t="shared" ref="AG199:AG207" si="83">IF(M199="CD",(K199*N199)/O199,0)</f>
        <v>0</v>
      </c>
      <c r="AI199" s="4">
        <f t="shared" ref="AI199:AI207" si="84">IF(M199="ABCD",(K199*N199)/O199,0)</f>
        <v>0</v>
      </c>
      <c r="AJ199">
        <f t="shared" ref="AJ199:AJ207" si="85">IF(M199="BCD",(K199*N199)/O199,0)</f>
        <v>6.6666666666666666E-2</v>
      </c>
      <c r="AK199">
        <f t="shared" ref="AK199:AK207" si="86">IF(M199="CD",(K199*N199)/O199,0)</f>
        <v>0</v>
      </c>
      <c r="AL199">
        <f t="shared" ref="AL199:AL207" si="87">IF(M199="D",(K199*N199)/O199,0)</f>
        <v>0</v>
      </c>
    </row>
    <row r="200" spans="1:41" ht="51" x14ac:dyDescent="0.2">
      <c r="A200" s="1"/>
      <c r="B200" s="1" t="s">
        <v>158</v>
      </c>
      <c r="C200">
        <v>2</v>
      </c>
      <c r="K200">
        <f t="shared" si="66"/>
        <v>2</v>
      </c>
      <c r="L200" s="1" t="s">
        <v>113</v>
      </c>
      <c r="M200" t="s">
        <v>163</v>
      </c>
      <c r="N200">
        <v>1</v>
      </c>
      <c r="O200">
        <f t="shared" si="67"/>
        <v>2</v>
      </c>
      <c r="P200" s="4">
        <f t="shared" si="68"/>
        <v>0</v>
      </c>
      <c r="Q200">
        <f t="shared" si="69"/>
        <v>1</v>
      </c>
      <c r="R200">
        <f t="shared" si="70"/>
        <v>0</v>
      </c>
      <c r="S200">
        <f t="shared" si="71"/>
        <v>0</v>
      </c>
      <c r="U200" s="4">
        <f t="shared" si="72"/>
        <v>1</v>
      </c>
      <c r="V200">
        <f t="shared" si="73"/>
        <v>0</v>
      </c>
      <c r="W200">
        <f t="shared" si="74"/>
        <v>0</v>
      </c>
      <c r="X200">
        <f t="shared" si="75"/>
        <v>0</v>
      </c>
      <c r="Y200">
        <f t="shared" si="76"/>
        <v>0</v>
      </c>
      <c r="Z200">
        <f t="shared" si="77"/>
        <v>0</v>
      </c>
      <c r="AB200" s="4">
        <f t="shared" si="78"/>
        <v>0</v>
      </c>
      <c r="AC200">
        <f t="shared" si="79"/>
        <v>0</v>
      </c>
      <c r="AD200">
        <f t="shared" si="80"/>
        <v>0</v>
      </c>
      <c r="AE200">
        <f t="shared" si="81"/>
        <v>0</v>
      </c>
      <c r="AF200">
        <f t="shared" si="82"/>
        <v>0</v>
      </c>
      <c r="AG200">
        <f t="shared" si="83"/>
        <v>0</v>
      </c>
      <c r="AI200" s="4">
        <f t="shared" si="84"/>
        <v>0</v>
      </c>
      <c r="AJ200">
        <f t="shared" si="85"/>
        <v>0</v>
      </c>
      <c r="AK200">
        <f t="shared" si="86"/>
        <v>0</v>
      </c>
      <c r="AL200">
        <f t="shared" si="87"/>
        <v>0</v>
      </c>
    </row>
    <row r="201" spans="1:41" x14ac:dyDescent="0.2">
      <c r="B201" s="1"/>
      <c r="K201">
        <f t="shared" si="66"/>
        <v>0</v>
      </c>
      <c r="L201" s="1"/>
      <c r="O201">
        <f t="shared" si="67"/>
        <v>0</v>
      </c>
      <c r="P201" s="4">
        <f t="shared" si="68"/>
        <v>0</v>
      </c>
      <c r="Q201">
        <f t="shared" si="69"/>
        <v>0</v>
      </c>
      <c r="R201">
        <f t="shared" si="70"/>
        <v>0</v>
      </c>
      <c r="S201">
        <f t="shared" si="71"/>
        <v>0</v>
      </c>
      <c r="U201" s="4">
        <f t="shared" si="72"/>
        <v>0</v>
      </c>
      <c r="V201">
        <f t="shared" si="73"/>
        <v>0</v>
      </c>
      <c r="W201">
        <f t="shared" si="74"/>
        <v>0</v>
      </c>
      <c r="X201">
        <f t="shared" si="75"/>
        <v>0</v>
      </c>
      <c r="Y201">
        <f t="shared" si="76"/>
        <v>0</v>
      </c>
      <c r="Z201">
        <f t="shared" si="77"/>
        <v>0</v>
      </c>
      <c r="AB201" s="4">
        <f t="shared" si="78"/>
        <v>0</v>
      </c>
      <c r="AC201">
        <f t="shared" si="79"/>
        <v>0</v>
      </c>
      <c r="AD201">
        <f t="shared" si="80"/>
        <v>0</v>
      </c>
      <c r="AE201">
        <f t="shared" si="81"/>
        <v>0</v>
      </c>
      <c r="AF201">
        <f t="shared" si="82"/>
        <v>0</v>
      </c>
      <c r="AG201">
        <f t="shared" si="83"/>
        <v>0</v>
      </c>
      <c r="AI201" s="4">
        <f t="shared" si="84"/>
        <v>0</v>
      </c>
      <c r="AJ201">
        <f t="shared" si="85"/>
        <v>0</v>
      </c>
      <c r="AK201">
        <f t="shared" si="86"/>
        <v>0</v>
      </c>
      <c r="AL201">
        <f t="shared" si="87"/>
        <v>0</v>
      </c>
    </row>
    <row r="202" spans="1:41" ht="17" x14ac:dyDescent="0.2">
      <c r="A202" s="1" t="s">
        <v>10</v>
      </c>
      <c r="B202" s="1"/>
      <c r="K202">
        <f t="shared" si="66"/>
        <v>0</v>
      </c>
      <c r="L202" s="1"/>
      <c r="O202">
        <f t="shared" si="67"/>
        <v>0</v>
      </c>
      <c r="P202" s="4">
        <f t="shared" si="68"/>
        <v>0</v>
      </c>
      <c r="Q202">
        <f t="shared" si="69"/>
        <v>0</v>
      </c>
      <c r="R202">
        <f t="shared" si="70"/>
        <v>0</v>
      </c>
      <c r="S202">
        <f t="shared" si="71"/>
        <v>0</v>
      </c>
      <c r="U202" s="4">
        <f t="shared" si="72"/>
        <v>0</v>
      </c>
      <c r="V202">
        <f t="shared" si="73"/>
        <v>0</v>
      </c>
      <c r="W202">
        <f t="shared" si="74"/>
        <v>0</v>
      </c>
      <c r="X202">
        <f t="shared" si="75"/>
        <v>0</v>
      </c>
      <c r="Y202">
        <f t="shared" si="76"/>
        <v>0</v>
      </c>
      <c r="Z202">
        <f t="shared" si="77"/>
        <v>0</v>
      </c>
      <c r="AB202" s="4">
        <f t="shared" si="78"/>
        <v>0</v>
      </c>
      <c r="AC202">
        <f t="shared" si="79"/>
        <v>0</v>
      </c>
      <c r="AD202">
        <f t="shared" si="80"/>
        <v>0</v>
      </c>
      <c r="AE202">
        <f t="shared" si="81"/>
        <v>0</v>
      </c>
      <c r="AF202">
        <f t="shared" si="82"/>
        <v>0</v>
      </c>
      <c r="AG202">
        <f t="shared" si="83"/>
        <v>0</v>
      </c>
      <c r="AI202" s="4">
        <f t="shared" si="84"/>
        <v>0</v>
      </c>
      <c r="AJ202">
        <f t="shared" si="85"/>
        <v>0</v>
      </c>
      <c r="AK202">
        <f t="shared" si="86"/>
        <v>0</v>
      </c>
      <c r="AL202">
        <f t="shared" si="87"/>
        <v>0</v>
      </c>
    </row>
    <row r="203" spans="1:41" x14ac:dyDescent="0.2">
      <c r="B203" s="1"/>
      <c r="K203">
        <f t="shared" si="66"/>
        <v>0</v>
      </c>
      <c r="L203" s="1"/>
      <c r="O203">
        <f t="shared" si="67"/>
        <v>0</v>
      </c>
      <c r="P203" s="4">
        <f t="shared" si="68"/>
        <v>0</v>
      </c>
      <c r="Q203">
        <f t="shared" si="69"/>
        <v>0</v>
      </c>
      <c r="R203">
        <f t="shared" si="70"/>
        <v>0</v>
      </c>
      <c r="S203">
        <f t="shared" si="71"/>
        <v>0</v>
      </c>
      <c r="U203" s="4">
        <f t="shared" si="72"/>
        <v>0</v>
      </c>
      <c r="V203">
        <f t="shared" si="73"/>
        <v>0</v>
      </c>
      <c r="W203">
        <f t="shared" si="74"/>
        <v>0</v>
      </c>
      <c r="X203">
        <f t="shared" si="75"/>
        <v>0</v>
      </c>
      <c r="Y203">
        <f t="shared" si="76"/>
        <v>0</v>
      </c>
      <c r="Z203">
        <f t="shared" si="77"/>
        <v>0</v>
      </c>
      <c r="AB203" s="4">
        <f t="shared" si="78"/>
        <v>0</v>
      </c>
      <c r="AC203">
        <f t="shared" si="79"/>
        <v>0</v>
      </c>
      <c r="AD203">
        <f t="shared" si="80"/>
        <v>0</v>
      </c>
      <c r="AE203">
        <f t="shared" si="81"/>
        <v>0</v>
      </c>
      <c r="AF203">
        <f t="shared" si="82"/>
        <v>0</v>
      </c>
      <c r="AG203">
        <f t="shared" si="83"/>
        <v>0</v>
      </c>
      <c r="AI203" s="4">
        <f t="shared" si="84"/>
        <v>0</v>
      </c>
      <c r="AJ203">
        <f t="shared" si="85"/>
        <v>0</v>
      </c>
      <c r="AK203">
        <f t="shared" si="86"/>
        <v>0</v>
      </c>
      <c r="AL203">
        <f t="shared" si="87"/>
        <v>0</v>
      </c>
    </row>
    <row r="204" spans="1:41" ht="68" x14ac:dyDescent="0.2">
      <c r="A204" t="s">
        <v>143</v>
      </c>
      <c r="B204" s="1" t="s">
        <v>144</v>
      </c>
      <c r="K204">
        <f t="shared" si="66"/>
        <v>0</v>
      </c>
      <c r="L204" s="1"/>
      <c r="O204">
        <f t="shared" si="67"/>
        <v>0</v>
      </c>
      <c r="P204" s="4">
        <f t="shared" si="68"/>
        <v>0</v>
      </c>
      <c r="Q204">
        <f t="shared" si="69"/>
        <v>0</v>
      </c>
      <c r="R204">
        <f t="shared" si="70"/>
        <v>0</v>
      </c>
      <c r="S204">
        <f t="shared" si="71"/>
        <v>0</v>
      </c>
      <c r="U204" s="4">
        <f t="shared" si="72"/>
        <v>0</v>
      </c>
      <c r="V204">
        <f t="shared" si="73"/>
        <v>0</v>
      </c>
      <c r="W204">
        <f t="shared" si="74"/>
        <v>0</v>
      </c>
      <c r="X204">
        <f t="shared" si="75"/>
        <v>0</v>
      </c>
      <c r="Y204">
        <f t="shared" si="76"/>
        <v>0</v>
      </c>
      <c r="Z204">
        <f t="shared" si="77"/>
        <v>0</v>
      </c>
      <c r="AB204" s="4">
        <f t="shared" si="78"/>
        <v>0</v>
      </c>
      <c r="AC204">
        <f t="shared" si="79"/>
        <v>0</v>
      </c>
      <c r="AD204">
        <f t="shared" si="80"/>
        <v>0</v>
      </c>
      <c r="AE204">
        <f t="shared" si="81"/>
        <v>0</v>
      </c>
      <c r="AF204">
        <f t="shared" si="82"/>
        <v>0</v>
      </c>
      <c r="AG204">
        <f t="shared" si="83"/>
        <v>0</v>
      </c>
      <c r="AI204" s="4">
        <f t="shared" si="84"/>
        <v>0</v>
      </c>
      <c r="AJ204">
        <f t="shared" si="85"/>
        <v>0</v>
      </c>
      <c r="AK204">
        <f t="shared" si="86"/>
        <v>0</v>
      </c>
      <c r="AL204">
        <f t="shared" si="87"/>
        <v>0</v>
      </c>
    </row>
    <row r="205" spans="1:41" ht="34" x14ac:dyDescent="0.2">
      <c r="B205" s="1"/>
      <c r="C205">
        <v>5</v>
      </c>
      <c r="K205">
        <f t="shared" si="66"/>
        <v>5</v>
      </c>
      <c r="L205" s="1" t="s">
        <v>113</v>
      </c>
      <c r="M205" t="s">
        <v>163</v>
      </c>
      <c r="N205">
        <v>1</v>
      </c>
      <c r="O205">
        <f t="shared" si="67"/>
        <v>2</v>
      </c>
      <c r="P205" s="4">
        <f t="shared" si="68"/>
        <v>0</v>
      </c>
      <c r="Q205">
        <f t="shared" si="69"/>
        <v>2.5</v>
      </c>
      <c r="R205">
        <f t="shared" si="70"/>
        <v>0</v>
      </c>
      <c r="S205">
        <f t="shared" si="71"/>
        <v>0</v>
      </c>
      <c r="U205" s="4">
        <f t="shared" si="72"/>
        <v>2.5</v>
      </c>
      <c r="V205">
        <f t="shared" si="73"/>
        <v>0</v>
      </c>
      <c r="W205">
        <f t="shared" si="74"/>
        <v>0</v>
      </c>
      <c r="X205">
        <f t="shared" si="75"/>
        <v>0</v>
      </c>
      <c r="Y205">
        <f t="shared" si="76"/>
        <v>0</v>
      </c>
      <c r="Z205">
        <f t="shared" si="77"/>
        <v>0</v>
      </c>
      <c r="AB205" s="4">
        <f t="shared" si="78"/>
        <v>0</v>
      </c>
      <c r="AC205">
        <f t="shared" si="79"/>
        <v>0</v>
      </c>
      <c r="AD205">
        <f t="shared" si="80"/>
        <v>0</v>
      </c>
      <c r="AE205">
        <f t="shared" si="81"/>
        <v>0</v>
      </c>
      <c r="AF205">
        <f t="shared" si="82"/>
        <v>0</v>
      </c>
      <c r="AG205">
        <f t="shared" si="83"/>
        <v>0</v>
      </c>
      <c r="AI205" s="4">
        <f t="shared" si="84"/>
        <v>0</v>
      </c>
      <c r="AJ205">
        <f t="shared" si="85"/>
        <v>0</v>
      </c>
      <c r="AK205">
        <f t="shared" si="86"/>
        <v>0</v>
      </c>
      <c r="AL205">
        <f t="shared" si="87"/>
        <v>0</v>
      </c>
    </row>
    <row r="206" spans="1:41" ht="17" x14ac:dyDescent="0.2">
      <c r="B206" s="1"/>
      <c r="C206">
        <v>1</v>
      </c>
      <c r="K206">
        <f t="shared" si="66"/>
        <v>1</v>
      </c>
      <c r="L206" s="1" t="s">
        <v>105</v>
      </c>
      <c r="M206" t="s">
        <v>164</v>
      </c>
      <c r="N206">
        <v>1</v>
      </c>
      <c r="O206">
        <f t="shared" si="67"/>
        <v>1</v>
      </c>
      <c r="P206" s="4">
        <f t="shared" si="68"/>
        <v>0</v>
      </c>
      <c r="Q206">
        <f t="shared" si="69"/>
        <v>0</v>
      </c>
      <c r="R206">
        <f t="shared" si="70"/>
        <v>0</v>
      </c>
      <c r="S206">
        <f t="shared" si="71"/>
        <v>0</v>
      </c>
      <c r="U206" s="4">
        <f t="shared" si="72"/>
        <v>0</v>
      </c>
      <c r="V206">
        <f t="shared" si="73"/>
        <v>0</v>
      </c>
      <c r="W206">
        <f t="shared" si="74"/>
        <v>0</v>
      </c>
      <c r="X206">
        <f t="shared" si="75"/>
        <v>1</v>
      </c>
      <c r="Y206">
        <f t="shared" si="76"/>
        <v>0</v>
      </c>
      <c r="Z206">
        <f t="shared" si="77"/>
        <v>0</v>
      </c>
      <c r="AB206" s="4">
        <f t="shared" si="78"/>
        <v>0</v>
      </c>
      <c r="AC206">
        <f t="shared" si="79"/>
        <v>0</v>
      </c>
      <c r="AD206">
        <f>IF(M206="BC",(K206*N206)/O206,0)</f>
        <v>0</v>
      </c>
      <c r="AE206">
        <f t="shared" si="81"/>
        <v>0</v>
      </c>
      <c r="AF206">
        <f t="shared" si="82"/>
        <v>0</v>
      </c>
      <c r="AG206">
        <f t="shared" si="83"/>
        <v>0</v>
      </c>
      <c r="AI206" s="4">
        <f t="shared" si="84"/>
        <v>0</v>
      </c>
      <c r="AJ206">
        <f t="shared" si="85"/>
        <v>0</v>
      </c>
      <c r="AK206">
        <f t="shared" si="86"/>
        <v>0</v>
      </c>
      <c r="AL206">
        <f t="shared" si="87"/>
        <v>0</v>
      </c>
    </row>
    <row r="207" spans="1:41" ht="34" x14ac:dyDescent="0.2">
      <c r="B207" s="1"/>
      <c r="C207">
        <v>1</v>
      </c>
      <c r="K207">
        <f t="shared" si="66"/>
        <v>1</v>
      </c>
      <c r="L207" s="1" t="s">
        <v>145</v>
      </c>
      <c r="M207" t="s">
        <v>166</v>
      </c>
      <c r="N207">
        <v>0.2</v>
      </c>
      <c r="O207">
        <f t="shared" si="67"/>
        <v>3</v>
      </c>
      <c r="P207" s="4">
        <f t="shared" si="68"/>
        <v>0</v>
      </c>
      <c r="Q207">
        <f t="shared" si="69"/>
        <v>0</v>
      </c>
      <c r="R207">
        <f t="shared" si="70"/>
        <v>0</v>
      </c>
      <c r="S207">
        <f t="shared" si="71"/>
        <v>0</v>
      </c>
      <c r="T207">
        <f>SUM(P197:S207)</f>
        <v>4.5</v>
      </c>
      <c r="U207" s="4">
        <f t="shared" si="72"/>
        <v>0</v>
      </c>
      <c r="V207">
        <f t="shared" si="73"/>
        <v>0</v>
      </c>
      <c r="W207">
        <f t="shared" si="74"/>
        <v>0</v>
      </c>
      <c r="X207">
        <f t="shared" si="75"/>
        <v>0</v>
      </c>
      <c r="Y207">
        <f t="shared" si="76"/>
        <v>0</v>
      </c>
      <c r="Z207">
        <f t="shared" si="77"/>
        <v>6.6666666666666666E-2</v>
      </c>
      <c r="AA207">
        <f>SUM(U197:Z207)</f>
        <v>6.6333333333333329</v>
      </c>
      <c r="AB207" s="4">
        <f t="shared" si="78"/>
        <v>0</v>
      </c>
      <c r="AC207">
        <f t="shared" si="79"/>
        <v>0</v>
      </c>
      <c r="AD207">
        <f t="shared" si="80"/>
        <v>0</v>
      </c>
      <c r="AE207">
        <f t="shared" si="81"/>
        <v>6.6666666666666666E-2</v>
      </c>
      <c r="AF207">
        <f t="shared" si="82"/>
        <v>0</v>
      </c>
      <c r="AG207">
        <f t="shared" si="83"/>
        <v>0</v>
      </c>
      <c r="AH207">
        <f>SUM(AB197:AG207)</f>
        <v>0.13333333333333333</v>
      </c>
      <c r="AI207" s="4">
        <f t="shared" si="84"/>
        <v>0</v>
      </c>
      <c r="AJ207">
        <f t="shared" si="85"/>
        <v>6.6666666666666666E-2</v>
      </c>
      <c r="AK207">
        <f t="shared" si="86"/>
        <v>0</v>
      </c>
      <c r="AL207">
        <f t="shared" si="87"/>
        <v>0</v>
      </c>
      <c r="AM207">
        <f>SUM(AI197:AL207)</f>
        <v>0.13333333333333333</v>
      </c>
      <c r="AO207" s="9">
        <f>AM207+AH207+AA207+T207</f>
        <v>11.399999999999999</v>
      </c>
    </row>
    <row r="209" spans="16:41" ht="17" thickBot="1" x14ac:dyDescent="0.25"/>
    <row r="210" spans="16:41" s="8" customFormat="1" ht="18" thickTop="1" thickBot="1" x14ac:dyDescent="0.25">
      <c r="P210" s="7"/>
      <c r="T210" s="8">
        <f>SUM(T6:T207)</f>
        <v>126.33333333333333</v>
      </c>
      <c r="U210" s="7"/>
      <c r="AA210" s="8">
        <f>SUM(AA6:AA207)</f>
        <v>152</v>
      </c>
      <c r="AB210" s="7"/>
      <c r="AH210" s="8">
        <f>SUM(AH6:AH207)</f>
        <v>10.35</v>
      </c>
      <c r="AI210" s="7"/>
      <c r="AN210" s="8">
        <f>SUM(AM6:AM207)</f>
        <v>7.7666666666666666</v>
      </c>
      <c r="AO210" s="11">
        <f>SUM(P210:AN210)</f>
        <v>296.45</v>
      </c>
    </row>
    <row r="211" spans="16:41" ht="17" thickTop="1"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FDCC5-6411-FB43-A2A6-3C6DB7BD8878}">
  <dimension ref="A1:AO221"/>
  <sheetViews>
    <sheetView topLeftCell="S203" workbookViewId="0">
      <selection activeCell="AM221" activeCellId="35" sqref="T58 AA58 AH58 AM58 T94 AA94 AH94 AM94 T143 AA143 AH143 AM143 T172 AA172 AH172 AM172 T185 AA185 AH185 AM185 T196 AA196 AH196 AM196 T206 AA206 AH206 AM206 T215 AA215 AH215 AM215 T221 AA221 AH221 AM221"/>
    </sheetView>
  </sheetViews>
  <sheetFormatPr baseColWidth="10" defaultRowHeight="16" x14ac:dyDescent="0.2"/>
  <sheetData>
    <row r="1" spans="1:41" x14ac:dyDescent="0.2">
      <c r="A1" t="s">
        <v>174</v>
      </c>
    </row>
    <row r="4" spans="1:41" s="3" customFormat="1" x14ac:dyDescent="0.2">
      <c r="A4" s="3" t="s">
        <v>24</v>
      </c>
    </row>
    <row r="5" spans="1:41" ht="17" x14ac:dyDescent="0.2">
      <c r="A5" s="1"/>
      <c r="B5" s="1" t="s">
        <v>18</v>
      </c>
      <c r="K5">
        <f t="shared" ref="K5:K35" si="0">SUM(C5:J5)</f>
        <v>0</v>
      </c>
      <c r="L5" s="1"/>
      <c r="O5">
        <f t="shared" ref="O5:O57" si="1">LEN(M5)</f>
        <v>0</v>
      </c>
      <c r="P5" s="4">
        <f t="shared" ref="P5:P57" si="2">IF(M5="A",(K5*N5)/O5,0)</f>
        <v>0</v>
      </c>
      <c r="Q5">
        <f t="shared" ref="Q5:Q57" si="3">IF(M5="AB",(K5*N5)/O5,0)</f>
        <v>0</v>
      </c>
      <c r="R5">
        <f t="shared" ref="R5:R57" si="4">IF(M5="ABC",(K5*N5)/O5,0)</f>
        <v>0</v>
      </c>
      <c r="S5">
        <f t="shared" ref="S5:S57" si="5">IF(M5="ABCD",(K5*N5)/O5,0)</f>
        <v>0</v>
      </c>
      <c r="U5" s="4">
        <f t="shared" ref="U5:U57" si="6">IF(M5="AB",(K5*N5)/O5,0)</f>
        <v>0</v>
      </c>
      <c r="V5">
        <f t="shared" ref="V5:V57" si="7">IF(M5="ABC",(K5*N5)/O5,0)</f>
        <v>0</v>
      </c>
      <c r="W5">
        <f t="shared" ref="W5:W57" si="8">IF(M5="ABCD",(K5*N5)/O5,0)</f>
        <v>0</v>
      </c>
      <c r="X5">
        <f t="shared" ref="X5:X57" si="9">IF(M5="B",(K5*N5)/O5,0)</f>
        <v>0</v>
      </c>
      <c r="Y5">
        <f t="shared" ref="Y5:Y57" si="10">IF(M5="BC",(K5*N5)/O5,0)</f>
        <v>0</v>
      </c>
      <c r="Z5">
        <f t="shared" ref="Z5:Z57" si="11">IF(M5="BCD",(K5*N5)/O5,0)</f>
        <v>0</v>
      </c>
      <c r="AB5" s="4">
        <f t="shared" ref="AB5:AB57" si="12">IF(M5="ABC",(K5*N5)/O5,0)</f>
        <v>0</v>
      </c>
      <c r="AC5">
        <f t="shared" ref="AC5:AC57" si="13">IF(M5="ABCD",(K5*N5)/O5,0)</f>
        <v>0</v>
      </c>
      <c r="AD5">
        <f t="shared" ref="AD5:AD57" si="14">IF(M5="BC",(K5*N5)/O5,0)</f>
        <v>0</v>
      </c>
      <c r="AE5">
        <f t="shared" ref="AE5:AE57" si="15">IF(M5="BCD",(K5*N5)/O5,0)</f>
        <v>0</v>
      </c>
      <c r="AF5">
        <f t="shared" ref="AF5:AF57" si="16">IF(M5="C",(K5*N5)/O5,0)</f>
        <v>0</v>
      </c>
      <c r="AG5">
        <f t="shared" ref="AG5:AG57" si="17">IF(M5="CD",(K5*N5)/O5,0)</f>
        <v>0</v>
      </c>
      <c r="AI5" s="4">
        <f t="shared" ref="AI5:AI57" si="18">IF(M5="ABCD",(K5*N5)/O5,0)</f>
        <v>0</v>
      </c>
      <c r="AJ5">
        <f t="shared" ref="AJ5:AJ57" si="19">IF(M5="BCD",(K5*N5)/O5,0)</f>
        <v>0</v>
      </c>
      <c r="AK5">
        <f t="shared" ref="AK5:AK57" si="20">IF(M5="CD",(K5*N5)/O5,0)</f>
        <v>0</v>
      </c>
      <c r="AL5">
        <f t="shared" ref="AL5:AL57" si="21">IF(M5="D",(K5*N5)/O5,0)</f>
        <v>0</v>
      </c>
      <c r="AO5" s="9"/>
    </row>
    <row r="6" spans="1:41" ht="34" x14ac:dyDescent="0.2">
      <c r="A6" s="1"/>
      <c r="B6" s="1"/>
      <c r="C6">
        <v>1</v>
      </c>
      <c r="K6">
        <f t="shared" si="0"/>
        <v>1</v>
      </c>
      <c r="L6" s="1" t="s">
        <v>102</v>
      </c>
      <c r="M6" t="s">
        <v>161</v>
      </c>
      <c r="N6">
        <v>0.3</v>
      </c>
      <c r="O6">
        <f t="shared" si="1"/>
        <v>1</v>
      </c>
      <c r="P6" s="4">
        <f t="shared" si="2"/>
        <v>0.3</v>
      </c>
      <c r="Q6">
        <f t="shared" si="3"/>
        <v>0</v>
      </c>
      <c r="R6">
        <f t="shared" si="4"/>
        <v>0</v>
      </c>
      <c r="S6">
        <f t="shared" si="5"/>
        <v>0</v>
      </c>
      <c r="U6" s="4">
        <f t="shared" si="6"/>
        <v>0</v>
      </c>
      <c r="V6">
        <f t="shared" si="7"/>
        <v>0</v>
      </c>
      <c r="W6">
        <f t="shared" si="8"/>
        <v>0</v>
      </c>
      <c r="X6">
        <f t="shared" si="9"/>
        <v>0</v>
      </c>
      <c r="Y6">
        <f t="shared" si="10"/>
        <v>0</v>
      </c>
      <c r="Z6">
        <f t="shared" si="11"/>
        <v>0</v>
      </c>
      <c r="AB6" s="4">
        <f t="shared" si="12"/>
        <v>0</v>
      </c>
      <c r="AC6">
        <f t="shared" si="13"/>
        <v>0</v>
      </c>
      <c r="AD6">
        <f t="shared" si="14"/>
        <v>0</v>
      </c>
      <c r="AE6">
        <f t="shared" si="15"/>
        <v>0</v>
      </c>
      <c r="AF6">
        <f t="shared" si="16"/>
        <v>0</v>
      </c>
      <c r="AG6">
        <f t="shared" si="17"/>
        <v>0</v>
      </c>
      <c r="AI6" s="4">
        <f t="shared" si="18"/>
        <v>0</v>
      </c>
      <c r="AJ6">
        <f t="shared" si="19"/>
        <v>0</v>
      </c>
      <c r="AK6">
        <f t="shared" si="20"/>
        <v>0</v>
      </c>
      <c r="AL6">
        <f t="shared" si="21"/>
        <v>0</v>
      </c>
      <c r="AO6" s="9"/>
    </row>
    <row r="7" spans="1:41" ht="34" x14ac:dyDescent="0.2">
      <c r="A7" s="1"/>
      <c r="B7" s="1"/>
      <c r="C7">
        <v>13</v>
      </c>
      <c r="K7">
        <f t="shared" si="0"/>
        <v>13</v>
      </c>
      <c r="L7" s="1" t="s">
        <v>104</v>
      </c>
      <c r="M7" t="s">
        <v>170</v>
      </c>
      <c r="N7">
        <v>1</v>
      </c>
      <c r="O7">
        <f t="shared" si="1"/>
        <v>2</v>
      </c>
      <c r="P7" s="4">
        <f t="shared" si="2"/>
        <v>0</v>
      </c>
      <c r="Q7">
        <f t="shared" si="3"/>
        <v>0</v>
      </c>
      <c r="R7">
        <f t="shared" si="4"/>
        <v>0</v>
      </c>
      <c r="S7">
        <f t="shared" si="5"/>
        <v>0</v>
      </c>
      <c r="U7" s="4">
        <f t="shared" si="6"/>
        <v>0</v>
      </c>
      <c r="V7">
        <f t="shared" si="7"/>
        <v>0</v>
      </c>
      <c r="W7">
        <f t="shared" si="8"/>
        <v>0</v>
      </c>
      <c r="X7">
        <f t="shared" si="9"/>
        <v>0</v>
      </c>
      <c r="Y7">
        <f t="shared" si="10"/>
        <v>0</v>
      </c>
      <c r="Z7">
        <f t="shared" si="11"/>
        <v>0</v>
      </c>
      <c r="AB7" s="4">
        <f t="shared" si="12"/>
        <v>0</v>
      </c>
      <c r="AC7">
        <f t="shared" si="13"/>
        <v>0</v>
      </c>
      <c r="AD7">
        <f t="shared" si="14"/>
        <v>0</v>
      </c>
      <c r="AE7">
        <f t="shared" si="15"/>
        <v>0</v>
      </c>
      <c r="AF7">
        <f t="shared" si="16"/>
        <v>0</v>
      </c>
      <c r="AG7">
        <f t="shared" si="17"/>
        <v>0</v>
      </c>
      <c r="AI7" s="4">
        <f t="shared" si="18"/>
        <v>0</v>
      </c>
      <c r="AJ7">
        <f t="shared" si="19"/>
        <v>0</v>
      </c>
      <c r="AK7">
        <f t="shared" si="20"/>
        <v>0</v>
      </c>
      <c r="AL7">
        <f t="shared" si="21"/>
        <v>0</v>
      </c>
      <c r="AO7" s="9"/>
    </row>
    <row r="8" spans="1:41" ht="17" x14ac:dyDescent="0.2">
      <c r="A8" s="1"/>
      <c r="B8" s="1"/>
      <c r="C8">
        <v>8</v>
      </c>
      <c r="K8">
        <f t="shared" si="0"/>
        <v>8</v>
      </c>
      <c r="L8" s="1" t="s">
        <v>105</v>
      </c>
      <c r="M8" t="s">
        <v>171</v>
      </c>
      <c r="N8">
        <v>1</v>
      </c>
      <c r="O8">
        <f t="shared" si="1"/>
        <v>1</v>
      </c>
      <c r="P8" s="4">
        <f t="shared" si="2"/>
        <v>0</v>
      </c>
      <c r="Q8">
        <f t="shared" si="3"/>
        <v>0</v>
      </c>
      <c r="R8">
        <f t="shared" si="4"/>
        <v>0</v>
      </c>
      <c r="S8">
        <f t="shared" si="5"/>
        <v>0</v>
      </c>
      <c r="U8" s="4">
        <f t="shared" si="6"/>
        <v>0</v>
      </c>
      <c r="V8">
        <f t="shared" si="7"/>
        <v>0</v>
      </c>
      <c r="W8">
        <f t="shared" si="8"/>
        <v>0</v>
      </c>
      <c r="X8">
        <f t="shared" si="9"/>
        <v>0</v>
      </c>
      <c r="Y8">
        <f t="shared" si="10"/>
        <v>0</v>
      </c>
      <c r="Z8">
        <f t="shared" si="11"/>
        <v>0</v>
      </c>
      <c r="AB8" s="4">
        <f t="shared" si="12"/>
        <v>0</v>
      </c>
      <c r="AC8">
        <f t="shared" si="13"/>
        <v>0</v>
      </c>
      <c r="AD8">
        <f t="shared" si="14"/>
        <v>0</v>
      </c>
      <c r="AE8">
        <f t="shared" si="15"/>
        <v>0</v>
      </c>
      <c r="AF8">
        <f t="shared" si="16"/>
        <v>0</v>
      </c>
      <c r="AG8">
        <f t="shared" si="17"/>
        <v>0</v>
      </c>
      <c r="AI8" s="4">
        <f t="shared" si="18"/>
        <v>0</v>
      </c>
      <c r="AJ8">
        <f t="shared" si="19"/>
        <v>0</v>
      </c>
      <c r="AK8">
        <f t="shared" si="20"/>
        <v>0</v>
      </c>
      <c r="AL8">
        <f t="shared" si="21"/>
        <v>0</v>
      </c>
      <c r="AO8" s="9"/>
    </row>
    <row r="9" spans="1:41" ht="34" x14ac:dyDescent="0.2">
      <c r="A9" s="1"/>
      <c r="B9" s="1"/>
      <c r="C9">
        <v>4</v>
      </c>
      <c r="K9">
        <f t="shared" si="0"/>
        <v>4</v>
      </c>
      <c r="L9" s="1" t="s">
        <v>106</v>
      </c>
      <c r="M9" t="s">
        <v>165</v>
      </c>
      <c r="N9">
        <v>0.3</v>
      </c>
      <c r="O9">
        <f t="shared" si="1"/>
        <v>2</v>
      </c>
      <c r="P9" s="4">
        <f t="shared" si="2"/>
        <v>0</v>
      </c>
      <c r="Q9">
        <f t="shared" si="3"/>
        <v>0</v>
      </c>
      <c r="R9">
        <f t="shared" si="4"/>
        <v>0</v>
      </c>
      <c r="S9">
        <f t="shared" si="5"/>
        <v>0</v>
      </c>
      <c r="U9" s="4">
        <f t="shared" si="6"/>
        <v>0</v>
      </c>
      <c r="V9">
        <f t="shared" si="7"/>
        <v>0</v>
      </c>
      <c r="W9">
        <f t="shared" si="8"/>
        <v>0</v>
      </c>
      <c r="X9">
        <f t="shared" si="9"/>
        <v>0</v>
      </c>
      <c r="Y9">
        <f t="shared" si="10"/>
        <v>0</v>
      </c>
      <c r="Z9">
        <f t="shared" si="11"/>
        <v>0</v>
      </c>
      <c r="AB9" s="4">
        <f t="shared" si="12"/>
        <v>0</v>
      </c>
      <c r="AC9">
        <f t="shared" si="13"/>
        <v>0</v>
      </c>
      <c r="AD9">
        <f t="shared" si="14"/>
        <v>0</v>
      </c>
      <c r="AE9">
        <f t="shared" si="15"/>
        <v>0</v>
      </c>
      <c r="AF9">
        <f t="shared" si="16"/>
        <v>0</v>
      </c>
      <c r="AG9">
        <f t="shared" si="17"/>
        <v>0.6</v>
      </c>
      <c r="AI9" s="4">
        <f t="shared" si="18"/>
        <v>0</v>
      </c>
      <c r="AJ9">
        <f t="shared" si="19"/>
        <v>0</v>
      </c>
      <c r="AK9">
        <f t="shared" si="20"/>
        <v>0.6</v>
      </c>
      <c r="AL9">
        <f t="shared" si="21"/>
        <v>0</v>
      </c>
      <c r="AO9" s="9"/>
    </row>
    <row r="10" spans="1:41" ht="17" x14ac:dyDescent="0.2">
      <c r="A10" s="1"/>
      <c r="B10" s="1"/>
      <c r="D10">
        <v>1</v>
      </c>
      <c r="K10">
        <f t="shared" si="0"/>
        <v>1</v>
      </c>
      <c r="L10" s="1" t="s">
        <v>110</v>
      </c>
      <c r="M10" t="s">
        <v>161</v>
      </c>
      <c r="N10">
        <v>0.5</v>
      </c>
      <c r="O10">
        <f t="shared" si="1"/>
        <v>1</v>
      </c>
      <c r="P10" s="4">
        <f t="shared" si="2"/>
        <v>0.5</v>
      </c>
      <c r="Q10">
        <f t="shared" si="3"/>
        <v>0</v>
      </c>
      <c r="R10">
        <f t="shared" si="4"/>
        <v>0</v>
      </c>
      <c r="S10">
        <f t="shared" si="5"/>
        <v>0</v>
      </c>
      <c r="U10" s="4">
        <f t="shared" si="6"/>
        <v>0</v>
      </c>
      <c r="V10">
        <f t="shared" si="7"/>
        <v>0</v>
      </c>
      <c r="W10">
        <f t="shared" si="8"/>
        <v>0</v>
      </c>
      <c r="X10">
        <f t="shared" si="9"/>
        <v>0</v>
      </c>
      <c r="Y10">
        <f t="shared" si="10"/>
        <v>0</v>
      </c>
      <c r="Z10">
        <f t="shared" si="11"/>
        <v>0</v>
      </c>
      <c r="AB10" s="4">
        <f t="shared" si="12"/>
        <v>0</v>
      </c>
      <c r="AC10">
        <f t="shared" si="13"/>
        <v>0</v>
      </c>
      <c r="AD10">
        <f t="shared" si="14"/>
        <v>0</v>
      </c>
      <c r="AE10">
        <f t="shared" si="15"/>
        <v>0</v>
      </c>
      <c r="AF10">
        <f t="shared" si="16"/>
        <v>0</v>
      </c>
      <c r="AG10">
        <f t="shared" si="17"/>
        <v>0</v>
      </c>
      <c r="AI10" s="4">
        <f t="shared" si="18"/>
        <v>0</v>
      </c>
      <c r="AJ10">
        <f t="shared" si="19"/>
        <v>0</v>
      </c>
      <c r="AK10">
        <f t="shared" si="20"/>
        <v>0</v>
      </c>
      <c r="AL10">
        <f t="shared" si="21"/>
        <v>0</v>
      </c>
      <c r="AO10" s="9"/>
    </row>
    <row r="11" spans="1:41" ht="34" x14ac:dyDescent="0.2">
      <c r="A11" s="1"/>
      <c r="B11" s="1"/>
      <c r="D11">
        <v>1</v>
      </c>
      <c r="K11">
        <f t="shared" si="0"/>
        <v>1</v>
      </c>
      <c r="L11" s="1" t="s">
        <v>111</v>
      </c>
      <c r="M11" t="s">
        <v>162</v>
      </c>
      <c r="N11">
        <v>1</v>
      </c>
      <c r="O11">
        <f t="shared" si="1"/>
        <v>3</v>
      </c>
      <c r="P11" s="4">
        <f t="shared" si="2"/>
        <v>0</v>
      </c>
      <c r="Q11">
        <f t="shared" si="3"/>
        <v>0</v>
      </c>
      <c r="R11">
        <f t="shared" si="4"/>
        <v>0.33333333333333331</v>
      </c>
      <c r="S11">
        <f t="shared" si="5"/>
        <v>0</v>
      </c>
      <c r="U11" s="4">
        <f t="shared" si="6"/>
        <v>0</v>
      </c>
      <c r="V11">
        <f t="shared" si="7"/>
        <v>0.33333333333333331</v>
      </c>
      <c r="W11">
        <f t="shared" si="8"/>
        <v>0</v>
      </c>
      <c r="X11">
        <f t="shared" si="9"/>
        <v>0</v>
      </c>
      <c r="Y11">
        <f t="shared" si="10"/>
        <v>0</v>
      </c>
      <c r="Z11">
        <f t="shared" si="11"/>
        <v>0</v>
      </c>
      <c r="AB11" s="4">
        <f t="shared" si="12"/>
        <v>0.33333333333333331</v>
      </c>
      <c r="AC11">
        <f t="shared" si="13"/>
        <v>0</v>
      </c>
      <c r="AD11">
        <f t="shared" si="14"/>
        <v>0</v>
      </c>
      <c r="AE11">
        <f t="shared" si="15"/>
        <v>0</v>
      </c>
      <c r="AF11">
        <f t="shared" si="16"/>
        <v>0</v>
      </c>
      <c r="AG11">
        <f t="shared" si="17"/>
        <v>0</v>
      </c>
      <c r="AI11" s="4">
        <f t="shared" si="18"/>
        <v>0</v>
      </c>
      <c r="AJ11">
        <f t="shared" si="19"/>
        <v>0</v>
      </c>
      <c r="AK11">
        <f t="shared" si="20"/>
        <v>0</v>
      </c>
      <c r="AL11">
        <f t="shared" si="21"/>
        <v>0</v>
      </c>
      <c r="AO11" s="9"/>
    </row>
    <row r="12" spans="1:41" ht="17" x14ac:dyDescent="0.2">
      <c r="A12" s="1"/>
      <c r="B12" s="1"/>
      <c r="D12">
        <v>1</v>
      </c>
      <c r="K12">
        <f t="shared" si="0"/>
        <v>1</v>
      </c>
      <c r="L12" s="1" t="s">
        <v>112</v>
      </c>
      <c r="M12" t="s">
        <v>168</v>
      </c>
      <c r="N12">
        <v>0.5</v>
      </c>
      <c r="O12">
        <f t="shared" si="1"/>
        <v>1</v>
      </c>
      <c r="P12" s="4">
        <f t="shared" si="2"/>
        <v>0</v>
      </c>
      <c r="Q12">
        <f t="shared" si="3"/>
        <v>0</v>
      </c>
      <c r="R12">
        <f t="shared" si="4"/>
        <v>0</v>
      </c>
      <c r="S12">
        <f t="shared" si="5"/>
        <v>0</v>
      </c>
      <c r="U12" s="4">
        <f t="shared" si="6"/>
        <v>0</v>
      </c>
      <c r="V12">
        <f t="shared" si="7"/>
        <v>0</v>
      </c>
      <c r="W12">
        <f t="shared" si="8"/>
        <v>0</v>
      </c>
      <c r="X12">
        <f t="shared" si="9"/>
        <v>0</v>
      </c>
      <c r="Y12">
        <f t="shared" si="10"/>
        <v>0</v>
      </c>
      <c r="Z12">
        <f t="shared" si="11"/>
        <v>0</v>
      </c>
      <c r="AB12" s="4">
        <f t="shared" si="12"/>
        <v>0</v>
      </c>
      <c r="AC12">
        <f t="shared" si="13"/>
        <v>0</v>
      </c>
      <c r="AD12">
        <f t="shared" si="14"/>
        <v>0</v>
      </c>
      <c r="AE12">
        <f t="shared" si="15"/>
        <v>0</v>
      </c>
      <c r="AF12">
        <f t="shared" si="16"/>
        <v>0</v>
      </c>
      <c r="AG12">
        <f t="shared" si="17"/>
        <v>0</v>
      </c>
      <c r="AI12" s="4">
        <f t="shared" si="18"/>
        <v>0</v>
      </c>
      <c r="AJ12">
        <f t="shared" si="19"/>
        <v>0</v>
      </c>
      <c r="AK12">
        <f t="shared" si="20"/>
        <v>0</v>
      </c>
      <c r="AL12">
        <f t="shared" si="21"/>
        <v>0.5</v>
      </c>
      <c r="AO12" s="9"/>
    </row>
    <row r="13" spans="1:41" ht="17" x14ac:dyDescent="0.2">
      <c r="A13" s="1"/>
      <c r="B13" s="1" t="s">
        <v>25</v>
      </c>
      <c r="K13">
        <f t="shared" si="0"/>
        <v>0</v>
      </c>
      <c r="L13" s="1"/>
      <c r="O13">
        <f t="shared" si="1"/>
        <v>0</v>
      </c>
      <c r="P13" s="4">
        <f t="shared" si="2"/>
        <v>0</v>
      </c>
      <c r="Q13">
        <f t="shared" si="3"/>
        <v>0</v>
      </c>
      <c r="R13">
        <f t="shared" si="4"/>
        <v>0</v>
      </c>
      <c r="S13">
        <f t="shared" si="5"/>
        <v>0</v>
      </c>
      <c r="U13" s="4">
        <f t="shared" si="6"/>
        <v>0</v>
      </c>
      <c r="V13">
        <f t="shared" si="7"/>
        <v>0</v>
      </c>
      <c r="W13">
        <f t="shared" si="8"/>
        <v>0</v>
      </c>
      <c r="X13">
        <f t="shared" si="9"/>
        <v>0</v>
      </c>
      <c r="Y13">
        <f t="shared" si="10"/>
        <v>0</v>
      </c>
      <c r="Z13">
        <f t="shared" si="11"/>
        <v>0</v>
      </c>
      <c r="AB13" s="4">
        <f t="shared" si="12"/>
        <v>0</v>
      </c>
      <c r="AC13">
        <f t="shared" si="13"/>
        <v>0</v>
      </c>
      <c r="AD13">
        <f t="shared" si="14"/>
        <v>0</v>
      </c>
      <c r="AE13">
        <f t="shared" si="15"/>
        <v>0</v>
      </c>
      <c r="AF13">
        <f t="shared" si="16"/>
        <v>0</v>
      </c>
      <c r="AG13">
        <f t="shared" si="17"/>
        <v>0</v>
      </c>
      <c r="AI13" s="4">
        <f t="shared" si="18"/>
        <v>0</v>
      </c>
      <c r="AJ13">
        <f t="shared" si="19"/>
        <v>0</v>
      </c>
      <c r="AK13">
        <f t="shared" si="20"/>
        <v>0</v>
      </c>
      <c r="AL13">
        <f t="shared" si="21"/>
        <v>0</v>
      </c>
      <c r="AO13" s="9"/>
    </row>
    <row r="14" spans="1:41" ht="34" x14ac:dyDescent="0.2">
      <c r="A14" s="1"/>
      <c r="B14" s="1"/>
      <c r="C14">
        <v>6</v>
      </c>
      <c r="K14">
        <f t="shared" si="0"/>
        <v>6</v>
      </c>
      <c r="L14" s="1" t="s">
        <v>113</v>
      </c>
      <c r="M14" t="s">
        <v>163</v>
      </c>
      <c r="N14">
        <v>1</v>
      </c>
      <c r="O14">
        <f t="shared" si="1"/>
        <v>2</v>
      </c>
      <c r="P14" s="4">
        <f t="shared" si="2"/>
        <v>0</v>
      </c>
      <c r="Q14">
        <f t="shared" si="3"/>
        <v>3</v>
      </c>
      <c r="R14">
        <f t="shared" si="4"/>
        <v>0</v>
      </c>
      <c r="S14">
        <f t="shared" si="5"/>
        <v>0</v>
      </c>
      <c r="U14" s="4">
        <f t="shared" si="6"/>
        <v>3</v>
      </c>
      <c r="V14">
        <f t="shared" si="7"/>
        <v>0</v>
      </c>
      <c r="W14">
        <f t="shared" si="8"/>
        <v>0</v>
      </c>
      <c r="X14">
        <f t="shared" si="9"/>
        <v>0</v>
      </c>
      <c r="Y14">
        <f t="shared" si="10"/>
        <v>0</v>
      </c>
      <c r="Z14">
        <f t="shared" si="11"/>
        <v>0</v>
      </c>
      <c r="AB14" s="4">
        <f t="shared" si="12"/>
        <v>0</v>
      </c>
      <c r="AC14">
        <f t="shared" si="13"/>
        <v>0</v>
      </c>
      <c r="AD14">
        <f t="shared" si="14"/>
        <v>0</v>
      </c>
      <c r="AE14">
        <f t="shared" si="15"/>
        <v>0</v>
      </c>
      <c r="AF14">
        <f t="shared" si="16"/>
        <v>0</v>
      </c>
      <c r="AG14">
        <f t="shared" si="17"/>
        <v>0</v>
      </c>
      <c r="AI14" s="4">
        <f t="shared" si="18"/>
        <v>0</v>
      </c>
      <c r="AJ14">
        <f t="shared" si="19"/>
        <v>0</v>
      </c>
      <c r="AK14">
        <f t="shared" si="20"/>
        <v>0</v>
      </c>
      <c r="AL14">
        <f t="shared" si="21"/>
        <v>0</v>
      </c>
      <c r="AO14" s="9"/>
    </row>
    <row r="15" spans="1:41" ht="34" x14ac:dyDescent="0.2">
      <c r="A15" s="1"/>
      <c r="B15" s="1"/>
      <c r="C15">
        <v>1</v>
      </c>
      <c r="K15">
        <f t="shared" si="0"/>
        <v>1</v>
      </c>
      <c r="L15" s="1" t="s">
        <v>116</v>
      </c>
      <c r="M15" t="s">
        <v>163</v>
      </c>
      <c r="N15">
        <v>1</v>
      </c>
      <c r="O15">
        <f t="shared" si="1"/>
        <v>2</v>
      </c>
      <c r="P15" s="4">
        <f t="shared" si="2"/>
        <v>0</v>
      </c>
      <c r="Q15">
        <f t="shared" si="3"/>
        <v>0.5</v>
      </c>
      <c r="R15">
        <f t="shared" si="4"/>
        <v>0</v>
      </c>
      <c r="S15">
        <f t="shared" si="5"/>
        <v>0</v>
      </c>
      <c r="U15" s="4">
        <f t="shared" si="6"/>
        <v>0.5</v>
      </c>
      <c r="V15">
        <f t="shared" si="7"/>
        <v>0</v>
      </c>
      <c r="W15">
        <f t="shared" si="8"/>
        <v>0</v>
      </c>
      <c r="X15">
        <f t="shared" si="9"/>
        <v>0</v>
      </c>
      <c r="Y15">
        <f t="shared" si="10"/>
        <v>0</v>
      </c>
      <c r="Z15">
        <f t="shared" si="11"/>
        <v>0</v>
      </c>
      <c r="AB15" s="4">
        <f t="shared" si="12"/>
        <v>0</v>
      </c>
      <c r="AC15">
        <f t="shared" si="13"/>
        <v>0</v>
      </c>
      <c r="AD15">
        <f t="shared" si="14"/>
        <v>0</v>
      </c>
      <c r="AE15">
        <f t="shared" si="15"/>
        <v>0</v>
      </c>
      <c r="AF15">
        <f t="shared" si="16"/>
        <v>0</v>
      </c>
      <c r="AG15">
        <f t="shared" si="17"/>
        <v>0</v>
      </c>
      <c r="AI15" s="4">
        <f t="shared" si="18"/>
        <v>0</v>
      </c>
      <c r="AJ15">
        <f t="shared" si="19"/>
        <v>0</v>
      </c>
      <c r="AK15">
        <f t="shared" si="20"/>
        <v>0</v>
      </c>
      <c r="AL15">
        <f t="shared" si="21"/>
        <v>0</v>
      </c>
      <c r="AO15" s="9"/>
    </row>
    <row r="16" spans="1:41" ht="34" x14ac:dyDescent="0.2">
      <c r="A16" s="1"/>
      <c r="B16" s="1"/>
      <c r="C16">
        <v>1</v>
      </c>
      <c r="K16">
        <f t="shared" si="0"/>
        <v>1</v>
      </c>
      <c r="L16" s="1" t="s">
        <v>117</v>
      </c>
      <c r="M16" t="s">
        <v>164</v>
      </c>
      <c r="N16">
        <v>1</v>
      </c>
      <c r="O16">
        <f t="shared" si="1"/>
        <v>1</v>
      </c>
      <c r="P16" s="4">
        <f t="shared" si="2"/>
        <v>0</v>
      </c>
      <c r="Q16">
        <f t="shared" si="3"/>
        <v>0</v>
      </c>
      <c r="R16">
        <f t="shared" si="4"/>
        <v>0</v>
      </c>
      <c r="S16">
        <f t="shared" si="5"/>
        <v>0</v>
      </c>
      <c r="U16" s="4">
        <f t="shared" si="6"/>
        <v>0</v>
      </c>
      <c r="V16">
        <f t="shared" si="7"/>
        <v>0</v>
      </c>
      <c r="W16">
        <f t="shared" si="8"/>
        <v>0</v>
      </c>
      <c r="X16">
        <f t="shared" si="9"/>
        <v>1</v>
      </c>
      <c r="Y16">
        <f t="shared" si="10"/>
        <v>0</v>
      </c>
      <c r="Z16">
        <f t="shared" si="11"/>
        <v>0</v>
      </c>
      <c r="AB16" s="4">
        <f t="shared" si="12"/>
        <v>0</v>
      </c>
      <c r="AC16">
        <f t="shared" si="13"/>
        <v>0</v>
      </c>
      <c r="AD16">
        <f t="shared" si="14"/>
        <v>0</v>
      </c>
      <c r="AE16">
        <f t="shared" si="15"/>
        <v>0</v>
      </c>
      <c r="AF16">
        <f t="shared" si="16"/>
        <v>0</v>
      </c>
      <c r="AG16">
        <f t="shared" si="17"/>
        <v>0</v>
      </c>
      <c r="AI16" s="4">
        <f t="shared" si="18"/>
        <v>0</v>
      </c>
      <c r="AJ16">
        <f t="shared" si="19"/>
        <v>0</v>
      </c>
      <c r="AK16">
        <f t="shared" si="20"/>
        <v>0</v>
      </c>
      <c r="AL16">
        <f t="shared" si="21"/>
        <v>0</v>
      </c>
      <c r="AO16" s="9"/>
    </row>
    <row r="17" spans="1:41" ht="51" x14ac:dyDescent="0.2">
      <c r="A17" s="1"/>
      <c r="B17" s="1"/>
      <c r="D17">
        <v>1</v>
      </c>
      <c r="K17">
        <f t="shared" si="0"/>
        <v>1</v>
      </c>
      <c r="L17" s="1" t="s">
        <v>119</v>
      </c>
      <c r="M17" t="s">
        <v>163</v>
      </c>
      <c r="N17">
        <v>1</v>
      </c>
      <c r="O17">
        <f t="shared" si="1"/>
        <v>2</v>
      </c>
      <c r="P17" s="4">
        <f t="shared" si="2"/>
        <v>0</v>
      </c>
      <c r="Q17">
        <f t="shared" si="3"/>
        <v>0.5</v>
      </c>
      <c r="R17">
        <f t="shared" si="4"/>
        <v>0</v>
      </c>
      <c r="S17">
        <f t="shared" si="5"/>
        <v>0</v>
      </c>
      <c r="U17" s="4">
        <f t="shared" si="6"/>
        <v>0.5</v>
      </c>
      <c r="V17">
        <f t="shared" si="7"/>
        <v>0</v>
      </c>
      <c r="W17">
        <f t="shared" si="8"/>
        <v>0</v>
      </c>
      <c r="X17">
        <f t="shared" si="9"/>
        <v>0</v>
      </c>
      <c r="Y17">
        <f t="shared" si="10"/>
        <v>0</v>
      </c>
      <c r="Z17">
        <f t="shared" si="11"/>
        <v>0</v>
      </c>
      <c r="AB17" s="4">
        <f t="shared" si="12"/>
        <v>0</v>
      </c>
      <c r="AC17">
        <f t="shared" si="13"/>
        <v>0</v>
      </c>
      <c r="AD17">
        <f t="shared" si="14"/>
        <v>0</v>
      </c>
      <c r="AE17">
        <f t="shared" si="15"/>
        <v>0</v>
      </c>
      <c r="AF17">
        <f t="shared" si="16"/>
        <v>0</v>
      </c>
      <c r="AG17">
        <f t="shared" si="17"/>
        <v>0</v>
      </c>
      <c r="AI17" s="4">
        <f t="shared" si="18"/>
        <v>0</v>
      </c>
      <c r="AJ17">
        <f t="shared" si="19"/>
        <v>0</v>
      </c>
      <c r="AK17">
        <f t="shared" si="20"/>
        <v>0</v>
      </c>
      <c r="AL17">
        <f t="shared" si="21"/>
        <v>0</v>
      </c>
      <c r="AO17" s="9"/>
    </row>
    <row r="18" spans="1:41" ht="17" x14ac:dyDescent="0.2">
      <c r="A18" s="1"/>
      <c r="B18" s="1" t="s">
        <v>26</v>
      </c>
      <c r="K18">
        <f t="shared" si="0"/>
        <v>0</v>
      </c>
      <c r="L18" s="1"/>
      <c r="O18">
        <f t="shared" si="1"/>
        <v>0</v>
      </c>
      <c r="P18" s="4">
        <f t="shared" si="2"/>
        <v>0</v>
      </c>
      <c r="Q18">
        <f t="shared" si="3"/>
        <v>0</v>
      </c>
      <c r="R18">
        <f t="shared" si="4"/>
        <v>0</v>
      </c>
      <c r="S18">
        <f t="shared" si="5"/>
        <v>0</v>
      </c>
      <c r="U18" s="4">
        <f t="shared" si="6"/>
        <v>0</v>
      </c>
      <c r="V18">
        <f t="shared" si="7"/>
        <v>0</v>
      </c>
      <c r="W18">
        <f t="shared" si="8"/>
        <v>0</v>
      </c>
      <c r="X18">
        <f t="shared" si="9"/>
        <v>0</v>
      </c>
      <c r="Y18">
        <f t="shared" si="10"/>
        <v>0</v>
      </c>
      <c r="Z18">
        <f t="shared" si="11"/>
        <v>0</v>
      </c>
      <c r="AB18" s="4">
        <f t="shared" si="12"/>
        <v>0</v>
      </c>
      <c r="AC18">
        <f t="shared" si="13"/>
        <v>0</v>
      </c>
      <c r="AD18">
        <f t="shared" si="14"/>
        <v>0</v>
      </c>
      <c r="AE18">
        <f t="shared" si="15"/>
        <v>0</v>
      </c>
      <c r="AF18">
        <f t="shared" si="16"/>
        <v>0</v>
      </c>
      <c r="AG18">
        <f t="shared" si="17"/>
        <v>0</v>
      </c>
      <c r="AI18" s="4">
        <f t="shared" si="18"/>
        <v>0</v>
      </c>
      <c r="AJ18">
        <f t="shared" si="19"/>
        <v>0</v>
      </c>
      <c r="AK18">
        <f t="shared" si="20"/>
        <v>0</v>
      </c>
      <c r="AL18">
        <f t="shared" si="21"/>
        <v>0</v>
      </c>
      <c r="AO18" s="9"/>
    </row>
    <row r="19" spans="1:41" ht="34" x14ac:dyDescent="0.2">
      <c r="A19" s="1"/>
      <c r="B19" s="1"/>
      <c r="C19">
        <v>3</v>
      </c>
      <c r="K19">
        <f t="shared" si="0"/>
        <v>3</v>
      </c>
      <c r="L19" s="1" t="s">
        <v>113</v>
      </c>
      <c r="M19" t="s">
        <v>163</v>
      </c>
      <c r="N19">
        <v>1</v>
      </c>
      <c r="O19">
        <f t="shared" si="1"/>
        <v>2</v>
      </c>
      <c r="P19" s="4">
        <f t="shared" si="2"/>
        <v>0</v>
      </c>
      <c r="Q19">
        <f t="shared" si="3"/>
        <v>1.5</v>
      </c>
      <c r="R19">
        <f t="shared" si="4"/>
        <v>0</v>
      </c>
      <c r="S19">
        <f t="shared" si="5"/>
        <v>0</v>
      </c>
      <c r="U19" s="4">
        <f t="shared" si="6"/>
        <v>1.5</v>
      </c>
      <c r="V19">
        <f t="shared" si="7"/>
        <v>0</v>
      </c>
      <c r="W19">
        <f t="shared" si="8"/>
        <v>0</v>
      </c>
      <c r="X19">
        <f t="shared" si="9"/>
        <v>0</v>
      </c>
      <c r="Y19">
        <f t="shared" si="10"/>
        <v>0</v>
      </c>
      <c r="Z19">
        <f t="shared" si="11"/>
        <v>0</v>
      </c>
      <c r="AB19" s="4">
        <f t="shared" si="12"/>
        <v>0</v>
      </c>
      <c r="AC19">
        <f t="shared" si="13"/>
        <v>0</v>
      </c>
      <c r="AD19">
        <f t="shared" si="14"/>
        <v>0</v>
      </c>
      <c r="AE19">
        <f t="shared" si="15"/>
        <v>0</v>
      </c>
      <c r="AF19">
        <f t="shared" si="16"/>
        <v>0</v>
      </c>
      <c r="AG19">
        <f t="shared" si="17"/>
        <v>0</v>
      </c>
      <c r="AI19" s="4">
        <f t="shared" si="18"/>
        <v>0</v>
      </c>
      <c r="AJ19">
        <f t="shared" si="19"/>
        <v>0</v>
      </c>
      <c r="AK19">
        <f t="shared" si="20"/>
        <v>0</v>
      </c>
      <c r="AL19">
        <f t="shared" si="21"/>
        <v>0</v>
      </c>
      <c r="AO19" s="9"/>
    </row>
    <row r="20" spans="1:41" ht="17" x14ac:dyDescent="0.2">
      <c r="A20" s="1"/>
      <c r="B20" s="1"/>
      <c r="C20">
        <v>1</v>
      </c>
      <c r="K20">
        <f t="shared" si="0"/>
        <v>1</v>
      </c>
      <c r="L20" s="1" t="s">
        <v>105</v>
      </c>
      <c r="M20" t="s">
        <v>164</v>
      </c>
      <c r="N20">
        <v>1</v>
      </c>
      <c r="O20">
        <f t="shared" si="1"/>
        <v>1</v>
      </c>
      <c r="P20" s="4">
        <f t="shared" si="2"/>
        <v>0</v>
      </c>
      <c r="Q20">
        <f t="shared" si="3"/>
        <v>0</v>
      </c>
      <c r="R20">
        <f t="shared" si="4"/>
        <v>0</v>
      </c>
      <c r="S20">
        <f t="shared" si="5"/>
        <v>0</v>
      </c>
      <c r="U20" s="4">
        <f t="shared" si="6"/>
        <v>0</v>
      </c>
      <c r="V20">
        <f t="shared" si="7"/>
        <v>0</v>
      </c>
      <c r="W20">
        <f t="shared" si="8"/>
        <v>0</v>
      </c>
      <c r="X20">
        <f t="shared" si="9"/>
        <v>1</v>
      </c>
      <c r="Y20">
        <f t="shared" si="10"/>
        <v>0</v>
      </c>
      <c r="Z20">
        <f t="shared" si="11"/>
        <v>0</v>
      </c>
      <c r="AB20" s="4">
        <f t="shared" si="12"/>
        <v>0</v>
      </c>
      <c r="AC20">
        <f t="shared" si="13"/>
        <v>0</v>
      </c>
      <c r="AD20">
        <f t="shared" si="14"/>
        <v>0</v>
      </c>
      <c r="AE20">
        <f t="shared" si="15"/>
        <v>0</v>
      </c>
      <c r="AF20">
        <f t="shared" si="16"/>
        <v>0</v>
      </c>
      <c r="AG20">
        <f t="shared" si="17"/>
        <v>0</v>
      </c>
      <c r="AI20" s="4">
        <f t="shared" si="18"/>
        <v>0</v>
      </c>
      <c r="AJ20">
        <f t="shared" si="19"/>
        <v>0</v>
      </c>
      <c r="AK20">
        <f t="shared" si="20"/>
        <v>0</v>
      </c>
      <c r="AL20">
        <f t="shared" si="21"/>
        <v>0</v>
      </c>
      <c r="AO20" s="9"/>
    </row>
    <row r="21" spans="1:41" ht="17" x14ac:dyDescent="0.2">
      <c r="A21" s="1"/>
      <c r="B21" s="1"/>
      <c r="D21">
        <v>1</v>
      </c>
      <c r="K21">
        <f t="shared" si="0"/>
        <v>1</v>
      </c>
      <c r="L21" s="1" t="s">
        <v>110</v>
      </c>
      <c r="M21" t="s">
        <v>161</v>
      </c>
      <c r="N21">
        <v>0.5</v>
      </c>
      <c r="O21">
        <f t="shared" si="1"/>
        <v>1</v>
      </c>
      <c r="P21" s="4">
        <f t="shared" si="2"/>
        <v>0.5</v>
      </c>
      <c r="Q21">
        <f t="shared" si="3"/>
        <v>0</v>
      </c>
      <c r="R21">
        <f t="shared" si="4"/>
        <v>0</v>
      </c>
      <c r="S21">
        <f t="shared" si="5"/>
        <v>0</v>
      </c>
      <c r="U21" s="4">
        <f t="shared" si="6"/>
        <v>0</v>
      </c>
      <c r="V21">
        <f t="shared" si="7"/>
        <v>0</v>
      </c>
      <c r="W21">
        <f t="shared" si="8"/>
        <v>0</v>
      </c>
      <c r="X21">
        <f t="shared" si="9"/>
        <v>0</v>
      </c>
      <c r="Y21">
        <f t="shared" si="10"/>
        <v>0</v>
      </c>
      <c r="Z21">
        <f t="shared" si="11"/>
        <v>0</v>
      </c>
      <c r="AB21" s="4">
        <f t="shared" si="12"/>
        <v>0</v>
      </c>
      <c r="AC21">
        <f t="shared" si="13"/>
        <v>0</v>
      </c>
      <c r="AD21">
        <f t="shared" si="14"/>
        <v>0</v>
      </c>
      <c r="AE21">
        <f t="shared" si="15"/>
        <v>0</v>
      </c>
      <c r="AF21">
        <f t="shared" si="16"/>
        <v>0</v>
      </c>
      <c r="AG21">
        <f t="shared" si="17"/>
        <v>0</v>
      </c>
      <c r="AI21" s="4">
        <f t="shared" si="18"/>
        <v>0</v>
      </c>
      <c r="AJ21">
        <f t="shared" si="19"/>
        <v>0</v>
      </c>
      <c r="AK21">
        <f t="shared" si="20"/>
        <v>0</v>
      </c>
      <c r="AL21">
        <f t="shared" si="21"/>
        <v>0</v>
      </c>
      <c r="AO21" s="9"/>
    </row>
    <row r="22" spans="1:41" ht="17" x14ac:dyDescent="0.2">
      <c r="A22" s="1"/>
      <c r="B22" s="1" t="s">
        <v>27</v>
      </c>
      <c r="K22">
        <f t="shared" si="0"/>
        <v>0</v>
      </c>
      <c r="L22" s="1"/>
      <c r="O22">
        <f t="shared" si="1"/>
        <v>0</v>
      </c>
      <c r="P22" s="4">
        <f t="shared" si="2"/>
        <v>0</v>
      </c>
      <c r="Q22">
        <f t="shared" si="3"/>
        <v>0</v>
      </c>
      <c r="R22">
        <f t="shared" si="4"/>
        <v>0</v>
      </c>
      <c r="S22">
        <f t="shared" si="5"/>
        <v>0</v>
      </c>
      <c r="U22" s="4">
        <f t="shared" si="6"/>
        <v>0</v>
      </c>
      <c r="V22">
        <f t="shared" si="7"/>
        <v>0</v>
      </c>
      <c r="W22">
        <f t="shared" si="8"/>
        <v>0</v>
      </c>
      <c r="X22">
        <f t="shared" si="9"/>
        <v>0</v>
      </c>
      <c r="Y22">
        <f t="shared" si="10"/>
        <v>0</v>
      </c>
      <c r="Z22">
        <f t="shared" si="11"/>
        <v>0</v>
      </c>
      <c r="AB22" s="4">
        <f t="shared" si="12"/>
        <v>0</v>
      </c>
      <c r="AC22">
        <f t="shared" si="13"/>
        <v>0</v>
      </c>
      <c r="AD22">
        <f t="shared" si="14"/>
        <v>0</v>
      </c>
      <c r="AE22">
        <f t="shared" si="15"/>
        <v>0</v>
      </c>
      <c r="AF22">
        <f t="shared" si="16"/>
        <v>0</v>
      </c>
      <c r="AG22">
        <f t="shared" si="17"/>
        <v>0</v>
      </c>
      <c r="AI22" s="4">
        <f t="shared" si="18"/>
        <v>0</v>
      </c>
      <c r="AJ22">
        <f t="shared" si="19"/>
        <v>0</v>
      </c>
      <c r="AK22">
        <f t="shared" si="20"/>
        <v>0</v>
      </c>
      <c r="AL22">
        <f t="shared" si="21"/>
        <v>0</v>
      </c>
      <c r="AO22" s="9"/>
    </row>
    <row r="23" spans="1:41" ht="51" x14ac:dyDescent="0.2">
      <c r="A23" s="1"/>
      <c r="B23" s="1"/>
      <c r="C23">
        <v>3</v>
      </c>
      <c r="K23">
        <f t="shared" si="0"/>
        <v>3</v>
      </c>
      <c r="L23" s="1" t="s">
        <v>122</v>
      </c>
      <c r="M23" t="s">
        <v>161</v>
      </c>
      <c r="N23">
        <v>0.3</v>
      </c>
      <c r="O23">
        <f t="shared" si="1"/>
        <v>1</v>
      </c>
      <c r="P23" s="4">
        <f t="shared" si="2"/>
        <v>0.89999999999999991</v>
      </c>
      <c r="Q23">
        <f t="shared" si="3"/>
        <v>0</v>
      </c>
      <c r="R23">
        <f t="shared" si="4"/>
        <v>0</v>
      </c>
      <c r="S23">
        <f t="shared" si="5"/>
        <v>0</v>
      </c>
      <c r="U23" s="4">
        <f t="shared" si="6"/>
        <v>0</v>
      </c>
      <c r="V23">
        <f t="shared" si="7"/>
        <v>0</v>
      </c>
      <c r="W23">
        <f t="shared" si="8"/>
        <v>0</v>
      </c>
      <c r="X23">
        <f t="shared" si="9"/>
        <v>0</v>
      </c>
      <c r="Y23">
        <f t="shared" si="10"/>
        <v>0</v>
      </c>
      <c r="Z23">
        <f t="shared" si="11"/>
        <v>0</v>
      </c>
      <c r="AB23" s="4">
        <f t="shared" si="12"/>
        <v>0</v>
      </c>
      <c r="AC23">
        <f t="shared" si="13"/>
        <v>0</v>
      </c>
      <c r="AD23">
        <f t="shared" si="14"/>
        <v>0</v>
      </c>
      <c r="AE23">
        <f t="shared" si="15"/>
        <v>0</v>
      </c>
      <c r="AF23">
        <f t="shared" si="16"/>
        <v>0</v>
      </c>
      <c r="AG23">
        <f t="shared" si="17"/>
        <v>0</v>
      </c>
      <c r="AI23" s="4">
        <f t="shared" si="18"/>
        <v>0</v>
      </c>
      <c r="AJ23">
        <f t="shared" si="19"/>
        <v>0</v>
      </c>
      <c r="AK23">
        <f t="shared" si="20"/>
        <v>0</v>
      </c>
      <c r="AL23">
        <f t="shared" si="21"/>
        <v>0</v>
      </c>
      <c r="AO23" s="9"/>
    </row>
    <row r="24" spans="1:41" ht="34" x14ac:dyDescent="0.2">
      <c r="A24" s="1"/>
      <c r="B24" s="1"/>
      <c r="C24">
        <v>21</v>
      </c>
      <c r="K24">
        <f t="shared" si="0"/>
        <v>21</v>
      </c>
      <c r="L24" s="1" t="s">
        <v>113</v>
      </c>
      <c r="M24" t="s">
        <v>163</v>
      </c>
      <c r="N24">
        <v>1</v>
      </c>
      <c r="O24">
        <f t="shared" si="1"/>
        <v>2</v>
      </c>
      <c r="P24" s="4">
        <f t="shared" si="2"/>
        <v>0</v>
      </c>
      <c r="Q24">
        <f t="shared" si="3"/>
        <v>10.5</v>
      </c>
      <c r="R24">
        <f t="shared" si="4"/>
        <v>0</v>
      </c>
      <c r="S24">
        <f t="shared" si="5"/>
        <v>0</v>
      </c>
      <c r="U24" s="4">
        <f t="shared" si="6"/>
        <v>10.5</v>
      </c>
      <c r="V24">
        <f t="shared" si="7"/>
        <v>0</v>
      </c>
      <c r="W24">
        <f t="shared" si="8"/>
        <v>0</v>
      </c>
      <c r="X24">
        <f t="shared" si="9"/>
        <v>0</v>
      </c>
      <c r="Y24">
        <f t="shared" si="10"/>
        <v>0</v>
      </c>
      <c r="Z24">
        <f t="shared" si="11"/>
        <v>0</v>
      </c>
      <c r="AB24" s="4">
        <f t="shared" si="12"/>
        <v>0</v>
      </c>
      <c r="AC24">
        <f t="shared" si="13"/>
        <v>0</v>
      </c>
      <c r="AD24">
        <f t="shared" si="14"/>
        <v>0</v>
      </c>
      <c r="AE24">
        <f t="shared" si="15"/>
        <v>0</v>
      </c>
      <c r="AF24">
        <f t="shared" si="16"/>
        <v>0</v>
      </c>
      <c r="AG24">
        <f t="shared" si="17"/>
        <v>0</v>
      </c>
      <c r="AI24" s="4">
        <f t="shared" si="18"/>
        <v>0</v>
      </c>
      <c r="AJ24">
        <f t="shared" si="19"/>
        <v>0</v>
      </c>
      <c r="AK24">
        <f t="shared" si="20"/>
        <v>0</v>
      </c>
      <c r="AL24">
        <f t="shared" si="21"/>
        <v>0</v>
      </c>
      <c r="AO24" s="9"/>
    </row>
    <row r="25" spans="1:41" ht="34" x14ac:dyDescent="0.2">
      <c r="A25" s="1"/>
      <c r="B25" s="1"/>
      <c r="C25">
        <v>1</v>
      </c>
      <c r="K25">
        <f t="shared" si="0"/>
        <v>1</v>
      </c>
      <c r="L25" s="1" t="s">
        <v>117</v>
      </c>
      <c r="M25" t="s">
        <v>164</v>
      </c>
      <c r="N25">
        <v>1</v>
      </c>
      <c r="O25">
        <f t="shared" si="1"/>
        <v>1</v>
      </c>
      <c r="P25" s="4">
        <f t="shared" si="2"/>
        <v>0</v>
      </c>
      <c r="Q25">
        <f t="shared" si="3"/>
        <v>0</v>
      </c>
      <c r="R25">
        <f t="shared" si="4"/>
        <v>0</v>
      </c>
      <c r="S25">
        <f t="shared" si="5"/>
        <v>0</v>
      </c>
      <c r="U25" s="4">
        <f t="shared" si="6"/>
        <v>0</v>
      </c>
      <c r="V25">
        <f t="shared" si="7"/>
        <v>0</v>
      </c>
      <c r="W25">
        <f t="shared" si="8"/>
        <v>0</v>
      </c>
      <c r="X25">
        <f t="shared" si="9"/>
        <v>1</v>
      </c>
      <c r="Y25">
        <f t="shared" si="10"/>
        <v>0</v>
      </c>
      <c r="Z25">
        <f t="shared" si="11"/>
        <v>0</v>
      </c>
      <c r="AB25" s="4">
        <f t="shared" si="12"/>
        <v>0</v>
      </c>
      <c r="AC25">
        <f t="shared" si="13"/>
        <v>0</v>
      </c>
      <c r="AD25">
        <f t="shared" si="14"/>
        <v>0</v>
      </c>
      <c r="AE25">
        <f t="shared" si="15"/>
        <v>0</v>
      </c>
      <c r="AF25">
        <f t="shared" si="16"/>
        <v>0</v>
      </c>
      <c r="AG25">
        <f t="shared" si="17"/>
        <v>0</v>
      </c>
      <c r="AI25" s="4">
        <f t="shared" si="18"/>
        <v>0</v>
      </c>
      <c r="AJ25">
        <f t="shared" si="19"/>
        <v>0</v>
      </c>
      <c r="AK25">
        <f t="shared" si="20"/>
        <v>0</v>
      </c>
      <c r="AL25">
        <f t="shared" si="21"/>
        <v>0</v>
      </c>
      <c r="AO25" s="9"/>
    </row>
    <row r="26" spans="1:41" ht="17" x14ac:dyDescent="0.2">
      <c r="A26" s="1"/>
      <c r="B26" s="1"/>
      <c r="C26">
        <v>2</v>
      </c>
      <c r="K26">
        <f t="shared" si="0"/>
        <v>2</v>
      </c>
      <c r="L26" s="1" t="s">
        <v>105</v>
      </c>
      <c r="M26" t="s">
        <v>164</v>
      </c>
      <c r="N26">
        <v>1</v>
      </c>
      <c r="O26">
        <f t="shared" si="1"/>
        <v>1</v>
      </c>
      <c r="P26" s="4">
        <f t="shared" si="2"/>
        <v>0</v>
      </c>
      <c r="Q26">
        <f t="shared" si="3"/>
        <v>0</v>
      </c>
      <c r="R26">
        <f t="shared" si="4"/>
        <v>0</v>
      </c>
      <c r="S26">
        <f t="shared" si="5"/>
        <v>0</v>
      </c>
      <c r="U26" s="4">
        <f t="shared" si="6"/>
        <v>0</v>
      </c>
      <c r="V26">
        <f t="shared" si="7"/>
        <v>0</v>
      </c>
      <c r="W26">
        <f t="shared" si="8"/>
        <v>0</v>
      </c>
      <c r="X26">
        <f t="shared" si="9"/>
        <v>2</v>
      </c>
      <c r="Y26">
        <f t="shared" si="10"/>
        <v>0</v>
      </c>
      <c r="Z26">
        <f t="shared" si="11"/>
        <v>0</v>
      </c>
      <c r="AB26" s="4">
        <f t="shared" si="12"/>
        <v>0</v>
      </c>
      <c r="AC26">
        <f t="shared" si="13"/>
        <v>0</v>
      </c>
      <c r="AD26">
        <f t="shared" si="14"/>
        <v>0</v>
      </c>
      <c r="AE26">
        <f t="shared" si="15"/>
        <v>0</v>
      </c>
      <c r="AF26">
        <f t="shared" si="16"/>
        <v>0</v>
      </c>
      <c r="AG26">
        <f t="shared" si="17"/>
        <v>0</v>
      </c>
      <c r="AI26" s="4">
        <f t="shared" si="18"/>
        <v>0</v>
      </c>
      <c r="AJ26">
        <f t="shared" si="19"/>
        <v>0</v>
      </c>
      <c r="AK26">
        <f t="shared" si="20"/>
        <v>0</v>
      </c>
      <c r="AL26">
        <f t="shared" si="21"/>
        <v>0</v>
      </c>
      <c r="AO26" s="9"/>
    </row>
    <row r="27" spans="1:41" x14ac:dyDescent="0.2">
      <c r="A27" s="1"/>
      <c r="B27" s="1"/>
      <c r="K27">
        <f t="shared" si="0"/>
        <v>0</v>
      </c>
      <c r="L27" s="1"/>
      <c r="O27">
        <f t="shared" si="1"/>
        <v>0</v>
      </c>
      <c r="P27" s="4">
        <f t="shared" si="2"/>
        <v>0</v>
      </c>
      <c r="Q27">
        <f t="shared" si="3"/>
        <v>0</v>
      </c>
      <c r="R27">
        <f t="shared" si="4"/>
        <v>0</v>
      </c>
      <c r="S27">
        <f t="shared" si="5"/>
        <v>0</v>
      </c>
      <c r="U27" s="4">
        <f t="shared" si="6"/>
        <v>0</v>
      </c>
      <c r="V27">
        <f t="shared" si="7"/>
        <v>0</v>
      </c>
      <c r="W27">
        <f t="shared" si="8"/>
        <v>0</v>
      </c>
      <c r="X27">
        <f t="shared" si="9"/>
        <v>0</v>
      </c>
      <c r="Y27">
        <f t="shared" si="10"/>
        <v>0</v>
      </c>
      <c r="Z27">
        <f t="shared" si="11"/>
        <v>0</v>
      </c>
      <c r="AB27" s="4">
        <f t="shared" si="12"/>
        <v>0</v>
      </c>
      <c r="AC27">
        <f t="shared" si="13"/>
        <v>0</v>
      </c>
      <c r="AD27">
        <f t="shared" si="14"/>
        <v>0</v>
      </c>
      <c r="AE27">
        <f t="shared" si="15"/>
        <v>0</v>
      </c>
      <c r="AF27">
        <f t="shared" si="16"/>
        <v>0</v>
      </c>
      <c r="AG27">
        <f t="shared" si="17"/>
        <v>0</v>
      </c>
      <c r="AI27" s="4">
        <f t="shared" si="18"/>
        <v>0</v>
      </c>
      <c r="AJ27">
        <f t="shared" si="19"/>
        <v>0</v>
      </c>
      <c r="AK27">
        <f t="shared" si="20"/>
        <v>0</v>
      </c>
      <c r="AL27">
        <f t="shared" si="21"/>
        <v>0</v>
      </c>
      <c r="AO27" s="9"/>
    </row>
    <row r="28" spans="1:41" ht="17" x14ac:dyDescent="0.2">
      <c r="A28" s="1"/>
      <c r="B28" s="1" t="s">
        <v>29</v>
      </c>
      <c r="K28">
        <f t="shared" si="0"/>
        <v>0</v>
      </c>
      <c r="L28" s="1"/>
      <c r="O28">
        <f t="shared" si="1"/>
        <v>0</v>
      </c>
      <c r="P28" s="4">
        <f t="shared" si="2"/>
        <v>0</v>
      </c>
      <c r="Q28">
        <f t="shared" si="3"/>
        <v>0</v>
      </c>
      <c r="R28">
        <f t="shared" si="4"/>
        <v>0</v>
      </c>
      <c r="S28">
        <f t="shared" si="5"/>
        <v>0</v>
      </c>
      <c r="U28" s="4">
        <f t="shared" si="6"/>
        <v>0</v>
      </c>
      <c r="V28">
        <f t="shared" si="7"/>
        <v>0</v>
      </c>
      <c r="W28">
        <f t="shared" si="8"/>
        <v>0</v>
      </c>
      <c r="X28">
        <f t="shared" si="9"/>
        <v>0</v>
      </c>
      <c r="Y28">
        <f t="shared" si="10"/>
        <v>0</v>
      </c>
      <c r="Z28">
        <f t="shared" si="11"/>
        <v>0</v>
      </c>
      <c r="AB28" s="4">
        <f t="shared" si="12"/>
        <v>0</v>
      </c>
      <c r="AC28">
        <f t="shared" si="13"/>
        <v>0</v>
      </c>
      <c r="AD28">
        <f t="shared" si="14"/>
        <v>0</v>
      </c>
      <c r="AE28">
        <f t="shared" si="15"/>
        <v>0</v>
      </c>
      <c r="AF28">
        <f t="shared" si="16"/>
        <v>0</v>
      </c>
      <c r="AG28">
        <f t="shared" si="17"/>
        <v>0</v>
      </c>
      <c r="AI28" s="4">
        <f t="shared" si="18"/>
        <v>0</v>
      </c>
      <c r="AJ28">
        <f t="shared" si="19"/>
        <v>0</v>
      </c>
      <c r="AK28">
        <f t="shared" si="20"/>
        <v>0</v>
      </c>
      <c r="AL28">
        <f t="shared" si="21"/>
        <v>0</v>
      </c>
      <c r="AO28" s="9"/>
    </row>
    <row r="29" spans="1:41" ht="34" x14ac:dyDescent="0.2">
      <c r="A29" s="1"/>
      <c r="B29" s="1"/>
      <c r="C29">
        <v>1</v>
      </c>
      <c r="K29">
        <f t="shared" si="0"/>
        <v>1</v>
      </c>
      <c r="L29" s="1" t="s">
        <v>117</v>
      </c>
      <c r="M29" t="s">
        <v>164</v>
      </c>
      <c r="N29">
        <v>1</v>
      </c>
      <c r="O29">
        <f t="shared" si="1"/>
        <v>1</v>
      </c>
      <c r="P29" s="4">
        <f t="shared" si="2"/>
        <v>0</v>
      </c>
      <c r="Q29">
        <f t="shared" si="3"/>
        <v>0</v>
      </c>
      <c r="R29">
        <f t="shared" si="4"/>
        <v>0</v>
      </c>
      <c r="S29">
        <f t="shared" si="5"/>
        <v>0</v>
      </c>
      <c r="U29" s="4">
        <f t="shared" si="6"/>
        <v>0</v>
      </c>
      <c r="V29">
        <f t="shared" si="7"/>
        <v>0</v>
      </c>
      <c r="W29">
        <f t="shared" si="8"/>
        <v>0</v>
      </c>
      <c r="X29">
        <f t="shared" si="9"/>
        <v>1</v>
      </c>
      <c r="Y29">
        <f t="shared" si="10"/>
        <v>0</v>
      </c>
      <c r="Z29">
        <f t="shared" si="11"/>
        <v>0</v>
      </c>
      <c r="AB29" s="4">
        <f t="shared" si="12"/>
        <v>0</v>
      </c>
      <c r="AC29">
        <f t="shared" si="13"/>
        <v>0</v>
      </c>
      <c r="AD29">
        <f t="shared" si="14"/>
        <v>0</v>
      </c>
      <c r="AE29">
        <f t="shared" si="15"/>
        <v>0</v>
      </c>
      <c r="AF29">
        <f t="shared" si="16"/>
        <v>0</v>
      </c>
      <c r="AG29">
        <f t="shared" si="17"/>
        <v>0</v>
      </c>
      <c r="AI29" s="4">
        <f t="shared" si="18"/>
        <v>0</v>
      </c>
      <c r="AJ29">
        <f t="shared" si="19"/>
        <v>0</v>
      </c>
      <c r="AK29">
        <f t="shared" si="20"/>
        <v>0</v>
      </c>
      <c r="AL29">
        <f t="shared" si="21"/>
        <v>0</v>
      </c>
      <c r="AO29" s="9"/>
    </row>
    <row r="30" spans="1:41" ht="17" x14ac:dyDescent="0.2">
      <c r="A30" s="1"/>
      <c r="B30" s="1"/>
      <c r="C30">
        <v>1</v>
      </c>
      <c r="K30">
        <f t="shared" si="0"/>
        <v>1</v>
      </c>
      <c r="L30" s="1" t="s">
        <v>105</v>
      </c>
      <c r="M30" t="s">
        <v>164</v>
      </c>
      <c r="N30">
        <v>1</v>
      </c>
      <c r="O30">
        <f t="shared" si="1"/>
        <v>1</v>
      </c>
      <c r="P30" s="4">
        <f t="shared" si="2"/>
        <v>0</v>
      </c>
      <c r="Q30">
        <f t="shared" si="3"/>
        <v>0</v>
      </c>
      <c r="R30">
        <f t="shared" si="4"/>
        <v>0</v>
      </c>
      <c r="S30">
        <f t="shared" si="5"/>
        <v>0</v>
      </c>
      <c r="U30" s="4">
        <f t="shared" si="6"/>
        <v>0</v>
      </c>
      <c r="V30">
        <f t="shared" si="7"/>
        <v>0</v>
      </c>
      <c r="W30">
        <f t="shared" si="8"/>
        <v>0</v>
      </c>
      <c r="X30">
        <f t="shared" si="9"/>
        <v>1</v>
      </c>
      <c r="Y30">
        <f t="shared" si="10"/>
        <v>0</v>
      </c>
      <c r="Z30">
        <f t="shared" si="11"/>
        <v>0</v>
      </c>
      <c r="AB30" s="4">
        <f t="shared" si="12"/>
        <v>0</v>
      </c>
      <c r="AC30">
        <f t="shared" si="13"/>
        <v>0</v>
      </c>
      <c r="AD30">
        <f t="shared" si="14"/>
        <v>0</v>
      </c>
      <c r="AE30">
        <f t="shared" si="15"/>
        <v>0</v>
      </c>
      <c r="AF30">
        <f t="shared" si="16"/>
        <v>0</v>
      </c>
      <c r="AG30">
        <f t="shared" si="17"/>
        <v>0</v>
      </c>
      <c r="AI30" s="4">
        <f t="shared" si="18"/>
        <v>0</v>
      </c>
      <c r="AJ30">
        <f t="shared" si="19"/>
        <v>0</v>
      </c>
      <c r="AK30">
        <f t="shared" si="20"/>
        <v>0</v>
      </c>
      <c r="AL30">
        <f t="shared" si="21"/>
        <v>0</v>
      </c>
      <c r="AO30" s="9"/>
    </row>
    <row r="31" spans="1:41" ht="34" x14ac:dyDescent="0.2">
      <c r="A31" s="1"/>
      <c r="B31" s="1"/>
      <c r="C31">
        <v>1</v>
      </c>
      <c r="K31">
        <f t="shared" si="0"/>
        <v>1</v>
      </c>
      <c r="L31" s="1" t="s">
        <v>106</v>
      </c>
      <c r="M31" t="s">
        <v>165</v>
      </c>
      <c r="N31">
        <v>0.3</v>
      </c>
      <c r="O31">
        <f t="shared" si="1"/>
        <v>2</v>
      </c>
      <c r="P31" s="4">
        <f t="shared" si="2"/>
        <v>0</v>
      </c>
      <c r="Q31">
        <f t="shared" si="3"/>
        <v>0</v>
      </c>
      <c r="R31">
        <f t="shared" si="4"/>
        <v>0</v>
      </c>
      <c r="S31">
        <f t="shared" si="5"/>
        <v>0</v>
      </c>
      <c r="U31" s="4">
        <f t="shared" si="6"/>
        <v>0</v>
      </c>
      <c r="V31">
        <f t="shared" si="7"/>
        <v>0</v>
      </c>
      <c r="W31">
        <f t="shared" si="8"/>
        <v>0</v>
      </c>
      <c r="X31">
        <f t="shared" si="9"/>
        <v>0</v>
      </c>
      <c r="Y31">
        <f t="shared" si="10"/>
        <v>0</v>
      </c>
      <c r="Z31">
        <f t="shared" si="11"/>
        <v>0</v>
      </c>
      <c r="AB31" s="4">
        <f t="shared" si="12"/>
        <v>0</v>
      </c>
      <c r="AC31">
        <f t="shared" si="13"/>
        <v>0</v>
      </c>
      <c r="AD31">
        <f t="shared" si="14"/>
        <v>0</v>
      </c>
      <c r="AE31">
        <f t="shared" si="15"/>
        <v>0</v>
      </c>
      <c r="AF31">
        <f t="shared" si="16"/>
        <v>0</v>
      </c>
      <c r="AG31">
        <f t="shared" si="17"/>
        <v>0.15</v>
      </c>
      <c r="AI31" s="4">
        <f t="shared" si="18"/>
        <v>0</v>
      </c>
      <c r="AJ31">
        <f t="shared" si="19"/>
        <v>0</v>
      </c>
      <c r="AK31">
        <f t="shared" si="20"/>
        <v>0.15</v>
      </c>
      <c r="AL31">
        <f t="shared" si="21"/>
        <v>0</v>
      </c>
      <c r="AO31" s="9"/>
    </row>
    <row r="32" spans="1:41" ht="17" x14ac:dyDescent="0.2">
      <c r="A32" s="1"/>
      <c r="B32" s="1" t="s">
        <v>30</v>
      </c>
      <c r="K32">
        <f t="shared" si="0"/>
        <v>0</v>
      </c>
      <c r="L32" s="1"/>
      <c r="O32">
        <f t="shared" si="1"/>
        <v>0</v>
      </c>
      <c r="P32" s="4">
        <f t="shared" si="2"/>
        <v>0</v>
      </c>
      <c r="Q32">
        <f t="shared" si="3"/>
        <v>0</v>
      </c>
      <c r="R32">
        <f t="shared" si="4"/>
        <v>0</v>
      </c>
      <c r="S32">
        <f t="shared" si="5"/>
        <v>0</v>
      </c>
      <c r="U32" s="4">
        <f t="shared" si="6"/>
        <v>0</v>
      </c>
      <c r="V32">
        <f t="shared" si="7"/>
        <v>0</v>
      </c>
      <c r="W32">
        <f t="shared" si="8"/>
        <v>0</v>
      </c>
      <c r="X32">
        <f t="shared" si="9"/>
        <v>0</v>
      </c>
      <c r="Y32">
        <f t="shared" si="10"/>
        <v>0</v>
      </c>
      <c r="Z32">
        <f t="shared" si="11"/>
        <v>0</v>
      </c>
      <c r="AB32" s="4">
        <f t="shared" si="12"/>
        <v>0</v>
      </c>
      <c r="AC32">
        <f t="shared" si="13"/>
        <v>0</v>
      </c>
      <c r="AD32">
        <f t="shared" si="14"/>
        <v>0</v>
      </c>
      <c r="AE32">
        <f t="shared" si="15"/>
        <v>0</v>
      </c>
      <c r="AF32">
        <f t="shared" si="16"/>
        <v>0</v>
      </c>
      <c r="AG32">
        <f t="shared" si="17"/>
        <v>0</v>
      </c>
      <c r="AI32" s="4">
        <f t="shared" si="18"/>
        <v>0</v>
      </c>
      <c r="AJ32">
        <f t="shared" si="19"/>
        <v>0</v>
      </c>
      <c r="AK32">
        <f t="shared" si="20"/>
        <v>0</v>
      </c>
      <c r="AL32">
        <f t="shared" si="21"/>
        <v>0</v>
      </c>
      <c r="AO32" s="9"/>
    </row>
    <row r="33" spans="1:41" ht="34" x14ac:dyDescent="0.2">
      <c r="A33" s="1"/>
      <c r="B33" s="1"/>
      <c r="C33">
        <v>2</v>
      </c>
      <c r="K33">
        <f t="shared" si="0"/>
        <v>2</v>
      </c>
      <c r="L33" s="1" t="s">
        <v>113</v>
      </c>
      <c r="M33" t="s">
        <v>163</v>
      </c>
      <c r="N33">
        <v>1</v>
      </c>
      <c r="O33">
        <f t="shared" si="1"/>
        <v>2</v>
      </c>
      <c r="P33" s="4">
        <f t="shared" si="2"/>
        <v>0</v>
      </c>
      <c r="Q33">
        <f t="shared" si="3"/>
        <v>1</v>
      </c>
      <c r="R33">
        <f t="shared" si="4"/>
        <v>0</v>
      </c>
      <c r="S33">
        <f t="shared" si="5"/>
        <v>0</v>
      </c>
      <c r="U33" s="4">
        <f t="shared" si="6"/>
        <v>1</v>
      </c>
      <c r="V33">
        <f t="shared" si="7"/>
        <v>0</v>
      </c>
      <c r="W33">
        <f t="shared" si="8"/>
        <v>0</v>
      </c>
      <c r="X33">
        <f t="shared" si="9"/>
        <v>0</v>
      </c>
      <c r="Y33">
        <f t="shared" si="10"/>
        <v>0</v>
      </c>
      <c r="Z33">
        <f t="shared" si="11"/>
        <v>0</v>
      </c>
      <c r="AB33" s="4">
        <f t="shared" si="12"/>
        <v>0</v>
      </c>
      <c r="AC33">
        <f t="shared" si="13"/>
        <v>0</v>
      </c>
      <c r="AD33">
        <f t="shared" si="14"/>
        <v>0</v>
      </c>
      <c r="AE33">
        <f t="shared" si="15"/>
        <v>0</v>
      </c>
      <c r="AF33">
        <f t="shared" si="16"/>
        <v>0</v>
      </c>
      <c r="AG33">
        <f t="shared" si="17"/>
        <v>0</v>
      </c>
      <c r="AI33" s="4">
        <f t="shared" si="18"/>
        <v>0</v>
      </c>
      <c r="AJ33">
        <f t="shared" si="19"/>
        <v>0</v>
      </c>
      <c r="AK33">
        <f t="shared" si="20"/>
        <v>0</v>
      </c>
      <c r="AL33">
        <f t="shared" si="21"/>
        <v>0</v>
      </c>
      <c r="AO33" s="9"/>
    </row>
    <row r="34" spans="1:41" ht="34" x14ac:dyDescent="0.2">
      <c r="A34" s="1"/>
      <c r="B34" s="1"/>
      <c r="C34">
        <v>1</v>
      </c>
      <c r="K34">
        <f t="shared" si="0"/>
        <v>1</v>
      </c>
      <c r="L34" s="1" t="s">
        <v>106</v>
      </c>
      <c r="M34" t="s">
        <v>165</v>
      </c>
      <c r="N34">
        <v>0.3</v>
      </c>
      <c r="O34">
        <f t="shared" si="1"/>
        <v>2</v>
      </c>
      <c r="P34" s="4">
        <f t="shared" si="2"/>
        <v>0</v>
      </c>
      <c r="Q34">
        <f t="shared" si="3"/>
        <v>0</v>
      </c>
      <c r="R34">
        <f t="shared" si="4"/>
        <v>0</v>
      </c>
      <c r="S34">
        <f t="shared" si="5"/>
        <v>0</v>
      </c>
      <c r="U34" s="4">
        <f t="shared" si="6"/>
        <v>0</v>
      </c>
      <c r="V34">
        <f t="shared" si="7"/>
        <v>0</v>
      </c>
      <c r="W34">
        <f t="shared" si="8"/>
        <v>0</v>
      </c>
      <c r="X34">
        <f t="shared" si="9"/>
        <v>0</v>
      </c>
      <c r="Y34">
        <f t="shared" si="10"/>
        <v>0</v>
      </c>
      <c r="Z34">
        <f t="shared" si="11"/>
        <v>0</v>
      </c>
      <c r="AB34" s="4">
        <f t="shared" si="12"/>
        <v>0</v>
      </c>
      <c r="AC34">
        <f t="shared" si="13"/>
        <v>0</v>
      </c>
      <c r="AD34">
        <f t="shared" si="14"/>
        <v>0</v>
      </c>
      <c r="AE34">
        <f t="shared" si="15"/>
        <v>0</v>
      </c>
      <c r="AF34">
        <f t="shared" si="16"/>
        <v>0</v>
      </c>
      <c r="AG34">
        <f t="shared" si="17"/>
        <v>0.15</v>
      </c>
      <c r="AI34" s="4">
        <f t="shared" si="18"/>
        <v>0</v>
      </c>
      <c r="AJ34">
        <f t="shared" si="19"/>
        <v>0</v>
      </c>
      <c r="AK34">
        <f t="shared" si="20"/>
        <v>0.15</v>
      </c>
      <c r="AL34">
        <f t="shared" si="21"/>
        <v>0</v>
      </c>
      <c r="AO34" s="9"/>
    </row>
    <row r="35" spans="1:41" ht="17" x14ac:dyDescent="0.2">
      <c r="A35" s="1"/>
      <c r="B35" s="1" t="s">
        <v>31</v>
      </c>
      <c r="K35">
        <f t="shared" si="0"/>
        <v>0</v>
      </c>
      <c r="L35" s="1"/>
      <c r="O35">
        <f t="shared" si="1"/>
        <v>0</v>
      </c>
      <c r="P35" s="4">
        <f t="shared" si="2"/>
        <v>0</v>
      </c>
      <c r="Q35">
        <f t="shared" si="3"/>
        <v>0</v>
      </c>
      <c r="R35">
        <f t="shared" si="4"/>
        <v>0</v>
      </c>
      <c r="S35">
        <f t="shared" si="5"/>
        <v>0</v>
      </c>
      <c r="U35" s="4">
        <f t="shared" si="6"/>
        <v>0</v>
      </c>
      <c r="V35">
        <f t="shared" si="7"/>
        <v>0</v>
      </c>
      <c r="W35">
        <f t="shared" si="8"/>
        <v>0</v>
      </c>
      <c r="X35">
        <f t="shared" si="9"/>
        <v>0</v>
      </c>
      <c r="Y35">
        <f t="shared" si="10"/>
        <v>0</v>
      </c>
      <c r="Z35">
        <f t="shared" si="11"/>
        <v>0</v>
      </c>
      <c r="AB35" s="4">
        <f t="shared" si="12"/>
        <v>0</v>
      </c>
      <c r="AC35">
        <f t="shared" si="13"/>
        <v>0</v>
      </c>
      <c r="AD35">
        <f t="shared" si="14"/>
        <v>0</v>
      </c>
      <c r="AE35">
        <f t="shared" si="15"/>
        <v>0</v>
      </c>
      <c r="AF35">
        <f t="shared" si="16"/>
        <v>0</v>
      </c>
      <c r="AG35">
        <f t="shared" si="17"/>
        <v>0</v>
      </c>
      <c r="AI35" s="4">
        <f t="shared" si="18"/>
        <v>0</v>
      </c>
      <c r="AJ35">
        <f t="shared" si="19"/>
        <v>0</v>
      </c>
      <c r="AK35">
        <f t="shared" si="20"/>
        <v>0</v>
      </c>
      <c r="AL35">
        <f t="shared" si="21"/>
        <v>0</v>
      </c>
      <c r="AO35" s="9"/>
    </row>
    <row r="36" spans="1:41" ht="17" x14ac:dyDescent="0.2">
      <c r="A36" s="1"/>
      <c r="B36" s="1"/>
      <c r="C36">
        <v>1</v>
      </c>
      <c r="K36">
        <f t="shared" ref="K36:K57" si="22">SUM(C36:J36)</f>
        <v>1</v>
      </c>
      <c r="L36" s="1" t="s">
        <v>105</v>
      </c>
      <c r="M36" t="s">
        <v>164</v>
      </c>
      <c r="N36">
        <v>1</v>
      </c>
      <c r="O36">
        <f t="shared" si="1"/>
        <v>1</v>
      </c>
      <c r="P36" s="4">
        <f t="shared" si="2"/>
        <v>0</v>
      </c>
      <c r="Q36">
        <f t="shared" si="3"/>
        <v>0</v>
      </c>
      <c r="R36">
        <f t="shared" si="4"/>
        <v>0</v>
      </c>
      <c r="S36">
        <f t="shared" si="5"/>
        <v>0</v>
      </c>
      <c r="U36" s="4">
        <f t="shared" si="6"/>
        <v>0</v>
      </c>
      <c r="V36">
        <f t="shared" si="7"/>
        <v>0</v>
      </c>
      <c r="W36">
        <f t="shared" si="8"/>
        <v>0</v>
      </c>
      <c r="X36">
        <f t="shared" si="9"/>
        <v>1</v>
      </c>
      <c r="Y36">
        <f t="shared" si="10"/>
        <v>0</v>
      </c>
      <c r="Z36">
        <f t="shared" si="11"/>
        <v>0</v>
      </c>
      <c r="AB36" s="4">
        <f t="shared" si="12"/>
        <v>0</v>
      </c>
      <c r="AC36">
        <f t="shared" si="13"/>
        <v>0</v>
      </c>
      <c r="AD36">
        <f t="shared" si="14"/>
        <v>0</v>
      </c>
      <c r="AE36">
        <f t="shared" si="15"/>
        <v>0</v>
      </c>
      <c r="AF36">
        <f t="shared" si="16"/>
        <v>0</v>
      </c>
      <c r="AG36">
        <f t="shared" si="17"/>
        <v>0</v>
      </c>
      <c r="AI36" s="4">
        <f t="shared" si="18"/>
        <v>0</v>
      </c>
      <c r="AJ36">
        <f t="shared" si="19"/>
        <v>0</v>
      </c>
      <c r="AK36">
        <f t="shared" si="20"/>
        <v>0</v>
      </c>
      <c r="AL36">
        <f t="shared" si="21"/>
        <v>0</v>
      </c>
      <c r="AO36" s="9"/>
    </row>
    <row r="37" spans="1:41" ht="17" x14ac:dyDescent="0.2">
      <c r="A37" s="1"/>
      <c r="B37" s="1" t="s">
        <v>32</v>
      </c>
      <c r="K37">
        <f t="shared" si="22"/>
        <v>0</v>
      </c>
      <c r="L37" s="1"/>
      <c r="O37">
        <f t="shared" si="1"/>
        <v>0</v>
      </c>
      <c r="P37" s="4">
        <f t="shared" si="2"/>
        <v>0</v>
      </c>
      <c r="Q37">
        <f t="shared" si="3"/>
        <v>0</v>
      </c>
      <c r="R37">
        <f t="shared" si="4"/>
        <v>0</v>
      </c>
      <c r="S37">
        <f t="shared" si="5"/>
        <v>0</v>
      </c>
      <c r="U37" s="4">
        <f t="shared" si="6"/>
        <v>0</v>
      </c>
      <c r="V37">
        <f t="shared" si="7"/>
        <v>0</v>
      </c>
      <c r="W37">
        <f t="shared" si="8"/>
        <v>0</v>
      </c>
      <c r="X37">
        <f t="shared" si="9"/>
        <v>0</v>
      </c>
      <c r="Y37">
        <f t="shared" si="10"/>
        <v>0</v>
      </c>
      <c r="Z37">
        <f t="shared" si="11"/>
        <v>0</v>
      </c>
      <c r="AB37" s="4">
        <f t="shared" si="12"/>
        <v>0</v>
      </c>
      <c r="AC37">
        <f t="shared" si="13"/>
        <v>0</v>
      </c>
      <c r="AD37">
        <f t="shared" si="14"/>
        <v>0</v>
      </c>
      <c r="AE37">
        <f t="shared" si="15"/>
        <v>0</v>
      </c>
      <c r="AF37">
        <f t="shared" si="16"/>
        <v>0</v>
      </c>
      <c r="AG37">
        <f t="shared" si="17"/>
        <v>0</v>
      </c>
      <c r="AI37" s="4">
        <f t="shared" si="18"/>
        <v>0</v>
      </c>
      <c r="AJ37">
        <f t="shared" si="19"/>
        <v>0</v>
      </c>
      <c r="AK37">
        <f t="shared" si="20"/>
        <v>0</v>
      </c>
      <c r="AL37">
        <f t="shared" si="21"/>
        <v>0</v>
      </c>
      <c r="AO37" s="9"/>
    </row>
    <row r="38" spans="1:41" ht="34" x14ac:dyDescent="0.2">
      <c r="A38" s="1"/>
      <c r="B38" s="1"/>
      <c r="C38">
        <v>1</v>
      </c>
      <c r="K38">
        <f t="shared" si="22"/>
        <v>1</v>
      </c>
      <c r="L38" s="1" t="s">
        <v>116</v>
      </c>
      <c r="M38" t="s">
        <v>163</v>
      </c>
      <c r="N38">
        <v>1</v>
      </c>
      <c r="O38">
        <f t="shared" si="1"/>
        <v>2</v>
      </c>
      <c r="P38" s="4">
        <f t="shared" si="2"/>
        <v>0</v>
      </c>
      <c r="Q38">
        <f t="shared" si="3"/>
        <v>0.5</v>
      </c>
      <c r="R38">
        <f t="shared" si="4"/>
        <v>0</v>
      </c>
      <c r="S38">
        <f t="shared" si="5"/>
        <v>0</v>
      </c>
      <c r="U38" s="4">
        <f t="shared" si="6"/>
        <v>0.5</v>
      </c>
      <c r="V38">
        <f t="shared" si="7"/>
        <v>0</v>
      </c>
      <c r="W38">
        <f t="shared" si="8"/>
        <v>0</v>
      </c>
      <c r="X38">
        <f t="shared" si="9"/>
        <v>0</v>
      </c>
      <c r="Y38">
        <f t="shared" si="10"/>
        <v>0</v>
      </c>
      <c r="Z38">
        <f t="shared" si="11"/>
        <v>0</v>
      </c>
      <c r="AB38" s="4">
        <f t="shared" si="12"/>
        <v>0</v>
      </c>
      <c r="AC38">
        <f t="shared" si="13"/>
        <v>0</v>
      </c>
      <c r="AD38">
        <f t="shared" si="14"/>
        <v>0</v>
      </c>
      <c r="AE38">
        <f t="shared" si="15"/>
        <v>0</v>
      </c>
      <c r="AF38">
        <f t="shared" si="16"/>
        <v>0</v>
      </c>
      <c r="AG38">
        <f t="shared" si="17"/>
        <v>0</v>
      </c>
      <c r="AI38" s="4">
        <f t="shared" si="18"/>
        <v>0</v>
      </c>
      <c r="AJ38">
        <f t="shared" si="19"/>
        <v>0</v>
      </c>
      <c r="AK38">
        <f t="shared" si="20"/>
        <v>0</v>
      </c>
      <c r="AL38">
        <f t="shared" si="21"/>
        <v>0</v>
      </c>
      <c r="AO38" s="9"/>
    </row>
    <row r="39" spans="1:41" ht="34" x14ac:dyDescent="0.2">
      <c r="A39" s="1"/>
      <c r="B39" s="1"/>
      <c r="C39">
        <v>1</v>
      </c>
      <c r="K39">
        <f t="shared" si="22"/>
        <v>1</v>
      </c>
      <c r="L39" s="1" t="s">
        <v>106</v>
      </c>
      <c r="M39" t="s">
        <v>165</v>
      </c>
      <c r="N39">
        <v>0.3</v>
      </c>
      <c r="O39">
        <f t="shared" si="1"/>
        <v>2</v>
      </c>
      <c r="P39" s="4">
        <f t="shared" si="2"/>
        <v>0</v>
      </c>
      <c r="Q39">
        <f t="shared" si="3"/>
        <v>0</v>
      </c>
      <c r="R39">
        <f t="shared" si="4"/>
        <v>0</v>
      </c>
      <c r="S39">
        <f t="shared" si="5"/>
        <v>0</v>
      </c>
      <c r="U39" s="4">
        <f t="shared" si="6"/>
        <v>0</v>
      </c>
      <c r="V39">
        <f t="shared" si="7"/>
        <v>0</v>
      </c>
      <c r="W39">
        <f t="shared" si="8"/>
        <v>0</v>
      </c>
      <c r="X39">
        <f t="shared" si="9"/>
        <v>0</v>
      </c>
      <c r="Y39">
        <f t="shared" si="10"/>
        <v>0</v>
      </c>
      <c r="Z39">
        <f t="shared" si="11"/>
        <v>0</v>
      </c>
      <c r="AB39" s="4">
        <f t="shared" si="12"/>
        <v>0</v>
      </c>
      <c r="AC39">
        <f t="shared" si="13"/>
        <v>0</v>
      </c>
      <c r="AD39">
        <f t="shared" si="14"/>
        <v>0</v>
      </c>
      <c r="AE39">
        <f t="shared" si="15"/>
        <v>0</v>
      </c>
      <c r="AF39">
        <f t="shared" si="16"/>
        <v>0</v>
      </c>
      <c r="AG39">
        <f t="shared" si="17"/>
        <v>0.15</v>
      </c>
      <c r="AI39" s="4">
        <f t="shared" si="18"/>
        <v>0</v>
      </c>
      <c r="AJ39">
        <f t="shared" si="19"/>
        <v>0</v>
      </c>
      <c r="AK39">
        <f t="shared" si="20"/>
        <v>0.15</v>
      </c>
      <c r="AL39">
        <f t="shared" si="21"/>
        <v>0</v>
      </c>
      <c r="AO39" s="9"/>
    </row>
    <row r="40" spans="1:41" ht="17" x14ac:dyDescent="0.2">
      <c r="A40" s="1"/>
      <c r="B40" s="1" t="s">
        <v>33</v>
      </c>
      <c r="K40">
        <f t="shared" si="22"/>
        <v>0</v>
      </c>
      <c r="L40" s="1"/>
      <c r="O40">
        <f t="shared" si="1"/>
        <v>0</v>
      </c>
      <c r="P40" s="4">
        <f t="shared" si="2"/>
        <v>0</v>
      </c>
      <c r="Q40">
        <f t="shared" si="3"/>
        <v>0</v>
      </c>
      <c r="R40">
        <f t="shared" si="4"/>
        <v>0</v>
      </c>
      <c r="S40">
        <f t="shared" si="5"/>
        <v>0</v>
      </c>
      <c r="U40" s="4">
        <f t="shared" si="6"/>
        <v>0</v>
      </c>
      <c r="V40">
        <f t="shared" si="7"/>
        <v>0</v>
      </c>
      <c r="W40">
        <f t="shared" si="8"/>
        <v>0</v>
      </c>
      <c r="X40">
        <f t="shared" si="9"/>
        <v>0</v>
      </c>
      <c r="Y40">
        <f t="shared" si="10"/>
        <v>0</v>
      </c>
      <c r="Z40">
        <f t="shared" si="11"/>
        <v>0</v>
      </c>
      <c r="AB40" s="4">
        <f t="shared" si="12"/>
        <v>0</v>
      </c>
      <c r="AC40">
        <f t="shared" si="13"/>
        <v>0</v>
      </c>
      <c r="AD40">
        <f t="shared" si="14"/>
        <v>0</v>
      </c>
      <c r="AE40">
        <f t="shared" si="15"/>
        <v>0</v>
      </c>
      <c r="AF40">
        <f t="shared" si="16"/>
        <v>0</v>
      </c>
      <c r="AG40">
        <f t="shared" si="17"/>
        <v>0</v>
      </c>
      <c r="AI40" s="4">
        <f t="shared" si="18"/>
        <v>0</v>
      </c>
      <c r="AJ40">
        <f t="shared" si="19"/>
        <v>0</v>
      </c>
      <c r="AK40">
        <f t="shared" si="20"/>
        <v>0</v>
      </c>
      <c r="AL40">
        <f t="shared" si="21"/>
        <v>0</v>
      </c>
      <c r="AO40" s="9"/>
    </row>
    <row r="41" spans="1:41" ht="34" x14ac:dyDescent="0.2">
      <c r="A41" s="1"/>
      <c r="B41" s="1"/>
      <c r="C41">
        <v>1</v>
      </c>
      <c r="K41">
        <f t="shared" si="22"/>
        <v>1</v>
      </c>
      <c r="L41" s="1" t="s">
        <v>106</v>
      </c>
      <c r="M41" t="s">
        <v>165</v>
      </c>
      <c r="N41">
        <v>0.3</v>
      </c>
      <c r="O41">
        <f t="shared" si="1"/>
        <v>2</v>
      </c>
      <c r="P41" s="4">
        <f t="shared" si="2"/>
        <v>0</v>
      </c>
      <c r="Q41">
        <f t="shared" si="3"/>
        <v>0</v>
      </c>
      <c r="R41">
        <f t="shared" si="4"/>
        <v>0</v>
      </c>
      <c r="S41">
        <f t="shared" si="5"/>
        <v>0</v>
      </c>
      <c r="U41" s="4">
        <f t="shared" si="6"/>
        <v>0</v>
      </c>
      <c r="V41">
        <f t="shared" si="7"/>
        <v>0</v>
      </c>
      <c r="W41">
        <f t="shared" si="8"/>
        <v>0</v>
      </c>
      <c r="X41">
        <f t="shared" si="9"/>
        <v>0</v>
      </c>
      <c r="Y41">
        <f t="shared" si="10"/>
        <v>0</v>
      </c>
      <c r="Z41">
        <f t="shared" si="11"/>
        <v>0</v>
      </c>
      <c r="AB41" s="4">
        <f t="shared" si="12"/>
        <v>0</v>
      </c>
      <c r="AC41">
        <f t="shared" si="13"/>
        <v>0</v>
      </c>
      <c r="AD41">
        <f t="shared" si="14"/>
        <v>0</v>
      </c>
      <c r="AE41">
        <f t="shared" si="15"/>
        <v>0</v>
      </c>
      <c r="AF41">
        <f t="shared" si="16"/>
        <v>0</v>
      </c>
      <c r="AG41">
        <f t="shared" si="17"/>
        <v>0.15</v>
      </c>
      <c r="AI41" s="4">
        <f t="shared" si="18"/>
        <v>0</v>
      </c>
      <c r="AJ41">
        <f t="shared" si="19"/>
        <v>0</v>
      </c>
      <c r="AK41">
        <f t="shared" si="20"/>
        <v>0.15</v>
      </c>
      <c r="AL41">
        <f t="shared" si="21"/>
        <v>0</v>
      </c>
      <c r="AO41" s="9"/>
    </row>
    <row r="42" spans="1:41" ht="34" x14ac:dyDescent="0.2">
      <c r="A42" s="1"/>
      <c r="B42" s="1" t="s">
        <v>34</v>
      </c>
      <c r="K42">
        <f t="shared" si="22"/>
        <v>0</v>
      </c>
      <c r="L42" s="1"/>
      <c r="O42">
        <f t="shared" si="1"/>
        <v>0</v>
      </c>
      <c r="P42" s="4">
        <f t="shared" si="2"/>
        <v>0</v>
      </c>
      <c r="Q42">
        <f t="shared" si="3"/>
        <v>0</v>
      </c>
      <c r="R42">
        <f t="shared" si="4"/>
        <v>0</v>
      </c>
      <c r="S42">
        <f t="shared" si="5"/>
        <v>0</v>
      </c>
      <c r="U42" s="4">
        <f t="shared" si="6"/>
        <v>0</v>
      </c>
      <c r="V42">
        <f t="shared" si="7"/>
        <v>0</v>
      </c>
      <c r="W42">
        <f t="shared" si="8"/>
        <v>0</v>
      </c>
      <c r="X42">
        <f t="shared" si="9"/>
        <v>0</v>
      </c>
      <c r="Y42">
        <f t="shared" si="10"/>
        <v>0</v>
      </c>
      <c r="Z42">
        <f t="shared" si="11"/>
        <v>0</v>
      </c>
      <c r="AB42" s="4">
        <f t="shared" si="12"/>
        <v>0</v>
      </c>
      <c r="AC42">
        <f t="shared" si="13"/>
        <v>0</v>
      </c>
      <c r="AD42">
        <f t="shared" si="14"/>
        <v>0</v>
      </c>
      <c r="AE42">
        <f t="shared" si="15"/>
        <v>0</v>
      </c>
      <c r="AF42">
        <f t="shared" si="16"/>
        <v>0</v>
      </c>
      <c r="AG42">
        <f t="shared" si="17"/>
        <v>0</v>
      </c>
      <c r="AI42" s="4">
        <f t="shared" si="18"/>
        <v>0</v>
      </c>
      <c r="AJ42">
        <f t="shared" si="19"/>
        <v>0</v>
      </c>
      <c r="AK42">
        <f t="shared" si="20"/>
        <v>0</v>
      </c>
      <c r="AL42">
        <f t="shared" si="21"/>
        <v>0</v>
      </c>
      <c r="AO42" s="9"/>
    </row>
    <row r="43" spans="1:41" ht="34" x14ac:dyDescent="0.2">
      <c r="A43" s="1"/>
      <c r="B43" s="1"/>
      <c r="C43">
        <v>2</v>
      </c>
      <c r="K43">
        <f t="shared" si="22"/>
        <v>2</v>
      </c>
      <c r="L43" s="1" t="s">
        <v>106</v>
      </c>
      <c r="M43" t="s">
        <v>165</v>
      </c>
      <c r="N43">
        <v>0.3</v>
      </c>
      <c r="O43">
        <f t="shared" si="1"/>
        <v>2</v>
      </c>
      <c r="P43" s="4">
        <f t="shared" si="2"/>
        <v>0</v>
      </c>
      <c r="Q43">
        <f t="shared" si="3"/>
        <v>0</v>
      </c>
      <c r="R43">
        <f t="shared" si="4"/>
        <v>0</v>
      </c>
      <c r="S43">
        <f t="shared" si="5"/>
        <v>0</v>
      </c>
      <c r="U43" s="4">
        <f t="shared" si="6"/>
        <v>0</v>
      </c>
      <c r="V43">
        <f t="shared" si="7"/>
        <v>0</v>
      </c>
      <c r="W43">
        <f t="shared" si="8"/>
        <v>0</v>
      </c>
      <c r="X43">
        <f t="shared" si="9"/>
        <v>0</v>
      </c>
      <c r="Y43">
        <f t="shared" si="10"/>
        <v>0</v>
      </c>
      <c r="Z43">
        <f t="shared" si="11"/>
        <v>0</v>
      </c>
      <c r="AB43" s="4">
        <f t="shared" si="12"/>
        <v>0</v>
      </c>
      <c r="AC43">
        <f t="shared" si="13"/>
        <v>0</v>
      </c>
      <c r="AD43">
        <f t="shared" si="14"/>
        <v>0</v>
      </c>
      <c r="AE43">
        <f t="shared" si="15"/>
        <v>0</v>
      </c>
      <c r="AF43">
        <f t="shared" si="16"/>
        <v>0</v>
      </c>
      <c r="AG43">
        <f t="shared" si="17"/>
        <v>0.3</v>
      </c>
      <c r="AI43" s="4">
        <f t="shared" si="18"/>
        <v>0</v>
      </c>
      <c r="AJ43">
        <f t="shared" si="19"/>
        <v>0</v>
      </c>
      <c r="AK43">
        <f t="shared" si="20"/>
        <v>0.3</v>
      </c>
      <c r="AL43">
        <f t="shared" si="21"/>
        <v>0</v>
      </c>
      <c r="AO43" s="9"/>
    </row>
    <row r="44" spans="1:41" ht="68" x14ac:dyDescent="0.2">
      <c r="A44" s="1"/>
      <c r="B44" s="1" t="s">
        <v>35</v>
      </c>
      <c r="K44">
        <f t="shared" si="22"/>
        <v>0</v>
      </c>
      <c r="L44" s="1"/>
      <c r="O44">
        <f t="shared" si="1"/>
        <v>0</v>
      </c>
      <c r="P44" s="4">
        <f t="shared" si="2"/>
        <v>0</v>
      </c>
      <c r="Q44">
        <f t="shared" si="3"/>
        <v>0</v>
      </c>
      <c r="R44">
        <f t="shared" si="4"/>
        <v>0</v>
      </c>
      <c r="S44">
        <f t="shared" si="5"/>
        <v>0</v>
      </c>
      <c r="U44" s="4">
        <f t="shared" si="6"/>
        <v>0</v>
      </c>
      <c r="V44">
        <f t="shared" si="7"/>
        <v>0</v>
      </c>
      <c r="W44">
        <f t="shared" si="8"/>
        <v>0</v>
      </c>
      <c r="X44">
        <f t="shared" si="9"/>
        <v>0</v>
      </c>
      <c r="Y44">
        <f t="shared" si="10"/>
        <v>0</v>
      </c>
      <c r="Z44">
        <f t="shared" si="11"/>
        <v>0</v>
      </c>
      <c r="AB44" s="4">
        <f t="shared" si="12"/>
        <v>0</v>
      </c>
      <c r="AC44">
        <f t="shared" si="13"/>
        <v>0</v>
      </c>
      <c r="AD44">
        <f t="shared" si="14"/>
        <v>0</v>
      </c>
      <c r="AE44">
        <f t="shared" si="15"/>
        <v>0</v>
      </c>
      <c r="AF44">
        <f t="shared" si="16"/>
        <v>0</v>
      </c>
      <c r="AG44">
        <f t="shared" si="17"/>
        <v>0</v>
      </c>
      <c r="AI44" s="4">
        <f t="shared" si="18"/>
        <v>0</v>
      </c>
      <c r="AJ44">
        <f t="shared" si="19"/>
        <v>0</v>
      </c>
      <c r="AK44">
        <f t="shared" si="20"/>
        <v>0</v>
      </c>
      <c r="AL44">
        <f t="shared" si="21"/>
        <v>0</v>
      </c>
      <c r="AO44" s="9"/>
    </row>
    <row r="45" spans="1:41" ht="34" x14ac:dyDescent="0.2">
      <c r="A45" s="1"/>
      <c r="B45" s="1"/>
      <c r="C45">
        <v>3</v>
      </c>
      <c r="K45">
        <f t="shared" si="22"/>
        <v>3</v>
      </c>
      <c r="L45" s="1" t="s">
        <v>106</v>
      </c>
      <c r="M45" t="s">
        <v>165</v>
      </c>
      <c r="N45">
        <v>0.3</v>
      </c>
      <c r="O45">
        <f t="shared" si="1"/>
        <v>2</v>
      </c>
      <c r="P45" s="4">
        <f t="shared" si="2"/>
        <v>0</v>
      </c>
      <c r="Q45">
        <f t="shared" si="3"/>
        <v>0</v>
      </c>
      <c r="R45">
        <f t="shared" si="4"/>
        <v>0</v>
      </c>
      <c r="S45">
        <f t="shared" si="5"/>
        <v>0</v>
      </c>
      <c r="U45" s="4">
        <f t="shared" si="6"/>
        <v>0</v>
      </c>
      <c r="V45">
        <f t="shared" si="7"/>
        <v>0</v>
      </c>
      <c r="W45">
        <f t="shared" si="8"/>
        <v>0</v>
      </c>
      <c r="X45">
        <f t="shared" si="9"/>
        <v>0</v>
      </c>
      <c r="Y45">
        <f t="shared" si="10"/>
        <v>0</v>
      </c>
      <c r="Z45">
        <f t="shared" si="11"/>
        <v>0</v>
      </c>
      <c r="AB45" s="4">
        <f t="shared" si="12"/>
        <v>0</v>
      </c>
      <c r="AC45">
        <f t="shared" si="13"/>
        <v>0</v>
      </c>
      <c r="AD45">
        <f t="shared" si="14"/>
        <v>0</v>
      </c>
      <c r="AE45">
        <f t="shared" si="15"/>
        <v>0</v>
      </c>
      <c r="AF45">
        <f t="shared" si="16"/>
        <v>0</v>
      </c>
      <c r="AG45">
        <f t="shared" si="17"/>
        <v>0.44999999999999996</v>
      </c>
      <c r="AI45" s="4">
        <f t="shared" si="18"/>
        <v>0</v>
      </c>
      <c r="AJ45">
        <f t="shared" si="19"/>
        <v>0</v>
      </c>
      <c r="AK45">
        <f t="shared" si="20"/>
        <v>0.44999999999999996</v>
      </c>
      <c r="AL45">
        <f t="shared" si="21"/>
        <v>0</v>
      </c>
      <c r="AO45" s="9"/>
    </row>
    <row r="46" spans="1:41" ht="51" x14ac:dyDescent="0.2">
      <c r="A46" s="1"/>
      <c r="B46" s="1"/>
      <c r="D46">
        <v>1</v>
      </c>
      <c r="K46">
        <f t="shared" si="22"/>
        <v>1</v>
      </c>
      <c r="L46" s="1" t="s">
        <v>130</v>
      </c>
      <c r="M46" t="s">
        <v>165</v>
      </c>
      <c r="N46">
        <v>1</v>
      </c>
      <c r="O46">
        <f t="shared" si="1"/>
        <v>2</v>
      </c>
      <c r="P46" s="4">
        <f t="shared" si="2"/>
        <v>0</v>
      </c>
      <c r="Q46">
        <f t="shared" si="3"/>
        <v>0</v>
      </c>
      <c r="R46">
        <f t="shared" si="4"/>
        <v>0</v>
      </c>
      <c r="S46">
        <f t="shared" si="5"/>
        <v>0</v>
      </c>
      <c r="U46" s="4">
        <f t="shared" si="6"/>
        <v>0</v>
      </c>
      <c r="V46">
        <f t="shared" si="7"/>
        <v>0</v>
      </c>
      <c r="W46">
        <f t="shared" si="8"/>
        <v>0</v>
      </c>
      <c r="X46">
        <f t="shared" si="9"/>
        <v>0</v>
      </c>
      <c r="Y46">
        <f t="shared" si="10"/>
        <v>0</v>
      </c>
      <c r="Z46">
        <f t="shared" si="11"/>
        <v>0</v>
      </c>
      <c r="AB46" s="4">
        <f t="shared" si="12"/>
        <v>0</v>
      </c>
      <c r="AC46">
        <f t="shared" si="13"/>
        <v>0</v>
      </c>
      <c r="AD46">
        <f t="shared" si="14"/>
        <v>0</v>
      </c>
      <c r="AE46">
        <f t="shared" si="15"/>
        <v>0</v>
      </c>
      <c r="AF46">
        <f t="shared" si="16"/>
        <v>0</v>
      </c>
      <c r="AG46">
        <f t="shared" si="17"/>
        <v>0.5</v>
      </c>
      <c r="AI46" s="4">
        <f t="shared" si="18"/>
        <v>0</v>
      </c>
      <c r="AJ46">
        <f t="shared" si="19"/>
        <v>0</v>
      </c>
      <c r="AK46">
        <f t="shared" si="20"/>
        <v>0.5</v>
      </c>
      <c r="AL46">
        <f t="shared" si="21"/>
        <v>0</v>
      </c>
      <c r="AO46" s="9"/>
    </row>
    <row r="47" spans="1:41" ht="34" x14ac:dyDescent="0.2">
      <c r="A47" s="1"/>
      <c r="B47" s="1" t="s">
        <v>36</v>
      </c>
      <c r="K47">
        <f t="shared" si="22"/>
        <v>0</v>
      </c>
      <c r="L47" s="1"/>
      <c r="O47">
        <f t="shared" si="1"/>
        <v>0</v>
      </c>
      <c r="P47" s="4">
        <f t="shared" si="2"/>
        <v>0</v>
      </c>
      <c r="Q47">
        <f t="shared" si="3"/>
        <v>0</v>
      </c>
      <c r="R47">
        <f t="shared" si="4"/>
        <v>0</v>
      </c>
      <c r="S47">
        <f t="shared" si="5"/>
        <v>0</v>
      </c>
      <c r="U47" s="4">
        <f t="shared" si="6"/>
        <v>0</v>
      </c>
      <c r="V47">
        <f t="shared" si="7"/>
        <v>0</v>
      </c>
      <c r="W47">
        <f t="shared" si="8"/>
        <v>0</v>
      </c>
      <c r="X47">
        <f t="shared" si="9"/>
        <v>0</v>
      </c>
      <c r="Y47">
        <f t="shared" si="10"/>
        <v>0</v>
      </c>
      <c r="Z47">
        <f t="shared" si="11"/>
        <v>0</v>
      </c>
      <c r="AB47" s="4">
        <f t="shared" si="12"/>
        <v>0</v>
      </c>
      <c r="AC47">
        <f t="shared" si="13"/>
        <v>0</v>
      </c>
      <c r="AD47">
        <f t="shared" si="14"/>
        <v>0</v>
      </c>
      <c r="AE47">
        <f t="shared" si="15"/>
        <v>0</v>
      </c>
      <c r="AF47">
        <f t="shared" si="16"/>
        <v>0</v>
      </c>
      <c r="AG47">
        <f t="shared" si="17"/>
        <v>0</v>
      </c>
      <c r="AI47" s="4">
        <f t="shared" si="18"/>
        <v>0</v>
      </c>
      <c r="AJ47">
        <f t="shared" si="19"/>
        <v>0</v>
      </c>
      <c r="AK47">
        <f t="shared" si="20"/>
        <v>0</v>
      </c>
      <c r="AL47">
        <f t="shared" si="21"/>
        <v>0</v>
      </c>
      <c r="AO47" s="9"/>
    </row>
    <row r="48" spans="1:41" ht="34" x14ac:dyDescent="0.2">
      <c r="A48" s="1"/>
      <c r="B48" s="1"/>
      <c r="C48">
        <v>1</v>
      </c>
      <c r="K48">
        <f t="shared" si="22"/>
        <v>1</v>
      </c>
      <c r="L48" s="1" t="s">
        <v>117</v>
      </c>
      <c r="M48" t="s">
        <v>164</v>
      </c>
      <c r="N48">
        <v>1</v>
      </c>
      <c r="O48">
        <f t="shared" si="1"/>
        <v>1</v>
      </c>
      <c r="P48" s="4">
        <f t="shared" si="2"/>
        <v>0</v>
      </c>
      <c r="Q48">
        <f t="shared" si="3"/>
        <v>0</v>
      </c>
      <c r="R48">
        <f t="shared" si="4"/>
        <v>0</v>
      </c>
      <c r="S48">
        <f t="shared" si="5"/>
        <v>0</v>
      </c>
      <c r="U48" s="4">
        <f t="shared" si="6"/>
        <v>0</v>
      </c>
      <c r="V48">
        <f t="shared" si="7"/>
        <v>0</v>
      </c>
      <c r="W48">
        <f t="shared" si="8"/>
        <v>0</v>
      </c>
      <c r="X48">
        <f t="shared" si="9"/>
        <v>1</v>
      </c>
      <c r="Y48">
        <f t="shared" si="10"/>
        <v>0</v>
      </c>
      <c r="Z48">
        <f t="shared" si="11"/>
        <v>0</v>
      </c>
      <c r="AB48" s="4">
        <f t="shared" si="12"/>
        <v>0</v>
      </c>
      <c r="AC48">
        <f t="shared" si="13"/>
        <v>0</v>
      </c>
      <c r="AD48">
        <f t="shared" si="14"/>
        <v>0</v>
      </c>
      <c r="AE48">
        <f t="shared" si="15"/>
        <v>0</v>
      </c>
      <c r="AF48">
        <f t="shared" si="16"/>
        <v>0</v>
      </c>
      <c r="AG48">
        <f t="shared" si="17"/>
        <v>0</v>
      </c>
      <c r="AI48" s="4">
        <f t="shared" si="18"/>
        <v>0</v>
      </c>
      <c r="AJ48">
        <f t="shared" si="19"/>
        <v>0</v>
      </c>
      <c r="AK48">
        <f t="shared" si="20"/>
        <v>0</v>
      </c>
      <c r="AL48">
        <f t="shared" si="21"/>
        <v>0</v>
      </c>
      <c r="AO48" s="9"/>
    </row>
    <row r="49" spans="1:41" ht="34" x14ac:dyDescent="0.2">
      <c r="A49" s="1"/>
      <c r="B49" s="1" t="s">
        <v>135</v>
      </c>
      <c r="K49">
        <f t="shared" si="22"/>
        <v>0</v>
      </c>
      <c r="L49" s="1"/>
      <c r="O49">
        <f t="shared" si="1"/>
        <v>0</v>
      </c>
      <c r="P49" s="4">
        <f t="shared" si="2"/>
        <v>0</v>
      </c>
      <c r="Q49">
        <f t="shared" si="3"/>
        <v>0</v>
      </c>
      <c r="R49">
        <f t="shared" si="4"/>
        <v>0</v>
      </c>
      <c r="S49">
        <f t="shared" si="5"/>
        <v>0</v>
      </c>
      <c r="U49" s="4">
        <f t="shared" si="6"/>
        <v>0</v>
      </c>
      <c r="V49">
        <f t="shared" si="7"/>
        <v>0</v>
      </c>
      <c r="W49">
        <f t="shared" si="8"/>
        <v>0</v>
      </c>
      <c r="X49">
        <f t="shared" si="9"/>
        <v>0</v>
      </c>
      <c r="Y49">
        <f t="shared" si="10"/>
        <v>0</v>
      </c>
      <c r="Z49">
        <f t="shared" si="11"/>
        <v>0</v>
      </c>
      <c r="AB49" s="4">
        <f t="shared" si="12"/>
        <v>0</v>
      </c>
      <c r="AC49">
        <f t="shared" si="13"/>
        <v>0</v>
      </c>
      <c r="AD49">
        <f t="shared" si="14"/>
        <v>0</v>
      </c>
      <c r="AE49">
        <f t="shared" si="15"/>
        <v>0</v>
      </c>
      <c r="AF49">
        <f t="shared" si="16"/>
        <v>0</v>
      </c>
      <c r="AG49">
        <f t="shared" si="17"/>
        <v>0</v>
      </c>
      <c r="AI49" s="4">
        <f t="shared" si="18"/>
        <v>0</v>
      </c>
      <c r="AJ49">
        <f t="shared" si="19"/>
        <v>0</v>
      </c>
      <c r="AK49">
        <f t="shared" si="20"/>
        <v>0</v>
      </c>
      <c r="AL49">
        <f t="shared" si="21"/>
        <v>0</v>
      </c>
      <c r="AO49" s="9"/>
    </row>
    <row r="50" spans="1:41" ht="34" x14ac:dyDescent="0.2">
      <c r="A50" s="1"/>
      <c r="B50" s="1"/>
      <c r="C50">
        <v>1</v>
      </c>
      <c r="K50">
        <f t="shared" si="22"/>
        <v>1</v>
      </c>
      <c r="L50" s="1" t="s">
        <v>113</v>
      </c>
      <c r="M50" t="s">
        <v>163</v>
      </c>
      <c r="N50">
        <v>1</v>
      </c>
      <c r="O50">
        <f t="shared" si="1"/>
        <v>2</v>
      </c>
      <c r="P50" s="4">
        <f t="shared" si="2"/>
        <v>0</v>
      </c>
      <c r="Q50">
        <f t="shared" si="3"/>
        <v>0.5</v>
      </c>
      <c r="R50">
        <f t="shared" si="4"/>
        <v>0</v>
      </c>
      <c r="S50">
        <f t="shared" si="5"/>
        <v>0</v>
      </c>
      <c r="U50" s="4">
        <f t="shared" si="6"/>
        <v>0.5</v>
      </c>
      <c r="V50">
        <f t="shared" si="7"/>
        <v>0</v>
      </c>
      <c r="W50">
        <f t="shared" si="8"/>
        <v>0</v>
      </c>
      <c r="X50">
        <f t="shared" si="9"/>
        <v>0</v>
      </c>
      <c r="Y50">
        <f t="shared" si="10"/>
        <v>0</v>
      </c>
      <c r="Z50">
        <f t="shared" si="11"/>
        <v>0</v>
      </c>
      <c r="AB50" s="4">
        <f t="shared" si="12"/>
        <v>0</v>
      </c>
      <c r="AC50">
        <f t="shared" si="13"/>
        <v>0</v>
      </c>
      <c r="AD50">
        <f t="shared" si="14"/>
        <v>0</v>
      </c>
      <c r="AE50">
        <f t="shared" si="15"/>
        <v>0</v>
      </c>
      <c r="AF50">
        <f t="shared" si="16"/>
        <v>0</v>
      </c>
      <c r="AG50">
        <f t="shared" si="17"/>
        <v>0</v>
      </c>
      <c r="AI50" s="4">
        <f t="shared" si="18"/>
        <v>0</v>
      </c>
      <c r="AJ50">
        <f t="shared" si="19"/>
        <v>0</v>
      </c>
      <c r="AK50">
        <f t="shared" si="20"/>
        <v>0</v>
      </c>
      <c r="AL50">
        <f t="shared" si="21"/>
        <v>0</v>
      </c>
      <c r="AO50" s="9"/>
    </row>
    <row r="51" spans="1:41" ht="51" x14ac:dyDescent="0.2">
      <c r="A51" s="1"/>
      <c r="B51" s="1" t="s">
        <v>136</v>
      </c>
      <c r="K51">
        <f t="shared" si="22"/>
        <v>0</v>
      </c>
      <c r="L51" s="1"/>
      <c r="O51">
        <f t="shared" si="1"/>
        <v>0</v>
      </c>
      <c r="P51" s="4">
        <f t="shared" si="2"/>
        <v>0</v>
      </c>
      <c r="Q51">
        <f t="shared" si="3"/>
        <v>0</v>
      </c>
      <c r="R51">
        <f t="shared" si="4"/>
        <v>0</v>
      </c>
      <c r="S51">
        <f t="shared" si="5"/>
        <v>0</v>
      </c>
      <c r="U51" s="4">
        <f t="shared" si="6"/>
        <v>0</v>
      </c>
      <c r="V51">
        <f t="shared" si="7"/>
        <v>0</v>
      </c>
      <c r="W51">
        <f t="shared" si="8"/>
        <v>0</v>
      </c>
      <c r="X51">
        <f t="shared" si="9"/>
        <v>0</v>
      </c>
      <c r="Y51">
        <f t="shared" si="10"/>
        <v>0</v>
      </c>
      <c r="Z51">
        <f t="shared" si="11"/>
        <v>0</v>
      </c>
      <c r="AB51" s="4">
        <f t="shared" si="12"/>
        <v>0</v>
      </c>
      <c r="AC51">
        <f t="shared" si="13"/>
        <v>0</v>
      </c>
      <c r="AD51">
        <f t="shared" si="14"/>
        <v>0</v>
      </c>
      <c r="AE51">
        <f t="shared" si="15"/>
        <v>0</v>
      </c>
      <c r="AF51">
        <f t="shared" si="16"/>
        <v>0</v>
      </c>
      <c r="AG51">
        <f t="shared" si="17"/>
        <v>0</v>
      </c>
      <c r="AI51" s="4">
        <f t="shared" si="18"/>
        <v>0</v>
      </c>
      <c r="AJ51">
        <f t="shared" si="19"/>
        <v>0</v>
      </c>
      <c r="AK51">
        <f t="shared" si="20"/>
        <v>0</v>
      </c>
      <c r="AL51">
        <f t="shared" si="21"/>
        <v>0</v>
      </c>
      <c r="AO51" s="9"/>
    </row>
    <row r="52" spans="1:41" ht="34" x14ac:dyDescent="0.2">
      <c r="A52" s="1"/>
      <c r="B52" s="1"/>
      <c r="C52">
        <v>1</v>
      </c>
      <c r="K52">
        <f t="shared" si="22"/>
        <v>1</v>
      </c>
      <c r="L52" s="1" t="s">
        <v>126</v>
      </c>
      <c r="M52" t="s">
        <v>166</v>
      </c>
      <c r="N52">
        <v>0.2</v>
      </c>
      <c r="O52">
        <f t="shared" si="1"/>
        <v>3</v>
      </c>
      <c r="P52" s="4">
        <f t="shared" si="2"/>
        <v>0</v>
      </c>
      <c r="Q52">
        <f t="shared" si="3"/>
        <v>0</v>
      </c>
      <c r="R52">
        <f t="shared" si="4"/>
        <v>0</v>
      </c>
      <c r="S52">
        <f t="shared" si="5"/>
        <v>0</v>
      </c>
      <c r="U52" s="4">
        <f t="shared" si="6"/>
        <v>0</v>
      </c>
      <c r="V52">
        <f t="shared" si="7"/>
        <v>0</v>
      </c>
      <c r="W52">
        <f t="shared" si="8"/>
        <v>0</v>
      </c>
      <c r="X52">
        <f t="shared" si="9"/>
        <v>0</v>
      </c>
      <c r="Y52">
        <f t="shared" si="10"/>
        <v>0</v>
      </c>
      <c r="Z52">
        <f t="shared" si="11"/>
        <v>6.6666666666666666E-2</v>
      </c>
      <c r="AB52" s="4">
        <f t="shared" si="12"/>
        <v>0</v>
      </c>
      <c r="AC52">
        <f t="shared" si="13"/>
        <v>0</v>
      </c>
      <c r="AD52">
        <f t="shared" si="14"/>
        <v>0</v>
      </c>
      <c r="AE52">
        <f t="shared" si="15"/>
        <v>6.6666666666666666E-2</v>
      </c>
      <c r="AF52">
        <f t="shared" si="16"/>
        <v>0</v>
      </c>
      <c r="AG52">
        <f t="shared" si="17"/>
        <v>0</v>
      </c>
      <c r="AI52" s="4">
        <f t="shared" si="18"/>
        <v>0</v>
      </c>
      <c r="AJ52">
        <f t="shared" si="19"/>
        <v>6.6666666666666666E-2</v>
      </c>
      <c r="AK52">
        <f t="shared" si="20"/>
        <v>0</v>
      </c>
      <c r="AL52">
        <f t="shared" si="21"/>
        <v>0</v>
      </c>
      <c r="AO52" s="9"/>
    </row>
    <row r="53" spans="1:41" ht="51" x14ac:dyDescent="0.2">
      <c r="A53" s="1"/>
      <c r="B53" s="1" t="s">
        <v>137</v>
      </c>
      <c r="K53">
        <f t="shared" si="22"/>
        <v>0</v>
      </c>
      <c r="L53" s="1"/>
      <c r="O53">
        <f t="shared" si="1"/>
        <v>0</v>
      </c>
      <c r="P53" s="4">
        <f t="shared" si="2"/>
        <v>0</v>
      </c>
      <c r="Q53">
        <f t="shared" si="3"/>
        <v>0</v>
      </c>
      <c r="R53">
        <f t="shared" si="4"/>
        <v>0</v>
      </c>
      <c r="S53">
        <f t="shared" si="5"/>
        <v>0</v>
      </c>
      <c r="U53" s="4">
        <f t="shared" si="6"/>
        <v>0</v>
      </c>
      <c r="V53">
        <f t="shared" si="7"/>
        <v>0</v>
      </c>
      <c r="W53">
        <f t="shared" si="8"/>
        <v>0</v>
      </c>
      <c r="X53">
        <f t="shared" si="9"/>
        <v>0</v>
      </c>
      <c r="Y53">
        <f t="shared" si="10"/>
        <v>0</v>
      </c>
      <c r="Z53">
        <f t="shared" si="11"/>
        <v>0</v>
      </c>
      <c r="AB53" s="4">
        <f t="shared" si="12"/>
        <v>0</v>
      </c>
      <c r="AC53">
        <f t="shared" si="13"/>
        <v>0</v>
      </c>
      <c r="AD53">
        <f t="shared" si="14"/>
        <v>0</v>
      </c>
      <c r="AE53">
        <f t="shared" si="15"/>
        <v>0</v>
      </c>
      <c r="AF53">
        <f t="shared" si="16"/>
        <v>0</v>
      </c>
      <c r="AG53">
        <f t="shared" si="17"/>
        <v>0</v>
      </c>
      <c r="AI53" s="4">
        <f t="shared" si="18"/>
        <v>0</v>
      </c>
      <c r="AJ53">
        <f t="shared" si="19"/>
        <v>0</v>
      </c>
      <c r="AK53">
        <f t="shared" si="20"/>
        <v>0</v>
      </c>
      <c r="AL53">
        <f t="shared" si="21"/>
        <v>0</v>
      </c>
      <c r="AO53" s="9"/>
    </row>
    <row r="54" spans="1:41" ht="34" x14ac:dyDescent="0.2">
      <c r="A54" s="1"/>
      <c r="B54" s="1"/>
      <c r="C54">
        <v>1</v>
      </c>
      <c r="K54">
        <f t="shared" si="22"/>
        <v>1</v>
      </c>
      <c r="L54" s="1" t="s">
        <v>113</v>
      </c>
      <c r="M54" t="s">
        <v>163</v>
      </c>
      <c r="N54">
        <v>1</v>
      </c>
      <c r="O54">
        <f t="shared" si="1"/>
        <v>2</v>
      </c>
      <c r="P54" s="4">
        <f t="shared" si="2"/>
        <v>0</v>
      </c>
      <c r="Q54">
        <f t="shared" si="3"/>
        <v>0.5</v>
      </c>
      <c r="R54">
        <f t="shared" si="4"/>
        <v>0</v>
      </c>
      <c r="S54">
        <f t="shared" si="5"/>
        <v>0</v>
      </c>
      <c r="U54" s="4">
        <f t="shared" si="6"/>
        <v>0.5</v>
      </c>
      <c r="V54">
        <f t="shared" si="7"/>
        <v>0</v>
      </c>
      <c r="W54">
        <f t="shared" si="8"/>
        <v>0</v>
      </c>
      <c r="X54">
        <f t="shared" si="9"/>
        <v>0</v>
      </c>
      <c r="Y54">
        <f t="shared" si="10"/>
        <v>0</v>
      </c>
      <c r="Z54">
        <f t="shared" si="11"/>
        <v>0</v>
      </c>
      <c r="AB54" s="4">
        <f t="shared" si="12"/>
        <v>0</v>
      </c>
      <c r="AC54">
        <f t="shared" si="13"/>
        <v>0</v>
      </c>
      <c r="AD54">
        <f t="shared" si="14"/>
        <v>0</v>
      </c>
      <c r="AE54">
        <f t="shared" si="15"/>
        <v>0</v>
      </c>
      <c r="AF54">
        <f t="shared" si="16"/>
        <v>0</v>
      </c>
      <c r="AG54">
        <f t="shared" si="17"/>
        <v>0</v>
      </c>
      <c r="AI54" s="4">
        <f t="shared" si="18"/>
        <v>0</v>
      </c>
      <c r="AJ54">
        <f t="shared" si="19"/>
        <v>0</v>
      </c>
      <c r="AK54">
        <f t="shared" si="20"/>
        <v>0</v>
      </c>
      <c r="AL54">
        <f t="shared" si="21"/>
        <v>0</v>
      </c>
      <c r="AO54" s="9"/>
    </row>
    <row r="55" spans="1:41" ht="17" x14ac:dyDescent="0.2">
      <c r="A55" s="1"/>
      <c r="B55" s="1" t="s">
        <v>40</v>
      </c>
      <c r="K55">
        <f t="shared" si="22"/>
        <v>0</v>
      </c>
      <c r="L55" s="1"/>
      <c r="O55">
        <f t="shared" si="1"/>
        <v>0</v>
      </c>
      <c r="P55" s="4">
        <f t="shared" si="2"/>
        <v>0</v>
      </c>
      <c r="Q55">
        <f t="shared" si="3"/>
        <v>0</v>
      </c>
      <c r="R55">
        <f t="shared" si="4"/>
        <v>0</v>
      </c>
      <c r="S55">
        <f t="shared" si="5"/>
        <v>0</v>
      </c>
      <c r="U55" s="4">
        <f t="shared" si="6"/>
        <v>0</v>
      </c>
      <c r="V55">
        <f t="shared" si="7"/>
        <v>0</v>
      </c>
      <c r="W55">
        <f t="shared" si="8"/>
        <v>0</v>
      </c>
      <c r="X55">
        <f t="shared" si="9"/>
        <v>0</v>
      </c>
      <c r="Y55">
        <f t="shared" si="10"/>
        <v>0</v>
      </c>
      <c r="Z55">
        <f t="shared" si="11"/>
        <v>0</v>
      </c>
      <c r="AB55" s="4">
        <f t="shared" si="12"/>
        <v>0</v>
      </c>
      <c r="AC55">
        <f t="shared" si="13"/>
        <v>0</v>
      </c>
      <c r="AD55">
        <f t="shared" si="14"/>
        <v>0</v>
      </c>
      <c r="AE55">
        <f t="shared" si="15"/>
        <v>0</v>
      </c>
      <c r="AF55">
        <f t="shared" si="16"/>
        <v>0</v>
      </c>
      <c r="AG55">
        <f t="shared" si="17"/>
        <v>0</v>
      </c>
      <c r="AI55" s="4">
        <f t="shared" si="18"/>
        <v>0</v>
      </c>
      <c r="AJ55">
        <f t="shared" si="19"/>
        <v>0</v>
      </c>
      <c r="AK55">
        <f t="shared" si="20"/>
        <v>0</v>
      </c>
      <c r="AL55">
        <f t="shared" si="21"/>
        <v>0</v>
      </c>
      <c r="AO55" s="9"/>
    </row>
    <row r="56" spans="1:41" ht="34" x14ac:dyDescent="0.2">
      <c r="A56" s="1"/>
      <c r="B56" s="1"/>
      <c r="C56">
        <v>12</v>
      </c>
      <c r="K56">
        <f t="shared" si="22"/>
        <v>12</v>
      </c>
      <c r="L56" s="1" t="s">
        <v>113</v>
      </c>
      <c r="M56" t="s">
        <v>163</v>
      </c>
      <c r="N56">
        <v>1</v>
      </c>
      <c r="O56">
        <f t="shared" si="1"/>
        <v>2</v>
      </c>
      <c r="P56" s="4">
        <f t="shared" si="2"/>
        <v>0</v>
      </c>
      <c r="Q56">
        <f t="shared" si="3"/>
        <v>6</v>
      </c>
      <c r="R56">
        <f t="shared" si="4"/>
        <v>0</v>
      </c>
      <c r="S56">
        <f t="shared" si="5"/>
        <v>0</v>
      </c>
      <c r="U56" s="4">
        <f t="shared" si="6"/>
        <v>6</v>
      </c>
      <c r="V56">
        <f t="shared" si="7"/>
        <v>0</v>
      </c>
      <c r="W56">
        <f t="shared" si="8"/>
        <v>0</v>
      </c>
      <c r="X56">
        <f t="shared" si="9"/>
        <v>0</v>
      </c>
      <c r="Y56">
        <f t="shared" si="10"/>
        <v>0</v>
      </c>
      <c r="Z56">
        <f t="shared" si="11"/>
        <v>0</v>
      </c>
      <c r="AB56" s="4">
        <f t="shared" si="12"/>
        <v>0</v>
      </c>
      <c r="AC56">
        <f t="shared" si="13"/>
        <v>0</v>
      </c>
      <c r="AD56">
        <f t="shared" si="14"/>
        <v>0</v>
      </c>
      <c r="AE56">
        <f t="shared" si="15"/>
        <v>0</v>
      </c>
      <c r="AF56">
        <f t="shared" si="16"/>
        <v>0</v>
      </c>
      <c r="AG56">
        <f t="shared" si="17"/>
        <v>0</v>
      </c>
      <c r="AI56" s="4">
        <f t="shared" si="18"/>
        <v>0</v>
      </c>
      <c r="AJ56">
        <f t="shared" si="19"/>
        <v>0</v>
      </c>
      <c r="AK56">
        <f t="shared" si="20"/>
        <v>0</v>
      </c>
      <c r="AL56">
        <f t="shared" si="21"/>
        <v>0</v>
      </c>
      <c r="AO56" s="9"/>
    </row>
    <row r="57" spans="1:41" ht="17" x14ac:dyDescent="0.2">
      <c r="A57" s="1"/>
      <c r="B57" s="1"/>
      <c r="C57">
        <v>2</v>
      </c>
      <c r="K57">
        <f t="shared" si="22"/>
        <v>2</v>
      </c>
      <c r="L57" s="1" t="s">
        <v>105</v>
      </c>
      <c r="M57" t="s">
        <v>164</v>
      </c>
      <c r="N57">
        <v>1</v>
      </c>
      <c r="O57">
        <f t="shared" si="1"/>
        <v>1</v>
      </c>
      <c r="P57" s="4">
        <f t="shared" si="2"/>
        <v>0</v>
      </c>
      <c r="Q57">
        <f t="shared" si="3"/>
        <v>0</v>
      </c>
      <c r="R57">
        <f t="shared" si="4"/>
        <v>0</v>
      </c>
      <c r="S57">
        <f t="shared" si="5"/>
        <v>0</v>
      </c>
      <c r="U57" s="4">
        <f t="shared" si="6"/>
        <v>0</v>
      </c>
      <c r="V57">
        <f t="shared" si="7"/>
        <v>0</v>
      </c>
      <c r="W57">
        <f t="shared" si="8"/>
        <v>0</v>
      </c>
      <c r="X57">
        <f t="shared" si="9"/>
        <v>2</v>
      </c>
      <c r="Y57">
        <f t="shared" si="10"/>
        <v>0</v>
      </c>
      <c r="Z57">
        <f t="shared" si="11"/>
        <v>0</v>
      </c>
      <c r="AB57" s="4">
        <f t="shared" si="12"/>
        <v>0</v>
      </c>
      <c r="AC57">
        <f t="shared" si="13"/>
        <v>0</v>
      </c>
      <c r="AD57">
        <f t="shared" si="14"/>
        <v>0</v>
      </c>
      <c r="AE57">
        <f t="shared" si="15"/>
        <v>0</v>
      </c>
      <c r="AF57">
        <f t="shared" si="16"/>
        <v>0</v>
      </c>
      <c r="AG57">
        <f t="shared" si="17"/>
        <v>0</v>
      </c>
      <c r="AI57" s="4">
        <f t="shared" si="18"/>
        <v>0</v>
      </c>
      <c r="AJ57">
        <f t="shared" si="19"/>
        <v>0</v>
      </c>
      <c r="AK57">
        <f t="shared" si="20"/>
        <v>0</v>
      </c>
      <c r="AL57">
        <f t="shared" si="21"/>
        <v>0</v>
      </c>
    </row>
    <row r="58" spans="1:41" x14ac:dyDescent="0.2">
      <c r="T58">
        <f>SUM(P5:S57)</f>
        <v>27.033333333333331</v>
      </c>
      <c r="AA58">
        <f>SUM(U5:Z57)</f>
        <v>35.900000000000006</v>
      </c>
      <c r="AH58">
        <f>SUM(AB5:AG57)</f>
        <v>2.85</v>
      </c>
      <c r="AM58">
        <f>SUM(AI5:AL57)</f>
        <v>3.0166666666666666</v>
      </c>
      <c r="AO58" s="9">
        <f>AM58+AH58+AA58+T58</f>
        <v>68.800000000000011</v>
      </c>
    </row>
    <row r="59" spans="1:41" s="3" customFormat="1" x14ac:dyDescent="0.2">
      <c r="A59" s="3" t="s">
        <v>175</v>
      </c>
    </row>
    <row r="60" spans="1:41" ht="34" x14ac:dyDescent="0.2">
      <c r="A60" s="1"/>
      <c r="B60" s="1" t="s">
        <v>13</v>
      </c>
      <c r="L60" s="1"/>
      <c r="P60" s="4"/>
      <c r="U60" s="4"/>
      <c r="AB60" s="4"/>
      <c r="AI60" s="4"/>
      <c r="AO60" s="9"/>
    </row>
    <row r="61" spans="1:41" ht="51" x14ac:dyDescent="0.2">
      <c r="A61" s="1"/>
      <c r="B61" s="1"/>
      <c r="D61">
        <v>2</v>
      </c>
      <c r="K61">
        <f>SUM(C61:J61)</f>
        <v>2</v>
      </c>
      <c r="L61" s="1" t="s">
        <v>123</v>
      </c>
      <c r="M61" t="s">
        <v>161</v>
      </c>
      <c r="N61">
        <v>0.5</v>
      </c>
      <c r="O61">
        <f>LEN(M61)</f>
        <v>1</v>
      </c>
      <c r="P61" s="4">
        <f>IF(M61="A",(K61*N61)/O61,0)</f>
        <v>1</v>
      </c>
      <c r="Q61">
        <f>IF(M61="AB",(K61*N61)/O61,0)</f>
        <v>0</v>
      </c>
      <c r="R61">
        <f>IF(M61="ABC",(K61*N61)/O61,0)</f>
        <v>0</v>
      </c>
      <c r="S61">
        <f>IF(M61="ABCD",(K61*N61)/O61,0)</f>
        <v>0</v>
      </c>
      <c r="U61" s="4">
        <f>IF(M61="AB",(K61*N61)/O61,0)</f>
        <v>0</v>
      </c>
      <c r="V61">
        <f>IF(M61="ABC",(K61*N61)/O61,0)</f>
        <v>0</v>
      </c>
      <c r="W61">
        <f>IF(M61="ABCD",(K61*N61)/O61,0)</f>
        <v>0</v>
      </c>
      <c r="X61">
        <f>IF(M61="B",(K61*N61)/O61,0)</f>
        <v>0</v>
      </c>
      <c r="Y61">
        <f>IF(M61="BC",(K61*N61)/O61,0)</f>
        <v>0</v>
      </c>
      <c r="Z61">
        <f>IF(M61="BCD",(K61*N61)/O61,0)</f>
        <v>0</v>
      </c>
      <c r="AB61" s="4">
        <f>IF(M61="ABC",(K61*N61)/O61,0)</f>
        <v>0</v>
      </c>
      <c r="AC61">
        <f>IF(M61="ABCD",(K61*N61)/O61,0)</f>
        <v>0</v>
      </c>
      <c r="AD61">
        <f>IF(M61="BC",(K61*N61)/O61,0)</f>
        <v>0</v>
      </c>
      <c r="AE61">
        <f>IF(M61="BCD",(K61*N61)/O61,0)</f>
        <v>0</v>
      </c>
      <c r="AF61">
        <f>IF(M61="C",(K61*N61)/O61,0)</f>
        <v>0</v>
      </c>
      <c r="AG61">
        <f>IF(M61="CD",(K61*N61)/O61,0)</f>
        <v>0</v>
      </c>
      <c r="AI61" s="4">
        <f>IF(M61="ABCD",(K61*N61)/O61,0)</f>
        <v>0</v>
      </c>
      <c r="AJ61">
        <f>IF(M61="BCD",(K61*N61)/O61,0)</f>
        <v>0</v>
      </c>
      <c r="AK61">
        <f>IF(M61="CD",(K61*N61)/O61,0)</f>
        <v>0</v>
      </c>
      <c r="AL61">
        <f>IF(M61="D",(K61*N61)/O61,0)</f>
        <v>0</v>
      </c>
      <c r="AO61" s="9"/>
    </row>
    <row r="62" spans="1:41" ht="34" x14ac:dyDescent="0.2">
      <c r="A62" s="1"/>
      <c r="B62" s="1"/>
      <c r="D62">
        <v>1</v>
      </c>
      <c r="K62">
        <f t="shared" ref="K62:K93" si="23">SUM(C62:J62)</f>
        <v>1</v>
      </c>
      <c r="L62" s="1" t="s">
        <v>124</v>
      </c>
      <c r="M62" t="s">
        <v>162</v>
      </c>
      <c r="N62">
        <v>0.5</v>
      </c>
      <c r="O62">
        <f t="shared" ref="O62:O93" si="24">LEN(M62)</f>
        <v>3</v>
      </c>
      <c r="P62" s="4">
        <f t="shared" ref="P62:P93" si="25">IF(M62="A",(K62*N62)/O62,0)</f>
        <v>0</v>
      </c>
      <c r="Q62">
        <f t="shared" ref="Q62:Q93" si="26">IF(M62="AB",(K62*N62)/O62,0)</f>
        <v>0</v>
      </c>
      <c r="R62">
        <f t="shared" ref="R62:R93" si="27">IF(M62="ABC",(K62*N62)/O62,0)</f>
        <v>0.16666666666666666</v>
      </c>
      <c r="S62">
        <f t="shared" ref="S62:S93" si="28">IF(M62="ABCD",(K62*N62)/O62,0)</f>
        <v>0</v>
      </c>
      <c r="U62" s="4">
        <f t="shared" ref="U62:U93" si="29">IF(M62="AB",(K62*N62)/O62,0)</f>
        <v>0</v>
      </c>
      <c r="V62">
        <f t="shared" ref="V62:V93" si="30">IF(M62="ABC",(K62*N62)/O62,0)</f>
        <v>0.16666666666666666</v>
      </c>
      <c r="W62">
        <f t="shared" ref="W62:W93" si="31">IF(M62="ABCD",(K62*N62)/O62,0)</f>
        <v>0</v>
      </c>
      <c r="X62">
        <f t="shared" ref="X62:X93" si="32">IF(M62="B",(K62*N62)/O62,0)</f>
        <v>0</v>
      </c>
      <c r="Y62">
        <f t="shared" ref="Y62:Y93" si="33">IF(M62="BC",(K62*N62)/O62,0)</f>
        <v>0</v>
      </c>
      <c r="Z62">
        <f t="shared" ref="Z62:Z93" si="34">IF(M62="BCD",(K62*N62)/O62,0)</f>
        <v>0</v>
      </c>
      <c r="AB62" s="4">
        <f t="shared" ref="AB62:AB93" si="35">IF(M62="ABC",(K62*N62)/O62,0)</f>
        <v>0.16666666666666666</v>
      </c>
      <c r="AC62">
        <f t="shared" ref="AC62:AC93" si="36">IF(M62="ABCD",(K62*N62)/O62,0)</f>
        <v>0</v>
      </c>
      <c r="AD62">
        <f t="shared" ref="AD62:AD93" si="37">IF(M62="BC",(K62*N62)/O62,0)</f>
        <v>0</v>
      </c>
      <c r="AE62">
        <f t="shared" ref="AE62:AE93" si="38">IF(M62="BCD",(K62*N62)/O62,0)</f>
        <v>0</v>
      </c>
      <c r="AF62">
        <f t="shared" ref="AF62:AF93" si="39">IF(M62="C",(K62*N62)/O62,0)</f>
        <v>0</v>
      </c>
      <c r="AG62">
        <f t="shared" ref="AG62:AG93" si="40">IF(M62="CD",(K62*N62)/O62,0)</f>
        <v>0</v>
      </c>
      <c r="AI62" s="4">
        <f t="shared" ref="AI62:AI93" si="41">IF(M62="ABCD",(K62*N62)/O62,0)</f>
        <v>0</v>
      </c>
      <c r="AJ62">
        <f t="shared" ref="AJ62:AJ93" si="42">IF(M62="BCD",(K62*N62)/O62,0)</f>
        <v>0</v>
      </c>
      <c r="AK62">
        <f t="shared" ref="AK62:AK93" si="43">IF(M62="CD",(K62*N62)/O62,0)</f>
        <v>0</v>
      </c>
      <c r="AL62">
        <f t="shared" ref="AL62:AL93" si="44">IF(M62="D",(K62*N62)/O62,0)</f>
        <v>0</v>
      </c>
      <c r="AO62" s="9"/>
    </row>
    <row r="63" spans="1:41" ht="17" x14ac:dyDescent="0.2">
      <c r="A63" s="1"/>
      <c r="B63" s="1"/>
      <c r="D63">
        <v>11</v>
      </c>
      <c r="K63">
        <f t="shared" si="23"/>
        <v>11</v>
      </c>
      <c r="L63" s="1" t="s">
        <v>110</v>
      </c>
      <c r="M63" t="s">
        <v>161</v>
      </c>
      <c r="N63">
        <v>0.5</v>
      </c>
      <c r="O63">
        <f t="shared" si="24"/>
        <v>1</v>
      </c>
      <c r="P63" s="4">
        <f t="shared" si="25"/>
        <v>5.5</v>
      </c>
      <c r="Q63">
        <f t="shared" si="26"/>
        <v>0</v>
      </c>
      <c r="R63">
        <f t="shared" si="27"/>
        <v>0</v>
      </c>
      <c r="S63">
        <f t="shared" si="28"/>
        <v>0</v>
      </c>
      <c r="U63" s="4">
        <f t="shared" si="29"/>
        <v>0</v>
      </c>
      <c r="V63">
        <f t="shared" si="30"/>
        <v>0</v>
      </c>
      <c r="W63">
        <f t="shared" si="31"/>
        <v>0</v>
      </c>
      <c r="X63">
        <f t="shared" si="32"/>
        <v>0</v>
      </c>
      <c r="Y63">
        <f t="shared" si="33"/>
        <v>0</v>
      </c>
      <c r="Z63">
        <f t="shared" si="34"/>
        <v>0</v>
      </c>
      <c r="AB63" s="4">
        <f t="shared" si="35"/>
        <v>0</v>
      </c>
      <c r="AC63">
        <f t="shared" si="36"/>
        <v>0</v>
      </c>
      <c r="AD63">
        <f t="shared" si="37"/>
        <v>0</v>
      </c>
      <c r="AE63">
        <f t="shared" si="38"/>
        <v>0</v>
      </c>
      <c r="AF63">
        <f t="shared" si="39"/>
        <v>0</v>
      </c>
      <c r="AG63">
        <f t="shared" si="40"/>
        <v>0</v>
      </c>
      <c r="AI63" s="4">
        <f t="shared" si="41"/>
        <v>0</v>
      </c>
      <c r="AJ63">
        <f t="shared" si="42"/>
        <v>0</v>
      </c>
      <c r="AK63">
        <f t="shared" si="43"/>
        <v>0</v>
      </c>
      <c r="AL63">
        <f t="shared" si="44"/>
        <v>0</v>
      </c>
      <c r="AO63" s="9"/>
    </row>
    <row r="64" spans="1:41" ht="51" x14ac:dyDescent="0.2">
      <c r="A64" s="1"/>
      <c r="B64" s="1"/>
      <c r="D64">
        <v>5</v>
      </c>
      <c r="K64">
        <f t="shared" si="23"/>
        <v>5</v>
      </c>
      <c r="L64" s="1" t="s">
        <v>119</v>
      </c>
      <c r="M64" t="s">
        <v>163</v>
      </c>
      <c r="N64">
        <v>1</v>
      </c>
      <c r="O64">
        <f t="shared" si="24"/>
        <v>2</v>
      </c>
      <c r="P64" s="4">
        <f t="shared" si="25"/>
        <v>0</v>
      </c>
      <c r="Q64">
        <f t="shared" si="26"/>
        <v>2.5</v>
      </c>
      <c r="R64">
        <f t="shared" si="27"/>
        <v>0</v>
      </c>
      <c r="S64">
        <f t="shared" si="28"/>
        <v>0</v>
      </c>
      <c r="U64" s="4">
        <f t="shared" si="29"/>
        <v>2.5</v>
      </c>
      <c r="V64">
        <f t="shared" si="30"/>
        <v>0</v>
      </c>
      <c r="W64">
        <f t="shared" si="31"/>
        <v>0</v>
      </c>
      <c r="X64">
        <f t="shared" si="32"/>
        <v>0</v>
      </c>
      <c r="Y64">
        <f t="shared" si="33"/>
        <v>0</v>
      </c>
      <c r="Z64">
        <f t="shared" si="34"/>
        <v>0</v>
      </c>
      <c r="AB64" s="4">
        <f t="shared" si="35"/>
        <v>0</v>
      </c>
      <c r="AC64">
        <f t="shared" si="36"/>
        <v>0</v>
      </c>
      <c r="AD64">
        <f t="shared" si="37"/>
        <v>0</v>
      </c>
      <c r="AE64">
        <f t="shared" si="38"/>
        <v>0</v>
      </c>
      <c r="AF64">
        <f t="shared" si="39"/>
        <v>0</v>
      </c>
      <c r="AG64">
        <f t="shared" si="40"/>
        <v>0</v>
      </c>
      <c r="AI64" s="4">
        <f t="shared" si="41"/>
        <v>0</v>
      </c>
      <c r="AJ64">
        <f t="shared" si="42"/>
        <v>0</v>
      </c>
      <c r="AK64">
        <f t="shared" si="43"/>
        <v>0</v>
      </c>
      <c r="AL64">
        <f t="shared" si="44"/>
        <v>0</v>
      </c>
      <c r="AO64" s="9"/>
    </row>
    <row r="65" spans="1:41" ht="34" x14ac:dyDescent="0.2">
      <c r="A65" s="1"/>
      <c r="B65" s="1"/>
      <c r="D65">
        <v>1</v>
      </c>
      <c r="K65">
        <f t="shared" si="23"/>
        <v>1</v>
      </c>
      <c r="L65" s="1" t="s">
        <v>111</v>
      </c>
      <c r="M65" t="s">
        <v>162</v>
      </c>
      <c r="N65">
        <v>1</v>
      </c>
      <c r="O65">
        <f t="shared" si="24"/>
        <v>3</v>
      </c>
      <c r="P65" s="4">
        <f t="shared" si="25"/>
        <v>0</v>
      </c>
      <c r="Q65">
        <f t="shared" si="26"/>
        <v>0</v>
      </c>
      <c r="R65">
        <f t="shared" si="27"/>
        <v>0.33333333333333331</v>
      </c>
      <c r="S65">
        <f t="shared" si="28"/>
        <v>0</v>
      </c>
      <c r="U65" s="4">
        <f t="shared" si="29"/>
        <v>0</v>
      </c>
      <c r="V65">
        <f t="shared" si="30"/>
        <v>0.33333333333333331</v>
      </c>
      <c r="W65">
        <f t="shared" si="31"/>
        <v>0</v>
      </c>
      <c r="X65">
        <f t="shared" si="32"/>
        <v>0</v>
      </c>
      <c r="Y65">
        <f t="shared" si="33"/>
        <v>0</v>
      </c>
      <c r="Z65">
        <f t="shared" si="34"/>
        <v>0</v>
      </c>
      <c r="AB65" s="4">
        <f t="shared" si="35"/>
        <v>0.33333333333333331</v>
      </c>
      <c r="AC65">
        <f t="shared" si="36"/>
        <v>0</v>
      </c>
      <c r="AD65">
        <f t="shared" si="37"/>
        <v>0</v>
      </c>
      <c r="AE65">
        <f t="shared" si="38"/>
        <v>0</v>
      </c>
      <c r="AF65">
        <f t="shared" si="39"/>
        <v>0</v>
      </c>
      <c r="AG65">
        <f t="shared" si="40"/>
        <v>0</v>
      </c>
      <c r="AI65" s="4">
        <f t="shared" si="41"/>
        <v>0</v>
      </c>
      <c r="AJ65">
        <f t="shared" si="42"/>
        <v>0</v>
      </c>
      <c r="AK65">
        <f t="shared" si="43"/>
        <v>0</v>
      </c>
      <c r="AL65">
        <f t="shared" si="44"/>
        <v>0</v>
      </c>
      <c r="AO65" s="9"/>
    </row>
    <row r="66" spans="1:41" ht="34" x14ac:dyDescent="0.2">
      <c r="A66" s="1"/>
      <c r="B66" s="1" t="s">
        <v>14</v>
      </c>
      <c r="K66">
        <f t="shared" si="23"/>
        <v>0</v>
      </c>
      <c r="L66" s="1"/>
      <c r="O66">
        <f t="shared" si="24"/>
        <v>0</v>
      </c>
      <c r="P66" s="4">
        <f t="shared" si="25"/>
        <v>0</v>
      </c>
      <c r="Q66">
        <f t="shared" si="26"/>
        <v>0</v>
      </c>
      <c r="R66">
        <f t="shared" si="27"/>
        <v>0</v>
      </c>
      <c r="S66">
        <f t="shared" si="28"/>
        <v>0</v>
      </c>
      <c r="U66" s="4">
        <f t="shared" si="29"/>
        <v>0</v>
      </c>
      <c r="V66">
        <f t="shared" si="30"/>
        <v>0</v>
      </c>
      <c r="W66">
        <f t="shared" si="31"/>
        <v>0</v>
      </c>
      <c r="X66">
        <f t="shared" si="32"/>
        <v>0</v>
      </c>
      <c r="Y66">
        <f t="shared" si="33"/>
        <v>0</v>
      </c>
      <c r="Z66">
        <f t="shared" si="34"/>
        <v>0</v>
      </c>
      <c r="AB66" s="4">
        <f t="shared" si="35"/>
        <v>0</v>
      </c>
      <c r="AC66">
        <f t="shared" si="36"/>
        <v>0</v>
      </c>
      <c r="AD66">
        <f t="shared" si="37"/>
        <v>0</v>
      </c>
      <c r="AE66">
        <f t="shared" si="38"/>
        <v>0</v>
      </c>
      <c r="AF66">
        <f t="shared" si="39"/>
        <v>0</v>
      </c>
      <c r="AG66">
        <f t="shared" si="40"/>
        <v>0</v>
      </c>
      <c r="AI66" s="4">
        <f t="shared" si="41"/>
        <v>0</v>
      </c>
      <c r="AJ66">
        <f t="shared" si="42"/>
        <v>0</v>
      </c>
      <c r="AK66">
        <f t="shared" si="43"/>
        <v>0</v>
      </c>
      <c r="AL66">
        <f t="shared" si="44"/>
        <v>0</v>
      </c>
      <c r="AO66" s="9"/>
    </row>
    <row r="67" spans="1:41" ht="34" x14ac:dyDescent="0.2">
      <c r="A67" s="1"/>
      <c r="B67" s="1"/>
      <c r="C67">
        <v>13</v>
      </c>
      <c r="K67">
        <f t="shared" si="23"/>
        <v>13</v>
      </c>
      <c r="L67" s="1" t="s">
        <v>113</v>
      </c>
      <c r="M67" t="s">
        <v>163</v>
      </c>
      <c r="N67">
        <v>1</v>
      </c>
      <c r="O67">
        <f t="shared" si="24"/>
        <v>2</v>
      </c>
      <c r="P67" s="4">
        <f t="shared" si="25"/>
        <v>0</v>
      </c>
      <c r="Q67">
        <f t="shared" si="26"/>
        <v>6.5</v>
      </c>
      <c r="R67">
        <f t="shared" si="27"/>
        <v>0</v>
      </c>
      <c r="S67">
        <f t="shared" si="28"/>
        <v>0</v>
      </c>
      <c r="U67" s="4">
        <f t="shared" si="29"/>
        <v>6.5</v>
      </c>
      <c r="V67">
        <f t="shared" si="30"/>
        <v>0</v>
      </c>
      <c r="W67">
        <f t="shared" si="31"/>
        <v>0</v>
      </c>
      <c r="X67">
        <f t="shared" si="32"/>
        <v>0</v>
      </c>
      <c r="Y67">
        <f t="shared" si="33"/>
        <v>0</v>
      </c>
      <c r="Z67">
        <f t="shared" si="34"/>
        <v>0</v>
      </c>
      <c r="AB67" s="4">
        <f t="shared" si="35"/>
        <v>0</v>
      </c>
      <c r="AC67">
        <f t="shared" si="36"/>
        <v>0</v>
      </c>
      <c r="AD67">
        <f t="shared" si="37"/>
        <v>0</v>
      </c>
      <c r="AE67">
        <f t="shared" si="38"/>
        <v>0</v>
      </c>
      <c r="AF67">
        <f t="shared" si="39"/>
        <v>0</v>
      </c>
      <c r="AG67">
        <f t="shared" si="40"/>
        <v>0</v>
      </c>
      <c r="AI67" s="4">
        <f t="shared" si="41"/>
        <v>0</v>
      </c>
      <c r="AJ67">
        <f t="shared" si="42"/>
        <v>0</v>
      </c>
      <c r="AK67">
        <f t="shared" si="43"/>
        <v>0</v>
      </c>
      <c r="AL67">
        <f t="shared" si="44"/>
        <v>0</v>
      </c>
      <c r="AO67" s="9"/>
    </row>
    <row r="68" spans="1:41" ht="17" x14ac:dyDescent="0.2">
      <c r="A68" s="1"/>
      <c r="B68" s="1"/>
      <c r="C68">
        <v>1</v>
      </c>
      <c r="K68">
        <f t="shared" si="23"/>
        <v>1</v>
      </c>
      <c r="L68" s="1" t="s">
        <v>125</v>
      </c>
      <c r="M68" t="s">
        <v>164</v>
      </c>
      <c r="N68">
        <v>1</v>
      </c>
      <c r="O68">
        <f t="shared" si="24"/>
        <v>1</v>
      </c>
      <c r="P68" s="4">
        <f t="shared" si="25"/>
        <v>0</v>
      </c>
      <c r="Q68">
        <f t="shared" si="26"/>
        <v>0</v>
      </c>
      <c r="R68">
        <f t="shared" si="27"/>
        <v>0</v>
      </c>
      <c r="S68">
        <f t="shared" si="28"/>
        <v>0</v>
      </c>
      <c r="U68" s="4">
        <f t="shared" si="29"/>
        <v>0</v>
      </c>
      <c r="V68">
        <f t="shared" si="30"/>
        <v>0</v>
      </c>
      <c r="W68">
        <f t="shared" si="31"/>
        <v>0</v>
      </c>
      <c r="X68">
        <f t="shared" si="32"/>
        <v>1</v>
      </c>
      <c r="Y68">
        <f t="shared" si="33"/>
        <v>0</v>
      </c>
      <c r="Z68">
        <f t="shared" si="34"/>
        <v>0</v>
      </c>
      <c r="AB68" s="4">
        <f t="shared" si="35"/>
        <v>0</v>
      </c>
      <c r="AC68">
        <f t="shared" si="36"/>
        <v>0</v>
      </c>
      <c r="AD68">
        <f t="shared" si="37"/>
        <v>0</v>
      </c>
      <c r="AE68">
        <f t="shared" si="38"/>
        <v>0</v>
      </c>
      <c r="AF68">
        <f t="shared" si="39"/>
        <v>0</v>
      </c>
      <c r="AG68">
        <f t="shared" si="40"/>
        <v>0</v>
      </c>
      <c r="AI68" s="4">
        <f t="shared" si="41"/>
        <v>0</v>
      </c>
      <c r="AJ68">
        <f t="shared" si="42"/>
        <v>0</v>
      </c>
      <c r="AK68">
        <f t="shared" si="43"/>
        <v>0</v>
      </c>
      <c r="AL68">
        <f t="shared" si="44"/>
        <v>0</v>
      </c>
      <c r="AO68" s="9"/>
    </row>
    <row r="69" spans="1:41" ht="17" x14ac:dyDescent="0.2">
      <c r="A69" s="1"/>
      <c r="B69" s="1"/>
      <c r="C69">
        <v>9</v>
      </c>
      <c r="K69">
        <f t="shared" si="23"/>
        <v>9</v>
      </c>
      <c r="L69" s="1" t="s">
        <v>105</v>
      </c>
      <c r="M69" t="s">
        <v>164</v>
      </c>
      <c r="N69">
        <v>1</v>
      </c>
      <c r="O69">
        <f t="shared" si="24"/>
        <v>1</v>
      </c>
      <c r="P69" s="4">
        <f t="shared" si="25"/>
        <v>0</v>
      </c>
      <c r="Q69">
        <f t="shared" si="26"/>
        <v>0</v>
      </c>
      <c r="R69">
        <f t="shared" si="27"/>
        <v>0</v>
      </c>
      <c r="S69">
        <f t="shared" si="28"/>
        <v>0</v>
      </c>
      <c r="U69" s="4">
        <f t="shared" si="29"/>
        <v>0</v>
      </c>
      <c r="V69">
        <f t="shared" si="30"/>
        <v>0</v>
      </c>
      <c r="W69">
        <f t="shared" si="31"/>
        <v>0</v>
      </c>
      <c r="X69">
        <f t="shared" si="32"/>
        <v>9</v>
      </c>
      <c r="Y69">
        <f t="shared" si="33"/>
        <v>0</v>
      </c>
      <c r="Z69">
        <f t="shared" si="34"/>
        <v>0</v>
      </c>
      <c r="AB69" s="4">
        <f t="shared" si="35"/>
        <v>0</v>
      </c>
      <c r="AC69">
        <f t="shared" si="36"/>
        <v>0</v>
      </c>
      <c r="AD69">
        <f t="shared" si="37"/>
        <v>0</v>
      </c>
      <c r="AE69">
        <f t="shared" si="38"/>
        <v>0</v>
      </c>
      <c r="AF69">
        <f t="shared" si="39"/>
        <v>0</v>
      </c>
      <c r="AG69">
        <f t="shared" si="40"/>
        <v>0</v>
      </c>
      <c r="AI69" s="4">
        <f t="shared" si="41"/>
        <v>0</v>
      </c>
      <c r="AJ69">
        <f t="shared" si="42"/>
        <v>0</v>
      </c>
      <c r="AK69">
        <f t="shared" si="43"/>
        <v>0</v>
      </c>
      <c r="AL69">
        <f t="shared" si="44"/>
        <v>0</v>
      </c>
      <c r="AO69" s="9"/>
    </row>
    <row r="70" spans="1:41" ht="34" x14ac:dyDescent="0.2">
      <c r="A70" s="1"/>
      <c r="B70" s="1"/>
      <c r="C70">
        <v>1</v>
      </c>
      <c r="K70">
        <f t="shared" si="23"/>
        <v>1</v>
      </c>
      <c r="L70" s="1" t="s">
        <v>106</v>
      </c>
      <c r="M70" t="s">
        <v>165</v>
      </c>
      <c r="N70">
        <v>0.3</v>
      </c>
      <c r="O70">
        <f t="shared" si="24"/>
        <v>2</v>
      </c>
      <c r="P70" s="4">
        <f t="shared" si="25"/>
        <v>0</v>
      </c>
      <c r="Q70">
        <f t="shared" si="26"/>
        <v>0</v>
      </c>
      <c r="R70">
        <f t="shared" si="27"/>
        <v>0</v>
      </c>
      <c r="S70">
        <f t="shared" si="28"/>
        <v>0</v>
      </c>
      <c r="U70" s="4">
        <f t="shared" si="29"/>
        <v>0</v>
      </c>
      <c r="V70">
        <f t="shared" si="30"/>
        <v>0</v>
      </c>
      <c r="W70">
        <f t="shared" si="31"/>
        <v>0</v>
      </c>
      <c r="X70">
        <f t="shared" si="32"/>
        <v>0</v>
      </c>
      <c r="Y70">
        <f t="shared" si="33"/>
        <v>0</v>
      </c>
      <c r="Z70">
        <f t="shared" si="34"/>
        <v>0</v>
      </c>
      <c r="AB70" s="4">
        <f t="shared" si="35"/>
        <v>0</v>
      </c>
      <c r="AC70">
        <f t="shared" si="36"/>
        <v>0</v>
      </c>
      <c r="AD70">
        <f t="shared" si="37"/>
        <v>0</v>
      </c>
      <c r="AE70">
        <f t="shared" si="38"/>
        <v>0</v>
      </c>
      <c r="AF70">
        <f t="shared" si="39"/>
        <v>0</v>
      </c>
      <c r="AG70">
        <f t="shared" si="40"/>
        <v>0.15</v>
      </c>
      <c r="AI70" s="4">
        <f t="shared" si="41"/>
        <v>0</v>
      </c>
      <c r="AJ70">
        <f t="shared" si="42"/>
        <v>0</v>
      </c>
      <c r="AK70">
        <f t="shared" si="43"/>
        <v>0.15</v>
      </c>
      <c r="AL70">
        <f t="shared" si="44"/>
        <v>0</v>
      </c>
      <c r="AO70" s="9"/>
    </row>
    <row r="71" spans="1:41" ht="34" x14ac:dyDescent="0.2">
      <c r="A71" s="1"/>
      <c r="B71" s="1"/>
      <c r="C71">
        <v>1</v>
      </c>
      <c r="K71">
        <f t="shared" si="23"/>
        <v>1</v>
      </c>
      <c r="L71" s="1" t="s">
        <v>126</v>
      </c>
      <c r="M71" t="s">
        <v>166</v>
      </c>
      <c r="N71">
        <v>0.2</v>
      </c>
      <c r="O71">
        <f t="shared" si="24"/>
        <v>3</v>
      </c>
      <c r="P71" s="4">
        <f t="shared" si="25"/>
        <v>0</v>
      </c>
      <c r="Q71">
        <f t="shared" si="26"/>
        <v>0</v>
      </c>
      <c r="R71">
        <f t="shared" si="27"/>
        <v>0</v>
      </c>
      <c r="S71">
        <f t="shared" si="28"/>
        <v>0</v>
      </c>
      <c r="U71" s="4">
        <f t="shared" si="29"/>
        <v>0</v>
      </c>
      <c r="V71">
        <f t="shared" si="30"/>
        <v>0</v>
      </c>
      <c r="W71">
        <f t="shared" si="31"/>
        <v>0</v>
      </c>
      <c r="X71">
        <f t="shared" si="32"/>
        <v>0</v>
      </c>
      <c r="Y71">
        <f t="shared" si="33"/>
        <v>0</v>
      </c>
      <c r="Z71">
        <f t="shared" si="34"/>
        <v>6.6666666666666666E-2</v>
      </c>
      <c r="AB71" s="4">
        <f t="shared" si="35"/>
        <v>0</v>
      </c>
      <c r="AC71">
        <f t="shared" si="36"/>
        <v>0</v>
      </c>
      <c r="AD71">
        <f t="shared" si="37"/>
        <v>0</v>
      </c>
      <c r="AE71">
        <f t="shared" si="38"/>
        <v>6.6666666666666666E-2</v>
      </c>
      <c r="AF71">
        <f t="shared" si="39"/>
        <v>0</v>
      </c>
      <c r="AG71">
        <f t="shared" si="40"/>
        <v>0</v>
      </c>
      <c r="AI71" s="4">
        <f t="shared" si="41"/>
        <v>0</v>
      </c>
      <c r="AJ71">
        <f t="shared" si="42"/>
        <v>6.6666666666666666E-2</v>
      </c>
      <c r="AK71">
        <f t="shared" si="43"/>
        <v>0</v>
      </c>
      <c r="AL71">
        <f t="shared" si="44"/>
        <v>0</v>
      </c>
      <c r="AO71" s="9"/>
    </row>
    <row r="72" spans="1:41" ht="34" x14ac:dyDescent="0.2">
      <c r="A72" s="1"/>
      <c r="B72" s="1"/>
      <c r="D72">
        <v>2</v>
      </c>
      <c r="K72">
        <f t="shared" si="23"/>
        <v>2</v>
      </c>
      <c r="L72" s="1" t="s">
        <v>127</v>
      </c>
      <c r="M72" t="s">
        <v>162</v>
      </c>
      <c r="N72">
        <v>0.75</v>
      </c>
      <c r="O72">
        <f t="shared" si="24"/>
        <v>3</v>
      </c>
      <c r="P72" s="4">
        <f t="shared" si="25"/>
        <v>0</v>
      </c>
      <c r="Q72">
        <f t="shared" si="26"/>
        <v>0</v>
      </c>
      <c r="R72">
        <f t="shared" si="27"/>
        <v>0.5</v>
      </c>
      <c r="S72">
        <f t="shared" si="28"/>
        <v>0</v>
      </c>
      <c r="U72" s="4">
        <f t="shared" si="29"/>
        <v>0</v>
      </c>
      <c r="V72">
        <f t="shared" si="30"/>
        <v>0.5</v>
      </c>
      <c r="W72">
        <f t="shared" si="31"/>
        <v>0</v>
      </c>
      <c r="X72">
        <f t="shared" si="32"/>
        <v>0</v>
      </c>
      <c r="Y72">
        <f t="shared" si="33"/>
        <v>0</v>
      </c>
      <c r="Z72">
        <f t="shared" si="34"/>
        <v>0</v>
      </c>
      <c r="AB72" s="4">
        <f t="shared" si="35"/>
        <v>0.5</v>
      </c>
      <c r="AC72">
        <f t="shared" si="36"/>
        <v>0</v>
      </c>
      <c r="AD72">
        <f t="shared" si="37"/>
        <v>0</v>
      </c>
      <c r="AE72">
        <f t="shared" si="38"/>
        <v>0</v>
      </c>
      <c r="AF72">
        <f t="shared" si="39"/>
        <v>0</v>
      </c>
      <c r="AG72">
        <f t="shared" si="40"/>
        <v>0</v>
      </c>
      <c r="AI72" s="4">
        <f t="shared" si="41"/>
        <v>0</v>
      </c>
      <c r="AJ72">
        <f t="shared" si="42"/>
        <v>0</v>
      </c>
      <c r="AK72">
        <f t="shared" si="43"/>
        <v>0</v>
      </c>
      <c r="AL72">
        <f t="shared" si="44"/>
        <v>0</v>
      </c>
      <c r="AO72" s="9"/>
    </row>
    <row r="73" spans="1:41" ht="17" x14ac:dyDescent="0.2">
      <c r="A73" s="1"/>
      <c r="B73" s="1"/>
      <c r="D73">
        <v>2</v>
      </c>
      <c r="K73">
        <f t="shared" si="23"/>
        <v>2</v>
      </c>
      <c r="L73" s="1" t="s">
        <v>110</v>
      </c>
      <c r="M73" t="s">
        <v>161</v>
      </c>
      <c r="N73">
        <v>0.5</v>
      </c>
      <c r="O73">
        <f t="shared" si="24"/>
        <v>1</v>
      </c>
      <c r="P73" s="4">
        <f t="shared" si="25"/>
        <v>1</v>
      </c>
      <c r="Q73">
        <f t="shared" si="26"/>
        <v>0</v>
      </c>
      <c r="R73">
        <f t="shared" si="27"/>
        <v>0</v>
      </c>
      <c r="S73">
        <f t="shared" si="28"/>
        <v>0</v>
      </c>
      <c r="U73" s="4">
        <f t="shared" si="29"/>
        <v>0</v>
      </c>
      <c r="V73">
        <f t="shared" si="30"/>
        <v>0</v>
      </c>
      <c r="W73">
        <f t="shared" si="31"/>
        <v>0</v>
      </c>
      <c r="X73">
        <f t="shared" si="32"/>
        <v>0</v>
      </c>
      <c r="Y73">
        <f t="shared" si="33"/>
        <v>0</v>
      </c>
      <c r="Z73">
        <f t="shared" si="34"/>
        <v>0</v>
      </c>
      <c r="AB73" s="4">
        <f t="shared" si="35"/>
        <v>0</v>
      </c>
      <c r="AC73">
        <f t="shared" si="36"/>
        <v>0</v>
      </c>
      <c r="AD73">
        <f t="shared" si="37"/>
        <v>0</v>
      </c>
      <c r="AE73">
        <f t="shared" si="38"/>
        <v>0</v>
      </c>
      <c r="AF73">
        <f t="shared" si="39"/>
        <v>0</v>
      </c>
      <c r="AG73">
        <f t="shared" si="40"/>
        <v>0</v>
      </c>
      <c r="AI73" s="4">
        <f t="shared" si="41"/>
        <v>0</v>
      </c>
      <c r="AJ73">
        <f t="shared" si="42"/>
        <v>0</v>
      </c>
      <c r="AK73">
        <f t="shared" si="43"/>
        <v>0</v>
      </c>
      <c r="AL73">
        <f t="shared" si="44"/>
        <v>0</v>
      </c>
      <c r="AO73" s="9"/>
    </row>
    <row r="74" spans="1:41" ht="17" x14ac:dyDescent="0.2">
      <c r="A74" s="1"/>
      <c r="B74" s="1"/>
      <c r="D74">
        <v>1</v>
      </c>
      <c r="K74">
        <f t="shared" si="23"/>
        <v>1</v>
      </c>
      <c r="L74" s="1" t="s">
        <v>128</v>
      </c>
      <c r="M74" t="s">
        <v>161</v>
      </c>
      <c r="N74">
        <v>0.5</v>
      </c>
      <c r="O74">
        <f t="shared" si="24"/>
        <v>1</v>
      </c>
      <c r="P74" s="4">
        <f t="shared" si="25"/>
        <v>0.5</v>
      </c>
      <c r="Q74">
        <f t="shared" si="26"/>
        <v>0</v>
      </c>
      <c r="R74">
        <f t="shared" si="27"/>
        <v>0</v>
      </c>
      <c r="S74">
        <f t="shared" si="28"/>
        <v>0</v>
      </c>
      <c r="U74" s="4">
        <f t="shared" si="29"/>
        <v>0</v>
      </c>
      <c r="V74">
        <f t="shared" si="30"/>
        <v>0</v>
      </c>
      <c r="W74">
        <f t="shared" si="31"/>
        <v>0</v>
      </c>
      <c r="X74">
        <f t="shared" si="32"/>
        <v>0</v>
      </c>
      <c r="Y74">
        <f t="shared" si="33"/>
        <v>0</v>
      </c>
      <c r="Z74">
        <f t="shared" si="34"/>
        <v>0</v>
      </c>
      <c r="AB74" s="4">
        <f t="shared" si="35"/>
        <v>0</v>
      </c>
      <c r="AC74">
        <f t="shared" si="36"/>
        <v>0</v>
      </c>
      <c r="AD74">
        <f t="shared" si="37"/>
        <v>0</v>
      </c>
      <c r="AE74">
        <f t="shared" si="38"/>
        <v>0</v>
      </c>
      <c r="AF74">
        <f t="shared" si="39"/>
        <v>0</v>
      </c>
      <c r="AG74">
        <f t="shared" si="40"/>
        <v>0</v>
      </c>
      <c r="AI74" s="4">
        <f t="shared" si="41"/>
        <v>0</v>
      </c>
      <c r="AJ74">
        <f t="shared" si="42"/>
        <v>0</v>
      </c>
      <c r="AK74">
        <f t="shared" si="43"/>
        <v>0</v>
      </c>
      <c r="AL74">
        <f t="shared" si="44"/>
        <v>0</v>
      </c>
      <c r="AO74" s="9"/>
    </row>
    <row r="75" spans="1:41" ht="51" x14ac:dyDescent="0.2">
      <c r="A75" s="1"/>
      <c r="B75" s="1" t="s">
        <v>15</v>
      </c>
      <c r="K75">
        <f t="shared" si="23"/>
        <v>0</v>
      </c>
      <c r="L75" s="1"/>
      <c r="O75">
        <f t="shared" si="24"/>
        <v>0</v>
      </c>
      <c r="P75" s="4">
        <f t="shared" si="25"/>
        <v>0</v>
      </c>
      <c r="Q75">
        <f t="shared" si="26"/>
        <v>0</v>
      </c>
      <c r="R75">
        <f t="shared" si="27"/>
        <v>0</v>
      </c>
      <c r="S75">
        <f t="shared" si="28"/>
        <v>0</v>
      </c>
      <c r="U75" s="4">
        <f t="shared" si="29"/>
        <v>0</v>
      </c>
      <c r="V75">
        <f t="shared" si="30"/>
        <v>0</v>
      </c>
      <c r="W75">
        <f t="shared" si="31"/>
        <v>0</v>
      </c>
      <c r="X75">
        <f t="shared" si="32"/>
        <v>0</v>
      </c>
      <c r="Y75">
        <f t="shared" si="33"/>
        <v>0</v>
      </c>
      <c r="Z75">
        <f t="shared" si="34"/>
        <v>0</v>
      </c>
      <c r="AB75" s="4">
        <f t="shared" si="35"/>
        <v>0</v>
      </c>
      <c r="AC75">
        <f t="shared" si="36"/>
        <v>0</v>
      </c>
      <c r="AD75">
        <f t="shared" si="37"/>
        <v>0</v>
      </c>
      <c r="AE75">
        <f t="shared" si="38"/>
        <v>0</v>
      </c>
      <c r="AF75">
        <f t="shared" si="39"/>
        <v>0</v>
      </c>
      <c r="AG75">
        <f t="shared" si="40"/>
        <v>0</v>
      </c>
      <c r="AI75" s="4">
        <f t="shared" si="41"/>
        <v>0</v>
      </c>
      <c r="AJ75">
        <f t="shared" si="42"/>
        <v>0</v>
      </c>
      <c r="AK75">
        <f t="shared" si="43"/>
        <v>0</v>
      </c>
      <c r="AL75">
        <f t="shared" si="44"/>
        <v>0</v>
      </c>
      <c r="AO75" s="9"/>
    </row>
    <row r="76" spans="1:41" ht="34" x14ac:dyDescent="0.2">
      <c r="A76" s="1"/>
      <c r="B76" s="1"/>
      <c r="C76">
        <v>1</v>
      </c>
      <c r="K76">
        <f t="shared" si="23"/>
        <v>1</v>
      </c>
      <c r="L76" s="1" t="s">
        <v>106</v>
      </c>
      <c r="M76" t="s">
        <v>165</v>
      </c>
      <c r="N76">
        <v>0.3</v>
      </c>
      <c r="O76">
        <f t="shared" si="24"/>
        <v>2</v>
      </c>
      <c r="P76" s="4">
        <f t="shared" si="25"/>
        <v>0</v>
      </c>
      <c r="Q76">
        <f t="shared" si="26"/>
        <v>0</v>
      </c>
      <c r="R76">
        <f t="shared" si="27"/>
        <v>0</v>
      </c>
      <c r="S76">
        <f t="shared" si="28"/>
        <v>0</v>
      </c>
      <c r="U76" s="4">
        <f t="shared" si="29"/>
        <v>0</v>
      </c>
      <c r="V76">
        <f t="shared" si="30"/>
        <v>0</v>
      </c>
      <c r="W76">
        <f t="shared" si="31"/>
        <v>0</v>
      </c>
      <c r="X76">
        <f t="shared" si="32"/>
        <v>0</v>
      </c>
      <c r="Y76">
        <f t="shared" si="33"/>
        <v>0</v>
      </c>
      <c r="Z76">
        <f t="shared" si="34"/>
        <v>0</v>
      </c>
      <c r="AB76" s="4">
        <f t="shared" si="35"/>
        <v>0</v>
      </c>
      <c r="AC76">
        <f t="shared" si="36"/>
        <v>0</v>
      </c>
      <c r="AD76">
        <f t="shared" si="37"/>
        <v>0</v>
      </c>
      <c r="AE76">
        <f t="shared" si="38"/>
        <v>0</v>
      </c>
      <c r="AF76">
        <f t="shared" si="39"/>
        <v>0</v>
      </c>
      <c r="AG76">
        <f t="shared" si="40"/>
        <v>0.15</v>
      </c>
      <c r="AI76" s="4">
        <f t="shared" si="41"/>
        <v>0</v>
      </c>
      <c r="AJ76">
        <f t="shared" si="42"/>
        <v>0</v>
      </c>
      <c r="AK76">
        <f t="shared" si="43"/>
        <v>0.15</v>
      </c>
      <c r="AL76">
        <f t="shared" si="44"/>
        <v>0</v>
      </c>
      <c r="AO76" s="9"/>
    </row>
    <row r="77" spans="1:41" ht="51" x14ac:dyDescent="0.2">
      <c r="A77" s="1"/>
      <c r="B77" s="1"/>
      <c r="D77">
        <v>2</v>
      </c>
      <c r="K77">
        <f t="shared" si="23"/>
        <v>2</v>
      </c>
      <c r="L77" s="1" t="s">
        <v>130</v>
      </c>
      <c r="M77" t="s">
        <v>167</v>
      </c>
      <c r="N77">
        <v>1</v>
      </c>
      <c r="O77">
        <f t="shared" si="24"/>
        <v>4</v>
      </c>
      <c r="P77" s="4">
        <f t="shared" si="25"/>
        <v>0</v>
      </c>
      <c r="Q77">
        <f t="shared" si="26"/>
        <v>0</v>
      </c>
      <c r="R77">
        <f t="shared" si="27"/>
        <v>0</v>
      </c>
      <c r="S77">
        <f t="shared" si="28"/>
        <v>0.5</v>
      </c>
      <c r="U77" s="4">
        <f t="shared" si="29"/>
        <v>0</v>
      </c>
      <c r="V77">
        <f t="shared" si="30"/>
        <v>0</v>
      </c>
      <c r="W77">
        <f t="shared" si="31"/>
        <v>0.5</v>
      </c>
      <c r="X77">
        <f t="shared" si="32"/>
        <v>0</v>
      </c>
      <c r="Y77">
        <f t="shared" si="33"/>
        <v>0</v>
      </c>
      <c r="Z77">
        <f t="shared" si="34"/>
        <v>0</v>
      </c>
      <c r="AB77" s="4">
        <f t="shared" si="35"/>
        <v>0</v>
      </c>
      <c r="AC77">
        <f t="shared" si="36"/>
        <v>0.5</v>
      </c>
      <c r="AD77">
        <f t="shared" si="37"/>
        <v>0</v>
      </c>
      <c r="AE77">
        <f t="shared" si="38"/>
        <v>0</v>
      </c>
      <c r="AF77">
        <f t="shared" si="39"/>
        <v>0</v>
      </c>
      <c r="AG77">
        <f t="shared" si="40"/>
        <v>0</v>
      </c>
      <c r="AI77" s="4">
        <f t="shared" si="41"/>
        <v>0.5</v>
      </c>
      <c r="AJ77">
        <f t="shared" si="42"/>
        <v>0</v>
      </c>
      <c r="AK77">
        <f t="shared" si="43"/>
        <v>0</v>
      </c>
      <c r="AL77">
        <f t="shared" si="44"/>
        <v>0</v>
      </c>
      <c r="AO77" s="9"/>
    </row>
    <row r="78" spans="1:41" ht="17" x14ac:dyDescent="0.2">
      <c r="A78" s="1"/>
      <c r="B78" s="1"/>
      <c r="D78">
        <v>1</v>
      </c>
      <c r="K78">
        <f t="shared" si="23"/>
        <v>1</v>
      </c>
      <c r="L78" s="1" t="s">
        <v>131</v>
      </c>
      <c r="M78" t="s">
        <v>168</v>
      </c>
      <c r="N78">
        <v>0.5</v>
      </c>
      <c r="O78">
        <f t="shared" si="24"/>
        <v>1</v>
      </c>
      <c r="P78" s="4">
        <f t="shared" si="25"/>
        <v>0</v>
      </c>
      <c r="Q78">
        <f t="shared" si="26"/>
        <v>0</v>
      </c>
      <c r="R78">
        <f t="shared" si="27"/>
        <v>0</v>
      </c>
      <c r="S78">
        <f t="shared" si="28"/>
        <v>0</v>
      </c>
      <c r="U78" s="4">
        <f t="shared" si="29"/>
        <v>0</v>
      </c>
      <c r="V78">
        <f t="shared" si="30"/>
        <v>0</v>
      </c>
      <c r="W78">
        <f t="shared" si="31"/>
        <v>0</v>
      </c>
      <c r="X78">
        <f t="shared" si="32"/>
        <v>0</v>
      </c>
      <c r="Y78">
        <f t="shared" si="33"/>
        <v>0</v>
      </c>
      <c r="Z78">
        <f t="shared" si="34"/>
        <v>0</v>
      </c>
      <c r="AB78" s="4">
        <f t="shared" si="35"/>
        <v>0</v>
      </c>
      <c r="AC78">
        <f t="shared" si="36"/>
        <v>0</v>
      </c>
      <c r="AD78">
        <f t="shared" si="37"/>
        <v>0</v>
      </c>
      <c r="AE78">
        <f t="shared" si="38"/>
        <v>0</v>
      </c>
      <c r="AF78">
        <f t="shared" si="39"/>
        <v>0</v>
      </c>
      <c r="AG78">
        <f t="shared" si="40"/>
        <v>0</v>
      </c>
      <c r="AI78" s="4">
        <f t="shared" si="41"/>
        <v>0</v>
      </c>
      <c r="AJ78">
        <f t="shared" si="42"/>
        <v>0</v>
      </c>
      <c r="AK78">
        <f t="shared" si="43"/>
        <v>0</v>
      </c>
      <c r="AL78">
        <f t="shared" si="44"/>
        <v>0.5</v>
      </c>
      <c r="AO78" s="9"/>
    </row>
    <row r="79" spans="1:41" ht="34" x14ac:dyDescent="0.2">
      <c r="A79" s="1"/>
      <c r="B79" s="1" t="s">
        <v>16</v>
      </c>
      <c r="K79">
        <f t="shared" si="23"/>
        <v>0</v>
      </c>
      <c r="L79" s="1"/>
      <c r="O79">
        <f t="shared" si="24"/>
        <v>0</v>
      </c>
      <c r="P79" s="4">
        <f t="shared" si="25"/>
        <v>0</v>
      </c>
      <c r="Q79">
        <f t="shared" si="26"/>
        <v>0</v>
      </c>
      <c r="R79">
        <f t="shared" si="27"/>
        <v>0</v>
      </c>
      <c r="S79">
        <f t="shared" si="28"/>
        <v>0</v>
      </c>
      <c r="U79" s="4">
        <f t="shared" si="29"/>
        <v>0</v>
      </c>
      <c r="V79">
        <f t="shared" si="30"/>
        <v>0</v>
      </c>
      <c r="W79">
        <f t="shared" si="31"/>
        <v>0</v>
      </c>
      <c r="X79">
        <f t="shared" si="32"/>
        <v>0</v>
      </c>
      <c r="Y79">
        <f t="shared" si="33"/>
        <v>0</v>
      </c>
      <c r="Z79">
        <f t="shared" si="34"/>
        <v>0</v>
      </c>
      <c r="AB79" s="4">
        <f t="shared" si="35"/>
        <v>0</v>
      </c>
      <c r="AC79">
        <f t="shared" si="36"/>
        <v>0</v>
      </c>
      <c r="AD79">
        <f t="shared" si="37"/>
        <v>0</v>
      </c>
      <c r="AE79">
        <f t="shared" si="38"/>
        <v>0</v>
      </c>
      <c r="AF79">
        <f t="shared" si="39"/>
        <v>0</v>
      </c>
      <c r="AG79">
        <f t="shared" si="40"/>
        <v>0</v>
      </c>
      <c r="AI79" s="4">
        <f t="shared" si="41"/>
        <v>0</v>
      </c>
      <c r="AJ79">
        <f t="shared" si="42"/>
        <v>0</v>
      </c>
      <c r="AK79">
        <f t="shared" si="43"/>
        <v>0</v>
      </c>
      <c r="AL79">
        <f t="shared" si="44"/>
        <v>0</v>
      </c>
      <c r="AO79" s="9"/>
    </row>
    <row r="80" spans="1:41" ht="34" x14ac:dyDescent="0.2">
      <c r="A80" s="1"/>
      <c r="B80" s="1"/>
      <c r="C80">
        <v>10</v>
      </c>
      <c r="K80">
        <f t="shared" si="23"/>
        <v>10</v>
      </c>
      <c r="L80" s="1" t="s">
        <v>113</v>
      </c>
      <c r="M80" t="s">
        <v>163</v>
      </c>
      <c r="N80">
        <v>1</v>
      </c>
      <c r="O80">
        <f t="shared" si="24"/>
        <v>2</v>
      </c>
      <c r="P80" s="4">
        <f t="shared" si="25"/>
        <v>0</v>
      </c>
      <c r="Q80">
        <f t="shared" si="26"/>
        <v>5</v>
      </c>
      <c r="R80">
        <f t="shared" si="27"/>
        <v>0</v>
      </c>
      <c r="S80">
        <f t="shared" si="28"/>
        <v>0</v>
      </c>
      <c r="U80" s="4">
        <f t="shared" si="29"/>
        <v>5</v>
      </c>
      <c r="V80">
        <f t="shared" si="30"/>
        <v>0</v>
      </c>
      <c r="W80">
        <f t="shared" si="31"/>
        <v>0</v>
      </c>
      <c r="X80">
        <f t="shared" si="32"/>
        <v>0</v>
      </c>
      <c r="Y80">
        <f t="shared" si="33"/>
        <v>0</v>
      </c>
      <c r="Z80">
        <f t="shared" si="34"/>
        <v>0</v>
      </c>
      <c r="AB80" s="4">
        <f t="shared" si="35"/>
        <v>0</v>
      </c>
      <c r="AC80">
        <f t="shared" si="36"/>
        <v>0</v>
      </c>
      <c r="AD80">
        <f t="shared" si="37"/>
        <v>0</v>
      </c>
      <c r="AE80">
        <f t="shared" si="38"/>
        <v>0</v>
      </c>
      <c r="AF80">
        <f t="shared" si="39"/>
        <v>0</v>
      </c>
      <c r="AG80">
        <f t="shared" si="40"/>
        <v>0</v>
      </c>
      <c r="AI80" s="4">
        <f t="shared" si="41"/>
        <v>0</v>
      </c>
      <c r="AJ80">
        <f t="shared" si="42"/>
        <v>0</v>
      </c>
      <c r="AK80">
        <f t="shared" si="43"/>
        <v>0</v>
      </c>
      <c r="AL80">
        <f t="shared" si="44"/>
        <v>0</v>
      </c>
      <c r="AO80" s="9"/>
    </row>
    <row r="81" spans="1:41" ht="17" x14ac:dyDescent="0.2">
      <c r="A81" s="1"/>
      <c r="B81" s="1"/>
      <c r="C81">
        <v>1</v>
      </c>
      <c r="K81">
        <f t="shared" si="23"/>
        <v>1</v>
      </c>
      <c r="L81" s="1" t="s">
        <v>105</v>
      </c>
      <c r="M81" t="s">
        <v>164</v>
      </c>
      <c r="N81">
        <v>1</v>
      </c>
      <c r="O81">
        <f t="shared" si="24"/>
        <v>1</v>
      </c>
      <c r="P81" s="4">
        <f t="shared" si="25"/>
        <v>0</v>
      </c>
      <c r="Q81">
        <f t="shared" si="26"/>
        <v>0</v>
      </c>
      <c r="R81">
        <f t="shared" si="27"/>
        <v>0</v>
      </c>
      <c r="S81">
        <f t="shared" si="28"/>
        <v>0</v>
      </c>
      <c r="U81" s="4">
        <f t="shared" si="29"/>
        <v>0</v>
      </c>
      <c r="V81">
        <f t="shared" si="30"/>
        <v>0</v>
      </c>
      <c r="W81">
        <f t="shared" si="31"/>
        <v>0</v>
      </c>
      <c r="X81">
        <f t="shared" si="32"/>
        <v>1</v>
      </c>
      <c r="Y81">
        <f t="shared" si="33"/>
        <v>0</v>
      </c>
      <c r="Z81">
        <f t="shared" si="34"/>
        <v>0</v>
      </c>
      <c r="AB81" s="4">
        <f t="shared" si="35"/>
        <v>0</v>
      </c>
      <c r="AC81">
        <f t="shared" si="36"/>
        <v>0</v>
      </c>
      <c r="AD81">
        <f t="shared" si="37"/>
        <v>0</v>
      </c>
      <c r="AE81">
        <f t="shared" si="38"/>
        <v>0</v>
      </c>
      <c r="AF81">
        <f t="shared" si="39"/>
        <v>0</v>
      </c>
      <c r="AG81">
        <f t="shared" si="40"/>
        <v>0</v>
      </c>
      <c r="AI81" s="4">
        <f t="shared" si="41"/>
        <v>0</v>
      </c>
      <c r="AJ81">
        <f t="shared" si="42"/>
        <v>0</v>
      </c>
      <c r="AK81">
        <f t="shared" si="43"/>
        <v>0</v>
      </c>
      <c r="AL81">
        <f t="shared" si="44"/>
        <v>0</v>
      </c>
      <c r="AO81" s="9"/>
    </row>
    <row r="82" spans="1:41" ht="17" x14ac:dyDescent="0.2">
      <c r="A82" s="1"/>
      <c r="B82" s="1"/>
      <c r="D82">
        <v>1</v>
      </c>
      <c r="K82">
        <f t="shared" si="23"/>
        <v>1</v>
      </c>
      <c r="L82" s="1" t="s">
        <v>110</v>
      </c>
      <c r="M82" t="s">
        <v>161</v>
      </c>
      <c r="N82">
        <v>0.5</v>
      </c>
      <c r="O82">
        <f t="shared" si="24"/>
        <v>1</v>
      </c>
      <c r="P82" s="4">
        <f t="shared" si="25"/>
        <v>0.5</v>
      </c>
      <c r="Q82">
        <f t="shared" si="26"/>
        <v>0</v>
      </c>
      <c r="R82">
        <f t="shared" si="27"/>
        <v>0</v>
      </c>
      <c r="S82">
        <f t="shared" si="28"/>
        <v>0</v>
      </c>
      <c r="U82" s="4">
        <f t="shared" si="29"/>
        <v>0</v>
      </c>
      <c r="V82">
        <f t="shared" si="30"/>
        <v>0</v>
      </c>
      <c r="W82">
        <f t="shared" si="31"/>
        <v>0</v>
      </c>
      <c r="X82">
        <f t="shared" si="32"/>
        <v>0</v>
      </c>
      <c r="Y82">
        <f t="shared" si="33"/>
        <v>0</v>
      </c>
      <c r="Z82">
        <f t="shared" si="34"/>
        <v>0</v>
      </c>
      <c r="AB82" s="4">
        <f t="shared" si="35"/>
        <v>0</v>
      </c>
      <c r="AC82">
        <f t="shared" si="36"/>
        <v>0</v>
      </c>
      <c r="AD82">
        <f t="shared" si="37"/>
        <v>0</v>
      </c>
      <c r="AE82">
        <f t="shared" si="38"/>
        <v>0</v>
      </c>
      <c r="AF82">
        <f t="shared" si="39"/>
        <v>0</v>
      </c>
      <c r="AG82">
        <f t="shared" si="40"/>
        <v>0</v>
      </c>
      <c r="AI82" s="4">
        <f t="shared" si="41"/>
        <v>0</v>
      </c>
      <c r="AJ82">
        <f t="shared" si="42"/>
        <v>0</v>
      </c>
      <c r="AK82">
        <f t="shared" si="43"/>
        <v>0</v>
      </c>
      <c r="AL82">
        <f t="shared" si="44"/>
        <v>0</v>
      </c>
      <c r="AO82" s="9"/>
    </row>
    <row r="83" spans="1:41" ht="17" x14ac:dyDescent="0.2">
      <c r="A83" s="1"/>
      <c r="B83" s="1"/>
      <c r="D83">
        <v>2</v>
      </c>
      <c r="K83">
        <f t="shared" si="23"/>
        <v>2</v>
      </c>
      <c r="L83" s="1" t="s">
        <v>139</v>
      </c>
      <c r="M83" t="s">
        <v>161</v>
      </c>
      <c r="N83">
        <v>1</v>
      </c>
      <c r="O83">
        <f t="shared" si="24"/>
        <v>1</v>
      </c>
      <c r="P83" s="4">
        <f t="shared" si="25"/>
        <v>2</v>
      </c>
      <c r="Q83">
        <f t="shared" si="26"/>
        <v>0</v>
      </c>
      <c r="R83">
        <f t="shared" si="27"/>
        <v>0</v>
      </c>
      <c r="S83">
        <f t="shared" si="28"/>
        <v>0</v>
      </c>
      <c r="U83" s="4">
        <f t="shared" si="29"/>
        <v>0</v>
      </c>
      <c r="V83">
        <f t="shared" si="30"/>
        <v>0</v>
      </c>
      <c r="W83">
        <f t="shared" si="31"/>
        <v>0</v>
      </c>
      <c r="X83">
        <f t="shared" si="32"/>
        <v>0</v>
      </c>
      <c r="Y83">
        <f t="shared" si="33"/>
        <v>0</v>
      </c>
      <c r="Z83">
        <f t="shared" si="34"/>
        <v>0</v>
      </c>
      <c r="AB83" s="4">
        <f t="shared" si="35"/>
        <v>0</v>
      </c>
      <c r="AC83">
        <f t="shared" si="36"/>
        <v>0</v>
      </c>
      <c r="AD83">
        <f t="shared" si="37"/>
        <v>0</v>
      </c>
      <c r="AE83">
        <f t="shared" si="38"/>
        <v>0</v>
      </c>
      <c r="AF83">
        <f t="shared" si="39"/>
        <v>0</v>
      </c>
      <c r="AG83">
        <f t="shared" si="40"/>
        <v>0</v>
      </c>
      <c r="AI83" s="4">
        <f t="shared" si="41"/>
        <v>0</v>
      </c>
      <c r="AJ83">
        <f t="shared" si="42"/>
        <v>0</v>
      </c>
      <c r="AK83">
        <f t="shared" si="43"/>
        <v>0</v>
      </c>
      <c r="AL83">
        <f t="shared" si="44"/>
        <v>0</v>
      </c>
      <c r="AO83" s="9"/>
    </row>
    <row r="84" spans="1:41" ht="51" x14ac:dyDescent="0.2">
      <c r="A84" s="1"/>
      <c r="B84" s="1"/>
      <c r="D84">
        <v>2</v>
      </c>
      <c r="K84">
        <f t="shared" si="23"/>
        <v>2</v>
      </c>
      <c r="L84" s="1" t="s">
        <v>119</v>
      </c>
      <c r="M84" t="s">
        <v>163</v>
      </c>
      <c r="N84">
        <v>1</v>
      </c>
      <c r="O84">
        <f t="shared" si="24"/>
        <v>2</v>
      </c>
      <c r="P84" s="4">
        <f t="shared" si="25"/>
        <v>0</v>
      </c>
      <c r="Q84">
        <f t="shared" si="26"/>
        <v>1</v>
      </c>
      <c r="R84">
        <f t="shared" si="27"/>
        <v>0</v>
      </c>
      <c r="S84">
        <f t="shared" si="28"/>
        <v>0</v>
      </c>
      <c r="U84" s="4">
        <f t="shared" si="29"/>
        <v>1</v>
      </c>
      <c r="V84">
        <f t="shared" si="30"/>
        <v>0</v>
      </c>
      <c r="W84">
        <f t="shared" si="31"/>
        <v>0</v>
      </c>
      <c r="X84">
        <f t="shared" si="32"/>
        <v>0</v>
      </c>
      <c r="Y84">
        <f t="shared" si="33"/>
        <v>0</v>
      </c>
      <c r="Z84">
        <f t="shared" si="34"/>
        <v>0</v>
      </c>
      <c r="AB84" s="4">
        <f t="shared" si="35"/>
        <v>0</v>
      </c>
      <c r="AC84">
        <f t="shared" si="36"/>
        <v>0</v>
      </c>
      <c r="AD84">
        <f t="shared" si="37"/>
        <v>0</v>
      </c>
      <c r="AE84">
        <f t="shared" si="38"/>
        <v>0</v>
      </c>
      <c r="AF84">
        <f t="shared" si="39"/>
        <v>0</v>
      </c>
      <c r="AG84">
        <f t="shared" si="40"/>
        <v>0</v>
      </c>
      <c r="AI84" s="4">
        <f t="shared" si="41"/>
        <v>0</v>
      </c>
      <c r="AJ84">
        <f t="shared" si="42"/>
        <v>0</v>
      </c>
      <c r="AK84">
        <f t="shared" si="43"/>
        <v>0</v>
      </c>
      <c r="AL84">
        <f t="shared" si="44"/>
        <v>0</v>
      </c>
      <c r="AO84" s="9"/>
    </row>
    <row r="85" spans="1:41" ht="34" x14ac:dyDescent="0.2">
      <c r="A85" s="1"/>
      <c r="B85" s="1" t="s">
        <v>17</v>
      </c>
      <c r="K85">
        <f t="shared" si="23"/>
        <v>0</v>
      </c>
      <c r="L85" s="1"/>
      <c r="O85">
        <f t="shared" si="24"/>
        <v>0</v>
      </c>
      <c r="P85" s="4">
        <f t="shared" si="25"/>
        <v>0</v>
      </c>
      <c r="Q85">
        <f t="shared" si="26"/>
        <v>0</v>
      </c>
      <c r="R85">
        <f t="shared" si="27"/>
        <v>0</v>
      </c>
      <c r="S85">
        <f t="shared" si="28"/>
        <v>0</v>
      </c>
      <c r="U85" s="4">
        <f t="shared" si="29"/>
        <v>0</v>
      </c>
      <c r="V85">
        <f t="shared" si="30"/>
        <v>0</v>
      </c>
      <c r="W85">
        <f t="shared" si="31"/>
        <v>0</v>
      </c>
      <c r="X85">
        <f t="shared" si="32"/>
        <v>0</v>
      </c>
      <c r="Y85">
        <f t="shared" si="33"/>
        <v>0</v>
      </c>
      <c r="Z85">
        <f t="shared" si="34"/>
        <v>0</v>
      </c>
      <c r="AB85" s="4">
        <f t="shared" si="35"/>
        <v>0</v>
      </c>
      <c r="AC85">
        <f t="shared" si="36"/>
        <v>0</v>
      </c>
      <c r="AD85">
        <f t="shared" si="37"/>
        <v>0</v>
      </c>
      <c r="AE85">
        <f t="shared" si="38"/>
        <v>0</v>
      </c>
      <c r="AF85">
        <f t="shared" si="39"/>
        <v>0</v>
      </c>
      <c r="AG85">
        <f t="shared" si="40"/>
        <v>0</v>
      </c>
      <c r="AI85" s="4">
        <f t="shared" si="41"/>
        <v>0</v>
      </c>
      <c r="AJ85">
        <f t="shared" si="42"/>
        <v>0</v>
      </c>
      <c r="AK85">
        <f t="shared" si="43"/>
        <v>0</v>
      </c>
      <c r="AL85">
        <f t="shared" si="44"/>
        <v>0</v>
      </c>
      <c r="AO85" s="9"/>
    </row>
    <row r="86" spans="1:41" ht="34" x14ac:dyDescent="0.2">
      <c r="A86" s="1"/>
      <c r="B86" s="1"/>
      <c r="C86">
        <v>5</v>
      </c>
      <c r="K86">
        <f t="shared" si="23"/>
        <v>5</v>
      </c>
      <c r="L86" s="1" t="s">
        <v>113</v>
      </c>
      <c r="M86" t="s">
        <v>163</v>
      </c>
      <c r="N86">
        <v>1</v>
      </c>
      <c r="O86">
        <f t="shared" si="24"/>
        <v>2</v>
      </c>
      <c r="P86" s="4">
        <f t="shared" si="25"/>
        <v>0</v>
      </c>
      <c r="Q86">
        <f t="shared" si="26"/>
        <v>2.5</v>
      </c>
      <c r="R86">
        <f t="shared" si="27"/>
        <v>0</v>
      </c>
      <c r="S86">
        <f t="shared" si="28"/>
        <v>0</v>
      </c>
      <c r="U86" s="4">
        <f t="shared" si="29"/>
        <v>2.5</v>
      </c>
      <c r="V86">
        <f t="shared" si="30"/>
        <v>0</v>
      </c>
      <c r="W86">
        <f t="shared" si="31"/>
        <v>0</v>
      </c>
      <c r="X86">
        <f t="shared" si="32"/>
        <v>0</v>
      </c>
      <c r="Y86">
        <f t="shared" si="33"/>
        <v>0</v>
      </c>
      <c r="Z86">
        <f t="shared" si="34"/>
        <v>0</v>
      </c>
      <c r="AB86" s="4">
        <f t="shared" si="35"/>
        <v>0</v>
      </c>
      <c r="AC86">
        <f t="shared" si="36"/>
        <v>0</v>
      </c>
      <c r="AD86">
        <f t="shared" si="37"/>
        <v>0</v>
      </c>
      <c r="AE86">
        <f t="shared" si="38"/>
        <v>0</v>
      </c>
      <c r="AF86">
        <f t="shared" si="39"/>
        <v>0</v>
      </c>
      <c r="AG86">
        <f t="shared" si="40"/>
        <v>0</v>
      </c>
      <c r="AI86" s="4">
        <f t="shared" si="41"/>
        <v>0</v>
      </c>
      <c r="AJ86">
        <f t="shared" si="42"/>
        <v>0</v>
      </c>
      <c r="AK86">
        <f t="shared" si="43"/>
        <v>0</v>
      </c>
      <c r="AL86">
        <f t="shared" si="44"/>
        <v>0</v>
      </c>
      <c r="AO86" s="9"/>
    </row>
    <row r="87" spans="1:41" ht="85" x14ac:dyDescent="0.2">
      <c r="A87" s="1"/>
      <c r="B87" s="1" t="s">
        <v>19</v>
      </c>
      <c r="K87">
        <f t="shared" si="23"/>
        <v>0</v>
      </c>
      <c r="L87" s="1"/>
      <c r="O87">
        <f t="shared" si="24"/>
        <v>0</v>
      </c>
      <c r="P87" s="4">
        <f t="shared" si="25"/>
        <v>0</v>
      </c>
      <c r="Q87">
        <f t="shared" si="26"/>
        <v>0</v>
      </c>
      <c r="R87">
        <f t="shared" si="27"/>
        <v>0</v>
      </c>
      <c r="S87">
        <f t="shared" si="28"/>
        <v>0</v>
      </c>
      <c r="U87" s="4">
        <f t="shared" si="29"/>
        <v>0</v>
      </c>
      <c r="V87">
        <f t="shared" si="30"/>
        <v>0</v>
      </c>
      <c r="W87">
        <f t="shared" si="31"/>
        <v>0</v>
      </c>
      <c r="X87">
        <f t="shared" si="32"/>
        <v>0</v>
      </c>
      <c r="Y87">
        <f t="shared" si="33"/>
        <v>0</v>
      </c>
      <c r="Z87">
        <f t="shared" si="34"/>
        <v>0</v>
      </c>
      <c r="AB87" s="4">
        <f t="shared" si="35"/>
        <v>0</v>
      </c>
      <c r="AC87">
        <f t="shared" si="36"/>
        <v>0</v>
      </c>
      <c r="AD87">
        <f t="shared" si="37"/>
        <v>0</v>
      </c>
      <c r="AE87">
        <f t="shared" si="38"/>
        <v>0</v>
      </c>
      <c r="AF87">
        <f t="shared" si="39"/>
        <v>0</v>
      </c>
      <c r="AG87">
        <f t="shared" si="40"/>
        <v>0</v>
      </c>
      <c r="AI87" s="4">
        <f t="shared" si="41"/>
        <v>0</v>
      </c>
      <c r="AJ87">
        <f t="shared" si="42"/>
        <v>0</v>
      </c>
      <c r="AK87">
        <f t="shared" si="43"/>
        <v>0</v>
      </c>
      <c r="AL87">
        <f t="shared" si="44"/>
        <v>0</v>
      </c>
      <c r="AO87" s="9"/>
    </row>
    <row r="88" spans="1:41" ht="34" x14ac:dyDescent="0.2">
      <c r="A88" s="1"/>
      <c r="B88" s="1"/>
      <c r="C88">
        <v>19</v>
      </c>
      <c r="K88">
        <f t="shared" si="23"/>
        <v>19</v>
      </c>
      <c r="L88" s="1" t="s">
        <v>113</v>
      </c>
      <c r="M88" t="s">
        <v>163</v>
      </c>
      <c r="N88">
        <v>1</v>
      </c>
      <c r="O88">
        <f t="shared" si="24"/>
        <v>2</v>
      </c>
      <c r="P88" s="4">
        <f t="shared" si="25"/>
        <v>0</v>
      </c>
      <c r="Q88">
        <f t="shared" si="26"/>
        <v>9.5</v>
      </c>
      <c r="R88">
        <f t="shared" si="27"/>
        <v>0</v>
      </c>
      <c r="S88">
        <f t="shared" si="28"/>
        <v>0</v>
      </c>
      <c r="U88" s="4">
        <f t="shared" si="29"/>
        <v>9.5</v>
      </c>
      <c r="V88">
        <f t="shared" si="30"/>
        <v>0</v>
      </c>
      <c r="W88">
        <f t="shared" si="31"/>
        <v>0</v>
      </c>
      <c r="X88">
        <f t="shared" si="32"/>
        <v>0</v>
      </c>
      <c r="Y88">
        <f t="shared" si="33"/>
        <v>0</v>
      </c>
      <c r="Z88">
        <f t="shared" si="34"/>
        <v>0</v>
      </c>
      <c r="AB88" s="4">
        <f t="shared" si="35"/>
        <v>0</v>
      </c>
      <c r="AC88">
        <f t="shared" si="36"/>
        <v>0</v>
      </c>
      <c r="AD88">
        <f t="shared" si="37"/>
        <v>0</v>
      </c>
      <c r="AE88">
        <f t="shared" si="38"/>
        <v>0</v>
      </c>
      <c r="AF88">
        <f t="shared" si="39"/>
        <v>0</v>
      </c>
      <c r="AG88">
        <f t="shared" si="40"/>
        <v>0</v>
      </c>
      <c r="AI88" s="4">
        <f t="shared" si="41"/>
        <v>0</v>
      </c>
      <c r="AJ88">
        <f t="shared" si="42"/>
        <v>0</v>
      </c>
      <c r="AK88">
        <f t="shared" si="43"/>
        <v>0</v>
      </c>
      <c r="AL88">
        <f t="shared" si="44"/>
        <v>0</v>
      </c>
      <c r="AO88" s="9"/>
    </row>
    <row r="89" spans="1:41" ht="34" x14ac:dyDescent="0.2">
      <c r="A89" s="1"/>
      <c r="B89" s="1"/>
      <c r="C89">
        <v>2</v>
      </c>
      <c r="K89">
        <f t="shared" si="23"/>
        <v>2</v>
      </c>
      <c r="L89" s="1" t="s">
        <v>116</v>
      </c>
      <c r="M89" t="s">
        <v>163</v>
      </c>
      <c r="N89">
        <v>1</v>
      </c>
      <c r="O89">
        <f t="shared" si="24"/>
        <v>2</v>
      </c>
      <c r="P89" s="4">
        <f t="shared" si="25"/>
        <v>0</v>
      </c>
      <c r="Q89">
        <f t="shared" si="26"/>
        <v>1</v>
      </c>
      <c r="R89">
        <f t="shared" si="27"/>
        <v>0</v>
      </c>
      <c r="S89">
        <f t="shared" si="28"/>
        <v>0</v>
      </c>
      <c r="U89" s="4">
        <f t="shared" si="29"/>
        <v>1</v>
      </c>
      <c r="V89">
        <f t="shared" si="30"/>
        <v>0</v>
      </c>
      <c r="W89">
        <f t="shared" si="31"/>
        <v>0</v>
      </c>
      <c r="X89">
        <f t="shared" si="32"/>
        <v>0</v>
      </c>
      <c r="Y89">
        <f t="shared" si="33"/>
        <v>0</v>
      </c>
      <c r="Z89">
        <f t="shared" si="34"/>
        <v>0</v>
      </c>
      <c r="AB89" s="4">
        <f t="shared" si="35"/>
        <v>0</v>
      </c>
      <c r="AC89">
        <f t="shared" si="36"/>
        <v>0</v>
      </c>
      <c r="AD89">
        <f t="shared" si="37"/>
        <v>0</v>
      </c>
      <c r="AE89">
        <f t="shared" si="38"/>
        <v>0</v>
      </c>
      <c r="AF89">
        <f t="shared" si="39"/>
        <v>0</v>
      </c>
      <c r="AG89">
        <f t="shared" si="40"/>
        <v>0</v>
      </c>
      <c r="AI89" s="4">
        <f t="shared" si="41"/>
        <v>0</v>
      </c>
      <c r="AJ89">
        <f t="shared" si="42"/>
        <v>0</v>
      </c>
      <c r="AK89">
        <f t="shared" si="43"/>
        <v>0</v>
      </c>
      <c r="AL89">
        <f t="shared" si="44"/>
        <v>0</v>
      </c>
      <c r="AO89" s="9"/>
    </row>
    <row r="90" spans="1:41" ht="17" x14ac:dyDescent="0.2">
      <c r="A90" s="1"/>
      <c r="B90" s="1"/>
      <c r="C90">
        <v>1</v>
      </c>
      <c r="K90">
        <f t="shared" si="23"/>
        <v>1</v>
      </c>
      <c r="L90" s="1" t="s">
        <v>105</v>
      </c>
      <c r="M90" t="s">
        <v>164</v>
      </c>
      <c r="N90">
        <v>1</v>
      </c>
      <c r="O90">
        <f t="shared" si="24"/>
        <v>1</v>
      </c>
      <c r="P90" s="4">
        <f t="shared" si="25"/>
        <v>0</v>
      </c>
      <c r="Q90">
        <f t="shared" si="26"/>
        <v>0</v>
      </c>
      <c r="R90">
        <f t="shared" si="27"/>
        <v>0</v>
      </c>
      <c r="S90">
        <f t="shared" si="28"/>
        <v>0</v>
      </c>
      <c r="U90" s="4">
        <f t="shared" si="29"/>
        <v>0</v>
      </c>
      <c r="V90">
        <f t="shared" si="30"/>
        <v>0</v>
      </c>
      <c r="W90">
        <f t="shared" si="31"/>
        <v>0</v>
      </c>
      <c r="X90">
        <f t="shared" si="32"/>
        <v>1</v>
      </c>
      <c r="Y90">
        <f t="shared" si="33"/>
        <v>0</v>
      </c>
      <c r="Z90">
        <f t="shared" si="34"/>
        <v>0</v>
      </c>
      <c r="AB90" s="4">
        <f t="shared" si="35"/>
        <v>0</v>
      </c>
      <c r="AC90">
        <f t="shared" si="36"/>
        <v>0</v>
      </c>
      <c r="AD90">
        <f t="shared" si="37"/>
        <v>0</v>
      </c>
      <c r="AE90">
        <f t="shared" si="38"/>
        <v>0</v>
      </c>
      <c r="AF90">
        <f t="shared" si="39"/>
        <v>0</v>
      </c>
      <c r="AG90">
        <f t="shared" si="40"/>
        <v>0</v>
      </c>
      <c r="AI90" s="4">
        <f t="shared" si="41"/>
        <v>0</v>
      </c>
      <c r="AJ90">
        <f t="shared" si="42"/>
        <v>0</v>
      </c>
      <c r="AK90">
        <f t="shared" si="43"/>
        <v>0</v>
      </c>
      <c r="AL90">
        <f t="shared" si="44"/>
        <v>0</v>
      </c>
      <c r="AO90" s="9"/>
    </row>
    <row r="91" spans="1:41" ht="17" x14ac:dyDescent="0.2">
      <c r="A91" s="1"/>
      <c r="B91" s="1"/>
      <c r="D91">
        <v>1</v>
      </c>
      <c r="K91">
        <f t="shared" si="23"/>
        <v>1</v>
      </c>
      <c r="L91" s="1" t="s">
        <v>133</v>
      </c>
      <c r="M91" t="s">
        <v>169</v>
      </c>
      <c r="N91">
        <v>1</v>
      </c>
      <c r="O91">
        <f t="shared" si="24"/>
        <v>1</v>
      </c>
      <c r="P91" s="4">
        <f t="shared" si="25"/>
        <v>0</v>
      </c>
      <c r="Q91">
        <f t="shared" si="26"/>
        <v>0</v>
      </c>
      <c r="R91">
        <f t="shared" si="27"/>
        <v>0</v>
      </c>
      <c r="S91">
        <f t="shared" si="28"/>
        <v>0</v>
      </c>
      <c r="U91" s="4">
        <f t="shared" si="29"/>
        <v>0</v>
      </c>
      <c r="V91">
        <f t="shared" si="30"/>
        <v>0</v>
      </c>
      <c r="W91">
        <f t="shared" si="31"/>
        <v>0</v>
      </c>
      <c r="X91">
        <f t="shared" si="32"/>
        <v>0</v>
      </c>
      <c r="Y91">
        <f t="shared" si="33"/>
        <v>0</v>
      </c>
      <c r="Z91">
        <f t="shared" si="34"/>
        <v>0</v>
      </c>
      <c r="AB91" s="4">
        <f t="shared" si="35"/>
        <v>0</v>
      </c>
      <c r="AC91">
        <f t="shared" si="36"/>
        <v>0</v>
      </c>
      <c r="AD91">
        <f t="shared" si="37"/>
        <v>0</v>
      </c>
      <c r="AE91">
        <f t="shared" si="38"/>
        <v>0</v>
      </c>
      <c r="AF91">
        <f t="shared" si="39"/>
        <v>1</v>
      </c>
      <c r="AG91">
        <f t="shared" si="40"/>
        <v>0</v>
      </c>
      <c r="AI91" s="4">
        <f t="shared" si="41"/>
        <v>0</v>
      </c>
      <c r="AJ91">
        <f t="shared" si="42"/>
        <v>0</v>
      </c>
      <c r="AK91">
        <f t="shared" si="43"/>
        <v>0</v>
      </c>
      <c r="AL91">
        <f t="shared" si="44"/>
        <v>0</v>
      </c>
      <c r="AO91" s="9"/>
    </row>
    <row r="92" spans="1:41" ht="51" x14ac:dyDescent="0.2">
      <c r="A92" s="1"/>
      <c r="B92" s="1" t="s">
        <v>21</v>
      </c>
      <c r="K92">
        <f t="shared" si="23"/>
        <v>0</v>
      </c>
      <c r="L92" s="1"/>
      <c r="O92">
        <f t="shared" si="24"/>
        <v>0</v>
      </c>
      <c r="P92" s="4">
        <f t="shared" si="25"/>
        <v>0</v>
      </c>
      <c r="Q92">
        <f t="shared" si="26"/>
        <v>0</v>
      </c>
      <c r="R92">
        <f t="shared" si="27"/>
        <v>0</v>
      </c>
      <c r="S92">
        <f t="shared" si="28"/>
        <v>0</v>
      </c>
      <c r="U92" s="4">
        <f t="shared" si="29"/>
        <v>0</v>
      </c>
      <c r="V92">
        <f t="shared" si="30"/>
        <v>0</v>
      </c>
      <c r="W92">
        <f t="shared" si="31"/>
        <v>0</v>
      </c>
      <c r="X92">
        <f t="shared" si="32"/>
        <v>0</v>
      </c>
      <c r="Y92">
        <f t="shared" si="33"/>
        <v>0</v>
      </c>
      <c r="Z92">
        <f t="shared" si="34"/>
        <v>0</v>
      </c>
      <c r="AB92" s="4">
        <f t="shared" si="35"/>
        <v>0</v>
      </c>
      <c r="AC92">
        <f t="shared" si="36"/>
        <v>0</v>
      </c>
      <c r="AD92">
        <f t="shared" si="37"/>
        <v>0</v>
      </c>
      <c r="AE92">
        <f t="shared" si="38"/>
        <v>0</v>
      </c>
      <c r="AF92">
        <f t="shared" si="39"/>
        <v>0</v>
      </c>
      <c r="AG92">
        <f t="shared" si="40"/>
        <v>0</v>
      </c>
      <c r="AI92" s="4">
        <f t="shared" si="41"/>
        <v>0</v>
      </c>
      <c r="AJ92">
        <f t="shared" si="42"/>
        <v>0</v>
      </c>
      <c r="AK92">
        <f t="shared" si="43"/>
        <v>0</v>
      </c>
      <c r="AL92">
        <f t="shared" si="44"/>
        <v>0</v>
      </c>
      <c r="AO92" s="9"/>
    </row>
    <row r="93" spans="1:41" ht="34" x14ac:dyDescent="0.2">
      <c r="A93" s="1"/>
      <c r="B93" s="1"/>
      <c r="C93">
        <v>2</v>
      </c>
      <c r="K93">
        <f t="shared" si="23"/>
        <v>2</v>
      </c>
      <c r="L93" s="1" t="s">
        <v>106</v>
      </c>
      <c r="M93" t="s">
        <v>165</v>
      </c>
      <c r="N93">
        <v>0.3</v>
      </c>
      <c r="O93">
        <f t="shared" si="24"/>
        <v>2</v>
      </c>
      <c r="P93" s="4">
        <f t="shared" si="25"/>
        <v>0</v>
      </c>
      <c r="Q93">
        <f t="shared" si="26"/>
        <v>0</v>
      </c>
      <c r="R93">
        <f t="shared" si="27"/>
        <v>0</v>
      </c>
      <c r="S93">
        <f t="shared" si="28"/>
        <v>0</v>
      </c>
      <c r="U93" s="4">
        <f t="shared" si="29"/>
        <v>0</v>
      </c>
      <c r="V93">
        <f t="shared" si="30"/>
        <v>0</v>
      </c>
      <c r="W93">
        <f t="shared" si="31"/>
        <v>0</v>
      </c>
      <c r="X93">
        <f t="shared" si="32"/>
        <v>0</v>
      </c>
      <c r="Y93">
        <f t="shared" si="33"/>
        <v>0</v>
      </c>
      <c r="Z93">
        <f t="shared" si="34"/>
        <v>0</v>
      </c>
      <c r="AB93" s="4">
        <f t="shared" si="35"/>
        <v>0</v>
      </c>
      <c r="AC93">
        <f t="shared" si="36"/>
        <v>0</v>
      </c>
      <c r="AD93">
        <f t="shared" si="37"/>
        <v>0</v>
      </c>
      <c r="AE93">
        <f t="shared" si="38"/>
        <v>0</v>
      </c>
      <c r="AF93">
        <f t="shared" si="39"/>
        <v>0</v>
      </c>
      <c r="AG93">
        <f t="shared" si="40"/>
        <v>0.3</v>
      </c>
      <c r="AI93" s="4">
        <f t="shared" si="41"/>
        <v>0</v>
      </c>
      <c r="AJ93">
        <f t="shared" si="42"/>
        <v>0</v>
      </c>
      <c r="AK93">
        <f t="shared" si="43"/>
        <v>0.3</v>
      </c>
      <c r="AL93">
        <f t="shared" si="44"/>
        <v>0</v>
      </c>
    </row>
    <row r="94" spans="1:41" x14ac:dyDescent="0.2">
      <c r="T94">
        <f>SUM(P61:S93)</f>
        <v>40</v>
      </c>
      <c r="AA94">
        <f>SUM(U61:Z93)</f>
        <v>41.566666666666663</v>
      </c>
      <c r="AH94">
        <f>SUM(AB61:AG93)</f>
        <v>3.1666666666666665</v>
      </c>
      <c r="AM94">
        <f>SUM(AI61:AL93)</f>
        <v>1.6666666666666667</v>
      </c>
      <c r="AO94" s="9">
        <f>AM94+AH94+AA94+T94</f>
        <v>86.4</v>
      </c>
    </row>
    <row r="97" spans="1:41" s="3" customFormat="1" x14ac:dyDescent="0.2">
      <c r="A97" s="3" t="s">
        <v>49</v>
      </c>
    </row>
    <row r="98" spans="1:41" ht="17" x14ac:dyDescent="0.2">
      <c r="A98" s="1"/>
      <c r="B98" s="1" t="s">
        <v>50</v>
      </c>
      <c r="K98">
        <f t="shared" ref="K98:K131" si="45">SUM(C98:J98)</f>
        <v>0</v>
      </c>
      <c r="L98" s="1"/>
      <c r="O98">
        <f t="shared" ref="O98:O142" si="46">LEN(M98)</f>
        <v>0</v>
      </c>
      <c r="P98" s="4">
        <f t="shared" ref="P98:P142" si="47">IF(M98="A",(K98*N98)/O98,0)</f>
        <v>0</v>
      </c>
      <c r="Q98">
        <f t="shared" ref="Q98:Q142" si="48">IF(M98="AB",(K98*N98)/O98,0)</f>
        <v>0</v>
      </c>
      <c r="R98">
        <f t="shared" ref="R98:R142" si="49">IF(M98="ABC",(K98*N98)/O98,0)</f>
        <v>0</v>
      </c>
      <c r="S98">
        <f t="shared" ref="S98:S142" si="50">IF(M98="ABCD",(K98*N98)/O98,0)</f>
        <v>0</v>
      </c>
      <c r="U98" s="4">
        <f t="shared" ref="U98:U142" si="51">IF(M98="AB",(K98*N98)/O98,0)</f>
        <v>0</v>
      </c>
      <c r="V98">
        <f t="shared" ref="V98:V142" si="52">IF(M98="ABC",(K98*N98)/O98,0)</f>
        <v>0</v>
      </c>
      <c r="W98">
        <f t="shared" ref="W98:W142" si="53">IF(M98="ABCD",(K98*N98)/O98,0)</f>
        <v>0</v>
      </c>
      <c r="X98">
        <f t="shared" ref="X98:X142" si="54">IF(M98="B",(K98*N98)/O98,0)</f>
        <v>0</v>
      </c>
      <c r="Y98">
        <f t="shared" ref="Y98:Y142" si="55">IF(M98="BC",(K98*N98)/O98,0)</f>
        <v>0</v>
      </c>
      <c r="Z98">
        <f t="shared" ref="Z98:Z142" si="56">IF(M98="BCD",(K98*N98)/O98,0)</f>
        <v>0</v>
      </c>
      <c r="AB98" s="4">
        <f t="shared" ref="AB98:AB142" si="57">IF(M98="ABC",(K98*N98)/O98,0)</f>
        <v>0</v>
      </c>
      <c r="AC98">
        <f t="shared" ref="AC98:AC142" si="58">IF(M98="ABCD",(K98*N98)/O98,0)</f>
        <v>0</v>
      </c>
      <c r="AD98">
        <f t="shared" ref="AD98:AD142" si="59">IF(M98="BC",(K98*N98)/O98,0)</f>
        <v>0</v>
      </c>
      <c r="AE98">
        <f t="shared" ref="AE98:AE142" si="60">IF(M98="BCD",(K98*N98)/O98,0)</f>
        <v>0</v>
      </c>
      <c r="AF98">
        <f t="shared" ref="AF98:AF142" si="61">IF(M98="C",(K98*N98)/O98,0)</f>
        <v>0</v>
      </c>
      <c r="AG98">
        <f t="shared" ref="AG98:AG142" si="62">IF(M98="CD",(K98*N98)/O98,0)</f>
        <v>0</v>
      </c>
      <c r="AI98" s="4">
        <f t="shared" ref="AI98:AI142" si="63">IF(M98="ABCD",(K98*N98)/O98,0)</f>
        <v>0</v>
      </c>
      <c r="AJ98">
        <f t="shared" ref="AJ98:AJ142" si="64">IF(M98="BCD",(K98*N98)/O98,0)</f>
        <v>0</v>
      </c>
      <c r="AK98">
        <f t="shared" ref="AK98:AK142" si="65">IF(M98="CD",(K98*N98)/O98,0)</f>
        <v>0</v>
      </c>
      <c r="AL98">
        <f t="shared" ref="AL98:AL142" si="66">IF(M98="D",(K98*N98)/O98,0)</f>
        <v>0</v>
      </c>
      <c r="AO98" s="9"/>
    </row>
    <row r="99" spans="1:41" ht="34" x14ac:dyDescent="0.2">
      <c r="A99" s="1"/>
      <c r="B99" s="1"/>
      <c r="C99">
        <v>3</v>
      </c>
      <c r="K99">
        <f t="shared" si="45"/>
        <v>3</v>
      </c>
      <c r="L99" s="1" t="s">
        <v>113</v>
      </c>
      <c r="M99" t="s">
        <v>163</v>
      </c>
      <c r="N99">
        <v>1</v>
      </c>
      <c r="O99">
        <f t="shared" si="46"/>
        <v>2</v>
      </c>
      <c r="P99" s="4">
        <f t="shared" si="47"/>
        <v>0</v>
      </c>
      <c r="Q99">
        <f t="shared" si="48"/>
        <v>1.5</v>
      </c>
      <c r="R99">
        <f t="shared" si="49"/>
        <v>0</v>
      </c>
      <c r="S99">
        <f t="shared" si="50"/>
        <v>0</v>
      </c>
      <c r="U99" s="4">
        <f t="shared" si="51"/>
        <v>1.5</v>
      </c>
      <c r="V99">
        <f t="shared" si="52"/>
        <v>0</v>
      </c>
      <c r="W99">
        <f t="shared" si="53"/>
        <v>0</v>
      </c>
      <c r="X99">
        <f t="shared" si="54"/>
        <v>0</v>
      </c>
      <c r="Y99">
        <f t="shared" si="55"/>
        <v>0</v>
      </c>
      <c r="Z99">
        <f t="shared" si="56"/>
        <v>0</v>
      </c>
      <c r="AB99" s="4">
        <f t="shared" si="57"/>
        <v>0</v>
      </c>
      <c r="AC99">
        <f t="shared" si="58"/>
        <v>0</v>
      </c>
      <c r="AD99">
        <f t="shared" si="59"/>
        <v>0</v>
      </c>
      <c r="AE99">
        <f t="shared" si="60"/>
        <v>0</v>
      </c>
      <c r="AF99">
        <f t="shared" si="61"/>
        <v>0</v>
      </c>
      <c r="AG99">
        <f t="shared" si="62"/>
        <v>0</v>
      </c>
      <c r="AI99" s="4">
        <f t="shared" si="63"/>
        <v>0</v>
      </c>
      <c r="AJ99">
        <f t="shared" si="64"/>
        <v>0</v>
      </c>
      <c r="AK99">
        <f t="shared" si="65"/>
        <v>0</v>
      </c>
      <c r="AL99">
        <f t="shared" si="66"/>
        <v>0</v>
      </c>
      <c r="AO99" s="9"/>
    </row>
    <row r="100" spans="1:41" ht="17" x14ac:dyDescent="0.2">
      <c r="A100" s="1"/>
      <c r="B100" s="1"/>
      <c r="C100">
        <v>1</v>
      </c>
      <c r="K100">
        <f t="shared" si="45"/>
        <v>1</v>
      </c>
      <c r="L100" s="1" t="s">
        <v>105</v>
      </c>
      <c r="M100" t="s">
        <v>164</v>
      </c>
      <c r="N100">
        <v>1</v>
      </c>
      <c r="O100">
        <f t="shared" si="46"/>
        <v>1</v>
      </c>
      <c r="P100" s="4">
        <f t="shared" si="47"/>
        <v>0</v>
      </c>
      <c r="Q100">
        <f t="shared" si="48"/>
        <v>0</v>
      </c>
      <c r="R100">
        <f t="shared" si="49"/>
        <v>0</v>
      </c>
      <c r="S100">
        <f t="shared" si="50"/>
        <v>0</v>
      </c>
      <c r="U100" s="4">
        <f t="shared" si="51"/>
        <v>0</v>
      </c>
      <c r="V100">
        <f t="shared" si="52"/>
        <v>0</v>
      </c>
      <c r="W100">
        <f t="shared" si="53"/>
        <v>0</v>
      </c>
      <c r="X100">
        <f t="shared" si="54"/>
        <v>1</v>
      </c>
      <c r="Y100">
        <f t="shared" si="55"/>
        <v>0</v>
      </c>
      <c r="Z100">
        <f t="shared" si="56"/>
        <v>0</v>
      </c>
      <c r="AB100" s="4">
        <f t="shared" si="57"/>
        <v>0</v>
      </c>
      <c r="AC100">
        <f t="shared" si="58"/>
        <v>0</v>
      </c>
      <c r="AD100">
        <f t="shared" si="59"/>
        <v>0</v>
      </c>
      <c r="AE100">
        <f t="shared" si="60"/>
        <v>0</v>
      </c>
      <c r="AF100">
        <f t="shared" si="61"/>
        <v>0</v>
      </c>
      <c r="AG100">
        <f t="shared" si="62"/>
        <v>0</v>
      </c>
      <c r="AI100" s="4">
        <f t="shared" si="63"/>
        <v>0</v>
      </c>
      <c r="AJ100">
        <f t="shared" si="64"/>
        <v>0</v>
      </c>
      <c r="AK100">
        <f t="shared" si="65"/>
        <v>0</v>
      </c>
      <c r="AL100">
        <f t="shared" si="66"/>
        <v>0</v>
      </c>
      <c r="AO100" s="9"/>
    </row>
    <row r="101" spans="1:41" ht="17" x14ac:dyDescent="0.2">
      <c r="A101" s="1"/>
      <c r="B101" s="1" t="s">
        <v>51</v>
      </c>
      <c r="K101">
        <f t="shared" si="45"/>
        <v>0</v>
      </c>
      <c r="L101" s="1"/>
      <c r="O101">
        <f t="shared" si="46"/>
        <v>0</v>
      </c>
      <c r="P101" s="4">
        <f t="shared" si="47"/>
        <v>0</v>
      </c>
      <c r="Q101">
        <f t="shared" si="48"/>
        <v>0</v>
      </c>
      <c r="R101">
        <f t="shared" si="49"/>
        <v>0</v>
      </c>
      <c r="S101">
        <f t="shared" si="50"/>
        <v>0</v>
      </c>
      <c r="U101" s="4">
        <f t="shared" si="51"/>
        <v>0</v>
      </c>
      <c r="V101">
        <f t="shared" si="52"/>
        <v>0</v>
      </c>
      <c r="W101">
        <f t="shared" si="53"/>
        <v>0</v>
      </c>
      <c r="X101">
        <f t="shared" si="54"/>
        <v>0</v>
      </c>
      <c r="Y101">
        <f t="shared" si="55"/>
        <v>0</v>
      </c>
      <c r="Z101">
        <f t="shared" si="56"/>
        <v>0</v>
      </c>
      <c r="AB101" s="4">
        <f t="shared" si="57"/>
        <v>0</v>
      </c>
      <c r="AC101">
        <f t="shared" si="58"/>
        <v>0</v>
      </c>
      <c r="AD101">
        <f t="shared" si="59"/>
        <v>0</v>
      </c>
      <c r="AE101">
        <f t="shared" si="60"/>
        <v>0</v>
      </c>
      <c r="AF101">
        <f t="shared" si="61"/>
        <v>0</v>
      </c>
      <c r="AG101">
        <f t="shared" si="62"/>
        <v>0</v>
      </c>
      <c r="AI101" s="4">
        <f t="shared" si="63"/>
        <v>0</v>
      </c>
      <c r="AJ101">
        <f t="shared" si="64"/>
        <v>0</v>
      </c>
      <c r="AK101">
        <f t="shared" si="65"/>
        <v>0</v>
      </c>
      <c r="AL101">
        <f t="shared" si="66"/>
        <v>0</v>
      </c>
      <c r="AO101" s="9"/>
    </row>
    <row r="102" spans="1:41" ht="51" x14ac:dyDescent="0.2">
      <c r="A102" s="1"/>
      <c r="B102" s="1"/>
      <c r="C102">
        <v>2</v>
      </c>
      <c r="K102">
        <f t="shared" si="45"/>
        <v>2</v>
      </c>
      <c r="L102" s="1" t="s">
        <v>122</v>
      </c>
      <c r="M102" t="s">
        <v>161</v>
      </c>
      <c r="N102">
        <v>0.1</v>
      </c>
      <c r="O102">
        <f t="shared" si="46"/>
        <v>1</v>
      </c>
      <c r="P102" s="4">
        <f t="shared" si="47"/>
        <v>0.2</v>
      </c>
      <c r="Q102">
        <f t="shared" si="48"/>
        <v>0</v>
      </c>
      <c r="R102">
        <f t="shared" si="49"/>
        <v>0</v>
      </c>
      <c r="S102">
        <f t="shared" si="50"/>
        <v>0</v>
      </c>
      <c r="U102" s="4">
        <f t="shared" si="51"/>
        <v>0</v>
      </c>
      <c r="V102">
        <f t="shared" si="52"/>
        <v>0</v>
      </c>
      <c r="W102">
        <f t="shared" si="53"/>
        <v>0</v>
      </c>
      <c r="X102">
        <f t="shared" si="54"/>
        <v>0</v>
      </c>
      <c r="Y102">
        <f t="shared" si="55"/>
        <v>0</v>
      </c>
      <c r="Z102">
        <f t="shared" si="56"/>
        <v>0</v>
      </c>
      <c r="AB102" s="4">
        <f t="shared" si="57"/>
        <v>0</v>
      </c>
      <c r="AC102">
        <f t="shared" si="58"/>
        <v>0</v>
      </c>
      <c r="AD102">
        <f t="shared" si="59"/>
        <v>0</v>
      </c>
      <c r="AE102">
        <f t="shared" si="60"/>
        <v>0</v>
      </c>
      <c r="AF102">
        <f t="shared" si="61"/>
        <v>0</v>
      </c>
      <c r="AG102">
        <f t="shared" si="62"/>
        <v>0</v>
      </c>
      <c r="AI102" s="4">
        <f t="shared" si="63"/>
        <v>0</v>
      </c>
      <c r="AJ102">
        <f t="shared" si="64"/>
        <v>0</v>
      </c>
      <c r="AK102">
        <f t="shared" si="65"/>
        <v>0</v>
      </c>
      <c r="AL102">
        <f t="shared" si="66"/>
        <v>0</v>
      </c>
      <c r="AO102" s="9"/>
    </row>
    <row r="103" spans="1:41" ht="34" x14ac:dyDescent="0.2">
      <c r="A103" s="1"/>
      <c r="B103" s="1"/>
      <c r="C103">
        <v>1</v>
      </c>
      <c r="K103">
        <f t="shared" si="45"/>
        <v>1</v>
      </c>
      <c r="L103" s="1" t="s">
        <v>113</v>
      </c>
      <c r="M103" t="s">
        <v>163</v>
      </c>
      <c r="N103">
        <v>1</v>
      </c>
      <c r="O103">
        <f t="shared" si="46"/>
        <v>2</v>
      </c>
      <c r="P103" s="4">
        <f t="shared" si="47"/>
        <v>0</v>
      </c>
      <c r="Q103">
        <f t="shared" si="48"/>
        <v>0.5</v>
      </c>
      <c r="R103">
        <f t="shared" si="49"/>
        <v>0</v>
      </c>
      <c r="S103">
        <f t="shared" si="50"/>
        <v>0</v>
      </c>
      <c r="U103" s="4">
        <f t="shared" si="51"/>
        <v>0.5</v>
      </c>
      <c r="V103">
        <f t="shared" si="52"/>
        <v>0</v>
      </c>
      <c r="W103">
        <f t="shared" si="53"/>
        <v>0</v>
      </c>
      <c r="X103">
        <f t="shared" si="54"/>
        <v>0</v>
      </c>
      <c r="Y103">
        <f t="shared" si="55"/>
        <v>0</v>
      </c>
      <c r="Z103">
        <f t="shared" si="56"/>
        <v>0</v>
      </c>
      <c r="AB103" s="4">
        <f t="shared" si="57"/>
        <v>0</v>
      </c>
      <c r="AC103">
        <f t="shared" si="58"/>
        <v>0</v>
      </c>
      <c r="AD103">
        <f t="shared" si="59"/>
        <v>0</v>
      </c>
      <c r="AE103">
        <f t="shared" si="60"/>
        <v>0</v>
      </c>
      <c r="AF103">
        <f t="shared" si="61"/>
        <v>0</v>
      </c>
      <c r="AG103">
        <f t="shared" si="62"/>
        <v>0</v>
      </c>
      <c r="AI103" s="4">
        <f t="shared" si="63"/>
        <v>0</v>
      </c>
      <c r="AJ103">
        <f t="shared" si="64"/>
        <v>0</v>
      </c>
      <c r="AK103">
        <f t="shared" si="65"/>
        <v>0</v>
      </c>
      <c r="AL103">
        <f t="shared" si="66"/>
        <v>0</v>
      </c>
      <c r="AO103" s="9"/>
    </row>
    <row r="104" spans="1:41" ht="17" x14ac:dyDescent="0.2">
      <c r="A104" s="1"/>
      <c r="B104" s="1" t="s">
        <v>52</v>
      </c>
      <c r="K104">
        <f t="shared" si="45"/>
        <v>0</v>
      </c>
      <c r="L104" s="1"/>
      <c r="O104">
        <f t="shared" si="46"/>
        <v>0</v>
      </c>
      <c r="P104" s="4">
        <f t="shared" si="47"/>
        <v>0</v>
      </c>
      <c r="Q104">
        <f t="shared" si="48"/>
        <v>0</v>
      </c>
      <c r="R104">
        <f t="shared" si="49"/>
        <v>0</v>
      </c>
      <c r="S104">
        <f t="shared" si="50"/>
        <v>0</v>
      </c>
      <c r="U104" s="4">
        <f t="shared" si="51"/>
        <v>0</v>
      </c>
      <c r="V104">
        <f t="shared" si="52"/>
        <v>0</v>
      </c>
      <c r="W104">
        <f t="shared" si="53"/>
        <v>0</v>
      </c>
      <c r="X104">
        <f t="shared" si="54"/>
        <v>0</v>
      </c>
      <c r="Y104">
        <f t="shared" si="55"/>
        <v>0</v>
      </c>
      <c r="Z104">
        <f t="shared" si="56"/>
        <v>0</v>
      </c>
      <c r="AB104" s="4">
        <f t="shared" si="57"/>
        <v>0</v>
      </c>
      <c r="AC104">
        <f t="shared" si="58"/>
        <v>0</v>
      </c>
      <c r="AD104">
        <f t="shared" si="59"/>
        <v>0</v>
      </c>
      <c r="AE104">
        <f t="shared" si="60"/>
        <v>0</v>
      </c>
      <c r="AF104">
        <f t="shared" si="61"/>
        <v>0</v>
      </c>
      <c r="AG104">
        <f t="shared" si="62"/>
        <v>0</v>
      </c>
      <c r="AI104" s="4">
        <f t="shared" si="63"/>
        <v>0</v>
      </c>
      <c r="AJ104">
        <f t="shared" si="64"/>
        <v>0</v>
      </c>
      <c r="AK104">
        <f t="shared" si="65"/>
        <v>0</v>
      </c>
      <c r="AL104">
        <f t="shared" si="66"/>
        <v>0</v>
      </c>
      <c r="AO104" s="9"/>
    </row>
    <row r="105" spans="1:41" ht="34" x14ac:dyDescent="0.2">
      <c r="A105" s="1"/>
      <c r="B105" s="1"/>
      <c r="C105">
        <v>1</v>
      </c>
      <c r="K105">
        <f t="shared" si="45"/>
        <v>1</v>
      </c>
      <c r="L105" s="1" t="s">
        <v>113</v>
      </c>
      <c r="M105" t="s">
        <v>163</v>
      </c>
      <c r="N105">
        <v>1</v>
      </c>
      <c r="O105">
        <f t="shared" si="46"/>
        <v>2</v>
      </c>
      <c r="P105" s="4">
        <f t="shared" si="47"/>
        <v>0</v>
      </c>
      <c r="Q105">
        <f t="shared" si="48"/>
        <v>0.5</v>
      </c>
      <c r="R105">
        <f t="shared" si="49"/>
        <v>0</v>
      </c>
      <c r="S105">
        <f t="shared" si="50"/>
        <v>0</v>
      </c>
      <c r="U105" s="4">
        <f t="shared" si="51"/>
        <v>0.5</v>
      </c>
      <c r="V105">
        <f t="shared" si="52"/>
        <v>0</v>
      </c>
      <c r="W105">
        <f t="shared" si="53"/>
        <v>0</v>
      </c>
      <c r="X105">
        <f t="shared" si="54"/>
        <v>0</v>
      </c>
      <c r="Y105">
        <f t="shared" si="55"/>
        <v>0</v>
      </c>
      <c r="Z105">
        <f t="shared" si="56"/>
        <v>0</v>
      </c>
      <c r="AB105" s="4">
        <f t="shared" si="57"/>
        <v>0</v>
      </c>
      <c r="AC105">
        <f t="shared" si="58"/>
        <v>0</v>
      </c>
      <c r="AD105">
        <f t="shared" si="59"/>
        <v>0</v>
      </c>
      <c r="AE105">
        <f t="shared" si="60"/>
        <v>0</v>
      </c>
      <c r="AF105">
        <f t="shared" si="61"/>
        <v>0</v>
      </c>
      <c r="AG105">
        <f t="shared" si="62"/>
        <v>0</v>
      </c>
      <c r="AI105" s="4">
        <f t="shared" si="63"/>
        <v>0</v>
      </c>
      <c r="AJ105">
        <f t="shared" si="64"/>
        <v>0</v>
      </c>
      <c r="AK105">
        <f t="shared" si="65"/>
        <v>0</v>
      </c>
      <c r="AL105">
        <f t="shared" si="66"/>
        <v>0</v>
      </c>
      <c r="AO105" s="9"/>
    </row>
    <row r="106" spans="1:41" ht="17" x14ac:dyDescent="0.2">
      <c r="A106" s="1"/>
      <c r="B106" s="1"/>
      <c r="D106">
        <v>4</v>
      </c>
      <c r="K106">
        <f t="shared" si="45"/>
        <v>4</v>
      </c>
      <c r="L106" s="1" t="s">
        <v>110</v>
      </c>
      <c r="M106" t="s">
        <v>161</v>
      </c>
      <c r="N106">
        <v>0.5</v>
      </c>
      <c r="O106">
        <f t="shared" si="46"/>
        <v>1</v>
      </c>
      <c r="P106" s="4">
        <f t="shared" si="47"/>
        <v>2</v>
      </c>
      <c r="Q106">
        <f t="shared" si="48"/>
        <v>0</v>
      </c>
      <c r="R106">
        <f t="shared" si="49"/>
        <v>0</v>
      </c>
      <c r="S106">
        <f t="shared" si="50"/>
        <v>0</v>
      </c>
      <c r="U106" s="4">
        <f t="shared" si="51"/>
        <v>0</v>
      </c>
      <c r="V106">
        <f t="shared" si="52"/>
        <v>0</v>
      </c>
      <c r="W106">
        <f t="shared" si="53"/>
        <v>0</v>
      </c>
      <c r="X106">
        <f t="shared" si="54"/>
        <v>0</v>
      </c>
      <c r="Y106">
        <f t="shared" si="55"/>
        <v>0</v>
      </c>
      <c r="Z106">
        <f t="shared" si="56"/>
        <v>0</v>
      </c>
      <c r="AB106" s="4">
        <f t="shared" si="57"/>
        <v>0</v>
      </c>
      <c r="AC106">
        <f t="shared" si="58"/>
        <v>0</v>
      </c>
      <c r="AD106">
        <f t="shared" si="59"/>
        <v>0</v>
      </c>
      <c r="AE106">
        <f t="shared" si="60"/>
        <v>0</v>
      </c>
      <c r="AF106">
        <f t="shared" si="61"/>
        <v>0</v>
      </c>
      <c r="AG106">
        <f t="shared" si="62"/>
        <v>0</v>
      </c>
      <c r="AI106" s="4">
        <f t="shared" si="63"/>
        <v>0</v>
      </c>
      <c r="AJ106">
        <f t="shared" si="64"/>
        <v>0</v>
      </c>
      <c r="AK106">
        <f t="shared" si="65"/>
        <v>0</v>
      </c>
      <c r="AL106">
        <f t="shared" si="66"/>
        <v>0</v>
      </c>
      <c r="AO106" s="9"/>
    </row>
    <row r="107" spans="1:41" ht="17" x14ac:dyDescent="0.2">
      <c r="A107" s="1"/>
      <c r="B107" s="1" t="s">
        <v>53</v>
      </c>
      <c r="K107">
        <f t="shared" si="45"/>
        <v>0</v>
      </c>
      <c r="L107" s="1"/>
      <c r="O107">
        <f t="shared" si="46"/>
        <v>0</v>
      </c>
      <c r="P107" s="4">
        <f t="shared" si="47"/>
        <v>0</v>
      </c>
      <c r="Q107">
        <f t="shared" si="48"/>
        <v>0</v>
      </c>
      <c r="R107">
        <f t="shared" si="49"/>
        <v>0</v>
      </c>
      <c r="S107">
        <f t="shared" si="50"/>
        <v>0</v>
      </c>
      <c r="U107" s="4">
        <f t="shared" si="51"/>
        <v>0</v>
      </c>
      <c r="V107">
        <f t="shared" si="52"/>
        <v>0</v>
      </c>
      <c r="W107">
        <f t="shared" si="53"/>
        <v>0</v>
      </c>
      <c r="X107">
        <f t="shared" si="54"/>
        <v>0</v>
      </c>
      <c r="Y107">
        <f t="shared" si="55"/>
        <v>0</v>
      </c>
      <c r="Z107">
        <f t="shared" si="56"/>
        <v>0</v>
      </c>
      <c r="AB107" s="4">
        <f t="shared" si="57"/>
        <v>0</v>
      </c>
      <c r="AC107">
        <f t="shared" si="58"/>
        <v>0</v>
      </c>
      <c r="AD107">
        <f t="shared" si="59"/>
        <v>0</v>
      </c>
      <c r="AE107">
        <f t="shared" si="60"/>
        <v>0</v>
      </c>
      <c r="AF107">
        <f t="shared" si="61"/>
        <v>0</v>
      </c>
      <c r="AG107">
        <f t="shared" si="62"/>
        <v>0</v>
      </c>
      <c r="AI107" s="4">
        <f t="shared" si="63"/>
        <v>0</v>
      </c>
      <c r="AJ107">
        <f t="shared" si="64"/>
        <v>0</v>
      </c>
      <c r="AK107">
        <f t="shared" si="65"/>
        <v>0</v>
      </c>
      <c r="AL107">
        <f t="shared" si="66"/>
        <v>0</v>
      </c>
      <c r="AO107" s="9"/>
    </row>
    <row r="108" spans="1:41" ht="34" x14ac:dyDescent="0.2">
      <c r="A108" s="1"/>
      <c r="B108" s="1"/>
      <c r="C108">
        <v>2</v>
      </c>
      <c r="K108">
        <f t="shared" si="45"/>
        <v>2</v>
      </c>
      <c r="L108" s="1" t="s">
        <v>113</v>
      </c>
      <c r="M108" t="s">
        <v>163</v>
      </c>
      <c r="N108">
        <v>1</v>
      </c>
      <c r="O108">
        <f t="shared" si="46"/>
        <v>2</v>
      </c>
      <c r="P108" s="4">
        <f t="shared" si="47"/>
        <v>0</v>
      </c>
      <c r="Q108">
        <f t="shared" si="48"/>
        <v>1</v>
      </c>
      <c r="R108">
        <f t="shared" si="49"/>
        <v>0</v>
      </c>
      <c r="S108">
        <f t="shared" si="50"/>
        <v>0</v>
      </c>
      <c r="U108" s="4">
        <f t="shared" si="51"/>
        <v>1</v>
      </c>
      <c r="V108">
        <f t="shared" si="52"/>
        <v>0</v>
      </c>
      <c r="W108">
        <f t="shared" si="53"/>
        <v>0</v>
      </c>
      <c r="X108">
        <f t="shared" si="54"/>
        <v>0</v>
      </c>
      <c r="Y108">
        <f t="shared" si="55"/>
        <v>0</v>
      </c>
      <c r="Z108">
        <f t="shared" si="56"/>
        <v>0</v>
      </c>
      <c r="AB108" s="4">
        <f t="shared" si="57"/>
        <v>0</v>
      </c>
      <c r="AC108">
        <f t="shared" si="58"/>
        <v>0</v>
      </c>
      <c r="AD108">
        <f t="shared" si="59"/>
        <v>0</v>
      </c>
      <c r="AE108">
        <f t="shared" si="60"/>
        <v>0</v>
      </c>
      <c r="AF108">
        <f t="shared" si="61"/>
        <v>0</v>
      </c>
      <c r="AG108">
        <f t="shared" si="62"/>
        <v>0</v>
      </c>
      <c r="AI108" s="4">
        <f t="shared" si="63"/>
        <v>0</v>
      </c>
      <c r="AJ108">
        <f t="shared" si="64"/>
        <v>0</v>
      </c>
      <c r="AK108">
        <f t="shared" si="65"/>
        <v>0</v>
      </c>
      <c r="AL108">
        <f t="shared" si="66"/>
        <v>0</v>
      </c>
      <c r="AO108" s="9"/>
    </row>
    <row r="109" spans="1:41" ht="17" x14ac:dyDescent="0.2">
      <c r="A109" s="1"/>
      <c r="B109" s="1"/>
      <c r="C109">
        <v>1</v>
      </c>
      <c r="K109">
        <f t="shared" si="45"/>
        <v>1</v>
      </c>
      <c r="L109" s="1" t="s">
        <v>105</v>
      </c>
      <c r="M109" t="s">
        <v>164</v>
      </c>
      <c r="N109">
        <v>1</v>
      </c>
      <c r="O109">
        <f t="shared" si="46"/>
        <v>1</v>
      </c>
      <c r="P109" s="4">
        <f t="shared" si="47"/>
        <v>0</v>
      </c>
      <c r="Q109">
        <f t="shared" si="48"/>
        <v>0</v>
      </c>
      <c r="R109">
        <f t="shared" si="49"/>
        <v>0</v>
      </c>
      <c r="S109">
        <f t="shared" si="50"/>
        <v>0</v>
      </c>
      <c r="U109" s="4">
        <f t="shared" si="51"/>
        <v>0</v>
      </c>
      <c r="V109">
        <f t="shared" si="52"/>
        <v>0</v>
      </c>
      <c r="W109">
        <f t="shared" si="53"/>
        <v>0</v>
      </c>
      <c r="X109">
        <f t="shared" si="54"/>
        <v>1</v>
      </c>
      <c r="Y109">
        <f t="shared" si="55"/>
        <v>0</v>
      </c>
      <c r="Z109">
        <f t="shared" si="56"/>
        <v>0</v>
      </c>
      <c r="AB109" s="4">
        <f t="shared" si="57"/>
        <v>0</v>
      </c>
      <c r="AC109">
        <f t="shared" si="58"/>
        <v>0</v>
      </c>
      <c r="AD109">
        <f t="shared" si="59"/>
        <v>0</v>
      </c>
      <c r="AE109">
        <f t="shared" si="60"/>
        <v>0</v>
      </c>
      <c r="AF109">
        <f t="shared" si="61"/>
        <v>0</v>
      </c>
      <c r="AG109">
        <f t="shared" si="62"/>
        <v>0</v>
      </c>
      <c r="AI109" s="4">
        <f t="shared" si="63"/>
        <v>0</v>
      </c>
      <c r="AJ109">
        <f t="shared" si="64"/>
        <v>0</v>
      </c>
      <c r="AK109">
        <f t="shared" si="65"/>
        <v>0</v>
      </c>
      <c r="AL109">
        <f t="shared" si="66"/>
        <v>0</v>
      </c>
      <c r="AO109" s="9"/>
    </row>
    <row r="110" spans="1:41" ht="17" x14ac:dyDescent="0.2">
      <c r="A110" s="1"/>
      <c r="B110" s="1" t="s">
        <v>54</v>
      </c>
      <c r="K110">
        <f t="shared" si="45"/>
        <v>0</v>
      </c>
      <c r="L110" s="1"/>
      <c r="O110">
        <f t="shared" si="46"/>
        <v>0</v>
      </c>
      <c r="P110" s="4">
        <f t="shared" si="47"/>
        <v>0</v>
      </c>
      <c r="Q110">
        <f t="shared" si="48"/>
        <v>0</v>
      </c>
      <c r="R110">
        <f t="shared" si="49"/>
        <v>0</v>
      </c>
      <c r="S110">
        <f t="shared" si="50"/>
        <v>0</v>
      </c>
      <c r="U110" s="4">
        <f t="shared" si="51"/>
        <v>0</v>
      </c>
      <c r="V110">
        <f t="shared" si="52"/>
        <v>0</v>
      </c>
      <c r="W110">
        <f t="shared" si="53"/>
        <v>0</v>
      </c>
      <c r="X110">
        <f t="shared" si="54"/>
        <v>0</v>
      </c>
      <c r="Y110">
        <f t="shared" si="55"/>
        <v>0</v>
      </c>
      <c r="Z110">
        <f t="shared" si="56"/>
        <v>0</v>
      </c>
      <c r="AB110" s="4">
        <f t="shared" si="57"/>
        <v>0</v>
      </c>
      <c r="AC110">
        <f t="shared" si="58"/>
        <v>0</v>
      </c>
      <c r="AD110">
        <f t="shared" si="59"/>
        <v>0</v>
      </c>
      <c r="AE110">
        <f t="shared" si="60"/>
        <v>0</v>
      </c>
      <c r="AF110">
        <f t="shared" si="61"/>
        <v>0</v>
      </c>
      <c r="AG110">
        <f t="shared" si="62"/>
        <v>0</v>
      </c>
      <c r="AI110" s="4">
        <f t="shared" si="63"/>
        <v>0</v>
      </c>
      <c r="AJ110">
        <f t="shared" si="64"/>
        <v>0</v>
      </c>
      <c r="AK110">
        <f t="shared" si="65"/>
        <v>0</v>
      </c>
      <c r="AL110">
        <f t="shared" si="66"/>
        <v>0</v>
      </c>
      <c r="AO110" s="9"/>
    </row>
    <row r="111" spans="1:41" ht="51" x14ac:dyDescent="0.2">
      <c r="A111" s="1"/>
      <c r="B111" s="1"/>
      <c r="C111">
        <v>3</v>
      </c>
      <c r="K111">
        <f t="shared" si="45"/>
        <v>3</v>
      </c>
      <c r="L111" s="1" t="s">
        <v>122</v>
      </c>
      <c r="M111" t="s">
        <v>161</v>
      </c>
      <c r="N111">
        <v>0.1</v>
      </c>
      <c r="O111">
        <f t="shared" si="46"/>
        <v>1</v>
      </c>
      <c r="P111" s="4">
        <f t="shared" si="47"/>
        <v>0.30000000000000004</v>
      </c>
      <c r="Q111">
        <f t="shared" si="48"/>
        <v>0</v>
      </c>
      <c r="R111">
        <f t="shared" si="49"/>
        <v>0</v>
      </c>
      <c r="S111">
        <f t="shared" si="50"/>
        <v>0</v>
      </c>
      <c r="U111" s="4">
        <f t="shared" si="51"/>
        <v>0</v>
      </c>
      <c r="V111">
        <f t="shared" si="52"/>
        <v>0</v>
      </c>
      <c r="W111">
        <f t="shared" si="53"/>
        <v>0</v>
      </c>
      <c r="X111">
        <f t="shared" si="54"/>
        <v>0</v>
      </c>
      <c r="Y111">
        <f t="shared" si="55"/>
        <v>0</v>
      </c>
      <c r="Z111">
        <f t="shared" si="56"/>
        <v>0</v>
      </c>
      <c r="AB111" s="4">
        <f t="shared" si="57"/>
        <v>0</v>
      </c>
      <c r="AC111">
        <f t="shared" si="58"/>
        <v>0</v>
      </c>
      <c r="AD111">
        <f t="shared" si="59"/>
        <v>0</v>
      </c>
      <c r="AE111">
        <f t="shared" si="60"/>
        <v>0</v>
      </c>
      <c r="AF111">
        <f t="shared" si="61"/>
        <v>0</v>
      </c>
      <c r="AG111">
        <f t="shared" si="62"/>
        <v>0</v>
      </c>
      <c r="AI111" s="4">
        <f t="shared" si="63"/>
        <v>0</v>
      </c>
      <c r="AJ111">
        <f t="shared" si="64"/>
        <v>0</v>
      </c>
      <c r="AK111">
        <f t="shared" si="65"/>
        <v>0</v>
      </c>
      <c r="AL111">
        <f t="shared" si="66"/>
        <v>0</v>
      </c>
      <c r="AO111" s="9"/>
    </row>
    <row r="112" spans="1:41" ht="34" x14ac:dyDescent="0.2">
      <c r="A112" s="1"/>
      <c r="B112" s="1"/>
      <c r="C112">
        <v>20</v>
      </c>
      <c r="K112">
        <f t="shared" si="45"/>
        <v>20</v>
      </c>
      <c r="L112" s="1" t="s">
        <v>113</v>
      </c>
      <c r="M112" t="s">
        <v>163</v>
      </c>
      <c r="N112">
        <v>1</v>
      </c>
      <c r="O112">
        <f t="shared" si="46"/>
        <v>2</v>
      </c>
      <c r="P112" s="4">
        <f t="shared" si="47"/>
        <v>0</v>
      </c>
      <c r="Q112">
        <f t="shared" si="48"/>
        <v>10</v>
      </c>
      <c r="R112">
        <f t="shared" si="49"/>
        <v>0</v>
      </c>
      <c r="S112">
        <f t="shared" si="50"/>
        <v>0</v>
      </c>
      <c r="U112" s="4">
        <f t="shared" si="51"/>
        <v>10</v>
      </c>
      <c r="V112">
        <f t="shared" si="52"/>
        <v>0</v>
      </c>
      <c r="W112">
        <f t="shared" si="53"/>
        <v>0</v>
      </c>
      <c r="X112">
        <f t="shared" si="54"/>
        <v>0</v>
      </c>
      <c r="Y112">
        <f t="shared" si="55"/>
        <v>0</v>
      </c>
      <c r="Z112">
        <f t="shared" si="56"/>
        <v>0</v>
      </c>
      <c r="AB112" s="4">
        <f t="shared" si="57"/>
        <v>0</v>
      </c>
      <c r="AC112">
        <f t="shared" si="58"/>
        <v>0</v>
      </c>
      <c r="AD112">
        <f t="shared" si="59"/>
        <v>0</v>
      </c>
      <c r="AE112">
        <f t="shared" si="60"/>
        <v>0</v>
      </c>
      <c r="AF112">
        <f t="shared" si="61"/>
        <v>0</v>
      </c>
      <c r="AG112">
        <f t="shared" si="62"/>
        <v>0</v>
      </c>
      <c r="AI112" s="4">
        <f t="shared" si="63"/>
        <v>0</v>
      </c>
      <c r="AJ112">
        <f t="shared" si="64"/>
        <v>0</v>
      </c>
      <c r="AK112">
        <f t="shared" si="65"/>
        <v>0</v>
      </c>
      <c r="AL112">
        <f t="shared" si="66"/>
        <v>0</v>
      </c>
      <c r="AO112" s="9"/>
    </row>
    <row r="113" spans="1:41" ht="17" x14ac:dyDescent="0.2">
      <c r="A113" s="1"/>
      <c r="B113" s="1"/>
      <c r="C113">
        <v>1</v>
      </c>
      <c r="K113">
        <f t="shared" si="45"/>
        <v>1</v>
      </c>
      <c r="L113" s="1" t="s">
        <v>105</v>
      </c>
      <c r="M113" t="s">
        <v>164</v>
      </c>
      <c r="N113">
        <v>1</v>
      </c>
      <c r="O113">
        <f t="shared" si="46"/>
        <v>1</v>
      </c>
      <c r="P113" s="4">
        <f t="shared" si="47"/>
        <v>0</v>
      </c>
      <c r="Q113">
        <f t="shared" si="48"/>
        <v>0</v>
      </c>
      <c r="R113">
        <f t="shared" si="49"/>
        <v>0</v>
      </c>
      <c r="S113">
        <f t="shared" si="50"/>
        <v>0</v>
      </c>
      <c r="U113" s="4">
        <f t="shared" si="51"/>
        <v>0</v>
      </c>
      <c r="V113">
        <f t="shared" si="52"/>
        <v>0</v>
      </c>
      <c r="W113">
        <f t="shared" si="53"/>
        <v>0</v>
      </c>
      <c r="X113">
        <f t="shared" si="54"/>
        <v>1</v>
      </c>
      <c r="Y113">
        <f t="shared" si="55"/>
        <v>0</v>
      </c>
      <c r="Z113">
        <f t="shared" si="56"/>
        <v>0</v>
      </c>
      <c r="AB113" s="4">
        <f t="shared" si="57"/>
        <v>0</v>
      </c>
      <c r="AC113">
        <f t="shared" si="58"/>
        <v>0</v>
      </c>
      <c r="AD113">
        <f t="shared" si="59"/>
        <v>0</v>
      </c>
      <c r="AE113">
        <f t="shared" si="60"/>
        <v>0</v>
      </c>
      <c r="AF113">
        <f t="shared" si="61"/>
        <v>0</v>
      </c>
      <c r="AG113">
        <f t="shared" si="62"/>
        <v>0</v>
      </c>
      <c r="AI113" s="4">
        <f t="shared" si="63"/>
        <v>0</v>
      </c>
      <c r="AJ113">
        <f t="shared" si="64"/>
        <v>0</v>
      </c>
      <c r="AK113">
        <f t="shared" si="65"/>
        <v>0</v>
      </c>
      <c r="AL113">
        <f t="shared" si="66"/>
        <v>0</v>
      </c>
      <c r="AO113" s="9"/>
    </row>
    <row r="114" spans="1:41" ht="17" x14ac:dyDescent="0.2">
      <c r="A114" s="1"/>
      <c r="B114" s="1"/>
      <c r="D114">
        <v>1</v>
      </c>
      <c r="K114">
        <f t="shared" si="45"/>
        <v>1</v>
      </c>
      <c r="L114" s="1" t="s">
        <v>110</v>
      </c>
      <c r="M114" t="s">
        <v>161</v>
      </c>
      <c r="N114">
        <v>0.5</v>
      </c>
      <c r="O114">
        <f t="shared" si="46"/>
        <v>1</v>
      </c>
      <c r="P114" s="4">
        <f t="shared" si="47"/>
        <v>0.5</v>
      </c>
      <c r="Q114">
        <f t="shared" si="48"/>
        <v>0</v>
      </c>
      <c r="R114">
        <f t="shared" si="49"/>
        <v>0</v>
      </c>
      <c r="S114">
        <f t="shared" si="50"/>
        <v>0</v>
      </c>
      <c r="U114" s="4">
        <f t="shared" si="51"/>
        <v>0</v>
      </c>
      <c r="V114">
        <f t="shared" si="52"/>
        <v>0</v>
      </c>
      <c r="W114">
        <f t="shared" si="53"/>
        <v>0</v>
      </c>
      <c r="X114">
        <f t="shared" si="54"/>
        <v>0</v>
      </c>
      <c r="Y114">
        <f t="shared" si="55"/>
        <v>0</v>
      </c>
      <c r="Z114">
        <f t="shared" si="56"/>
        <v>0</v>
      </c>
      <c r="AB114" s="4">
        <f t="shared" si="57"/>
        <v>0</v>
      </c>
      <c r="AC114">
        <f t="shared" si="58"/>
        <v>0</v>
      </c>
      <c r="AD114">
        <f t="shared" si="59"/>
        <v>0</v>
      </c>
      <c r="AE114">
        <f t="shared" si="60"/>
        <v>0</v>
      </c>
      <c r="AF114">
        <f t="shared" si="61"/>
        <v>0</v>
      </c>
      <c r="AG114">
        <f t="shared" si="62"/>
        <v>0</v>
      </c>
      <c r="AI114" s="4">
        <f t="shared" si="63"/>
        <v>0</v>
      </c>
      <c r="AJ114">
        <f t="shared" si="64"/>
        <v>0</v>
      </c>
      <c r="AK114">
        <f t="shared" si="65"/>
        <v>0</v>
      </c>
      <c r="AL114">
        <f t="shared" si="66"/>
        <v>0</v>
      </c>
      <c r="AO114" s="9"/>
    </row>
    <row r="115" spans="1:41" ht="17" x14ac:dyDescent="0.2">
      <c r="A115" s="1"/>
      <c r="B115" s="1"/>
      <c r="D115">
        <v>1</v>
      </c>
      <c r="K115">
        <f t="shared" si="45"/>
        <v>1</v>
      </c>
      <c r="L115" s="1" t="s">
        <v>133</v>
      </c>
      <c r="M115" t="s">
        <v>169</v>
      </c>
      <c r="N115">
        <v>1</v>
      </c>
      <c r="O115">
        <f t="shared" si="46"/>
        <v>1</v>
      </c>
      <c r="P115" s="4">
        <f t="shared" si="47"/>
        <v>0</v>
      </c>
      <c r="Q115">
        <f t="shared" si="48"/>
        <v>0</v>
      </c>
      <c r="R115">
        <f t="shared" si="49"/>
        <v>0</v>
      </c>
      <c r="S115">
        <f t="shared" si="50"/>
        <v>0</v>
      </c>
      <c r="U115" s="4">
        <f t="shared" si="51"/>
        <v>0</v>
      </c>
      <c r="V115">
        <f t="shared" si="52"/>
        <v>0</v>
      </c>
      <c r="W115">
        <f t="shared" si="53"/>
        <v>0</v>
      </c>
      <c r="X115">
        <f t="shared" si="54"/>
        <v>0</v>
      </c>
      <c r="Y115">
        <f t="shared" si="55"/>
        <v>0</v>
      </c>
      <c r="Z115">
        <f t="shared" si="56"/>
        <v>0</v>
      </c>
      <c r="AB115" s="4">
        <f t="shared" si="57"/>
        <v>0</v>
      </c>
      <c r="AC115">
        <f t="shared" si="58"/>
        <v>0</v>
      </c>
      <c r="AD115">
        <f t="shared" si="59"/>
        <v>0</v>
      </c>
      <c r="AE115">
        <f t="shared" si="60"/>
        <v>0</v>
      </c>
      <c r="AF115">
        <f t="shared" si="61"/>
        <v>1</v>
      </c>
      <c r="AG115">
        <f t="shared" si="62"/>
        <v>0</v>
      </c>
      <c r="AI115" s="4">
        <f t="shared" si="63"/>
        <v>0</v>
      </c>
      <c r="AJ115">
        <f t="shared" si="64"/>
        <v>0</v>
      </c>
      <c r="AK115">
        <f t="shared" si="65"/>
        <v>0</v>
      </c>
      <c r="AL115">
        <f t="shared" si="66"/>
        <v>0</v>
      </c>
      <c r="AO115" s="9"/>
    </row>
    <row r="116" spans="1:41" ht="85" x14ac:dyDescent="0.2">
      <c r="A116" s="1"/>
      <c r="B116" s="1" t="s">
        <v>55</v>
      </c>
      <c r="K116">
        <f t="shared" si="45"/>
        <v>0</v>
      </c>
      <c r="L116" s="1"/>
      <c r="O116">
        <f t="shared" si="46"/>
        <v>0</v>
      </c>
      <c r="P116" s="4">
        <f t="shared" si="47"/>
        <v>0</v>
      </c>
      <c r="Q116">
        <f t="shared" si="48"/>
        <v>0</v>
      </c>
      <c r="R116">
        <f t="shared" si="49"/>
        <v>0</v>
      </c>
      <c r="S116">
        <f t="shared" si="50"/>
        <v>0</v>
      </c>
      <c r="U116" s="4">
        <f t="shared" si="51"/>
        <v>0</v>
      </c>
      <c r="V116">
        <f t="shared" si="52"/>
        <v>0</v>
      </c>
      <c r="W116">
        <f t="shared" si="53"/>
        <v>0</v>
      </c>
      <c r="X116">
        <f t="shared" si="54"/>
        <v>0</v>
      </c>
      <c r="Y116">
        <f t="shared" si="55"/>
        <v>0</v>
      </c>
      <c r="Z116">
        <f t="shared" si="56"/>
        <v>0</v>
      </c>
      <c r="AB116" s="4">
        <f t="shared" si="57"/>
        <v>0</v>
      </c>
      <c r="AC116">
        <f t="shared" si="58"/>
        <v>0</v>
      </c>
      <c r="AD116">
        <f t="shared" si="59"/>
        <v>0</v>
      </c>
      <c r="AE116">
        <f t="shared" si="60"/>
        <v>0</v>
      </c>
      <c r="AF116">
        <f t="shared" si="61"/>
        <v>0</v>
      </c>
      <c r="AG116">
        <f t="shared" si="62"/>
        <v>0</v>
      </c>
      <c r="AI116" s="4">
        <f t="shared" si="63"/>
        <v>0</v>
      </c>
      <c r="AJ116">
        <f t="shared" si="64"/>
        <v>0</v>
      </c>
      <c r="AK116">
        <f t="shared" si="65"/>
        <v>0</v>
      </c>
      <c r="AL116">
        <f t="shared" si="66"/>
        <v>0</v>
      </c>
      <c r="AO116" s="9"/>
    </row>
    <row r="117" spans="1:41" ht="51" x14ac:dyDescent="0.2">
      <c r="A117" s="1"/>
      <c r="B117" s="1"/>
      <c r="C117">
        <v>1</v>
      </c>
      <c r="K117">
        <f t="shared" si="45"/>
        <v>1</v>
      </c>
      <c r="L117" s="1" t="s">
        <v>122</v>
      </c>
      <c r="M117" t="s">
        <v>161</v>
      </c>
      <c r="N117">
        <v>0.1</v>
      </c>
      <c r="O117">
        <f t="shared" si="46"/>
        <v>1</v>
      </c>
      <c r="P117" s="4">
        <f t="shared" si="47"/>
        <v>0.1</v>
      </c>
      <c r="Q117">
        <f t="shared" si="48"/>
        <v>0</v>
      </c>
      <c r="R117">
        <f t="shared" si="49"/>
        <v>0</v>
      </c>
      <c r="S117">
        <f t="shared" si="50"/>
        <v>0</v>
      </c>
      <c r="U117" s="4">
        <f t="shared" si="51"/>
        <v>0</v>
      </c>
      <c r="V117">
        <f t="shared" si="52"/>
        <v>0</v>
      </c>
      <c r="W117">
        <f t="shared" si="53"/>
        <v>0</v>
      </c>
      <c r="X117">
        <f t="shared" si="54"/>
        <v>0</v>
      </c>
      <c r="Y117">
        <f t="shared" si="55"/>
        <v>0</v>
      </c>
      <c r="Z117">
        <f t="shared" si="56"/>
        <v>0</v>
      </c>
      <c r="AB117" s="4">
        <f t="shared" si="57"/>
        <v>0</v>
      </c>
      <c r="AC117">
        <f t="shared" si="58"/>
        <v>0</v>
      </c>
      <c r="AD117">
        <f t="shared" si="59"/>
        <v>0</v>
      </c>
      <c r="AE117">
        <f t="shared" si="60"/>
        <v>0</v>
      </c>
      <c r="AF117">
        <f t="shared" si="61"/>
        <v>0</v>
      </c>
      <c r="AG117">
        <f t="shared" si="62"/>
        <v>0</v>
      </c>
      <c r="AI117" s="4">
        <f t="shared" si="63"/>
        <v>0</v>
      </c>
      <c r="AJ117">
        <f t="shared" si="64"/>
        <v>0</v>
      </c>
      <c r="AK117">
        <f t="shared" si="65"/>
        <v>0</v>
      </c>
      <c r="AL117">
        <f t="shared" si="66"/>
        <v>0</v>
      </c>
      <c r="AO117" s="9"/>
    </row>
    <row r="118" spans="1:41" ht="34" x14ac:dyDescent="0.2">
      <c r="A118" s="1"/>
      <c r="B118" s="1"/>
      <c r="C118">
        <v>9</v>
      </c>
      <c r="K118">
        <f t="shared" si="45"/>
        <v>9</v>
      </c>
      <c r="L118" s="1" t="s">
        <v>113</v>
      </c>
      <c r="M118" t="s">
        <v>163</v>
      </c>
      <c r="N118">
        <v>1</v>
      </c>
      <c r="O118">
        <f t="shared" si="46"/>
        <v>2</v>
      </c>
      <c r="P118" s="4">
        <f t="shared" si="47"/>
        <v>0</v>
      </c>
      <c r="Q118">
        <f t="shared" si="48"/>
        <v>4.5</v>
      </c>
      <c r="R118">
        <f t="shared" si="49"/>
        <v>0</v>
      </c>
      <c r="S118">
        <f t="shared" si="50"/>
        <v>0</v>
      </c>
      <c r="U118" s="4">
        <f t="shared" si="51"/>
        <v>4.5</v>
      </c>
      <c r="V118">
        <f t="shared" si="52"/>
        <v>0</v>
      </c>
      <c r="W118">
        <f t="shared" si="53"/>
        <v>0</v>
      </c>
      <c r="X118">
        <f t="shared" si="54"/>
        <v>0</v>
      </c>
      <c r="Y118">
        <f t="shared" si="55"/>
        <v>0</v>
      </c>
      <c r="Z118">
        <f t="shared" si="56"/>
        <v>0</v>
      </c>
      <c r="AB118" s="4">
        <f t="shared" si="57"/>
        <v>0</v>
      </c>
      <c r="AC118">
        <f t="shared" si="58"/>
        <v>0</v>
      </c>
      <c r="AD118">
        <f t="shared" si="59"/>
        <v>0</v>
      </c>
      <c r="AE118">
        <f t="shared" si="60"/>
        <v>0</v>
      </c>
      <c r="AF118">
        <f t="shared" si="61"/>
        <v>0</v>
      </c>
      <c r="AG118">
        <f t="shared" si="62"/>
        <v>0</v>
      </c>
      <c r="AI118" s="4">
        <f t="shared" si="63"/>
        <v>0</v>
      </c>
      <c r="AJ118">
        <f t="shared" si="64"/>
        <v>0</v>
      </c>
      <c r="AK118">
        <f t="shared" si="65"/>
        <v>0</v>
      </c>
      <c r="AL118">
        <f t="shared" si="66"/>
        <v>0</v>
      </c>
      <c r="AO118" s="9"/>
    </row>
    <row r="119" spans="1:41" ht="17" x14ac:dyDescent="0.2">
      <c r="A119" s="1"/>
      <c r="B119" s="1"/>
      <c r="C119">
        <v>1</v>
      </c>
      <c r="K119">
        <f t="shared" si="45"/>
        <v>1</v>
      </c>
      <c r="L119" s="1" t="s">
        <v>105</v>
      </c>
      <c r="M119" t="s">
        <v>164</v>
      </c>
      <c r="N119">
        <v>1</v>
      </c>
      <c r="O119">
        <f t="shared" si="46"/>
        <v>1</v>
      </c>
      <c r="P119" s="4">
        <f t="shared" si="47"/>
        <v>0</v>
      </c>
      <c r="Q119">
        <f t="shared" si="48"/>
        <v>0</v>
      </c>
      <c r="R119">
        <f t="shared" si="49"/>
        <v>0</v>
      </c>
      <c r="S119">
        <f t="shared" si="50"/>
        <v>0</v>
      </c>
      <c r="U119" s="4">
        <f t="shared" si="51"/>
        <v>0</v>
      </c>
      <c r="V119">
        <f t="shared" si="52"/>
        <v>0</v>
      </c>
      <c r="W119">
        <f t="shared" si="53"/>
        <v>0</v>
      </c>
      <c r="X119">
        <f t="shared" si="54"/>
        <v>1</v>
      </c>
      <c r="Y119">
        <f t="shared" si="55"/>
        <v>0</v>
      </c>
      <c r="Z119">
        <f t="shared" si="56"/>
        <v>0</v>
      </c>
      <c r="AB119" s="4">
        <f t="shared" si="57"/>
        <v>0</v>
      </c>
      <c r="AC119">
        <f t="shared" si="58"/>
        <v>0</v>
      </c>
      <c r="AD119">
        <f t="shared" si="59"/>
        <v>0</v>
      </c>
      <c r="AE119">
        <f t="shared" si="60"/>
        <v>0</v>
      </c>
      <c r="AF119">
        <f t="shared" si="61"/>
        <v>0</v>
      </c>
      <c r="AG119">
        <f t="shared" si="62"/>
        <v>0</v>
      </c>
      <c r="AI119" s="4">
        <f t="shared" si="63"/>
        <v>0</v>
      </c>
      <c r="AJ119">
        <f t="shared" si="64"/>
        <v>0</v>
      </c>
      <c r="AK119">
        <f t="shared" si="65"/>
        <v>0</v>
      </c>
      <c r="AL119">
        <f t="shared" si="66"/>
        <v>0</v>
      </c>
      <c r="AO119" s="9"/>
    </row>
    <row r="120" spans="1:41" ht="34" x14ac:dyDescent="0.2">
      <c r="A120" s="1"/>
      <c r="B120" s="1" t="s">
        <v>56</v>
      </c>
      <c r="K120">
        <f t="shared" si="45"/>
        <v>0</v>
      </c>
      <c r="L120" s="1"/>
      <c r="O120">
        <f t="shared" si="46"/>
        <v>0</v>
      </c>
      <c r="P120" s="4">
        <f t="shared" si="47"/>
        <v>0</v>
      </c>
      <c r="Q120">
        <f t="shared" si="48"/>
        <v>0</v>
      </c>
      <c r="R120">
        <f t="shared" si="49"/>
        <v>0</v>
      </c>
      <c r="S120">
        <f t="shared" si="50"/>
        <v>0</v>
      </c>
      <c r="U120" s="4">
        <f t="shared" si="51"/>
        <v>0</v>
      </c>
      <c r="V120">
        <f t="shared" si="52"/>
        <v>0</v>
      </c>
      <c r="W120">
        <f t="shared" si="53"/>
        <v>0</v>
      </c>
      <c r="X120">
        <f t="shared" si="54"/>
        <v>0</v>
      </c>
      <c r="Y120">
        <f t="shared" si="55"/>
        <v>0</v>
      </c>
      <c r="Z120">
        <f t="shared" si="56"/>
        <v>0</v>
      </c>
      <c r="AB120" s="4">
        <f t="shared" si="57"/>
        <v>0</v>
      </c>
      <c r="AC120">
        <f t="shared" si="58"/>
        <v>0</v>
      </c>
      <c r="AD120">
        <f t="shared" si="59"/>
        <v>0</v>
      </c>
      <c r="AE120">
        <f t="shared" si="60"/>
        <v>0</v>
      </c>
      <c r="AF120">
        <f t="shared" si="61"/>
        <v>0</v>
      </c>
      <c r="AG120">
        <f t="shared" si="62"/>
        <v>0</v>
      </c>
      <c r="AI120" s="4">
        <f t="shared" si="63"/>
        <v>0</v>
      </c>
      <c r="AJ120">
        <f t="shared" si="64"/>
        <v>0</v>
      </c>
      <c r="AK120">
        <f t="shared" si="65"/>
        <v>0</v>
      </c>
      <c r="AL120">
        <f t="shared" si="66"/>
        <v>0</v>
      </c>
      <c r="AO120" s="9"/>
    </row>
    <row r="121" spans="1:41" ht="51" x14ac:dyDescent="0.2">
      <c r="A121" s="1"/>
      <c r="B121" s="1"/>
      <c r="C121">
        <v>6</v>
      </c>
      <c r="K121">
        <f t="shared" si="45"/>
        <v>6</v>
      </c>
      <c r="L121" s="1" t="s">
        <v>122</v>
      </c>
      <c r="M121" t="s">
        <v>161</v>
      </c>
      <c r="N121">
        <v>0.1</v>
      </c>
      <c r="O121">
        <f t="shared" si="46"/>
        <v>1</v>
      </c>
      <c r="P121" s="4">
        <f t="shared" si="47"/>
        <v>0.60000000000000009</v>
      </c>
      <c r="Q121">
        <f t="shared" si="48"/>
        <v>0</v>
      </c>
      <c r="R121">
        <f t="shared" si="49"/>
        <v>0</v>
      </c>
      <c r="S121">
        <f t="shared" si="50"/>
        <v>0</v>
      </c>
      <c r="U121" s="4">
        <f t="shared" si="51"/>
        <v>0</v>
      </c>
      <c r="V121">
        <f t="shared" si="52"/>
        <v>0</v>
      </c>
      <c r="W121">
        <f t="shared" si="53"/>
        <v>0</v>
      </c>
      <c r="X121">
        <f t="shared" si="54"/>
        <v>0</v>
      </c>
      <c r="Y121">
        <f t="shared" si="55"/>
        <v>0</v>
      </c>
      <c r="Z121">
        <f t="shared" si="56"/>
        <v>0</v>
      </c>
      <c r="AB121" s="4">
        <f t="shared" si="57"/>
        <v>0</v>
      </c>
      <c r="AC121">
        <f t="shared" si="58"/>
        <v>0</v>
      </c>
      <c r="AD121">
        <f t="shared" si="59"/>
        <v>0</v>
      </c>
      <c r="AE121">
        <f t="shared" si="60"/>
        <v>0</v>
      </c>
      <c r="AF121">
        <f t="shared" si="61"/>
        <v>0</v>
      </c>
      <c r="AG121">
        <f t="shared" si="62"/>
        <v>0</v>
      </c>
      <c r="AI121" s="4">
        <f t="shared" si="63"/>
        <v>0</v>
      </c>
      <c r="AJ121">
        <f t="shared" si="64"/>
        <v>0</v>
      </c>
      <c r="AK121">
        <f t="shared" si="65"/>
        <v>0</v>
      </c>
      <c r="AL121">
        <f t="shared" si="66"/>
        <v>0</v>
      </c>
      <c r="AO121" s="9"/>
    </row>
    <row r="122" spans="1:41" ht="34" x14ac:dyDescent="0.2">
      <c r="A122" s="1"/>
      <c r="B122" s="1"/>
      <c r="C122">
        <v>8</v>
      </c>
      <c r="K122">
        <f t="shared" si="45"/>
        <v>8</v>
      </c>
      <c r="L122" s="1" t="s">
        <v>113</v>
      </c>
      <c r="M122" t="s">
        <v>163</v>
      </c>
      <c r="N122">
        <v>1</v>
      </c>
      <c r="O122">
        <f t="shared" si="46"/>
        <v>2</v>
      </c>
      <c r="P122" s="4">
        <f t="shared" si="47"/>
        <v>0</v>
      </c>
      <c r="Q122">
        <f t="shared" si="48"/>
        <v>4</v>
      </c>
      <c r="R122">
        <f t="shared" si="49"/>
        <v>0</v>
      </c>
      <c r="S122">
        <f t="shared" si="50"/>
        <v>0</v>
      </c>
      <c r="U122" s="4">
        <f t="shared" si="51"/>
        <v>4</v>
      </c>
      <c r="V122">
        <f t="shared" si="52"/>
        <v>0</v>
      </c>
      <c r="W122">
        <f t="shared" si="53"/>
        <v>0</v>
      </c>
      <c r="X122">
        <f t="shared" si="54"/>
        <v>0</v>
      </c>
      <c r="Y122">
        <f t="shared" si="55"/>
        <v>0</v>
      </c>
      <c r="Z122">
        <f t="shared" si="56"/>
        <v>0</v>
      </c>
      <c r="AB122" s="4">
        <f t="shared" si="57"/>
        <v>0</v>
      </c>
      <c r="AC122">
        <f t="shared" si="58"/>
        <v>0</v>
      </c>
      <c r="AD122">
        <f t="shared" si="59"/>
        <v>0</v>
      </c>
      <c r="AE122">
        <f t="shared" si="60"/>
        <v>0</v>
      </c>
      <c r="AF122">
        <f t="shared" si="61"/>
        <v>0</v>
      </c>
      <c r="AG122">
        <f t="shared" si="62"/>
        <v>0</v>
      </c>
      <c r="AI122" s="4">
        <f t="shared" si="63"/>
        <v>0</v>
      </c>
      <c r="AJ122">
        <f t="shared" si="64"/>
        <v>0</v>
      </c>
      <c r="AK122">
        <f t="shared" si="65"/>
        <v>0</v>
      </c>
      <c r="AL122">
        <f t="shared" si="66"/>
        <v>0</v>
      </c>
      <c r="AO122" s="9"/>
    </row>
    <row r="123" spans="1:41" ht="17" x14ac:dyDescent="0.2">
      <c r="A123" s="1"/>
      <c r="B123" s="1"/>
      <c r="C123">
        <v>2</v>
      </c>
      <c r="K123">
        <f t="shared" si="45"/>
        <v>2</v>
      </c>
      <c r="L123" s="1" t="s">
        <v>105</v>
      </c>
      <c r="M123" t="s">
        <v>164</v>
      </c>
      <c r="N123">
        <v>1</v>
      </c>
      <c r="O123">
        <f t="shared" si="46"/>
        <v>1</v>
      </c>
      <c r="P123" s="4">
        <f t="shared" si="47"/>
        <v>0</v>
      </c>
      <c r="Q123">
        <f t="shared" si="48"/>
        <v>0</v>
      </c>
      <c r="R123">
        <f t="shared" si="49"/>
        <v>0</v>
      </c>
      <c r="S123">
        <f t="shared" si="50"/>
        <v>0</v>
      </c>
      <c r="U123" s="4">
        <f t="shared" si="51"/>
        <v>0</v>
      </c>
      <c r="V123">
        <f t="shared" si="52"/>
        <v>0</v>
      </c>
      <c r="W123">
        <f t="shared" si="53"/>
        <v>0</v>
      </c>
      <c r="X123">
        <f t="shared" si="54"/>
        <v>2</v>
      </c>
      <c r="Y123">
        <f t="shared" si="55"/>
        <v>0</v>
      </c>
      <c r="Z123">
        <f t="shared" si="56"/>
        <v>0</v>
      </c>
      <c r="AB123" s="4">
        <f t="shared" si="57"/>
        <v>0</v>
      </c>
      <c r="AC123">
        <f t="shared" si="58"/>
        <v>0</v>
      </c>
      <c r="AD123">
        <f t="shared" si="59"/>
        <v>0</v>
      </c>
      <c r="AE123">
        <f t="shared" si="60"/>
        <v>0</v>
      </c>
      <c r="AF123">
        <f t="shared" si="61"/>
        <v>0</v>
      </c>
      <c r="AG123">
        <f t="shared" si="62"/>
        <v>0</v>
      </c>
      <c r="AI123" s="4">
        <f t="shared" si="63"/>
        <v>0</v>
      </c>
      <c r="AJ123">
        <f t="shared" si="64"/>
        <v>0</v>
      </c>
      <c r="AK123">
        <f t="shared" si="65"/>
        <v>0</v>
      </c>
      <c r="AL123">
        <f t="shared" si="66"/>
        <v>0</v>
      </c>
      <c r="AO123" s="9"/>
    </row>
    <row r="124" spans="1:41" ht="17" x14ac:dyDescent="0.2">
      <c r="A124" s="1"/>
      <c r="B124" s="1"/>
      <c r="D124">
        <v>5</v>
      </c>
      <c r="K124">
        <f t="shared" si="45"/>
        <v>5</v>
      </c>
      <c r="L124" s="1" t="s">
        <v>110</v>
      </c>
      <c r="M124" t="s">
        <v>161</v>
      </c>
      <c r="N124">
        <v>0.5</v>
      </c>
      <c r="O124">
        <f t="shared" si="46"/>
        <v>1</v>
      </c>
      <c r="P124" s="4">
        <f t="shared" si="47"/>
        <v>2.5</v>
      </c>
      <c r="Q124">
        <f t="shared" si="48"/>
        <v>0</v>
      </c>
      <c r="R124">
        <f t="shared" si="49"/>
        <v>0</v>
      </c>
      <c r="S124">
        <f t="shared" si="50"/>
        <v>0</v>
      </c>
      <c r="U124" s="4">
        <f t="shared" si="51"/>
        <v>0</v>
      </c>
      <c r="V124">
        <f t="shared" si="52"/>
        <v>0</v>
      </c>
      <c r="W124">
        <f t="shared" si="53"/>
        <v>0</v>
      </c>
      <c r="X124">
        <f t="shared" si="54"/>
        <v>0</v>
      </c>
      <c r="Y124">
        <f t="shared" si="55"/>
        <v>0</v>
      </c>
      <c r="Z124">
        <f t="shared" si="56"/>
        <v>0</v>
      </c>
      <c r="AB124" s="4">
        <f t="shared" si="57"/>
        <v>0</v>
      </c>
      <c r="AC124">
        <f t="shared" si="58"/>
        <v>0</v>
      </c>
      <c r="AD124">
        <f t="shared" si="59"/>
        <v>0</v>
      </c>
      <c r="AE124">
        <f t="shared" si="60"/>
        <v>0</v>
      </c>
      <c r="AF124">
        <f t="shared" si="61"/>
        <v>0</v>
      </c>
      <c r="AG124">
        <f t="shared" si="62"/>
        <v>0</v>
      </c>
      <c r="AI124" s="4">
        <f t="shared" si="63"/>
        <v>0</v>
      </c>
      <c r="AJ124">
        <f t="shared" si="64"/>
        <v>0</v>
      </c>
      <c r="AK124">
        <f t="shared" si="65"/>
        <v>0</v>
      </c>
      <c r="AL124">
        <f t="shared" si="66"/>
        <v>0</v>
      </c>
      <c r="AO124" s="9"/>
    </row>
    <row r="125" spans="1:41" ht="51" x14ac:dyDescent="0.2">
      <c r="A125" s="1"/>
      <c r="B125" s="1"/>
      <c r="D125">
        <v>1</v>
      </c>
      <c r="K125">
        <f t="shared" si="45"/>
        <v>1</v>
      </c>
      <c r="L125" s="1" t="s">
        <v>119</v>
      </c>
      <c r="M125" t="s">
        <v>163</v>
      </c>
      <c r="N125">
        <v>1</v>
      </c>
      <c r="O125">
        <f t="shared" si="46"/>
        <v>2</v>
      </c>
      <c r="P125" s="4">
        <f t="shared" si="47"/>
        <v>0</v>
      </c>
      <c r="Q125">
        <f t="shared" si="48"/>
        <v>0.5</v>
      </c>
      <c r="R125">
        <f t="shared" si="49"/>
        <v>0</v>
      </c>
      <c r="S125">
        <f t="shared" si="50"/>
        <v>0</v>
      </c>
      <c r="U125" s="4">
        <f t="shared" si="51"/>
        <v>0.5</v>
      </c>
      <c r="V125">
        <f t="shared" si="52"/>
        <v>0</v>
      </c>
      <c r="W125">
        <f t="shared" si="53"/>
        <v>0</v>
      </c>
      <c r="X125">
        <f t="shared" si="54"/>
        <v>0</v>
      </c>
      <c r="Y125">
        <f t="shared" si="55"/>
        <v>0</v>
      </c>
      <c r="Z125">
        <f t="shared" si="56"/>
        <v>0</v>
      </c>
      <c r="AB125" s="4">
        <f t="shared" si="57"/>
        <v>0</v>
      </c>
      <c r="AC125">
        <f t="shared" si="58"/>
        <v>0</v>
      </c>
      <c r="AD125">
        <f t="shared" si="59"/>
        <v>0</v>
      </c>
      <c r="AE125">
        <f t="shared" si="60"/>
        <v>0</v>
      </c>
      <c r="AF125">
        <f t="shared" si="61"/>
        <v>0</v>
      </c>
      <c r="AG125">
        <f t="shared" si="62"/>
        <v>0</v>
      </c>
      <c r="AI125" s="4">
        <f t="shared" si="63"/>
        <v>0</v>
      </c>
      <c r="AJ125">
        <f t="shared" si="64"/>
        <v>0</v>
      </c>
      <c r="AK125">
        <f t="shared" si="65"/>
        <v>0</v>
      </c>
      <c r="AL125">
        <f t="shared" si="66"/>
        <v>0</v>
      </c>
      <c r="AO125" s="9"/>
    </row>
    <row r="126" spans="1:41" ht="17" x14ac:dyDescent="0.2">
      <c r="A126" s="1"/>
      <c r="B126" s="1"/>
      <c r="D126">
        <v>1</v>
      </c>
      <c r="K126">
        <f t="shared" si="45"/>
        <v>1</v>
      </c>
      <c r="L126" s="1" t="s">
        <v>133</v>
      </c>
      <c r="M126" t="s">
        <v>169</v>
      </c>
      <c r="N126">
        <v>1</v>
      </c>
      <c r="O126">
        <f t="shared" si="46"/>
        <v>1</v>
      </c>
      <c r="P126" s="4">
        <f t="shared" si="47"/>
        <v>0</v>
      </c>
      <c r="Q126">
        <f t="shared" si="48"/>
        <v>0</v>
      </c>
      <c r="R126">
        <f t="shared" si="49"/>
        <v>0</v>
      </c>
      <c r="S126">
        <f t="shared" si="50"/>
        <v>0</v>
      </c>
      <c r="U126" s="4">
        <f t="shared" si="51"/>
        <v>0</v>
      </c>
      <c r="V126">
        <f t="shared" si="52"/>
        <v>0</v>
      </c>
      <c r="W126">
        <f t="shared" si="53"/>
        <v>0</v>
      </c>
      <c r="X126">
        <f t="shared" si="54"/>
        <v>0</v>
      </c>
      <c r="Y126">
        <f t="shared" si="55"/>
        <v>0</v>
      </c>
      <c r="Z126">
        <f t="shared" si="56"/>
        <v>0</v>
      </c>
      <c r="AB126" s="4">
        <f t="shared" si="57"/>
        <v>0</v>
      </c>
      <c r="AC126">
        <f t="shared" si="58"/>
        <v>0</v>
      </c>
      <c r="AD126">
        <f t="shared" si="59"/>
        <v>0</v>
      </c>
      <c r="AE126">
        <f t="shared" si="60"/>
        <v>0</v>
      </c>
      <c r="AF126">
        <f t="shared" si="61"/>
        <v>1</v>
      </c>
      <c r="AG126">
        <f t="shared" si="62"/>
        <v>0</v>
      </c>
      <c r="AI126" s="4">
        <f t="shared" si="63"/>
        <v>0</v>
      </c>
      <c r="AJ126">
        <f t="shared" si="64"/>
        <v>0</v>
      </c>
      <c r="AK126">
        <f t="shared" si="65"/>
        <v>0</v>
      </c>
      <c r="AL126">
        <f t="shared" si="66"/>
        <v>0</v>
      </c>
      <c r="AO126" s="9"/>
    </row>
    <row r="127" spans="1:41" ht="17" x14ac:dyDescent="0.2">
      <c r="A127" s="1"/>
      <c r="B127" s="1" t="s">
        <v>57</v>
      </c>
      <c r="K127">
        <f t="shared" si="45"/>
        <v>0</v>
      </c>
      <c r="L127" s="1"/>
      <c r="O127">
        <f t="shared" si="46"/>
        <v>0</v>
      </c>
      <c r="P127" s="4">
        <f t="shared" si="47"/>
        <v>0</v>
      </c>
      <c r="Q127">
        <f t="shared" si="48"/>
        <v>0</v>
      </c>
      <c r="R127">
        <f t="shared" si="49"/>
        <v>0</v>
      </c>
      <c r="S127">
        <f t="shared" si="50"/>
        <v>0</v>
      </c>
      <c r="U127" s="4">
        <f t="shared" si="51"/>
        <v>0</v>
      </c>
      <c r="V127">
        <f t="shared" si="52"/>
        <v>0</v>
      </c>
      <c r="W127">
        <f t="shared" si="53"/>
        <v>0</v>
      </c>
      <c r="X127">
        <f t="shared" si="54"/>
        <v>0</v>
      </c>
      <c r="Y127">
        <f t="shared" si="55"/>
        <v>0</v>
      </c>
      <c r="Z127">
        <f t="shared" si="56"/>
        <v>0</v>
      </c>
      <c r="AB127" s="4">
        <f t="shared" si="57"/>
        <v>0</v>
      </c>
      <c r="AC127">
        <f t="shared" si="58"/>
        <v>0</v>
      </c>
      <c r="AD127">
        <f t="shared" si="59"/>
        <v>0</v>
      </c>
      <c r="AE127">
        <f t="shared" si="60"/>
        <v>0</v>
      </c>
      <c r="AF127">
        <f t="shared" si="61"/>
        <v>0</v>
      </c>
      <c r="AG127">
        <f t="shared" si="62"/>
        <v>0</v>
      </c>
      <c r="AI127" s="4">
        <f t="shared" si="63"/>
        <v>0</v>
      </c>
      <c r="AJ127">
        <f t="shared" si="64"/>
        <v>0</v>
      </c>
      <c r="AK127">
        <f t="shared" si="65"/>
        <v>0</v>
      </c>
      <c r="AL127">
        <f t="shared" si="66"/>
        <v>0</v>
      </c>
      <c r="AO127" s="9"/>
    </row>
    <row r="128" spans="1:41" ht="34" x14ac:dyDescent="0.2">
      <c r="A128" s="1"/>
      <c r="B128" s="1"/>
      <c r="C128">
        <v>2</v>
      </c>
      <c r="K128">
        <f t="shared" si="45"/>
        <v>2</v>
      </c>
      <c r="L128" s="1" t="s">
        <v>113</v>
      </c>
      <c r="M128" t="s">
        <v>163</v>
      </c>
      <c r="N128">
        <v>1</v>
      </c>
      <c r="O128">
        <f t="shared" si="46"/>
        <v>2</v>
      </c>
      <c r="P128" s="4">
        <f t="shared" si="47"/>
        <v>0</v>
      </c>
      <c r="Q128">
        <f t="shared" si="48"/>
        <v>1</v>
      </c>
      <c r="R128">
        <f t="shared" si="49"/>
        <v>0</v>
      </c>
      <c r="S128">
        <f t="shared" si="50"/>
        <v>0</v>
      </c>
      <c r="U128" s="4">
        <f t="shared" si="51"/>
        <v>1</v>
      </c>
      <c r="V128">
        <f t="shared" si="52"/>
        <v>0</v>
      </c>
      <c r="W128">
        <f t="shared" si="53"/>
        <v>0</v>
      </c>
      <c r="X128">
        <f t="shared" si="54"/>
        <v>0</v>
      </c>
      <c r="Y128">
        <f t="shared" si="55"/>
        <v>0</v>
      </c>
      <c r="Z128">
        <f t="shared" si="56"/>
        <v>0</v>
      </c>
      <c r="AB128" s="4">
        <f t="shared" si="57"/>
        <v>0</v>
      </c>
      <c r="AC128">
        <f t="shared" si="58"/>
        <v>0</v>
      </c>
      <c r="AD128">
        <f t="shared" si="59"/>
        <v>0</v>
      </c>
      <c r="AE128">
        <f t="shared" si="60"/>
        <v>0</v>
      </c>
      <c r="AF128">
        <f t="shared" si="61"/>
        <v>0</v>
      </c>
      <c r="AG128">
        <f t="shared" si="62"/>
        <v>0</v>
      </c>
      <c r="AI128" s="4">
        <f t="shared" si="63"/>
        <v>0</v>
      </c>
      <c r="AJ128">
        <f t="shared" si="64"/>
        <v>0</v>
      </c>
      <c r="AK128">
        <f t="shared" si="65"/>
        <v>0</v>
      </c>
      <c r="AL128">
        <f t="shared" si="66"/>
        <v>0</v>
      </c>
      <c r="AO128" s="9"/>
    </row>
    <row r="129" spans="1:41" ht="34" x14ac:dyDescent="0.2">
      <c r="A129" s="1"/>
      <c r="B129" s="1"/>
      <c r="C129">
        <v>2</v>
      </c>
      <c r="K129">
        <f t="shared" si="45"/>
        <v>2</v>
      </c>
      <c r="L129" s="1" t="s">
        <v>141</v>
      </c>
      <c r="M129" t="s">
        <v>163</v>
      </c>
      <c r="N129">
        <v>1</v>
      </c>
      <c r="O129">
        <f t="shared" si="46"/>
        <v>2</v>
      </c>
      <c r="P129" s="4">
        <f t="shared" si="47"/>
        <v>0</v>
      </c>
      <c r="Q129">
        <f t="shared" si="48"/>
        <v>1</v>
      </c>
      <c r="R129">
        <f t="shared" si="49"/>
        <v>0</v>
      </c>
      <c r="S129">
        <f t="shared" si="50"/>
        <v>0</v>
      </c>
      <c r="U129" s="4">
        <f t="shared" si="51"/>
        <v>1</v>
      </c>
      <c r="V129">
        <f t="shared" si="52"/>
        <v>0</v>
      </c>
      <c r="W129">
        <f t="shared" si="53"/>
        <v>0</v>
      </c>
      <c r="X129">
        <f t="shared" si="54"/>
        <v>0</v>
      </c>
      <c r="Y129">
        <f t="shared" si="55"/>
        <v>0</v>
      </c>
      <c r="Z129">
        <f t="shared" si="56"/>
        <v>0</v>
      </c>
      <c r="AB129" s="4">
        <f t="shared" si="57"/>
        <v>0</v>
      </c>
      <c r="AC129">
        <f t="shared" si="58"/>
        <v>0</v>
      </c>
      <c r="AD129">
        <f t="shared" si="59"/>
        <v>0</v>
      </c>
      <c r="AE129">
        <f t="shared" si="60"/>
        <v>0</v>
      </c>
      <c r="AF129">
        <f t="shared" si="61"/>
        <v>0</v>
      </c>
      <c r="AG129">
        <f t="shared" si="62"/>
        <v>0</v>
      </c>
      <c r="AI129" s="4">
        <f t="shared" si="63"/>
        <v>0</v>
      </c>
      <c r="AJ129">
        <f t="shared" si="64"/>
        <v>0</v>
      </c>
      <c r="AK129">
        <f t="shared" si="65"/>
        <v>0</v>
      </c>
      <c r="AL129">
        <f t="shared" si="66"/>
        <v>0</v>
      </c>
      <c r="AO129" s="9"/>
    </row>
    <row r="130" spans="1:41" ht="17" x14ac:dyDescent="0.2">
      <c r="A130" s="1"/>
      <c r="B130" s="1"/>
      <c r="C130">
        <v>1</v>
      </c>
      <c r="K130">
        <f t="shared" si="45"/>
        <v>1</v>
      </c>
      <c r="L130" s="1" t="s">
        <v>105</v>
      </c>
      <c r="M130" t="s">
        <v>164</v>
      </c>
      <c r="N130">
        <v>1</v>
      </c>
      <c r="O130">
        <f t="shared" si="46"/>
        <v>1</v>
      </c>
      <c r="P130" s="4">
        <f t="shared" si="47"/>
        <v>0</v>
      </c>
      <c r="Q130">
        <f t="shared" si="48"/>
        <v>0</v>
      </c>
      <c r="R130">
        <f t="shared" si="49"/>
        <v>0</v>
      </c>
      <c r="S130">
        <f t="shared" si="50"/>
        <v>0</v>
      </c>
      <c r="U130" s="4">
        <f t="shared" si="51"/>
        <v>0</v>
      </c>
      <c r="V130">
        <f t="shared" si="52"/>
        <v>0</v>
      </c>
      <c r="W130">
        <f t="shared" si="53"/>
        <v>0</v>
      </c>
      <c r="X130">
        <f t="shared" si="54"/>
        <v>1</v>
      </c>
      <c r="Y130">
        <f t="shared" si="55"/>
        <v>0</v>
      </c>
      <c r="Z130">
        <f t="shared" si="56"/>
        <v>0</v>
      </c>
      <c r="AB130" s="4">
        <f t="shared" si="57"/>
        <v>0</v>
      </c>
      <c r="AC130">
        <f t="shared" si="58"/>
        <v>0</v>
      </c>
      <c r="AD130">
        <f t="shared" si="59"/>
        <v>0</v>
      </c>
      <c r="AE130">
        <f t="shared" si="60"/>
        <v>0</v>
      </c>
      <c r="AF130">
        <f t="shared" si="61"/>
        <v>0</v>
      </c>
      <c r="AG130">
        <f t="shared" si="62"/>
        <v>0</v>
      </c>
      <c r="AI130" s="4">
        <f t="shared" si="63"/>
        <v>0</v>
      </c>
      <c r="AJ130">
        <f t="shared" si="64"/>
        <v>0</v>
      </c>
      <c r="AK130">
        <f t="shared" si="65"/>
        <v>0</v>
      </c>
      <c r="AL130">
        <f t="shared" si="66"/>
        <v>0</v>
      </c>
      <c r="AO130" s="9"/>
    </row>
    <row r="131" spans="1:41" ht="34" x14ac:dyDescent="0.2">
      <c r="A131" s="1"/>
      <c r="B131" s="1"/>
      <c r="C131">
        <v>1</v>
      </c>
      <c r="K131">
        <f t="shared" si="45"/>
        <v>1</v>
      </c>
      <c r="L131" s="1" t="s">
        <v>106</v>
      </c>
      <c r="M131" t="s">
        <v>165</v>
      </c>
      <c r="N131">
        <v>0.3</v>
      </c>
      <c r="O131">
        <f t="shared" si="46"/>
        <v>2</v>
      </c>
      <c r="P131" s="4">
        <f t="shared" si="47"/>
        <v>0</v>
      </c>
      <c r="Q131">
        <f t="shared" si="48"/>
        <v>0</v>
      </c>
      <c r="R131">
        <f t="shared" si="49"/>
        <v>0</v>
      </c>
      <c r="S131">
        <f t="shared" si="50"/>
        <v>0</v>
      </c>
      <c r="U131" s="4">
        <f t="shared" si="51"/>
        <v>0</v>
      </c>
      <c r="V131">
        <f t="shared" si="52"/>
        <v>0</v>
      </c>
      <c r="W131">
        <f t="shared" si="53"/>
        <v>0</v>
      </c>
      <c r="X131">
        <f t="shared" si="54"/>
        <v>0</v>
      </c>
      <c r="Y131">
        <f t="shared" si="55"/>
        <v>0</v>
      </c>
      <c r="Z131">
        <f t="shared" si="56"/>
        <v>0</v>
      </c>
      <c r="AB131" s="4">
        <f t="shared" si="57"/>
        <v>0</v>
      </c>
      <c r="AC131">
        <f t="shared" si="58"/>
        <v>0</v>
      </c>
      <c r="AD131">
        <f t="shared" si="59"/>
        <v>0</v>
      </c>
      <c r="AE131">
        <f t="shared" si="60"/>
        <v>0</v>
      </c>
      <c r="AF131">
        <f t="shared" si="61"/>
        <v>0</v>
      </c>
      <c r="AG131">
        <f t="shared" si="62"/>
        <v>0.15</v>
      </c>
      <c r="AI131" s="4">
        <f t="shared" si="63"/>
        <v>0</v>
      </c>
      <c r="AJ131">
        <f t="shared" si="64"/>
        <v>0</v>
      </c>
      <c r="AK131">
        <f t="shared" si="65"/>
        <v>0.15</v>
      </c>
      <c r="AL131">
        <f t="shared" si="66"/>
        <v>0</v>
      </c>
      <c r="AO131" s="9"/>
    </row>
    <row r="132" spans="1:41" ht="34" x14ac:dyDescent="0.2">
      <c r="A132" s="1"/>
      <c r="B132" s="1" t="s">
        <v>58</v>
      </c>
      <c r="K132">
        <f t="shared" ref="K132:K142" si="67">SUM(C132:J132)</f>
        <v>0</v>
      </c>
      <c r="L132" s="1"/>
      <c r="O132">
        <f t="shared" si="46"/>
        <v>0</v>
      </c>
      <c r="P132" s="4">
        <f t="shared" si="47"/>
        <v>0</v>
      </c>
      <c r="Q132">
        <f t="shared" si="48"/>
        <v>0</v>
      </c>
      <c r="R132">
        <f t="shared" si="49"/>
        <v>0</v>
      </c>
      <c r="S132">
        <f t="shared" si="50"/>
        <v>0</v>
      </c>
      <c r="U132" s="4">
        <f t="shared" si="51"/>
        <v>0</v>
      </c>
      <c r="V132">
        <f t="shared" si="52"/>
        <v>0</v>
      </c>
      <c r="W132">
        <f t="shared" si="53"/>
        <v>0</v>
      </c>
      <c r="X132">
        <f t="shared" si="54"/>
        <v>0</v>
      </c>
      <c r="Y132">
        <f t="shared" si="55"/>
        <v>0</v>
      </c>
      <c r="Z132">
        <f t="shared" si="56"/>
        <v>0</v>
      </c>
      <c r="AB132" s="4">
        <f t="shared" si="57"/>
        <v>0</v>
      </c>
      <c r="AC132">
        <f t="shared" si="58"/>
        <v>0</v>
      </c>
      <c r="AD132">
        <f t="shared" si="59"/>
        <v>0</v>
      </c>
      <c r="AE132">
        <f t="shared" si="60"/>
        <v>0</v>
      </c>
      <c r="AF132">
        <f t="shared" si="61"/>
        <v>0</v>
      </c>
      <c r="AG132">
        <f t="shared" si="62"/>
        <v>0</v>
      </c>
      <c r="AI132" s="4">
        <f t="shared" si="63"/>
        <v>0</v>
      </c>
      <c r="AJ132">
        <f t="shared" si="64"/>
        <v>0</v>
      </c>
      <c r="AK132">
        <f t="shared" si="65"/>
        <v>0</v>
      </c>
      <c r="AL132">
        <f t="shared" si="66"/>
        <v>0</v>
      </c>
      <c r="AO132" s="9"/>
    </row>
    <row r="133" spans="1:41" ht="34" x14ac:dyDescent="0.2">
      <c r="A133" s="1"/>
      <c r="B133" s="1"/>
      <c r="C133">
        <v>20</v>
      </c>
      <c r="K133">
        <f t="shared" si="67"/>
        <v>20</v>
      </c>
      <c r="L133" s="1" t="s">
        <v>113</v>
      </c>
      <c r="M133" t="s">
        <v>163</v>
      </c>
      <c r="N133">
        <v>1</v>
      </c>
      <c r="O133">
        <f t="shared" si="46"/>
        <v>2</v>
      </c>
      <c r="P133" s="4">
        <f t="shared" si="47"/>
        <v>0</v>
      </c>
      <c r="Q133">
        <f t="shared" si="48"/>
        <v>10</v>
      </c>
      <c r="R133">
        <f t="shared" si="49"/>
        <v>0</v>
      </c>
      <c r="S133">
        <f t="shared" si="50"/>
        <v>0</v>
      </c>
      <c r="U133" s="4">
        <f t="shared" si="51"/>
        <v>10</v>
      </c>
      <c r="V133">
        <f t="shared" si="52"/>
        <v>0</v>
      </c>
      <c r="W133">
        <f t="shared" si="53"/>
        <v>0</v>
      </c>
      <c r="X133">
        <f t="shared" si="54"/>
        <v>0</v>
      </c>
      <c r="Y133">
        <f t="shared" si="55"/>
        <v>0</v>
      </c>
      <c r="Z133">
        <f t="shared" si="56"/>
        <v>0</v>
      </c>
      <c r="AB133" s="4">
        <f t="shared" si="57"/>
        <v>0</v>
      </c>
      <c r="AC133">
        <f t="shared" si="58"/>
        <v>0</v>
      </c>
      <c r="AD133">
        <f t="shared" si="59"/>
        <v>0</v>
      </c>
      <c r="AE133">
        <f t="shared" si="60"/>
        <v>0</v>
      </c>
      <c r="AF133">
        <f t="shared" si="61"/>
        <v>0</v>
      </c>
      <c r="AG133">
        <f t="shared" si="62"/>
        <v>0</v>
      </c>
      <c r="AI133" s="4">
        <f t="shared" si="63"/>
        <v>0</v>
      </c>
      <c r="AJ133">
        <f t="shared" si="64"/>
        <v>0</v>
      </c>
      <c r="AK133">
        <f t="shared" si="65"/>
        <v>0</v>
      </c>
      <c r="AL133">
        <f t="shared" si="66"/>
        <v>0</v>
      </c>
      <c r="AO133" s="9"/>
    </row>
    <row r="134" spans="1:41" ht="17" x14ac:dyDescent="0.2">
      <c r="A134" s="1"/>
      <c r="B134" s="1" t="s">
        <v>59</v>
      </c>
      <c r="K134">
        <f t="shared" si="67"/>
        <v>0</v>
      </c>
      <c r="L134" s="1"/>
      <c r="O134">
        <f t="shared" si="46"/>
        <v>0</v>
      </c>
      <c r="P134" s="4">
        <f t="shared" si="47"/>
        <v>0</v>
      </c>
      <c r="Q134">
        <f t="shared" si="48"/>
        <v>0</v>
      </c>
      <c r="R134">
        <f t="shared" si="49"/>
        <v>0</v>
      </c>
      <c r="S134">
        <f t="shared" si="50"/>
        <v>0</v>
      </c>
      <c r="U134" s="4">
        <f t="shared" si="51"/>
        <v>0</v>
      </c>
      <c r="V134">
        <f t="shared" si="52"/>
        <v>0</v>
      </c>
      <c r="W134">
        <f t="shared" si="53"/>
        <v>0</v>
      </c>
      <c r="X134">
        <f t="shared" si="54"/>
        <v>0</v>
      </c>
      <c r="Y134">
        <f t="shared" si="55"/>
        <v>0</v>
      </c>
      <c r="Z134">
        <f t="shared" si="56"/>
        <v>0</v>
      </c>
      <c r="AB134" s="4">
        <f t="shared" si="57"/>
        <v>0</v>
      </c>
      <c r="AC134">
        <f t="shared" si="58"/>
        <v>0</v>
      </c>
      <c r="AD134">
        <f t="shared" si="59"/>
        <v>0</v>
      </c>
      <c r="AE134">
        <f t="shared" si="60"/>
        <v>0</v>
      </c>
      <c r="AF134">
        <f t="shared" si="61"/>
        <v>0</v>
      </c>
      <c r="AG134">
        <f t="shared" si="62"/>
        <v>0</v>
      </c>
      <c r="AI134" s="4">
        <f t="shared" si="63"/>
        <v>0</v>
      </c>
      <c r="AJ134">
        <f t="shared" si="64"/>
        <v>0</v>
      </c>
      <c r="AK134">
        <f t="shared" si="65"/>
        <v>0</v>
      </c>
      <c r="AL134">
        <f t="shared" si="66"/>
        <v>0</v>
      </c>
      <c r="AO134" s="9"/>
    </row>
    <row r="135" spans="1:41" ht="34" x14ac:dyDescent="0.2">
      <c r="A135" s="1"/>
      <c r="B135" s="1"/>
      <c r="C135">
        <v>1</v>
      </c>
      <c r="K135">
        <f t="shared" si="67"/>
        <v>1</v>
      </c>
      <c r="L135" s="1" t="s">
        <v>113</v>
      </c>
      <c r="M135" t="s">
        <v>163</v>
      </c>
      <c r="N135">
        <v>1</v>
      </c>
      <c r="O135">
        <f t="shared" si="46"/>
        <v>2</v>
      </c>
      <c r="P135" s="4">
        <f t="shared" si="47"/>
        <v>0</v>
      </c>
      <c r="Q135">
        <f t="shared" si="48"/>
        <v>0.5</v>
      </c>
      <c r="R135">
        <f t="shared" si="49"/>
        <v>0</v>
      </c>
      <c r="S135">
        <f t="shared" si="50"/>
        <v>0</v>
      </c>
      <c r="U135" s="4">
        <f t="shared" si="51"/>
        <v>0.5</v>
      </c>
      <c r="V135">
        <f t="shared" si="52"/>
        <v>0</v>
      </c>
      <c r="W135">
        <f t="shared" si="53"/>
        <v>0</v>
      </c>
      <c r="X135">
        <f t="shared" si="54"/>
        <v>0</v>
      </c>
      <c r="Y135">
        <f t="shared" si="55"/>
        <v>0</v>
      </c>
      <c r="Z135">
        <f t="shared" si="56"/>
        <v>0</v>
      </c>
      <c r="AB135" s="4">
        <f t="shared" si="57"/>
        <v>0</v>
      </c>
      <c r="AC135">
        <f t="shared" si="58"/>
        <v>0</v>
      </c>
      <c r="AD135">
        <f t="shared" si="59"/>
        <v>0</v>
      </c>
      <c r="AE135">
        <f t="shared" si="60"/>
        <v>0</v>
      </c>
      <c r="AF135">
        <f t="shared" si="61"/>
        <v>0</v>
      </c>
      <c r="AG135">
        <f t="shared" si="62"/>
        <v>0</v>
      </c>
      <c r="AI135" s="4">
        <f t="shared" si="63"/>
        <v>0</v>
      </c>
      <c r="AJ135">
        <f t="shared" si="64"/>
        <v>0</v>
      </c>
      <c r="AK135">
        <f t="shared" si="65"/>
        <v>0</v>
      </c>
      <c r="AL135">
        <f t="shared" si="66"/>
        <v>0</v>
      </c>
      <c r="AO135" s="9"/>
    </row>
    <row r="136" spans="1:41" ht="34" x14ac:dyDescent="0.2">
      <c r="A136" s="1"/>
      <c r="B136" s="1"/>
      <c r="C136">
        <v>1</v>
      </c>
      <c r="K136">
        <f t="shared" si="67"/>
        <v>1</v>
      </c>
      <c r="L136" s="1" t="s">
        <v>116</v>
      </c>
      <c r="M136" t="s">
        <v>163</v>
      </c>
      <c r="N136">
        <v>1</v>
      </c>
      <c r="O136">
        <f t="shared" si="46"/>
        <v>2</v>
      </c>
      <c r="P136" s="4">
        <f t="shared" si="47"/>
        <v>0</v>
      </c>
      <c r="Q136">
        <f t="shared" si="48"/>
        <v>0.5</v>
      </c>
      <c r="R136">
        <f t="shared" si="49"/>
        <v>0</v>
      </c>
      <c r="S136">
        <f t="shared" si="50"/>
        <v>0</v>
      </c>
      <c r="U136" s="4">
        <f t="shared" si="51"/>
        <v>0.5</v>
      </c>
      <c r="V136">
        <f t="shared" si="52"/>
        <v>0</v>
      </c>
      <c r="W136">
        <f t="shared" si="53"/>
        <v>0</v>
      </c>
      <c r="X136">
        <f t="shared" si="54"/>
        <v>0</v>
      </c>
      <c r="Y136">
        <f t="shared" si="55"/>
        <v>0</v>
      </c>
      <c r="Z136">
        <f t="shared" si="56"/>
        <v>0</v>
      </c>
      <c r="AB136" s="4">
        <f t="shared" si="57"/>
        <v>0</v>
      </c>
      <c r="AC136">
        <f t="shared" si="58"/>
        <v>0</v>
      </c>
      <c r="AD136">
        <f t="shared" si="59"/>
        <v>0</v>
      </c>
      <c r="AE136">
        <f t="shared" si="60"/>
        <v>0</v>
      </c>
      <c r="AF136">
        <f t="shared" si="61"/>
        <v>0</v>
      </c>
      <c r="AG136">
        <f t="shared" si="62"/>
        <v>0</v>
      </c>
      <c r="AI136" s="4">
        <f t="shared" si="63"/>
        <v>0</v>
      </c>
      <c r="AJ136">
        <f t="shared" si="64"/>
        <v>0</v>
      </c>
      <c r="AK136">
        <f t="shared" si="65"/>
        <v>0</v>
      </c>
      <c r="AL136">
        <f t="shared" si="66"/>
        <v>0</v>
      </c>
      <c r="AO136" s="9"/>
    </row>
    <row r="137" spans="1:41" ht="17" x14ac:dyDescent="0.2">
      <c r="A137" s="1"/>
      <c r="B137" s="1"/>
      <c r="C137">
        <v>1</v>
      </c>
      <c r="K137">
        <f t="shared" si="67"/>
        <v>1</v>
      </c>
      <c r="L137" s="1" t="s">
        <v>125</v>
      </c>
      <c r="M137" t="s">
        <v>164</v>
      </c>
      <c r="N137">
        <v>1</v>
      </c>
      <c r="O137">
        <f t="shared" si="46"/>
        <v>1</v>
      </c>
      <c r="P137" s="4">
        <f t="shared" si="47"/>
        <v>0</v>
      </c>
      <c r="Q137">
        <f t="shared" si="48"/>
        <v>0</v>
      </c>
      <c r="R137">
        <f t="shared" si="49"/>
        <v>0</v>
      </c>
      <c r="S137">
        <f t="shared" si="50"/>
        <v>0</v>
      </c>
      <c r="U137" s="4">
        <f t="shared" si="51"/>
        <v>0</v>
      </c>
      <c r="V137">
        <f t="shared" si="52"/>
        <v>0</v>
      </c>
      <c r="W137">
        <f t="shared" si="53"/>
        <v>0</v>
      </c>
      <c r="X137">
        <f t="shared" si="54"/>
        <v>1</v>
      </c>
      <c r="Y137">
        <f t="shared" si="55"/>
        <v>0</v>
      </c>
      <c r="Z137">
        <f t="shared" si="56"/>
        <v>0</v>
      </c>
      <c r="AB137" s="4">
        <f t="shared" si="57"/>
        <v>0</v>
      </c>
      <c r="AC137">
        <f t="shared" si="58"/>
        <v>0</v>
      </c>
      <c r="AD137">
        <f t="shared" si="59"/>
        <v>0</v>
      </c>
      <c r="AE137">
        <f t="shared" si="60"/>
        <v>0</v>
      </c>
      <c r="AF137">
        <f t="shared" si="61"/>
        <v>0</v>
      </c>
      <c r="AG137">
        <f t="shared" si="62"/>
        <v>0</v>
      </c>
      <c r="AI137" s="4">
        <f t="shared" si="63"/>
        <v>0</v>
      </c>
      <c r="AJ137">
        <f t="shared" si="64"/>
        <v>0</v>
      </c>
      <c r="AK137">
        <f t="shared" si="65"/>
        <v>0</v>
      </c>
      <c r="AL137">
        <f t="shared" si="66"/>
        <v>0</v>
      </c>
      <c r="AO137" s="9"/>
    </row>
    <row r="138" spans="1:41" ht="17" x14ac:dyDescent="0.2">
      <c r="A138" s="1"/>
      <c r="B138" s="1"/>
      <c r="C138">
        <v>3</v>
      </c>
      <c r="K138">
        <f t="shared" si="67"/>
        <v>3</v>
      </c>
      <c r="L138" s="1" t="s">
        <v>105</v>
      </c>
      <c r="M138" t="s">
        <v>164</v>
      </c>
      <c r="N138">
        <v>1</v>
      </c>
      <c r="O138">
        <f t="shared" si="46"/>
        <v>1</v>
      </c>
      <c r="P138" s="4">
        <f t="shared" si="47"/>
        <v>0</v>
      </c>
      <c r="Q138">
        <f t="shared" si="48"/>
        <v>0</v>
      </c>
      <c r="R138">
        <f t="shared" si="49"/>
        <v>0</v>
      </c>
      <c r="S138">
        <f t="shared" si="50"/>
        <v>0</v>
      </c>
      <c r="U138" s="4">
        <f t="shared" si="51"/>
        <v>0</v>
      </c>
      <c r="V138">
        <f t="shared" si="52"/>
        <v>0</v>
      </c>
      <c r="W138">
        <f t="shared" si="53"/>
        <v>0</v>
      </c>
      <c r="X138">
        <f t="shared" si="54"/>
        <v>3</v>
      </c>
      <c r="Y138">
        <f t="shared" si="55"/>
        <v>0</v>
      </c>
      <c r="Z138">
        <f t="shared" si="56"/>
        <v>0</v>
      </c>
      <c r="AB138" s="4">
        <f t="shared" si="57"/>
        <v>0</v>
      </c>
      <c r="AC138">
        <f t="shared" si="58"/>
        <v>0</v>
      </c>
      <c r="AD138">
        <f t="shared" si="59"/>
        <v>0</v>
      </c>
      <c r="AE138">
        <f t="shared" si="60"/>
        <v>0</v>
      </c>
      <c r="AF138">
        <f t="shared" si="61"/>
        <v>0</v>
      </c>
      <c r="AG138">
        <f t="shared" si="62"/>
        <v>0</v>
      </c>
      <c r="AI138" s="4">
        <f t="shared" si="63"/>
        <v>0</v>
      </c>
      <c r="AJ138">
        <f t="shared" si="64"/>
        <v>0</v>
      </c>
      <c r="AK138">
        <f t="shared" si="65"/>
        <v>0</v>
      </c>
      <c r="AL138">
        <f t="shared" si="66"/>
        <v>0</v>
      </c>
      <c r="AO138" s="9"/>
    </row>
    <row r="139" spans="1:41" ht="51" x14ac:dyDescent="0.2">
      <c r="A139" s="1"/>
      <c r="B139" s="1"/>
      <c r="D139">
        <v>1</v>
      </c>
      <c r="K139">
        <f t="shared" si="67"/>
        <v>1</v>
      </c>
      <c r="L139" s="1" t="s">
        <v>119</v>
      </c>
      <c r="M139" t="s">
        <v>163</v>
      </c>
      <c r="N139">
        <v>1</v>
      </c>
      <c r="O139">
        <f t="shared" si="46"/>
        <v>2</v>
      </c>
      <c r="P139" s="4">
        <f t="shared" si="47"/>
        <v>0</v>
      </c>
      <c r="Q139">
        <f t="shared" si="48"/>
        <v>0.5</v>
      </c>
      <c r="R139">
        <f t="shared" si="49"/>
        <v>0</v>
      </c>
      <c r="S139">
        <f t="shared" si="50"/>
        <v>0</v>
      </c>
      <c r="U139" s="4">
        <f t="shared" si="51"/>
        <v>0.5</v>
      </c>
      <c r="V139">
        <f t="shared" si="52"/>
        <v>0</v>
      </c>
      <c r="W139">
        <f t="shared" si="53"/>
        <v>0</v>
      </c>
      <c r="X139">
        <f t="shared" si="54"/>
        <v>0</v>
      </c>
      <c r="Y139">
        <f t="shared" si="55"/>
        <v>0</v>
      </c>
      <c r="Z139">
        <f t="shared" si="56"/>
        <v>0</v>
      </c>
      <c r="AB139" s="4">
        <f t="shared" si="57"/>
        <v>0</v>
      </c>
      <c r="AC139">
        <f t="shared" si="58"/>
        <v>0</v>
      </c>
      <c r="AD139">
        <f t="shared" si="59"/>
        <v>0</v>
      </c>
      <c r="AE139">
        <f t="shared" si="60"/>
        <v>0</v>
      </c>
      <c r="AF139">
        <f t="shared" si="61"/>
        <v>0</v>
      </c>
      <c r="AG139">
        <f t="shared" si="62"/>
        <v>0</v>
      </c>
      <c r="AI139" s="4">
        <f t="shared" si="63"/>
        <v>0</v>
      </c>
      <c r="AJ139">
        <f t="shared" si="64"/>
        <v>0</v>
      </c>
      <c r="AK139">
        <f t="shared" si="65"/>
        <v>0</v>
      </c>
      <c r="AL139">
        <f t="shared" si="66"/>
        <v>0</v>
      </c>
      <c r="AO139" s="9"/>
    </row>
    <row r="140" spans="1:41" ht="17" x14ac:dyDescent="0.2">
      <c r="A140" s="1"/>
      <c r="B140" s="1"/>
      <c r="D140">
        <v>1</v>
      </c>
      <c r="K140">
        <f t="shared" si="67"/>
        <v>1</v>
      </c>
      <c r="L140" s="1" t="s">
        <v>128</v>
      </c>
      <c r="M140" t="s">
        <v>172</v>
      </c>
      <c r="N140">
        <v>1</v>
      </c>
      <c r="O140">
        <f t="shared" si="46"/>
        <v>2</v>
      </c>
      <c r="P140" s="4">
        <f t="shared" si="47"/>
        <v>0</v>
      </c>
      <c r="Q140">
        <f t="shared" si="48"/>
        <v>0</v>
      </c>
      <c r="R140">
        <f t="shared" si="49"/>
        <v>0</v>
      </c>
      <c r="S140">
        <f t="shared" si="50"/>
        <v>0</v>
      </c>
      <c r="U140" s="4">
        <f t="shared" si="51"/>
        <v>0</v>
      </c>
      <c r="V140">
        <f t="shared" si="52"/>
        <v>0</v>
      </c>
      <c r="W140">
        <f t="shared" si="53"/>
        <v>0</v>
      </c>
      <c r="X140">
        <f t="shared" si="54"/>
        <v>0</v>
      </c>
      <c r="Y140">
        <f t="shared" si="55"/>
        <v>0.5</v>
      </c>
      <c r="Z140">
        <f t="shared" si="56"/>
        <v>0</v>
      </c>
      <c r="AB140" s="4">
        <f t="shared" si="57"/>
        <v>0</v>
      </c>
      <c r="AC140">
        <f t="shared" si="58"/>
        <v>0</v>
      </c>
      <c r="AD140">
        <f t="shared" si="59"/>
        <v>0.5</v>
      </c>
      <c r="AE140">
        <f t="shared" si="60"/>
        <v>0</v>
      </c>
      <c r="AF140">
        <f t="shared" si="61"/>
        <v>0</v>
      </c>
      <c r="AG140">
        <f t="shared" si="62"/>
        <v>0</v>
      </c>
      <c r="AI140" s="4">
        <f t="shared" si="63"/>
        <v>0</v>
      </c>
      <c r="AJ140">
        <f t="shared" si="64"/>
        <v>0</v>
      </c>
      <c r="AK140">
        <f t="shared" si="65"/>
        <v>0</v>
      </c>
      <c r="AL140">
        <f t="shared" si="66"/>
        <v>0</v>
      </c>
      <c r="AO140" s="9"/>
    </row>
    <row r="141" spans="1:41" ht="34" x14ac:dyDescent="0.2">
      <c r="A141" s="1"/>
      <c r="B141" s="1" t="s">
        <v>60</v>
      </c>
      <c r="K141">
        <f t="shared" si="67"/>
        <v>0</v>
      </c>
      <c r="L141" s="1"/>
      <c r="O141">
        <f t="shared" si="46"/>
        <v>0</v>
      </c>
      <c r="P141" s="4">
        <f t="shared" si="47"/>
        <v>0</v>
      </c>
      <c r="Q141">
        <f t="shared" si="48"/>
        <v>0</v>
      </c>
      <c r="R141">
        <f t="shared" si="49"/>
        <v>0</v>
      </c>
      <c r="S141">
        <f t="shared" si="50"/>
        <v>0</v>
      </c>
      <c r="U141" s="4">
        <f t="shared" si="51"/>
        <v>0</v>
      </c>
      <c r="V141">
        <f t="shared" si="52"/>
        <v>0</v>
      </c>
      <c r="W141">
        <f t="shared" si="53"/>
        <v>0</v>
      </c>
      <c r="X141">
        <f t="shared" si="54"/>
        <v>0</v>
      </c>
      <c r="Y141">
        <f t="shared" si="55"/>
        <v>0</v>
      </c>
      <c r="Z141">
        <f t="shared" si="56"/>
        <v>0</v>
      </c>
      <c r="AB141" s="4">
        <f t="shared" si="57"/>
        <v>0</v>
      </c>
      <c r="AC141">
        <f t="shared" si="58"/>
        <v>0</v>
      </c>
      <c r="AD141">
        <f t="shared" si="59"/>
        <v>0</v>
      </c>
      <c r="AE141">
        <f t="shared" si="60"/>
        <v>0</v>
      </c>
      <c r="AF141">
        <f t="shared" si="61"/>
        <v>0</v>
      </c>
      <c r="AG141">
        <f t="shared" si="62"/>
        <v>0</v>
      </c>
      <c r="AI141" s="4">
        <f t="shared" si="63"/>
        <v>0</v>
      </c>
      <c r="AJ141">
        <f t="shared" si="64"/>
        <v>0</v>
      </c>
      <c r="AK141">
        <f t="shared" si="65"/>
        <v>0</v>
      </c>
      <c r="AL141">
        <f t="shared" si="66"/>
        <v>0</v>
      </c>
      <c r="AO141" s="9"/>
    </row>
    <row r="142" spans="1:41" ht="34" x14ac:dyDescent="0.2">
      <c r="A142" s="1"/>
      <c r="B142" s="1"/>
      <c r="C142">
        <v>2</v>
      </c>
      <c r="K142">
        <f t="shared" si="67"/>
        <v>2</v>
      </c>
      <c r="L142" s="1" t="s">
        <v>106</v>
      </c>
      <c r="M142" t="s">
        <v>166</v>
      </c>
      <c r="N142">
        <v>0.3</v>
      </c>
      <c r="O142">
        <f t="shared" si="46"/>
        <v>3</v>
      </c>
      <c r="P142" s="4">
        <f t="shared" si="47"/>
        <v>0</v>
      </c>
      <c r="Q142">
        <f t="shared" si="48"/>
        <v>0</v>
      </c>
      <c r="R142">
        <f t="shared" si="49"/>
        <v>0</v>
      </c>
      <c r="S142">
        <f t="shared" si="50"/>
        <v>0</v>
      </c>
      <c r="U142" s="4">
        <f t="shared" si="51"/>
        <v>0</v>
      </c>
      <c r="V142">
        <f t="shared" si="52"/>
        <v>0</v>
      </c>
      <c r="W142">
        <f t="shared" si="53"/>
        <v>0</v>
      </c>
      <c r="X142">
        <f t="shared" si="54"/>
        <v>0</v>
      </c>
      <c r="Y142">
        <f t="shared" si="55"/>
        <v>0</v>
      </c>
      <c r="Z142">
        <f t="shared" si="56"/>
        <v>0.19999999999999998</v>
      </c>
      <c r="AB142" s="4">
        <f t="shared" si="57"/>
        <v>0</v>
      </c>
      <c r="AC142">
        <f t="shared" si="58"/>
        <v>0</v>
      </c>
      <c r="AD142">
        <f t="shared" si="59"/>
        <v>0</v>
      </c>
      <c r="AE142">
        <f t="shared" si="60"/>
        <v>0.19999999999999998</v>
      </c>
      <c r="AF142">
        <f t="shared" si="61"/>
        <v>0</v>
      </c>
      <c r="AG142">
        <f t="shared" si="62"/>
        <v>0</v>
      </c>
      <c r="AI142" s="4">
        <f t="shared" si="63"/>
        <v>0</v>
      </c>
      <c r="AJ142">
        <f t="shared" si="64"/>
        <v>0.19999999999999998</v>
      </c>
      <c r="AK142">
        <f t="shared" si="65"/>
        <v>0</v>
      </c>
      <c r="AL142">
        <f t="shared" si="66"/>
        <v>0</v>
      </c>
    </row>
    <row r="143" spans="1:41" x14ac:dyDescent="0.2">
      <c r="T143">
        <f>SUM(P98:S142)</f>
        <v>42.2</v>
      </c>
      <c r="AA143">
        <f>SUM(U98:Z142)</f>
        <v>47.7</v>
      </c>
      <c r="AH143">
        <f>SUM(AB98:AG142)</f>
        <v>2.85</v>
      </c>
      <c r="AM143">
        <f>SUM(AI98:AL142)</f>
        <v>0.35</v>
      </c>
      <c r="AO143" s="9">
        <f>AM143+AH143+AA143+T143</f>
        <v>93.100000000000009</v>
      </c>
    </row>
    <row r="145" spans="1:41" s="3" customFormat="1" x14ac:dyDescent="0.2">
      <c r="A145" s="3" t="s">
        <v>176</v>
      </c>
    </row>
    <row r="146" spans="1:41" ht="34" x14ac:dyDescent="0.2">
      <c r="A146" s="1"/>
      <c r="B146" s="1" t="s">
        <v>65</v>
      </c>
      <c r="K146">
        <v>0</v>
      </c>
      <c r="L146" s="1"/>
      <c r="O146">
        <v>0</v>
      </c>
      <c r="P146" s="4">
        <v>0</v>
      </c>
      <c r="Q146">
        <v>0</v>
      </c>
      <c r="R146">
        <v>0</v>
      </c>
      <c r="S146">
        <v>0</v>
      </c>
      <c r="U146" s="4">
        <v>0</v>
      </c>
      <c r="V146">
        <v>0</v>
      </c>
      <c r="W146">
        <v>0</v>
      </c>
      <c r="X146">
        <v>0</v>
      </c>
      <c r="Y146">
        <v>0</v>
      </c>
      <c r="Z146">
        <v>0</v>
      </c>
      <c r="AB146" s="4">
        <v>0</v>
      </c>
      <c r="AC146">
        <v>0</v>
      </c>
      <c r="AD146">
        <v>0</v>
      </c>
      <c r="AE146">
        <v>0</v>
      </c>
      <c r="AF146">
        <v>0</v>
      </c>
      <c r="AG146">
        <v>0</v>
      </c>
      <c r="AI146" s="4">
        <v>0</v>
      </c>
      <c r="AJ146">
        <v>0</v>
      </c>
      <c r="AK146">
        <v>0</v>
      </c>
      <c r="AL146">
        <v>0</v>
      </c>
      <c r="AO146" s="9"/>
    </row>
    <row r="147" spans="1:41" ht="34" x14ac:dyDescent="0.2">
      <c r="A147" s="1"/>
      <c r="B147" s="1"/>
      <c r="C147">
        <v>1</v>
      </c>
      <c r="K147">
        <v>1</v>
      </c>
      <c r="L147" s="1" t="s">
        <v>113</v>
      </c>
      <c r="M147" t="s">
        <v>163</v>
      </c>
      <c r="N147">
        <v>1</v>
      </c>
      <c r="O147">
        <v>2</v>
      </c>
      <c r="P147" s="4">
        <v>0</v>
      </c>
      <c r="Q147">
        <v>0.5</v>
      </c>
      <c r="R147">
        <v>0</v>
      </c>
      <c r="S147">
        <v>0</v>
      </c>
      <c r="U147" s="4">
        <v>0.5</v>
      </c>
      <c r="V147">
        <v>0</v>
      </c>
      <c r="W147">
        <v>0</v>
      </c>
      <c r="X147">
        <v>0</v>
      </c>
      <c r="Y147">
        <v>0</v>
      </c>
      <c r="Z147">
        <v>0</v>
      </c>
      <c r="AB147" s="4">
        <v>0</v>
      </c>
      <c r="AC147">
        <v>0</v>
      </c>
      <c r="AD147">
        <v>0</v>
      </c>
      <c r="AE147">
        <v>0</v>
      </c>
      <c r="AF147">
        <v>0</v>
      </c>
      <c r="AG147">
        <v>0</v>
      </c>
      <c r="AI147" s="4">
        <v>0</v>
      </c>
      <c r="AJ147">
        <v>0</v>
      </c>
      <c r="AK147">
        <v>0</v>
      </c>
      <c r="AL147">
        <v>0</v>
      </c>
      <c r="AO147" s="9"/>
    </row>
    <row r="148" spans="1:41" ht="17" x14ac:dyDescent="0.2">
      <c r="A148" s="1"/>
      <c r="B148" s="1" t="s">
        <v>66</v>
      </c>
      <c r="K148">
        <v>0</v>
      </c>
      <c r="L148" s="1"/>
      <c r="O148">
        <v>0</v>
      </c>
      <c r="P148" s="4">
        <v>0</v>
      </c>
      <c r="Q148">
        <v>0</v>
      </c>
      <c r="R148">
        <v>0</v>
      </c>
      <c r="S148">
        <v>0</v>
      </c>
      <c r="U148" s="4">
        <v>0</v>
      </c>
      <c r="V148">
        <v>0</v>
      </c>
      <c r="W148">
        <v>0</v>
      </c>
      <c r="X148">
        <v>0</v>
      </c>
      <c r="Y148">
        <v>0</v>
      </c>
      <c r="Z148">
        <v>0</v>
      </c>
      <c r="AB148" s="4">
        <v>0</v>
      </c>
      <c r="AC148">
        <v>0</v>
      </c>
      <c r="AD148">
        <v>0</v>
      </c>
      <c r="AE148">
        <v>0</v>
      </c>
      <c r="AF148">
        <v>0</v>
      </c>
      <c r="AG148">
        <v>0</v>
      </c>
      <c r="AI148" s="4">
        <v>0</v>
      </c>
      <c r="AJ148">
        <v>0</v>
      </c>
      <c r="AK148">
        <v>0</v>
      </c>
      <c r="AL148">
        <v>0</v>
      </c>
      <c r="AO148" s="9"/>
    </row>
    <row r="149" spans="1:41" ht="34" x14ac:dyDescent="0.2">
      <c r="A149" s="1"/>
      <c r="B149" s="1"/>
      <c r="C149">
        <v>2</v>
      </c>
      <c r="K149">
        <v>2</v>
      </c>
      <c r="L149" s="1" t="s">
        <v>113</v>
      </c>
      <c r="M149" t="s">
        <v>163</v>
      </c>
      <c r="N149">
        <v>1</v>
      </c>
      <c r="O149">
        <v>2</v>
      </c>
      <c r="P149" s="4">
        <v>0</v>
      </c>
      <c r="Q149">
        <v>1</v>
      </c>
      <c r="R149">
        <v>0</v>
      </c>
      <c r="S149">
        <v>0</v>
      </c>
      <c r="U149" s="4">
        <v>1</v>
      </c>
      <c r="V149">
        <v>0</v>
      </c>
      <c r="W149">
        <v>0</v>
      </c>
      <c r="X149">
        <v>0</v>
      </c>
      <c r="Y149">
        <v>0</v>
      </c>
      <c r="Z149">
        <v>0</v>
      </c>
      <c r="AB149" s="4">
        <v>0</v>
      </c>
      <c r="AC149">
        <v>0</v>
      </c>
      <c r="AD149">
        <v>0</v>
      </c>
      <c r="AE149">
        <v>0</v>
      </c>
      <c r="AF149">
        <v>0</v>
      </c>
      <c r="AG149">
        <v>0</v>
      </c>
      <c r="AI149" s="4">
        <v>0</v>
      </c>
      <c r="AJ149">
        <v>0</v>
      </c>
      <c r="AK149">
        <v>0</v>
      </c>
      <c r="AL149">
        <v>0</v>
      </c>
      <c r="AO149" s="9"/>
    </row>
    <row r="150" spans="1:41" ht="17" x14ac:dyDescent="0.2">
      <c r="A150" s="1"/>
      <c r="B150" s="1"/>
      <c r="C150">
        <v>1</v>
      </c>
      <c r="K150">
        <v>1</v>
      </c>
      <c r="L150" s="1" t="s">
        <v>105</v>
      </c>
      <c r="M150" t="s">
        <v>164</v>
      </c>
      <c r="N150">
        <v>1</v>
      </c>
      <c r="O150">
        <v>1</v>
      </c>
      <c r="P150" s="4">
        <v>0</v>
      </c>
      <c r="Q150">
        <v>0</v>
      </c>
      <c r="R150">
        <v>0</v>
      </c>
      <c r="S150">
        <v>0</v>
      </c>
      <c r="U150" s="4">
        <v>0</v>
      </c>
      <c r="V150">
        <v>0</v>
      </c>
      <c r="W150">
        <v>0</v>
      </c>
      <c r="X150">
        <v>1</v>
      </c>
      <c r="Y150">
        <v>0</v>
      </c>
      <c r="Z150">
        <v>0</v>
      </c>
      <c r="AB150" s="4">
        <v>0</v>
      </c>
      <c r="AC150">
        <v>0</v>
      </c>
      <c r="AD150">
        <v>0</v>
      </c>
      <c r="AE150">
        <v>0</v>
      </c>
      <c r="AF150">
        <v>0</v>
      </c>
      <c r="AG150">
        <v>0</v>
      </c>
      <c r="AI150" s="4">
        <v>0</v>
      </c>
      <c r="AJ150">
        <v>0</v>
      </c>
      <c r="AK150">
        <v>0</v>
      </c>
      <c r="AL150">
        <v>0</v>
      </c>
      <c r="AO150" s="9"/>
    </row>
    <row r="151" spans="1:41" ht="17" x14ac:dyDescent="0.2">
      <c r="A151" s="1"/>
      <c r="B151" s="1" t="s">
        <v>67</v>
      </c>
      <c r="K151">
        <v>0</v>
      </c>
      <c r="L151" s="1"/>
      <c r="O151">
        <v>0</v>
      </c>
      <c r="P151" s="4">
        <v>0</v>
      </c>
      <c r="Q151">
        <v>0</v>
      </c>
      <c r="R151">
        <v>0</v>
      </c>
      <c r="S151">
        <v>0</v>
      </c>
      <c r="U151" s="4">
        <v>0</v>
      </c>
      <c r="V151">
        <v>0</v>
      </c>
      <c r="W151">
        <v>0</v>
      </c>
      <c r="X151">
        <v>0</v>
      </c>
      <c r="Y151">
        <v>0</v>
      </c>
      <c r="Z151">
        <v>0</v>
      </c>
      <c r="AB151" s="4">
        <v>0</v>
      </c>
      <c r="AC151">
        <v>0</v>
      </c>
      <c r="AD151">
        <v>0</v>
      </c>
      <c r="AE151">
        <v>0</v>
      </c>
      <c r="AF151">
        <v>0</v>
      </c>
      <c r="AG151">
        <v>0</v>
      </c>
      <c r="AI151" s="4">
        <v>0</v>
      </c>
      <c r="AJ151">
        <v>0</v>
      </c>
      <c r="AK151">
        <v>0</v>
      </c>
      <c r="AL151">
        <v>0</v>
      </c>
      <c r="AO151" s="9"/>
    </row>
    <row r="152" spans="1:41" ht="17" x14ac:dyDescent="0.2">
      <c r="A152" s="1"/>
      <c r="B152" s="1"/>
      <c r="C152">
        <v>1</v>
      </c>
      <c r="K152">
        <v>1</v>
      </c>
      <c r="L152" s="1" t="s">
        <v>105</v>
      </c>
      <c r="M152" t="s">
        <v>164</v>
      </c>
      <c r="N152">
        <v>1</v>
      </c>
      <c r="O152">
        <v>1</v>
      </c>
      <c r="P152" s="4">
        <v>0</v>
      </c>
      <c r="Q152">
        <v>0</v>
      </c>
      <c r="R152">
        <v>0</v>
      </c>
      <c r="S152">
        <v>0</v>
      </c>
      <c r="U152" s="4">
        <v>0</v>
      </c>
      <c r="V152">
        <v>0</v>
      </c>
      <c r="W152">
        <v>0</v>
      </c>
      <c r="X152">
        <v>1</v>
      </c>
      <c r="Y152">
        <v>0</v>
      </c>
      <c r="Z152">
        <v>0</v>
      </c>
      <c r="AB152" s="4">
        <v>0</v>
      </c>
      <c r="AC152">
        <v>0</v>
      </c>
      <c r="AD152">
        <v>0</v>
      </c>
      <c r="AE152">
        <v>0</v>
      </c>
      <c r="AF152">
        <v>0</v>
      </c>
      <c r="AG152">
        <v>0</v>
      </c>
      <c r="AI152" s="4">
        <v>0</v>
      </c>
      <c r="AJ152">
        <v>0</v>
      </c>
      <c r="AK152">
        <v>0</v>
      </c>
      <c r="AL152">
        <v>0</v>
      </c>
      <c r="AO152" s="9"/>
    </row>
    <row r="153" spans="1:41" ht="17" x14ac:dyDescent="0.2">
      <c r="A153" s="1"/>
      <c r="B153" s="1" t="s">
        <v>68</v>
      </c>
      <c r="K153">
        <v>0</v>
      </c>
      <c r="L153" s="1"/>
      <c r="O153">
        <v>0</v>
      </c>
      <c r="P153" s="4">
        <v>0</v>
      </c>
      <c r="Q153">
        <v>0</v>
      </c>
      <c r="R153">
        <v>0</v>
      </c>
      <c r="S153">
        <v>0</v>
      </c>
      <c r="U153" s="4">
        <v>0</v>
      </c>
      <c r="V153">
        <v>0</v>
      </c>
      <c r="W153">
        <v>0</v>
      </c>
      <c r="X153">
        <v>0</v>
      </c>
      <c r="Y153">
        <v>0</v>
      </c>
      <c r="Z153">
        <v>0</v>
      </c>
      <c r="AB153" s="4">
        <v>0</v>
      </c>
      <c r="AC153">
        <v>0</v>
      </c>
      <c r="AD153">
        <v>0</v>
      </c>
      <c r="AE153">
        <v>0</v>
      </c>
      <c r="AF153">
        <v>0</v>
      </c>
      <c r="AG153">
        <v>0</v>
      </c>
      <c r="AI153" s="4">
        <v>0</v>
      </c>
      <c r="AJ153">
        <v>0</v>
      </c>
      <c r="AK153">
        <v>0</v>
      </c>
      <c r="AL153">
        <v>0</v>
      </c>
      <c r="AO153" s="9"/>
    </row>
    <row r="154" spans="1:41" ht="17" x14ac:dyDescent="0.2">
      <c r="A154" s="1"/>
      <c r="B154" s="1"/>
      <c r="D154">
        <v>1</v>
      </c>
      <c r="K154">
        <v>1</v>
      </c>
      <c r="L154" s="1" t="s">
        <v>105</v>
      </c>
      <c r="M154" t="s">
        <v>164</v>
      </c>
      <c r="N154">
        <v>1</v>
      </c>
      <c r="O154">
        <v>1</v>
      </c>
      <c r="P154" s="4">
        <v>0</v>
      </c>
      <c r="Q154">
        <v>0</v>
      </c>
      <c r="R154">
        <v>0</v>
      </c>
      <c r="S154">
        <v>0</v>
      </c>
      <c r="U154" s="4">
        <v>0</v>
      </c>
      <c r="V154">
        <v>0</v>
      </c>
      <c r="W154">
        <v>0</v>
      </c>
      <c r="X154">
        <v>1</v>
      </c>
      <c r="Y154">
        <v>0</v>
      </c>
      <c r="Z154">
        <v>0</v>
      </c>
      <c r="AB154" s="4">
        <v>0</v>
      </c>
      <c r="AC154">
        <v>0</v>
      </c>
      <c r="AD154">
        <v>0</v>
      </c>
      <c r="AE154">
        <v>0</v>
      </c>
      <c r="AF154">
        <v>0</v>
      </c>
      <c r="AG154">
        <v>0</v>
      </c>
      <c r="AI154" s="4">
        <v>0</v>
      </c>
      <c r="AJ154">
        <v>0</v>
      </c>
      <c r="AK154">
        <v>0</v>
      </c>
      <c r="AL154">
        <v>0</v>
      </c>
      <c r="AO154" s="9"/>
    </row>
    <row r="155" spans="1:41" ht="34" x14ac:dyDescent="0.2">
      <c r="A155" s="1"/>
      <c r="B155" s="1" t="s">
        <v>69</v>
      </c>
      <c r="K155">
        <v>0</v>
      </c>
      <c r="L155" s="1"/>
      <c r="O155">
        <v>0</v>
      </c>
      <c r="P155" s="4">
        <v>0</v>
      </c>
      <c r="Q155">
        <v>0</v>
      </c>
      <c r="R155">
        <v>0</v>
      </c>
      <c r="S155">
        <v>0</v>
      </c>
      <c r="U155" s="4">
        <v>0</v>
      </c>
      <c r="V155">
        <v>0</v>
      </c>
      <c r="W155">
        <v>0</v>
      </c>
      <c r="X155">
        <v>0</v>
      </c>
      <c r="Y155">
        <v>0</v>
      </c>
      <c r="Z155">
        <v>0</v>
      </c>
      <c r="AB155" s="4">
        <v>0</v>
      </c>
      <c r="AC155">
        <v>0</v>
      </c>
      <c r="AD155">
        <v>0</v>
      </c>
      <c r="AE155">
        <v>0</v>
      </c>
      <c r="AF155">
        <v>0</v>
      </c>
      <c r="AG155">
        <v>0</v>
      </c>
      <c r="AI155" s="4">
        <v>0</v>
      </c>
      <c r="AJ155">
        <v>0</v>
      </c>
      <c r="AK155">
        <v>0</v>
      </c>
      <c r="AL155">
        <v>0</v>
      </c>
      <c r="AO155" s="9"/>
    </row>
    <row r="156" spans="1:41" ht="34" x14ac:dyDescent="0.2">
      <c r="A156" s="1"/>
      <c r="B156" s="1"/>
      <c r="C156">
        <v>1</v>
      </c>
      <c r="K156">
        <v>1</v>
      </c>
      <c r="L156" s="1" t="s">
        <v>113</v>
      </c>
      <c r="M156" t="s">
        <v>163</v>
      </c>
      <c r="N156">
        <v>1</v>
      </c>
      <c r="O156">
        <v>2</v>
      </c>
      <c r="P156" s="4">
        <v>0</v>
      </c>
      <c r="Q156">
        <v>0.5</v>
      </c>
      <c r="R156">
        <v>0</v>
      </c>
      <c r="S156">
        <v>0</v>
      </c>
      <c r="U156" s="4">
        <v>0.5</v>
      </c>
      <c r="V156">
        <v>0</v>
      </c>
      <c r="W156">
        <v>0</v>
      </c>
      <c r="X156">
        <v>0</v>
      </c>
      <c r="Y156">
        <v>0</v>
      </c>
      <c r="Z156">
        <v>0</v>
      </c>
      <c r="AB156" s="4">
        <v>0</v>
      </c>
      <c r="AC156">
        <v>0</v>
      </c>
      <c r="AD156">
        <v>0</v>
      </c>
      <c r="AE156">
        <v>0</v>
      </c>
      <c r="AF156">
        <v>0</v>
      </c>
      <c r="AG156">
        <v>0</v>
      </c>
      <c r="AI156" s="4">
        <v>0</v>
      </c>
      <c r="AJ156">
        <v>0</v>
      </c>
      <c r="AK156">
        <v>0</v>
      </c>
      <c r="AL156">
        <v>0</v>
      </c>
      <c r="AO156" s="9"/>
    </row>
    <row r="157" spans="1:41" ht="34" x14ac:dyDescent="0.2">
      <c r="A157" s="1"/>
      <c r="B157" s="1" t="s">
        <v>71</v>
      </c>
      <c r="K157">
        <v>0</v>
      </c>
      <c r="L157" s="1"/>
      <c r="O157">
        <v>0</v>
      </c>
      <c r="P157" s="4">
        <v>0</v>
      </c>
      <c r="Q157">
        <v>0</v>
      </c>
      <c r="R157">
        <v>0</v>
      </c>
      <c r="S157">
        <v>0</v>
      </c>
      <c r="U157" s="4">
        <v>0</v>
      </c>
      <c r="V157">
        <v>0</v>
      </c>
      <c r="W157">
        <v>0</v>
      </c>
      <c r="X157">
        <v>0</v>
      </c>
      <c r="Y157">
        <v>0</v>
      </c>
      <c r="Z157">
        <v>0</v>
      </c>
      <c r="AB157" s="4">
        <v>0</v>
      </c>
      <c r="AC157">
        <v>0</v>
      </c>
      <c r="AD157">
        <v>0</v>
      </c>
      <c r="AE157">
        <v>0</v>
      </c>
      <c r="AF157">
        <v>0</v>
      </c>
      <c r="AG157">
        <v>0</v>
      </c>
      <c r="AI157" s="4">
        <v>0</v>
      </c>
      <c r="AJ157">
        <v>0</v>
      </c>
      <c r="AK157">
        <v>0</v>
      </c>
      <c r="AL157">
        <v>0</v>
      </c>
      <c r="AO157" s="9"/>
    </row>
    <row r="158" spans="1:41" ht="17" x14ac:dyDescent="0.2">
      <c r="A158" s="1"/>
      <c r="B158" s="1"/>
      <c r="C158">
        <v>3</v>
      </c>
      <c r="K158">
        <v>3</v>
      </c>
      <c r="L158" s="1" t="s">
        <v>105</v>
      </c>
      <c r="M158" t="s">
        <v>164</v>
      </c>
      <c r="N158">
        <v>1</v>
      </c>
      <c r="O158">
        <v>1</v>
      </c>
      <c r="P158" s="4">
        <v>0</v>
      </c>
      <c r="Q158">
        <v>0</v>
      </c>
      <c r="R158">
        <v>0</v>
      </c>
      <c r="S158">
        <v>0</v>
      </c>
      <c r="U158" s="4">
        <v>0</v>
      </c>
      <c r="V158">
        <v>0</v>
      </c>
      <c r="W158">
        <v>0</v>
      </c>
      <c r="X158">
        <v>3</v>
      </c>
      <c r="Y158">
        <v>0</v>
      </c>
      <c r="Z158">
        <v>0</v>
      </c>
      <c r="AB158" s="4">
        <v>0</v>
      </c>
      <c r="AC158">
        <v>0</v>
      </c>
      <c r="AD158">
        <v>0</v>
      </c>
      <c r="AE158">
        <v>0</v>
      </c>
      <c r="AF158">
        <v>0</v>
      </c>
      <c r="AG158">
        <v>0</v>
      </c>
      <c r="AI158" s="4">
        <v>0</v>
      </c>
      <c r="AJ158">
        <v>0</v>
      </c>
      <c r="AK158">
        <v>0</v>
      </c>
      <c r="AL158">
        <v>0</v>
      </c>
      <c r="AO158" s="9"/>
    </row>
    <row r="159" spans="1:41" ht="17" x14ac:dyDescent="0.2">
      <c r="A159" s="1"/>
      <c r="B159" s="1" t="s">
        <v>72</v>
      </c>
      <c r="K159">
        <v>0</v>
      </c>
      <c r="L159" s="1"/>
      <c r="O159">
        <v>0</v>
      </c>
      <c r="P159" s="4">
        <v>0</v>
      </c>
      <c r="Q159">
        <v>0</v>
      </c>
      <c r="R159">
        <v>0</v>
      </c>
      <c r="S159">
        <v>0</v>
      </c>
      <c r="U159" s="4">
        <v>0</v>
      </c>
      <c r="V159">
        <v>0</v>
      </c>
      <c r="W159">
        <v>0</v>
      </c>
      <c r="X159">
        <v>0</v>
      </c>
      <c r="Y159">
        <v>0</v>
      </c>
      <c r="Z159">
        <v>0</v>
      </c>
      <c r="AB159" s="4">
        <v>0</v>
      </c>
      <c r="AC159">
        <v>0</v>
      </c>
      <c r="AD159">
        <v>0</v>
      </c>
      <c r="AE159">
        <v>0</v>
      </c>
      <c r="AF159">
        <v>0</v>
      </c>
      <c r="AG159">
        <v>0</v>
      </c>
      <c r="AI159" s="4">
        <v>0</v>
      </c>
      <c r="AJ159">
        <v>0</v>
      </c>
      <c r="AK159">
        <v>0</v>
      </c>
      <c r="AL159">
        <v>0</v>
      </c>
      <c r="AO159" s="9"/>
    </row>
    <row r="160" spans="1:41" ht="17" x14ac:dyDescent="0.2">
      <c r="A160" s="1"/>
      <c r="B160" s="1"/>
      <c r="D160">
        <v>3</v>
      </c>
      <c r="K160">
        <v>3</v>
      </c>
      <c r="L160" s="1" t="s">
        <v>139</v>
      </c>
      <c r="M160" t="s">
        <v>161</v>
      </c>
      <c r="N160">
        <v>1</v>
      </c>
      <c r="O160">
        <v>1</v>
      </c>
      <c r="P160" s="4">
        <v>3</v>
      </c>
      <c r="Q160">
        <v>0</v>
      </c>
      <c r="R160">
        <v>0</v>
      </c>
      <c r="S160">
        <v>0</v>
      </c>
      <c r="U160" s="4">
        <v>0</v>
      </c>
      <c r="V160">
        <v>0</v>
      </c>
      <c r="W160">
        <v>0</v>
      </c>
      <c r="X160">
        <v>0</v>
      </c>
      <c r="Y160">
        <v>0</v>
      </c>
      <c r="Z160">
        <v>0</v>
      </c>
      <c r="AB160" s="4">
        <v>0</v>
      </c>
      <c r="AC160">
        <v>0</v>
      </c>
      <c r="AD160">
        <v>0</v>
      </c>
      <c r="AE160">
        <v>0</v>
      </c>
      <c r="AF160">
        <v>0</v>
      </c>
      <c r="AG160">
        <v>0</v>
      </c>
      <c r="AI160" s="4">
        <v>0</v>
      </c>
      <c r="AJ160">
        <v>0</v>
      </c>
      <c r="AK160">
        <v>0</v>
      </c>
      <c r="AL160">
        <v>0</v>
      </c>
      <c r="AO160" s="9"/>
    </row>
    <row r="161" spans="1:41" ht="17" x14ac:dyDescent="0.2">
      <c r="A161" s="1"/>
      <c r="B161" s="1" t="s">
        <v>74</v>
      </c>
      <c r="K161">
        <v>0</v>
      </c>
      <c r="L161" s="1"/>
      <c r="O161">
        <v>0</v>
      </c>
      <c r="P161" s="4">
        <v>0</v>
      </c>
      <c r="Q161">
        <v>0</v>
      </c>
      <c r="R161">
        <v>0</v>
      </c>
      <c r="S161">
        <v>0</v>
      </c>
      <c r="U161" s="4">
        <v>0</v>
      </c>
      <c r="V161">
        <v>0</v>
      </c>
      <c r="W161">
        <v>0</v>
      </c>
      <c r="X161">
        <v>0</v>
      </c>
      <c r="Y161">
        <v>0</v>
      </c>
      <c r="Z161">
        <v>0</v>
      </c>
      <c r="AB161" s="4">
        <v>0</v>
      </c>
      <c r="AC161">
        <v>0</v>
      </c>
      <c r="AD161">
        <v>0</v>
      </c>
      <c r="AE161">
        <v>0</v>
      </c>
      <c r="AF161">
        <v>0</v>
      </c>
      <c r="AG161">
        <v>0</v>
      </c>
      <c r="AI161" s="4">
        <v>0</v>
      </c>
      <c r="AJ161">
        <v>0</v>
      </c>
      <c r="AK161">
        <v>0</v>
      </c>
      <c r="AL161">
        <v>0</v>
      </c>
      <c r="AO161" s="9"/>
    </row>
    <row r="162" spans="1:41" ht="34" x14ac:dyDescent="0.2">
      <c r="A162" s="1"/>
      <c r="B162" s="1"/>
      <c r="C162">
        <v>1</v>
      </c>
      <c r="K162">
        <v>1</v>
      </c>
      <c r="L162" s="1" t="s">
        <v>106</v>
      </c>
      <c r="M162" t="s">
        <v>166</v>
      </c>
      <c r="N162">
        <v>0.3</v>
      </c>
      <c r="O162">
        <v>3</v>
      </c>
      <c r="P162" s="4">
        <v>0</v>
      </c>
      <c r="Q162">
        <v>0</v>
      </c>
      <c r="R162">
        <v>0</v>
      </c>
      <c r="S162">
        <v>0</v>
      </c>
      <c r="U162" s="4">
        <v>0</v>
      </c>
      <c r="V162">
        <v>0</v>
      </c>
      <c r="W162">
        <v>0</v>
      </c>
      <c r="X162">
        <v>0</v>
      </c>
      <c r="Y162">
        <v>0</v>
      </c>
      <c r="Z162">
        <v>9.9999999999999992E-2</v>
      </c>
      <c r="AB162" s="4">
        <v>0</v>
      </c>
      <c r="AC162">
        <v>0</v>
      </c>
      <c r="AD162">
        <v>0</v>
      </c>
      <c r="AE162">
        <v>9.9999999999999992E-2</v>
      </c>
      <c r="AF162">
        <v>0</v>
      </c>
      <c r="AG162">
        <v>0</v>
      </c>
      <c r="AI162" s="4">
        <v>0</v>
      </c>
      <c r="AJ162">
        <v>9.9999999999999992E-2</v>
      </c>
      <c r="AK162">
        <v>0</v>
      </c>
      <c r="AL162">
        <v>0</v>
      </c>
      <c r="AO162" s="9"/>
    </row>
    <row r="163" spans="1:41" ht="17" x14ac:dyDescent="0.2">
      <c r="A163" s="1"/>
      <c r="B163" s="1"/>
      <c r="D163">
        <v>1</v>
      </c>
      <c r="K163">
        <v>1</v>
      </c>
      <c r="L163" s="1" t="s">
        <v>121</v>
      </c>
      <c r="O163">
        <v>0</v>
      </c>
      <c r="P163" s="4">
        <v>0</v>
      </c>
      <c r="Q163">
        <v>0</v>
      </c>
      <c r="R163">
        <v>0</v>
      </c>
      <c r="S163">
        <v>0</v>
      </c>
      <c r="U163" s="4">
        <v>0</v>
      </c>
      <c r="V163">
        <v>0</v>
      </c>
      <c r="W163">
        <v>0</v>
      </c>
      <c r="X163">
        <v>0</v>
      </c>
      <c r="Y163">
        <v>0</v>
      </c>
      <c r="Z163">
        <v>0</v>
      </c>
      <c r="AB163" s="4">
        <v>0</v>
      </c>
      <c r="AC163">
        <v>0</v>
      </c>
      <c r="AD163">
        <v>0</v>
      </c>
      <c r="AE163">
        <v>0</v>
      </c>
      <c r="AF163">
        <v>0</v>
      </c>
      <c r="AG163">
        <v>0</v>
      </c>
      <c r="AI163" s="4">
        <v>0</v>
      </c>
      <c r="AJ163">
        <v>0</v>
      </c>
      <c r="AK163">
        <v>0</v>
      </c>
      <c r="AL163">
        <v>0</v>
      </c>
      <c r="AO163" s="9"/>
    </row>
    <row r="164" spans="1:41" ht="34" x14ac:dyDescent="0.2">
      <c r="A164" s="1"/>
      <c r="B164" s="1" t="s">
        <v>75</v>
      </c>
      <c r="K164">
        <v>0</v>
      </c>
      <c r="L164" s="1"/>
      <c r="O164">
        <v>0</v>
      </c>
      <c r="P164" s="4">
        <v>0</v>
      </c>
      <c r="Q164">
        <v>0</v>
      </c>
      <c r="R164">
        <v>0</v>
      </c>
      <c r="S164">
        <v>0</v>
      </c>
      <c r="U164" s="4">
        <v>0</v>
      </c>
      <c r="V164">
        <v>0</v>
      </c>
      <c r="W164">
        <v>0</v>
      </c>
      <c r="X164">
        <v>0</v>
      </c>
      <c r="Y164">
        <v>0</v>
      </c>
      <c r="Z164">
        <v>0</v>
      </c>
      <c r="AB164" s="4">
        <v>0</v>
      </c>
      <c r="AC164">
        <v>0</v>
      </c>
      <c r="AD164">
        <v>0</v>
      </c>
      <c r="AE164">
        <v>0</v>
      </c>
      <c r="AF164">
        <v>0</v>
      </c>
      <c r="AG164">
        <v>0</v>
      </c>
      <c r="AI164" s="4">
        <v>0</v>
      </c>
      <c r="AJ164">
        <v>0</v>
      </c>
      <c r="AK164">
        <v>0</v>
      </c>
      <c r="AL164">
        <v>0</v>
      </c>
      <c r="AO164" s="9"/>
    </row>
    <row r="165" spans="1:41" ht="34" x14ac:dyDescent="0.2">
      <c r="A165" s="1"/>
      <c r="B165" s="1"/>
      <c r="C165">
        <v>1</v>
      </c>
      <c r="K165">
        <v>1</v>
      </c>
      <c r="L165" s="1" t="s">
        <v>106</v>
      </c>
      <c r="M165" t="s">
        <v>166</v>
      </c>
      <c r="N165">
        <v>0.3</v>
      </c>
      <c r="O165">
        <v>3</v>
      </c>
      <c r="P165" s="4">
        <v>0</v>
      </c>
      <c r="Q165">
        <v>0</v>
      </c>
      <c r="R165">
        <v>0</v>
      </c>
      <c r="S165">
        <v>0</v>
      </c>
      <c r="U165" s="4">
        <v>0</v>
      </c>
      <c r="V165">
        <v>0</v>
      </c>
      <c r="W165">
        <v>0</v>
      </c>
      <c r="X165">
        <v>0</v>
      </c>
      <c r="Y165">
        <v>0</v>
      </c>
      <c r="Z165">
        <v>9.9999999999999992E-2</v>
      </c>
      <c r="AB165" s="4">
        <v>0</v>
      </c>
      <c r="AC165">
        <v>0</v>
      </c>
      <c r="AD165">
        <v>0</v>
      </c>
      <c r="AE165">
        <v>9.9999999999999992E-2</v>
      </c>
      <c r="AF165">
        <v>0</v>
      </c>
      <c r="AG165">
        <v>0</v>
      </c>
      <c r="AI165" s="4">
        <v>0</v>
      </c>
      <c r="AJ165">
        <v>9.9999999999999992E-2</v>
      </c>
      <c r="AK165">
        <v>0</v>
      </c>
      <c r="AL165">
        <v>0</v>
      </c>
      <c r="AO165" s="9"/>
    </row>
    <row r="166" spans="1:41" ht="17" x14ac:dyDescent="0.2">
      <c r="A166" s="1"/>
      <c r="B166" s="1" t="s">
        <v>98</v>
      </c>
      <c r="K166">
        <v>0</v>
      </c>
      <c r="L166" s="1"/>
      <c r="O166">
        <v>0</v>
      </c>
      <c r="P166" s="4">
        <v>0</v>
      </c>
      <c r="Q166">
        <v>0</v>
      </c>
      <c r="R166">
        <v>0</v>
      </c>
      <c r="S166">
        <v>0</v>
      </c>
      <c r="U166" s="4">
        <v>0</v>
      </c>
      <c r="V166">
        <v>0</v>
      </c>
      <c r="W166">
        <v>0</v>
      </c>
      <c r="X166">
        <v>0</v>
      </c>
      <c r="Y166">
        <v>0</v>
      </c>
      <c r="Z166">
        <v>0</v>
      </c>
      <c r="AB166" s="4">
        <v>0</v>
      </c>
      <c r="AC166">
        <v>0</v>
      </c>
      <c r="AD166">
        <v>0</v>
      </c>
      <c r="AE166">
        <v>0</v>
      </c>
      <c r="AF166">
        <v>0</v>
      </c>
      <c r="AG166">
        <v>0</v>
      </c>
      <c r="AI166" s="4">
        <v>0</v>
      </c>
      <c r="AJ166">
        <v>0</v>
      </c>
      <c r="AK166">
        <v>0</v>
      </c>
      <c r="AL166">
        <v>0</v>
      </c>
      <c r="AO166" s="9"/>
    </row>
    <row r="167" spans="1:41" ht="17" x14ac:dyDescent="0.2">
      <c r="A167" s="1"/>
      <c r="B167" s="1"/>
      <c r="C167">
        <v>1</v>
      </c>
      <c r="K167">
        <v>1</v>
      </c>
      <c r="L167" s="1" t="s">
        <v>105</v>
      </c>
      <c r="M167" t="s">
        <v>164</v>
      </c>
      <c r="N167">
        <v>1</v>
      </c>
      <c r="O167">
        <v>1</v>
      </c>
      <c r="P167" s="4">
        <v>0</v>
      </c>
      <c r="Q167">
        <v>0</v>
      </c>
      <c r="R167">
        <v>0</v>
      </c>
      <c r="S167">
        <v>0</v>
      </c>
      <c r="U167" s="4">
        <v>0</v>
      </c>
      <c r="V167">
        <v>0</v>
      </c>
      <c r="W167">
        <v>0</v>
      </c>
      <c r="X167">
        <v>1</v>
      </c>
      <c r="Y167">
        <v>0</v>
      </c>
      <c r="Z167">
        <v>0</v>
      </c>
      <c r="AB167" s="4">
        <v>0</v>
      </c>
      <c r="AC167">
        <v>0</v>
      </c>
      <c r="AD167">
        <v>0</v>
      </c>
      <c r="AE167">
        <v>0</v>
      </c>
      <c r="AF167">
        <v>0</v>
      </c>
      <c r="AG167">
        <v>0</v>
      </c>
      <c r="AI167" s="4">
        <v>0</v>
      </c>
      <c r="AJ167">
        <v>0</v>
      </c>
      <c r="AK167">
        <v>0</v>
      </c>
      <c r="AL167">
        <v>0</v>
      </c>
      <c r="AO167" s="9"/>
    </row>
    <row r="168" spans="1:41" ht="34" x14ac:dyDescent="0.2">
      <c r="A168" s="1"/>
      <c r="B168" s="1"/>
      <c r="C168">
        <v>3</v>
      </c>
      <c r="K168">
        <v>3</v>
      </c>
      <c r="L168" s="1" t="s">
        <v>106</v>
      </c>
      <c r="M168" t="s">
        <v>166</v>
      </c>
      <c r="N168">
        <v>0.3</v>
      </c>
      <c r="O168">
        <v>3</v>
      </c>
      <c r="P168" s="4">
        <v>0</v>
      </c>
      <c r="Q168">
        <v>0</v>
      </c>
      <c r="R168">
        <v>0</v>
      </c>
      <c r="S168">
        <v>0</v>
      </c>
      <c r="U168" s="4">
        <v>0</v>
      </c>
      <c r="V168">
        <v>0</v>
      </c>
      <c r="W168">
        <v>0</v>
      </c>
      <c r="X168">
        <v>0</v>
      </c>
      <c r="Y168">
        <v>0</v>
      </c>
      <c r="Z168">
        <v>0.3</v>
      </c>
      <c r="AB168" s="4">
        <v>0</v>
      </c>
      <c r="AC168">
        <v>0</v>
      </c>
      <c r="AD168">
        <v>0</v>
      </c>
      <c r="AE168">
        <v>0.3</v>
      </c>
      <c r="AF168">
        <v>0</v>
      </c>
      <c r="AG168">
        <v>0</v>
      </c>
      <c r="AI168" s="4">
        <v>0</v>
      </c>
      <c r="AJ168">
        <v>0.3</v>
      </c>
      <c r="AK168">
        <v>0</v>
      </c>
      <c r="AL168">
        <v>0</v>
      </c>
      <c r="AO168" s="9"/>
    </row>
    <row r="169" spans="1:41" ht="34" x14ac:dyDescent="0.2">
      <c r="A169" s="1"/>
      <c r="B169" s="1" t="s">
        <v>157</v>
      </c>
      <c r="C169">
        <v>2</v>
      </c>
      <c r="K169">
        <v>2</v>
      </c>
      <c r="L169" s="1" t="s">
        <v>113</v>
      </c>
      <c r="M169" t="s">
        <v>163</v>
      </c>
      <c r="N169">
        <v>1</v>
      </c>
      <c r="O169">
        <v>2</v>
      </c>
      <c r="P169" s="4">
        <v>0</v>
      </c>
      <c r="Q169">
        <v>1</v>
      </c>
      <c r="R169">
        <v>0</v>
      </c>
      <c r="S169">
        <v>0</v>
      </c>
      <c r="U169" s="4">
        <v>1</v>
      </c>
      <c r="V169">
        <v>0</v>
      </c>
      <c r="W169">
        <v>0</v>
      </c>
      <c r="X169">
        <v>0</v>
      </c>
      <c r="Y169">
        <v>0</v>
      </c>
      <c r="Z169">
        <v>0</v>
      </c>
      <c r="AB169" s="4">
        <v>0</v>
      </c>
      <c r="AC169">
        <v>0</v>
      </c>
      <c r="AD169">
        <v>0</v>
      </c>
      <c r="AE169">
        <v>0</v>
      </c>
      <c r="AF169">
        <v>0</v>
      </c>
      <c r="AG169">
        <v>0</v>
      </c>
      <c r="AI169" s="4">
        <v>0</v>
      </c>
      <c r="AJ169">
        <v>0</v>
      </c>
      <c r="AK169">
        <v>0</v>
      </c>
      <c r="AL169">
        <v>0</v>
      </c>
      <c r="AO169" s="9"/>
    </row>
    <row r="170" spans="1:41" ht="17" x14ac:dyDescent="0.2">
      <c r="A170" s="1"/>
      <c r="B170" s="1"/>
      <c r="C170">
        <v>1</v>
      </c>
      <c r="K170">
        <v>1</v>
      </c>
      <c r="L170" s="1" t="s">
        <v>105</v>
      </c>
      <c r="M170" t="s">
        <v>164</v>
      </c>
      <c r="N170">
        <v>1</v>
      </c>
      <c r="O170">
        <v>1</v>
      </c>
      <c r="P170" s="4">
        <v>0</v>
      </c>
      <c r="Q170">
        <v>0</v>
      </c>
      <c r="R170">
        <v>0</v>
      </c>
      <c r="S170">
        <v>0</v>
      </c>
      <c r="U170" s="4">
        <v>0</v>
      </c>
      <c r="V170">
        <v>0</v>
      </c>
      <c r="W170">
        <v>0</v>
      </c>
      <c r="X170">
        <v>1</v>
      </c>
      <c r="Y170">
        <v>0</v>
      </c>
      <c r="Z170">
        <v>0</v>
      </c>
      <c r="AB170" s="4">
        <v>0</v>
      </c>
      <c r="AC170">
        <v>0</v>
      </c>
      <c r="AD170">
        <v>0</v>
      </c>
      <c r="AE170">
        <v>0</v>
      </c>
      <c r="AF170">
        <v>0</v>
      </c>
      <c r="AG170">
        <v>0</v>
      </c>
      <c r="AI170" s="4">
        <v>0</v>
      </c>
      <c r="AJ170">
        <v>0</v>
      </c>
      <c r="AK170">
        <v>0</v>
      </c>
      <c r="AL170">
        <v>0</v>
      </c>
      <c r="AO170" s="9"/>
    </row>
    <row r="171" spans="1:41" ht="34" x14ac:dyDescent="0.2">
      <c r="A171" s="1"/>
      <c r="B171" s="1"/>
      <c r="C171">
        <v>1</v>
      </c>
      <c r="K171">
        <v>1</v>
      </c>
      <c r="L171" s="1" t="s">
        <v>126</v>
      </c>
      <c r="M171" t="s">
        <v>166</v>
      </c>
      <c r="N171">
        <v>0.2</v>
      </c>
      <c r="O171">
        <v>3</v>
      </c>
      <c r="P171" s="4">
        <v>0</v>
      </c>
      <c r="Q171">
        <v>0</v>
      </c>
      <c r="R171">
        <v>0</v>
      </c>
      <c r="S171">
        <v>0</v>
      </c>
      <c r="U171" s="4">
        <v>0</v>
      </c>
      <c r="V171">
        <v>0</v>
      </c>
      <c r="W171">
        <v>0</v>
      </c>
      <c r="X171">
        <v>0</v>
      </c>
      <c r="Y171">
        <v>0</v>
      </c>
      <c r="Z171">
        <v>6.6666666666666666E-2</v>
      </c>
      <c r="AB171" s="4">
        <v>0</v>
      </c>
      <c r="AC171">
        <v>0</v>
      </c>
      <c r="AD171">
        <v>0</v>
      </c>
      <c r="AE171">
        <v>6.6666666666666666E-2</v>
      </c>
      <c r="AF171">
        <v>0</v>
      </c>
      <c r="AG171">
        <v>0</v>
      </c>
      <c r="AI171" s="4">
        <v>0</v>
      </c>
      <c r="AJ171">
        <v>6.6666666666666666E-2</v>
      </c>
      <c r="AK171">
        <v>0</v>
      </c>
      <c r="AL171">
        <v>0</v>
      </c>
      <c r="AO171" s="9"/>
    </row>
    <row r="172" spans="1:41" x14ac:dyDescent="0.2">
      <c r="T172">
        <f>SUM(P146:S171)</f>
        <v>6</v>
      </c>
      <c r="AA172">
        <f>SUM(U146:Z171)</f>
        <v>11.566666666666666</v>
      </c>
      <c r="AH172">
        <f>SUM(AB146:AG171)</f>
        <v>0.56666666666666665</v>
      </c>
      <c r="AM172">
        <f>SUM(AI146:AL171)</f>
        <v>0.56666666666666665</v>
      </c>
      <c r="AO172">
        <f>SUM(T172:AM172)</f>
        <v>18.7</v>
      </c>
    </row>
    <row r="175" spans="1:41" s="3" customFormat="1" x14ac:dyDescent="0.2">
      <c r="A175" s="3" t="s">
        <v>76</v>
      </c>
    </row>
    <row r="176" spans="1:41" ht="68" x14ac:dyDescent="0.2">
      <c r="A176" s="1"/>
      <c r="B176" s="1" t="s">
        <v>77</v>
      </c>
      <c r="K176">
        <v>0</v>
      </c>
      <c r="L176" s="1"/>
      <c r="O176">
        <v>0</v>
      </c>
      <c r="P176" s="4">
        <v>0</v>
      </c>
      <c r="Q176">
        <v>0</v>
      </c>
      <c r="R176">
        <v>0</v>
      </c>
      <c r="S176">
        <v>0</v>
      </c>
      <c r="U176" s="4">
        <v>0</v>
      </c>
      <c r="V176">
        <v>0</v>
      </c>
      <c r="W176">
        <v>0</v>
      </c>
      <c r="X176">
        <v>0</v>
      </c>
      <c r="Y176">
        <v>0</v>
      </c>
      <c r="Z176">
        <v>0</v>
      </c>
      <c r="AB176" s="4">
        <v>0</v>
      </c>
      <c r="AC176">
        <v>0</v>
      </c>
      <c r="AD176">
        <v>0</v>
      </c>
      <c r="AE176">
        <v>0</v>
      </c>
      <c r="AF176">
        <v>0</v>
      </c>
      <c r="AG176">
        <v>0</v>
      </c>
      <c r="AI176" s="4">
        <v>0</v>
      </c>
      <c r="AJ176">
        <v>0</v>
      </c>
      <c r="AK176">
        <v>0</v>
      </c>
      <c r="AL176">
        <v>0</v>
      </c>
      <c r="AO176" s="9"/>
    </row>
    <row r="177" spans="1:41" ht="51" x14ac:dyDescent="0.2">
      <c r="A177" s="1"/>
      <c r="B177" s="1"/>
      <c r="C177">
        <v>1</v>
      </c>
      <c r="K177">
        <v>1</v>
      </c>
      <c r="L177" s="1" t="s">
        <v>122</v>
      </c>
      <c r="M177" t="s">
        <v>161</v>
      </c>
      <c r="N177">
        <v>0.1</v>
      </c>
      <c r="O177">
        <v>1</v>
      </c>
      <c r="P177" s="4">
        <v>0.1</v>
      </c>
      <c r="Q177">
        <v>0</v>
      </c>
      <c r="R177">
        <v>0</v>
      </c>
      <c r="S177">
        <v>0</v>
      </c>
      <c r="U177" s="4">
        <v>0</v>
      </c>
      <c r="V177">
        <v>0</v>
      </c>
      <c r="W177">
        <v>0</v>
      </c>
      <c r="X177">
        <v>0</v>
      </c>
      <c r="Y177">
        <v>0</v>
      </c>
      <c r="Z177">
        <v>0</v>
      </c>
      <c r="AB177" s="4">
        <v>0</v>
      </c>
      <c r="AC177">
        <v>0</v>
      </c>
      <c r="AD177">
        <v>0</v>
      </c>
      <c r="AE177">
        <v>0</v>
      </c>
      <c r="AF177">
        <v>0</v>
      </c>
      <c r="AG177">
        <v>0</v>
      </c>
      <c r="AI177" s="4">
        <v>0</v>
      </c>
      <c r="AJ177">
        <v>0</v>
      </c>
      <c r="AK177">
        <v>0</v>
      </c>
      <c r="AL177">
        <v>0</v>
      </c>
      <c r="AO177" s="9"/>
    </row>
    <row r="178" spans="1:41" ht="34" x14ac:dyDescent="0.2">
      <c r="A178" s="1"/>
      <c r="B178" s="1"/>
      <c r="C178">
        <v>2</v>
      </c>
      <c r="K178">
        <v>2</v>
      </c>
      <c r="L178" s="1" t="s">
        <v>113</v>
      </c>
      <c r="M178" t="s">
        <v>163</v>
      </c>
      <c r="N178">
        <v>1</v>
      </c>
      <c r="O178">
        <v>2</v>
      </c>
      <c r="P178" s="4">
        <v>0</v>
      </c>
      <c r="Q178">
        <v>1</v>
      </c>
      <c r="R178">
        <v>0</v>
      </c>
      <c r="S178">
        <v>0</v>
      </c>
      <c r="U178" s="4">
        <v>1</v>
      </c>
      <c r="V178">
        <v>0</v>
      </c>
      <c r="W178">
        <v>0</v>
      </c>
      <c r="X178">
        <v>0</v>
      </c>
      <c r="Y178">
        <v>0</v>
      </c>
      <c r="Z178">
        <v>0</v>
      </c>
      <c r="AB178" s="4">
        <v>0</v>
      </c>
      <c r="AC178">
        <v>0</v>
      </c>
      <c r="AD178">
        <v>0</v>
      </c>
      <c r="AE178">
        <v>0</v>
      </c>
      <c r="AF178">
        <v>0</v>
      </c>
      <c r="AG178">
        <v>0</v>
      </c>
      <c r="AI178" s="4">
        <v>0</v>
      </c>
      <c r="AJ178">
        <v>0</v>
      </c>
      <c r="AK178">
        <v>0</v>
      </c>
      <c r="AL178">
        <v>0</v>
      </c>
      <c r="AO178" s="9"/>
    </row>
    <row r="179" spans="1:41" ht="17" x14ac:dyDescent="0.2">
      <c r="A179" s="1"/>
      <c r="B179" s="1"/>
      <c r="D179">
        <v>1</v>
      </c>
      <c r="K179">
        <v>1</v>
      </c>
      <c r="L179" s="1" t="s">
        <v>110</v>
      </c>
      <c r="M179" t="s">
        <v>161</v>
      </c>
      <c r="N179">
        <v>0.5</v>
      </c>
      <c r="O179">
        <v>1</v>
      </c>
      <c r="P179" s="4">
        <v>0.5</v>
      </c>
      <c r="Q179">
        <v>0</v>
      </c>
      <c r="R179">
        <v>0</v>
      </c>
      <c r="S179">
        <v>0</v>
      </c>
      <c r="U179" s="4">
        <v>0</v>
      </c>
      <c r="V179">
        <v>0</v>
      </c>
      <c r="W179">
        <v>0</v>
      </c>
      <c r="X179">
        <v>0</v>
      </c>
      <c r="Y179">
        <v>0</v>
      </c>
      <c r="Z179">
        <v>0</v>
      </c>
      <c r="AB179" s="4">
        <v>0</v>
      </c>
      <c r="AC179">
        <v>0</v>
      </c>
      <c r="AD179">
        <v>0</v>
      </c>
      <c r="AE179">
        <v>0</v>
      </c>
      <c r="AF179">
        <v>0</v>
      </c>
      <c r="AG179">
        <v>0</v>
      </c>
      <c r="AI179" s="4">
        <v>0</v>
      </c>
      <c r="AJ179">
        <v>0</v>
      </c>
      <c r="AK179">
        <v>0</v>
      </c>
      <c r="AL179">
        <v>0</v>
      </c>
      <c r="AO179" s="9"/>
    </row>
    <row r="180" spans="1:41" ht="68" x14ac:dyDescent="0.2">
      <c r="A180" s="1"/>
      <c r="B180" s="1" t="s">
        <v>78</v>
      </c>
      <c r="K180">
        <v>0</v>
      </c>
      <c r="L180" s="1"/>
      <c r="O180">
        <v>0</v>
      </c>
      <c r="P180" s="4">
        <v>0</v>
      </c>
      <c r="Q180">
        <v>0</v>
      </c>
      <c r="R180">
        <v>0</v>
      </c>
      <c r="S180">
        <v>0</v>
      </c>
      <c r="U180" s="4">
        <v>0</v>
      </c>
      <c r="V180">
        <v>0</v>
      </c>
      <c r="W180">
        <v>0</v>
      </c>
      <c r="X180">
        <v>0</v>
      </c>
      <c r="Y180">
        <v>0</v>
      </c>
      <c r="Z180">
        <v>0</v>
      </c>
      <c r="AB180" s="4">
        <v>0</v>
      </c>
      <c r="AC180">
        <v>0</v>
      </c>
      <c r="AD180">
        <v>0</v>
      </c>
      <c r="AE180">
        <v>0</v>
      </c>
      <c r="AF180">
        <v>0</v>
      </c>
      <c r="AG180">
        <v>0</v>
      </c>
      <c r="AI180" s="4">
        <v>0</v>
      </c>
      <c r="AJ180">
        <v>0</v>
      </c>
      <c r="AK180">
        <v>0</v>
      </c>
      <c r="AL180">
        <v>0</v>
      </c>
      <c r="AO180" s="9"/>
    </row>
    <row r="181" spans="1:41" ht="34" x14ac:dyDescent="0.2">
      <c r="A181" s="1"/>
      <c r="B181" s="1"/>
      <c r="C181">
        <v>1</v>
      </c>
      <c r="K181">
        <v>1</v>
      </c>
      <c r="L181" s="1" t="s">
        <v>113</v>
      </c>
      <c r="M181" t="s">
        <v>163</v>
      </c>
      <c r="N181">
        <v>1</v>
      </c>
      <c r="O181">
        <v>2</v>
      </c>
      <c r="P181" s="4">
        <v>0</v>
      </c>
      <c r="Q181">
        <v>0.5</v>
      </c>
      <c r="R181">
        <v>0</v>
      </c>
      <c r="S181">
        <v>0</v>
      </c>
      <c r="U181" s="4">
        <v>0.5</v>
      </c>
      <c r="V181">
        <v>0</v>
      </c>
      <c r="W181">
        <v>0</v>
      </c>
      <c r="X181">
        <v>0</v>
      </c>
      <c r="Y181">
        <v>0</v>
      </c>
      <c r="Z181">
        <v>0</v>
      </c>
      <c r="AB181" s="4">
        <v>0</v>
      </c>
      <c r="AC181">
        <v>0</v>
      </c>
      <c r="AD181">
        <v>0</v>
      </c>
      <c r="AE181">
        <v>0</v>
      </c>
      <c r="AF181">
        <v>0</v>
      </c>
      <c r="AG181">
        <v>0</v>
      </c>
      <c r="AI181" s="4">
        <v>0</v>
      </c>
      <c r="AJ181">
        <v>0</v>
      </c>
      <c r="AK181">
        <v>0</v>
      </c>
      <c r="AL181">
        <v>0</v>
      </c>
      <c r="AO181" s="9"/>
    </row>
    <row r="182" spans="1:41" ht="34" x14ac:dyDescent="0.2">
      <c r="A182" s="1"/>
      <c r="B182" s="1" t="s">
        <v>79</v>
      </c>
      <c r="K182">
        <v>0</v>
      </c>
      <c r="L182" s="1"/>
      <c r="O182">
        <v>0</v>
      </c>
      <c r="P182" s="4">
        <v>0</v>
      </c>
      <c r="Q182">
        <v>0</v>
      </c>
      <c r="R182">
        <v>0</v>
      </c>
      <c r="S182">
        <v>0</v>
      </c>
      <c r="U182" s="4">
        <v>0</v>
      </c>
      <c r="V182">
        <v>0</v>
      </c>
      <c r="W182">
        <v>0</v>
      </c>
      <c r="X182">
        <v>0</v>
      </c>
      <c r="Y182">
        <v>0</v>
      </c>
      <c r="Z182">
        <v>0</v>
      </c>
      <c r="AB182" s="4">
        <v>0</v>
      </c>
      <c r="AC182">
        <v>0</v>
      </c>
      <c r="AD182">
        <v>0</v>
      </c>
      <c r="AE182">
        <v>0</v>
      </c>
      <c r="AF182">
        <v>0</v>
      </c>
      <c r="AG182">
        <v>0</v>
      </c>
      <c r="AI182" s="4">
        <v>0</v>
      </c>
      <c r="AJ182">
        <v>0</v>
      </c>
      <c r="AK182">
        <v>0</v>
      </c>
      <c r="AL182">
        <v>0</v>
      </c>
      <c r="AO182" s="9"/>
    </row>
    <row r="183" spans="1:41" ht="34" x14ac:dyDescent="0.2">
      <c r="A183" s="1"/>
      <c r="B183" s="1"/>
      <c r="C183">
        <v>1</v>
      </c>
      <c r="K183">
        <v>1</v>
      </c>
      <c r="L183" s="1" t="s">
        <v>106</v>
      </c>
      <c r="M183" t="s">
        <v>166</v>
      </c>
      <c r="N183">
        <v>0.3</v>
      </c>
      <c r="O183">
        <v>3</v>
      </c>
      <c r="P183" s="4">
        <v>0</v>
      </c>
      <c r="Q183">
        <v>0</v>
      </c>
      <c r="R183">
        <v>0</v>
      </c>
      <c r="S183">
        <v>0</v>
      </c>
      <c r="U183" s="4">
        <v>0</v>
      </c>
      <c r="V183">
        <v>0</v>
      </c>
      <c r="W183">
        <v>0</v>
      </c>
      <c r="X183">
        <v>0</v>
      </c>
      <c r="Y183">
        <v>0</v>
      </c>
      <c r="Z183">
        <v>9.9999999999999992E-2</v>
      </c>
      <c r="AB183" s="4">
        <v>0</v>
      </c>
      <c r="AC183">
        <v>0</v>
      </c>
      <c r="AD183">
        <v>0</v>
      </c>
      <c r="AE183">
        <v>9.9999999999999992E-2</v>
      </c>
      <c r="AF183">
        <v>0</v>
      </c>
      <c r="AG183">
        <v>0</v>
      </c>
      <c r="AI183" s="4">
        <v>0</v>
      </c>
      <c r="AJ183">
        <v>9.9999999999999992E-2</v>
      </c>
      <c r="AK183">
        <v>0</v>
      </c>
      <c r="AL183">
        <v>0</v>
      </c>
      <c r="AO183" s="9"/>
    </row>
    <row r="184" spans="1:41" ht="51" x14ac:dyDescent="0.2">
      <c r="A184" s="1"/>
      <c r="B184" s="1" t="s">
        <v>158</v>
      </c>
      <c r="C184">
        <v>2</v>
      </c>
      <c r="K184">
        <v>2</v>
      </c>
      <c r="L184" s="1" t="s">
        <v>113</v>
      </c>
      <c r="M184" t="s">
        <v>163</v>
      </c>
      <c r="N184">
        <v>1</v>
      </c>
      <c r="O184">
        <v>2</v>
      </c>
      <c r="P184" s="4">
        <v>0</v>
      </c>
      <c r="Q184">
        <v>1</v>
      </c>
      <c r="R184">
        <v>0</v>
      </c>
      <c r="S184">
        <v>0</v>
      </c>
      <c r="U184" s="4">
        <v>1</v>
      </c>
      <c r="V184">
        <v>0</v>
      </c>
      <c r="W184">
        <v>0</v>
      </c>
      <c r="X184">
        <v>0</v>
      </c>
      <c r="Y184">
        <v>0</v>
      </c>
      <c r="Z184">
        <v>0</v>
      </c>
      <c r="AB184" s="4">
        <v>0</v>
      </c>
      <c r="AC184">
        <v>0</v>
      </c>
      <c r="AD184">
        <v>0</v>
      </c>
      <c r="AE184">
        <v>0</v>
      </c>
      <c r="AF184">
        <v>0</v>
      </c>
      <c r="AG184">
        <v>0</v>
      </c>
      <c r="AI184" s="4">
        <v>0</v>
      </c>
      <c r="AJ184">
        <v>0</v>
      </c>
      <c r="AK184">
        <v>0</v>
      </c>
      <c r="AL184">
        <v>0</v>
      </c>
      <c r="AO184" s="9"/>
    </row>
    <row r="185" spans="1:41" x14ac:dyDescent="0.2">
      <c r="T185">
        <f>SUM(P176:S184)</f>
        <v>3.1</v>
      </c>
      <c r="AA185">
        <f>SUM(U176:Z184)</f>
        <v>2.6</v>
      </c>
      <c r="AH185">
        <f>SUM(AB176:AG184)</f>
        <v>9.9999999999999992E-2</v>
      </c>
      <c r="AM185">
        <f>SUM(AI176:AL184)</f>
        <v>9.9999999999999992E-2</v>
      </c>
      <c r="AO185">
        <f>SUM(T185:AM185)</f>
        <v>5.8999999999999995</v>
      </c>
    </row>
    <row r="188" spans="1:41" s="3" customFormat="1" x14ac:dyDescent="0.2">
      <c r="A188" s="3" t="s">
        <v>177</v>
      </c>
    </row>
    <row r="189" spans="1:41" ht="17" x14ac:dyDescent="0.2">
      <c r="A189" s="1"/>
      <c r="B189" s="1" t="s">
        <v>93</v>
      </c>
      <c r="K189">
        <f t="shared" ref="K189:K195" si="68">SUM(C189:J189)</f>
        <v>0</v>
      </c>
      <c r="L189" s="1"/>
      <c r="O189">
        <f t="shared" ref="O189:O195" si="69">LEN(M189)</f>
        <v>0</v>
      </c>
      <c r="P189" s="4">
        <f t="shared" ref="P189:P195" si="70">IF(M189="A",(K189*N189)/O189,0)</f>
        <v>0</v>
      </c>
      <c r="Q189">
        <f t="shared" ref="Q189:Q195" si="71">IF(M189="AB",(K189*N189)/O189,0)</f>
        <v>0</v>
      </c>
      <c r="R189">
        <f t="shared" ref="R189:R195" si="72">IF(M189="ABC",(K189*N189)/O189,0)</f>
        <v>0</v>
      </c>
      <c r="S189">
        <f t="shared" ref="S189:S195" si="73">IF(M189="ABCD",(K189*N189)/O189,0)</f>
        <v>0</v>
      </c>
      <c r="U189" s="4">
        <f t="shared" ref="U189:U195" si="74">IF(M189="AB",(K189*N189)/O189,0)</f>
        <v>0</v>
      </c>
      <c r="V189">
        <f t="shared" ref="V189:V195" si="75">IF(M189="ABC",(K189*N189)/O189,0)</f>
        <v>0</v>
      </c>
      <c r="W189">
        <f t="shared" ref="W189:W195" si="76">IF(M189="ABCD",(K189*N189)/O189,0)</f>
        <v>0</v>
      </c>
      <c r="X189">
        <f t="shared" ref="X189:X195" si="77">IF(M189="B",(K189*N189)/O189,0)</f>
        <v>0</v>
      </c>
      <c r="Y189">
        <f t="shared" ref="Y189:Y195" si="78">IF(M189="BC",(K189*N189)/O189,0)</f>
        <v>0</v>
      </c>
      <c r="Z189">
        <f t="shared" ref="Z189:Z195" si="79">IF(M189="BCD",(K189*N189)/O189,0)</f>
        <v>0</v>
      </c>
      <c r="AB189" s="4">
        <f t="shared" ref="AB189:AB195" si="80">IF(M189="ABC",(K189*N189)/O189,0)</f>
        <v>0</v>
      </c>
      <c r="AC189">
        <f t="shared" ref="AC189:AC195" si="81">IF(M189="ABCD",(K189*N189)/O189,0)</f>
        <v>0</v>
      </c>
      <c r="AD189">
        <f t="shared" ref="AD189:AD195" si="82">IF(M189="BC",(K189*N189)/O189,0)</f>
        <v>0</v>
      </c>
      <c r="AE189">
        <f t="shared" ref="AE189:AE195" si="83">IF(M189="BCD",(K189*N189)/O189,0)</f>
        <v>0</v>
      </c>
      <c r="AF189">
        <f t="shared" ref="AF189:AF195" si="84">IF(M189="C",(K189*N189)/O189,0)</f>
        <v>0</v>
      </c>
      <c r="AG189">
        <f t="shared" ref="AG189:AG195" si="85">IF(M189="CD",(K189*N189)/O189,0)</f>
        <v>0</v>
      </c>
      <c r="AI189" s="4">
        <f t="shared" ref="AI189:AI195" si="86">IF(M189="ABCD",(K189*N189)/O189,0)</f>
        <v>0</v>
      </c>
      <c r="AJ189">
        <f t="shared" ref="AJ189:AJ195" si="87">IF(M189="BCD",(K189*N189)/O189,0)</f>
        <v>0</v>
      </c>
      <c r="AK189">
        <f t="shared" ref="AK189:AK195" si="88">IF(M189="CD",(K189*N189)/O189,0)</f>
        <v>0</v>
      </c>
      <c r="AL189">
        <f t="shared" ref="AL189:AL195" si="89">IF(M189="D",(K189*N189)/O189,0)</f>
        <v>0</v>
      </c>
      <c r="AO189" s="9"/>
    </row>
    <row r="190" spans="1:41" ht="17" x14ac:dyDescent="0.2">
      <c r="A190" s="1"/>
      <c r="B190" s="1"/>
      <c r="I190">
        <v>3</v>
      </c>
      <c r="K190">
        <f t="shared" si="68"/>
        <v>3</v>
      </c>
      <c r="L190" s="1" t="s">
        <v>155</v>
      </c>
      <c r="M190" t="s">
        <v>168</v>
      </c>
      <c r="N190">
        <v>0.25</v>
      </c>
      <c r="O190">
        <f t="shared" si="69"/>
        <v>1</v>
      </c>
      <c r="P190" s="4">
        <f t="shared" si="70"/>
        <v>0</v>
      </c>
      <c r="Q190">
        <f t="shared" si="71"/>
        <v>0</v>
      </c>
      <c r="R190">
        <f t="shared" si="72"/>
        <v>0</v>
      </c>
      <c r="S190">
        <f t="shared" si="73"/>
        <v>0</v>
      </c>
      <c r="U190" s="4">
        <f t="shared" si="74"/>
        <v>0</v>
      </c>
      <c r="V190">
        <f t="shared" si="75"/>
        <v>0</v>
      </c>
      <c r="W190">
        <f t="shared" si="76"/>
        <v>0</v>
      </c>
      <c r="X190">
        <f t="shared" si="77"/>
        <v>0</v>
      </c>
      <c r="Y190">
        <f t="shared" si="78"/>
        <v>0</v>
      </c>
      <c r="Z190">
        <f t="shared" si="79"/>
        <v>0</v>
      </c>
      <c r="AB190" s="4">
        <f t="shared" si="80"/>
        <v>0</v>
      </c>
      <c r="AC190">
        <f t="shared" si="81"/>
        <v>0</v>
      </c>
      <c r="AD190">
        <f t="shared" si="82"/>
        <v>0</v>
      </c>
      <c r="AE190">
        <f t="shared" si="83"/>
        <v>0</v>
      </c>
      <c r="AF190">
        <f t="shared" si="84"/>
        <v>0</v>
      </c>
      <c r="AG190">
        <f t="shared" si="85"/>
        <v>0</v>
      </c>
      <c r="AI190" s="4">
        <f t="shared" si="86"/>
        <v>0</v>
      </c>
      <c r="AJ190">
        <f t="shared" si="87"/>
        <v>0</v>
      </c>
      <c r="AK190">
        <f t="shared" si="88"/>
        <v>0</v>
      </c>
      <c r="AL190">
        <f t="shared" si="89"/>
        <v>0.75</v>
      </c>
      <c r="AO190" s="9"/>
    </row>
    <row r="191" spans="1:41" ht="34" x14ac:dyDescent="0.2">
      <c r="A191" s="1"/>
      <c r="B191" s="1" t="s">
        <v>94</v>
      </c>
      <c r="K191">
        <f t="shared" si="68"/>
        <v>0</v>
      </c>
      <c r="L191" s="1"/>
      <c r="O191">
        <f t="shared" si="69"/>
        <v>0</v>
      </c>
      <c r="P191" s="4">
        <f t="shared" si="70"/>
        <v>0</v>
      </c>
      <c r="Q191">
        <f t="shared" si="71"/>
        <v>0</v>
      </c>
      <c r="R191">
        <f t="shared" si="72"/>
        <v>0</v>
      </c>
      <c r="S191">
        <f t="shared" si="73"/>
        <v>0</v>
      </c>
      <c r="U191" s="4">
        <f t="shared" si="74"/>
        <v>0</v>
      </c>
      <c r="V191">
        <f t="shared" si="75"/>
        <v>0</v>
      </c>
      <c r="W191">
        <f t="shared" si="76"/>
        <v>0</v>
      </c>
      <c r="X191">
        <f t="shared" si="77"/>
        <v>0</v>
      </c>
      <c r="Y191">
        <f t="shared" si="78"/>
        <v>0</v>
      </c>
      <c r="Z191">
        <f t="shared" si="79"/>
        <v>0</v>
      </c>
      <c r="AB191" s="4">
        <f t="shared" si="80"/>
        <v>0</v>
      </c>
      <c r="AC191">
        <f t="shared" si="81"/>
        <v>0</v>
      </c>
      <c r="AD191">
        <f t="shared" si="82"/>
        <v>0</v>
      </c>
      <c r="AE191">
        <f t="shared" si="83"/>
        <v>0</v>
      </c>
      <c r="AF191">
        <f t="shared" si="84"/>
        <v>0</v>
      </c>
      <c r="AG191">
        <f t="shared" si="85"/>
        <v>0</v>
      </c>
      <c r="AI191" s="4">
        <f t="shared" si="86"/>
        <v>0</v>
      </c>
      <c r="AJ191">
        <f t="shared" si="87"/>
        <v>0</v>
      </c>
      <c r="AK191">
        <f t="shared" si="88"/>
        <v>0</v>
      </c>
      <c r="AL191">
        <f t="shared" si="89"/>
        <v>0</v>
      </c>
      <c r="AO191" s="9"/>
    </row>
    <row r="192" spans="1:41" ht="34" x14ac:dyDescent="0.2">
      <c r="A192" s="1"/>
      <c r="B192" s="1"/>
      <c r="C192">
        <v>2</v>
      </c>
      <c r="K192">
        <f t="shared" si="68"/>
        <v>2</v>
      </c>
      <c r="L192" s="1" t="s">
        <v>129</v>
      </c>
      <c r="M192" t="s">
        <v>166</v>
      </c>
      <c r="N192">
        <v>0.3</v>
      </c>
      <c r="O192">
        <f t="shared" si="69"/>
        <v>3</v>
      </c>
      <c r="P192" s="4">
        <f t="shared" si="70"/>
        <v>0</v>
      </c>
      <c r="Q192">
        <f t="shared" si="71"/>
        <v>0</v>
      </c>
      <c r="R192">
        <f t="shared" si="72"/>
        <v>0</v>
      </c>
      <c r="S192">
        <f t="shared" si="73"/>
        <v>0</v>
      </c>
      <c r="U192" s="4">
        <f t="shared" si="74"/>
        <v>0</v>
      </c>
      <c r="V192">
        <f t="shared" si="75"/>
        <v>0</v>
      </c>
      <c r="W192">
        <f t="shared" si="76"/>
        <v>0</v>
      </c>
      <c r="X192">
        <f t="shared" si="77"/>
        <v>0</v>
      </c>
      <c r="Y192">
        <f t="shared" si="78"/>
        <v>0</v>
      </c>
      <c r="Z192">
        <f t="shared" si="79"/>
        <v>0.19999999999999998</v>
      </c>
      <c r="AB192" s="4">
        <f t="shared" si="80"/>
        <v>0</v>
      </c>
      <c r="AC192">
        <f t="shared" si="81"/>
        <v>0</v>
      </c>
      <c r="AD192">
        <f t="shared" si="82"/>
        <v>0</v>
      </c>
      <c r="AE192">
        <f t="shared" si="83"/>
        <v>0.19999999999999998</v>
      </c>
      <c r="AF192">
        <f t="shared" si="84"/>
        <v>0</v>
      </c>
      <c r="AG192">
        <f t="shared" si="85"/>
        <v>0</v>
      </c>
      <c r="AI192" s="4">
        <f t="shared" si="86"/>
        <v>0</v>
      </c>
      <c r="AJ192">
        <f t="shared" si="87"/>
        <v>0.19999999999999998</v>
      </c>
      <c r="AK192">
        <f t="shared" si="88"/>
        <v>0</v>
      </c>
      <c r="AL192">
        <f t="shared" si="89"/>
        <v>0</v>
      </c>
      <c r="AO192" s="9"/>
    </row>
    <row r="193" spans="1:41" ht="17" x14ac:dyDescent="0.2">
      <c r="A193" s="1"/>
      <c r="B193" s="1" t="s">
        <v>96</v>
      </c>
      <c r="K193">
        <f t="shared" si="68"/>
        <v>0</v>
      </c>
      <c r="L193" s="1"/>
      <c r="O193">
        <f t="shared" si="69"/>
        <v>0</v>
      </c>
      <c r="P193" s="4">
        <f t="shared" si="70"/>
        <v>0</v>
      </c>
      <c r="Q193">
        <f t="shared" si="71"/>
        <v>0</v>
      </c>
      <c r="R193">
        <f t="shared" si="72"/>
        <v>0</v>
      </c>
      <c r="S193">
        <f t="shared" si="73"/>
        <v>0</v>
      </c>
      <c r="U193" s="4">
        <f t="shared" si="74"/>
        <v>0</v>
      </c>
      <c r="V193">
        <f t="shared" si="75"/>
        <v>0</v>
      </c>
      <c r="W193">
        <f t="shared" si="76"/>
        <v>0</v>
      </c>
      <c r="X193">
        <f t="shared" si="77"/>
        <v>0</v>
      </c>
      <c r="Y193">
        <f t="shared" si="78"/>
        <v>0</v>
      </c>
      <c r="Z193">
        <f t="shared" si="79"/>
        <v>0</v>
      </c>
      <c r="AB193" s="4">
        <f t="shared" si="80"/>
        <v>0</v>
      </c>
      <c r="AC193">
        <f t="shared" si="81"/>
        <v>0</v>
      </c>
      <c r="AD193">
        <f t="shared" si="82"/>
        <v>0</v>
      </c>
      <c r="AE193">
        <f t="shared" si="83"/>
        <v>0</v>
      </c>
      <c r="AF193">
        <f t="shared" si="84"/>
        <v>0</v>
      </c>
      <c r="AG193">
        <f t="shared" si="85"/>
        <v>0</v>
      </c>
      <c r="AI193" s="4">
        <f t="shared" si="86"/>
        <v>0</v>
      </c>
      <c r="AJ193">
        <f t="shared" si="87"/>
        <v>0</v>
      </c>
      <c r="AK193">
        <f t="shared" si="88"/>
        <v>0</v>
      </c>
      <c r="AL193">
        <f t="shared" si="89"/>
        <v>0</v>
      </c>
      <c r="AO193" s="9"/>
    </row>
    <row r="194" spans="1:41" ht="34" x14ac:dyDescent="0.2">
      <c r="A194" s="1"/>
      <c r="B194" s="1"/>
      <c r="C194">
        <v>2</v>
      </c>
      <c r="K194">
        <f t="shared" si="68"/>
        <v>2</v>
      </c>
      <c r="L194" s="1" t="s">
        <v>106</v>
      </c>
      <c r="M194" t="s">
        <v>166</v>
      </c>
      <c r="N194">
        <v>0.3</v>
      </c>
      <c r="O194">
        <f t="shared" si="69"/>
        <v>3</v>
      </c>
      <c r="P194" s="4">
        <f t="shared" si="70"/>
        <v>0</v>
      </c>
      <c r="Q194">
        <f t="shared" si="71"/>
        <v>0</v>
      </c>
      <c r="R194">
        <f t="shared" si="72"/>
        <v>0</v>
      </c>
      <c r="S194">
        <f t="shared" si="73"/>
        <v>0</v>
      </c>
      <c r="U194" s="4">
        <f t="shared" si="74"/>
        <v>0</v>
      </c>
      <c r="V194">
        <f t="shared" si="75"/>
        <v>0</v>
      </c>
      <c r="W194">
        <f t="shared" si="76"/>
        <v>0</v>
      </c>
      <c r="X194">
        <f t="shared" si="77"/>
        <v>0</v>
      </c>
      <c r="Y194">
        <f t="shared" si="78"/>
        <v>0</v>
      </c>
      <c r="Z194">
        <f t="shared" si="79"/>
        <v>0.19999999999999998</v>
      </c>
      <c r="AB194" s="4">
        <f t="shared" si="80"/>
        <v>0</v>
      </c>
      <c r="AC194">
        <f t="shared" si="81"/>
        <v>0</v>
      </c>
      <c r="AD194">
        <f t="shared" si="82"/>
        <v>0</v>
      </c>
      <c r="AE194">
        <f t="shared" si="83"/>
        <v>0.19999999999999998</v>
      </c>
      <c r="AF194">
        <f t="shared" si="84"/>
        <v>0</v>
      </c>
      <c r="AG194">
        <f t="shared" si="85"/>
        <v>0</v>
      </c>
      <c r="AI194" s="4">
        <f t="shared" si="86"/>
        <v>0</v>
      </c>
      <c r="AJ194">
        <f t="shared" si="87"/>
        <v>0.19999999999999998</v>
      </c>
      <c r="AK194">
        <f t="shared" si="88"/>
        <v>0</v>
      </c>
      <c r="AL194">
        <f t="shared" si="89"/>
        <v>0</v>
      </c>
      <c r="AO194" s="9"/>
    </row>
    <row r="195" spans="1:41" ht="17" x14ac:dyDescent="0.2">
      <c r="A195" s="1"/>
      <c r="B195" s="1"/>
      <c r="D195">
        <v>1</v>
      </c>
      <c r="K195">
        <f t="shared" si="68"/>
        <v>1</v>
      </c>
      <c r="L195" s="1" t="s">
        <v>112</v>
      </c>
      <c r="M195" t="s">
        <v>168</v>
      </c>
      <c r="N195">
        <v>0.5</v>
      </c>
      <c r="O195">
        <f t="shared" si="69"/>
        <v>1</v>
      </c>
      <c r="P195" s="4">
        <f t="shared" si="70"/>
        <v>0</v>
      </c>
      <c r="Q195">
        <f t="shared" si="71"/>
        <v>0</v>
      </c>
      <c r="R195">
        <f t="shared" si="72"/>
        <v>0</v>
      </c>
      <c r="S195">
        <f t="shared" si="73"/>
        <v>0</v>
      </c>
      <c r="U195" s="4">
        <f t="shared" si="74"/>
        <v>0</v>
      </c>
      <c r="V195">
        <f t="shared" si="75"/>
        <v>0</v>
      </c>
      <c r="W195">
        <f t="shared" si="76"/>
        <v>0</v>
      </c>
      <c r="X195">
        <f t="shared" si="77"/>
        <v>0</v>
      </c>
      <c r="Y195">
        <f t="shared" si="78"/>
        <v>0</v>
      </c>
      <c r="Z195">
        <f t="shared" si="79"/>
        <v>0</v>
      </c>
      <c r="AB195" s="4">
        <f t="shared" si="80"/>
        <v>0</v>
      </c>
      <c r="AC195">
        <f t="shared" si="81"/>
        <v>0</v>
      </c>
      <c r="AD195">
        <f t="shared" si="82"/>
        <v>0</v>
      </c>
      <c r="AE195">
        <f t="shared" si="83"/>
        <v>0</v>
      </c>
      <c r="AF195">
        <f t="shared" si="84"/>
        <v>0</v>
      </c>
      <c r="AG195">
        <f t="shared" si="85"/>
        <v>0</v>
      </c>
      <c r="AI195" s="4">
        <f t="shared" si="86"/>
        <v>0</v>
      </c>
      <c r="AJ195">
        <f t="shared" si="87"/>
        <v>0</v>
      </c>
      <c r="AK195">
        <f t="shared" si="88"/>
        <v>0</v>
      </c>
      <c r="AL195">
        <f t="shared" si="89"/>
        <v>0.5</v>
      </c>
      <c r="AO195" s="9"/>
    </row>
    <row r="196" spans="1:41" x14ac:dyDescent="0.2">
      <c r="T196">
        <v>0</v>
      </c>
      <c r="AA196">
        <f>SUM(U189:Z195)</f>
        <v>0.39999999999999997</v>
      </c>
      <c r="AH196">
        <f>SUM(AB189:AG195)</f>
        <v>0.39999999999999997</v>
      </c>
      <c r="AM196">
        <f>SUM(AI189:AL195)</f>
        <v>1.65</v>
      </c>
      <c r="AO196">
        <f>SUM(T196:AM196)</f>
        <v>2.4499999999999997</v>
      </c>
    </row>
    <row r="199" spans="1:41" s="3" customFormat="1" x14ac:dyDescent="0.2">
      <c r="A199" s="3" t="s">
        <v>178</v>
      </c>
    </row>
    <row r="200" spans="1:41" ht="51" x14ac:dyDescent="0.2">
      <c r="A200" s="1"/>
      <c r="B200" s="1" t="s">
        <v>47</v>
      </c>
      <c r="K200">
        <f t="shared" ref="K200:K205" si="90">SUM(C200:J200)</f>
        <v>0</v>
      </c>
      <c r="L200" s="1"/>
      <c r="O200">
        <f t="shared" ref="O200:O205" si="91">LEN(M200)</f>
        <v>0</v>
      </c>
      <c r="P200" s="4">
        <f t="shared" ref="P200:P205" si="92">IF(M200="A",(K200*N200)/O200,0)</f>
        <v>0</v>
      </c>
      <c r="Q200">
        <f t="shared" ref="Q200:Q205" si="93">IF(M200="AB",(K200*N200)/O200,0)</f>
        <v>0</v>
      </c>
      <c r="R200">
        <f t="shared" ref="R200:R205" si="94">IF(M200="ABC",(K200*N200)/O200,0)</f>
        <v>0</v>
      </c>
      <c r="S200">
        <f t="shared" ref="S200:S205" si="95">IF(M200="ABCD",(K200*N200)/O200,0)</f>
        <v>0</v>
      </c>
      <c r="U200" s="4">
        <f t="shared" ref="U200:U205" si="96">IF(M200="AB",(K200*N200)/O200,0)</f>
        <v>0</v>
      </c>
      <c r="V200">
        <f t="shared" ref="V200:V205" si="97">IF(M200="ABC",(K200*N200)/O200,0)</f>
        <v>0</v>
      </c>
      <c r="W200">
        <f t="shared" ref="W200:W205" si="98">IF(M200="ABCD",(K200*N200)/O200,0)</f>
        <v>0</v>
      </c>
      <c r="X200">
        <f t="shared" ref="X200:X205" si="99">IF(M200="B",(K200*N200)/O200,0)</f>
        <v>0</v>
      </c>
      <c r="Y200">
        <f t="shared" ref="Y200:Y205" si="100">IF(M200="BC",(K200*N200)/O200,0)</f>
        <v>0</v>
      </c>
      <c r="Z200">
        <f t="shared" ref="Z200:Z205" si="101">IF(M200="BCD",(K200*N200)/O200,0)</f>
        <v>0</v>
      </c>
      <c r="AB200" s="4">
        <f t="shared" ref="AB200:AB205" si="102">IF(M200="ABC",(K200*N200)/O200,0)</f>
        <v>0</v>
      </c>
      <c r="AC200">
        <f t="shared" ref="AC200:AC205" si="103">IF(M200="ABCD",(K200*N200)/O200,0)</f>
        <v>0</v>
      </c>
      <c r="AD200">
        <f t="shared" ref="AD200:AD205" si="104">IF(M200="BC",(K200*N200)/O200,0)</f>
        <v>0</v>
      </c>
      <c r="AE200">
        <f t="shared" ref="AE200:AE205" si="105">IF(M200="BCD",(K200*N200)/O200,0)</f>
        <v>0</v>
      </c>
      <c r="AF200">
        <f t="shared" ref="AF200:AF205" si="106">IF(M200="C",(K200*N200)/O200,0)</f>
        <v>0</v>
      </c>
      <c r="AG200">
        <f t="shared" ref="AG200:AG205" si="107">IF(M200="CD",(K200*N200)/O200,0)</f>
        <v>0</v>
      </c>
      <c r="AI200" s="4">
        <f t="shared" ref="AI200:AI205" si="108">IF(M200="ABCD",(K200*N200)/O200,0)</f>
        <v>0</v>
      </c>
      <c r="AJ200">
        <f t="shared" ref="AJ200:AJ205" si="109">IF(M200="BCD",(K200*N200)/O200,0)</f>
        <v>0</v>
      </c>
      <c r="AK200">
        <f t="shared" ref="AK200:AK205" si="110">IF(M200="CD",(K200*N200)/O200,0)</f>
        <v>0</v>
      </c>
      <c r="AL200">
        <f t="shared" ref="AL200:AL205" si="111">IF(M200="D",(K200*N200)/O200,0)</f>
        <v>0</v>
      </c>
      <c r="AO200" s="9"/>
    </row>
    <row r="201" spans="1:41" ht="34" x14ac:dyDescent="0.2">
      <c r="A201" s="1"/>
      <c r="B201" s="1"/>
      <c r="C201">
        <v>8</v>
      </c>
      <c r="K201">
        <f t="shared" si="90"/>
        <v>8</v>
      </c>
      <c r="L201" s="1" t="s">
        <v>113</v>
      </c>
      <c r="M201" t="s">
        <v>163</v>
      </c>
      <c r="N201">
        <v>1</v>
      </c>
      <c r="O201">
        <f t="shared" si="91"/>
        <v>2</v>
      </c>
      <c r="P201" s="4">
        <f t="shared" si="92"/>
        <v>0</v>
      </c>
      <c r="Q201">
        <f t="shared" si="93"/>
        <v>4</v>
      </c>
      <c r="R201">
        <f t="shared" si="94"/>
        <v>0</v>
      </c>
      <c r="S201">
        <f t="shared" si="95"/>
        <v>0</v>
      </c>
      <c r="U201" s="4">
        <f t="shared" si="96"/>
        <v>4</v>
      </c>
      <c r="V201">
        <f t="shared" si="97"/>
        <v>0</v>
      </c>
      <c r="W201">
        <f t="shared" si="98"/>
        <v>0</v>
      </c>
      <c r="X201">
        <f t="shared" si="99"/>
        <v>0</v>
      </c>
      <c r="Y201">
        <f t="shared" si="100"/>
        <v>0</v>
      </c>
      <c r="Z201">
        <f t="shared" si="101"/>
        <v>0</v>
      </c>
      <c r="AB201" s="4">
        <f t="shared" si="102"/>
        <v>0</v>
      </c>
      <c r="AC201">
        <f t="shared" si="103"/>
        <v>0</v>
      </c>
      <c r="AD201">
        <f t="shared" si="104"/>
        <v>0</v>
      </c>
      <c r="AE201">
        <f t="shared" si="105"/>
        <v>0</v>
      </c>
      <c r="AF201">
        <f t="shared" si="106"/>
        <v>0</v>
      </c>
      <c r="AG201">
        <f t="shared" si="107"/>
        <v>0</v>
      </c>
      <c r="AI201" s="4">
        <f t="shared" si="108"/>
        <v>0</v>
      </c>
      <c r="AJ201">
        <f t="shared" si="109"/>
        <v>0</v>
      </c>
      <c r="AK201">
        <f t="shared" si="110"/>
        <v>0</v>
      </c>
      <c r="AL201">
        <f t="shared" si="111"/>
        <v>0</v>
      </c>
      <c r="AO201" s="9"/>
    </row>
    <row r="202" spans="1:41" ht="17" x14ac:dyDescent="0.2">
      <c r="A202" s="1"/>
      <c r="B202" s="1"/>
      <c r="C202">
        <v>1</v>
      </c>
      <c r="K202">
        <f t="shared" si="90"/>
        <v>1</v>
      </c>
      <c r="L202" s="1" t="s">
        <v>125</v>
      </c>
      <c r="M202" t="s">
        <v>164</v>
      </c>
      <c r="N202">
        <v>1</v>
      </c>
      <c r="O202">
        <f t="shared" si="91"/>
        <v>1</v>
      </c>
      <c r="P202" s="4">
        <f t="shared" si="92"/>
        <v>0</v>
      </c>
      <c r="Q202">
        <f t="shared" si="93"/>
        <v>0</v>
      </c>
      <c r="R202">
        <f t="shared" si="94"/>
        <v>0</v>
      </c>
      <c r="S202">
        <f t="shared" si="95"/>
        <v>0</v>
      </c>
      <c r="U202" s="4">
        <f t="shared" si="96"/>
        <v>0</v>
      </c>
      <c r="V202">
        <f t="shared" si="97"/>
        <v>0</v>
      </c>
      <c r="W202">
        <f t="shared" si="98"/>
        <v>0</v>
      </c>
      <c r="X202">
        <f t="shared" si="99"/>
        <v>1</v>
      </c>
      <c r="Y202">
        <f t="shared" si="100"/>
        <v>0</v>
      </c>
      <c r="Z202">
        <f t="shared" si="101"/>
        <v>0</v>
      </c>
      <c r="AB202" s="4">
        <f t="shared" si="102"/>
        <v>0</v>
      </c>
      <c r="AC202">
        <f t="shared" si="103"/>
        <v>0</v>
      </c>
      <c r="AD202">
        <f t="shared" si="104"/>
        <v>0</v>
      </c>
      <c r="AE202">
        <f t="shared" si="105"/>
        <v>0</v>
      </c>
      <c r="AF202">
        <f t="shared" si="106"/>
        <v>0</v>
      </c>
      <c r="AG202">
        <f t="shared" si="107"/>
        <v>0</v>
      </c>
      <c r="AI202" s="4">
        <f t="shared" si="108"/>
        <v>0</v>
      </c>
      <c r="AJ202">
        <f t="shared" si="109"/>
        <v>0</v>
      </c>
      <c r="AK202">
        <f t="shared" si="110"/>
        <v>0</v>
      </c>
      <c r="AL202">
        <f t="shared" si="111"/>
        <v>0</v>
      </c>
      <c r="AO202" s="9"/>
    </row>
    <row r="203" spans="1:41" ht="17" x14ac:dyDescent="0.2">
      <c r="A203" s="1"/>
      <c r="B203" s="1"/>
      <c r="C203">
        <v>2</v>
      </c>
      <c r="K203">
        <f t="shared" si="90"/>
        <v>2</v>
      </c>
      <c r="L203" s="1" t="s">
        <v>105</v>
      </c>
      <c r="M203" t="s">
        <v>163</v>
      </c>
      <c r="N203">
        <v>1</v>
      </c>
      <c r="O203">
        <f t="shared" si="91"/>
        <v>2</v>
      </c>
      <c r="P203" s="4">
        <f t="shared" si="92"/>
        <v>0</v>
      </c>
      <c r="Q203">
        <f t="shared" si="93"/>
        <v>1</v>
      </c>
      <c r="R203">
        <f t="shared" si="94"/>
        <v>0</v>
      </c>
      <c r="S203">
        <f t="shared" si="95"/>
        <v>0</v>
      </c>
      <c r="U203" s="4">
        <f t="shared" si="96"/>
        <v>1</v>
      </c>
      <c r="V203">
        <f t="shared" si="97"/>
        <v>0</v>
      </c>
      <c r="W203">
        <f t="shared" si="98"/>
        <v>0</v>
      </c>
      <c r="X203">
        <f t="shared" si="99"/>
        <v>0</v>
      </c>
      <c r="Y203">
        <f t="shared" si="100"/>
        <v>0</v>
      </c>
      <c r="Z203">
        <f t="shared" si="101"/>
        <v>0</v>
      </c>
      <c r="AB203" s="4">
        <f t="shared" si="102"/>
        <v>0</v>
      </c>
      <c r="AC203">
        <f t="shared" si="103"/>
        <v>0</v>
      </c>
      <c r="AD203">
        <f t="shared" si="104"/>
        <v>0</v>
      </c>
      <c r="AE203">
        <f t="shared" si="105"/>
        <v>0</v>
      </c>
      <c r="AF203">
        <f t="shared" si="106"/>
        <v>0</v>
      </c>
      <c r="AG203">
        <f t="shared" si="107"/>
        <v>0</v>
      </c>
      <c r="AI203" s="4">
        <f t="shared" si="108"/>
        <v>0</v>
      </c>
      <c r="AJ203">
        <f t="shared" si="109"/>
        <v>0</v>
      </c>
      <c r="AK203">
        <f t="shared" si="110"/>
        <v>0</v>
      </c>
      <c r="AL203">
        <f t="shared" si="111"/>
        <v>0</v>
      </c>
      <c r="AO203" s="9"/>
    </row>
    <row r="204" spans="1:41" ht="68" x14ac:dyDescent="0.2">
      <c r="A204" s="1"/>
      <c r="B204" s="1" t="s">
        <v>48</v>
      </c>
      <c r="K204">
        <f t="shared" si="90"/>
        <v>0</v>
      </c>
      <c r="L204" s="1"/>
      <c r="O204">
        <f t="shared" si="91"/>
        <v>0</v>
      </c>
      <c r="P204" s="4">
        <f t="shared" si="92"/>
        <v>0</v>
      </c>
      <c r="Q204">
        <f t="shared" si="93"/>
        <v>0</v>
      </c>
      <c r="R204">
        <f t="shared" si="94"/>
        <v>0</v>
      </c>
      <c r="S204">
        <f t="shared" si="95"/>
        <v>0</v>
      </c>
      <c r="U204" s="4">
        <f t="shared" si="96"/>
        <v>0</v>
      </c>
      <c r="V204">
        <f t="shared" si="97"/>
        <v>0</v>
      </c>
      <c r="W204">
        <f t="shared" si="98"/>
        <v>0</v>
      </c>
      <c r="X204">
        <f t="shared" si="99"/>
        <v>0</v>
      </c>
      <c r="Y204">
        <f t="shared" si="100"/>
        <v>0</v>
      </c>
      <c r="Z204">
        <f t="shared" si="101"/>
        <v>0</v>
      </c>
      <c r="AB204" s="4">
        <f t="shared" si="102"/>
        <v>0</v>
      </c>
      <c r="AC204">
        <f t="shared" si="103"/>
        <v>0</v>
      </c>
      <c r="AD204">
        <f t="shared" si="104"/>
        <v>0</v>
      </c>
      <c r="AE204">
        <f t="shared" si="105"/>
        <v>0</v>
      </c>
      <c r="AF204">
        <f t="shared" si="106"/>
        <v>0</v>
      </c>
      <c r="AG204">
        <f t="shared" si="107"/>
        <v>0</v>
      </c>
      <c r="AI204" s="4">
        <f t="shared" si="108"/>
        <v>0</v>
      </c>
      <c r="AJ204">
        <f t="shared" si="109"/>
        <v>0</v>
      </c>
      <c r="AK204">
        <f t="shared" si="110"/>
        <v>0</v>
      </c>
      <c r="AL204">
        <f t="shared" si="111"/>
        <v>0</v>
      </c>
      <c r="AO204" s="9"/>
    </row>
    <row r="205" spans="1:41" ht="34" x14ac:dyDescent="0.2">
      <c r="A205" s="1"/>
      <c r="B205" s="1"/>
      <c r="C205">
        <v>1</v>
      </c>
      <c r="K205">
        <f t="shared" si="90"/>
        <v>1</v>
      </c>
      <c r="L205" s="1" t="s">
        <v>106</v>
      </c>
      <c r="M205" t="s">
        <v>165</v>
      </c>
      <c r="N205">
        <v>0.3</v>
      </c>
      <c r="O205">
        <f t="shared" si="91"/>
        <v>2</v>
      </c>
      <c r="P205" s="4">
        <f t="shared" si="92"/>
        <v>0</v>
      </c>
      <c r="Q205">
        <f t="shared" si="93"/>
        <v>0</v>
      </c>
      <c r="R205">
        <f t="shared" si="94"/>
        <v>0</v>
      </c>
      <c r="S205">
        <f t="shared" si="95"/>
        <v>0</v>
      </c>
      <c r="U205" s="4">
        <f t="shared" si="96"/>
        <v>0</v>
      </c>
      <c r="V205">
        <f t="shared" si="97"/>
        <v>0</v>
      </c>
      <c r="W205">
        <f t="shared" si="98"/>
        <v>0</v>
      </c>
      <c r="X205">
        <f t="shared" si="99"/>
        <v>0</v>
      </c>
      <c r="Y205">
        <f t="shared" si="100"/>
        <v>0</v>
      </c>
      <c r="Z205">
        <f t="shared" si="101"/>
        <v>0</v>
      </c>
      <c r="AB205" s="4">
        <f t="shared" si="102"/>
        <v>0</v>
      </c>
      <c r="AC205">
        <f t="shared" si="103"/>
        <v>0</v>
      </c>
      <c r="AD205">
        <f t="shared" si="104"/>
        <v>0</v>
      </c>
      <c r="AE205">
        <f t="shared" si="105"/>
        <v>0</v>
      </c>
      <c r="AF205">
        <f t="shared" si="106"/>
        <v>0</v>
      </c>
      <c r="AG205">
        <f t="shared" si="107"/>
        <v>0.15</v>
      </c>
      <c r="AI205" s="4">
        <f t="shared" si="108"/>
        <v>0</v>
      </c>
      <c r="AJ205">
        <f t="shared" si="109"/>
        <v>0</v>
      </c>
      <c r="AK205">
        <f t="shared" si="110"/>
        <v>0.15</v>
      </c>
      <c r="AL205">
        <f t="shared" si="111"/>
        <v>0</v>
      </c>
      <c r="AO205" s="9"/>
    </row>
    <row r="206" spans="1:41" x14ac:dyDescent="0.2">
      <c r="T206">
        <f>SUM(P200:S205)</f>
        <v>5</v>
      </c>
      <c r="AA206">
        <f>SUM(U200:Z205)</f>
        <v>6</v>
      </c>
      <c r="AH206">
        <f>SUM(AB200:AG205)</f>
        <v>0.15</v>
      </c>
      <c r="AM206">
        <f>SUM(AI200:AL205)</f>
        <v>0.15</v>
      </c>
      <c r="AO206">
        <f>SUM(T206:AM206)</f>
        <v>11.3</v>
      </c>
    </row>
    <row r="209" spans="1:41" s="3" customFormat="1" x14ac:dyDescent="0.2">
      <c r="A209" s="3" t="s">
        <v>88</v>
      </c>
    </row>
    <row r="210" spans="1:41" ht="51" x14ac:dyDescent="0.2">
      <c r="A210" s="1"/>
      <c r="B210" s="1" t="s">
        <v>89</v>
      </c>
      <c r="K210">
        <f t="shared" ref="K210:K214" si="112">SUM(C210:J210)</f>
        <v>0</v>
      </c>
      <c r="L210" s="1"/>
      <c r="O210">
        <f t="shared" ref="O210:O214" si="113">LEN(M210)</f>
        <v>0</v>
      </c>
      <c r="P210" s="4">
        <f t="shared" ref="P210:P214" si="114">IF(M210="A",(K210*N210)/O210,0)</f>
        <v>0</v>
      </c>
      <c r="Q210">
        <f t="shared" ref="Q210:Q214" si="115">IF(M210="AB",(K210*N210)/O210,0)</f>
        <v>0</v>
      </c>
      <c r="R210">
        <f t="shared" ref="R210:R214" si="116">IF(M210="ABC",(K210*N210)/O210,0)</f>
        <v>0</v>
      </c>
      <c r="S210">
        <f t="shared" ref="S210:S214" si="117">IF(M210="ABCD",(K210*N210)/O210,0)</f>
        <v>0</v>
      </c>
      <c r="U210" s="4">
        <f t="shared" ref="U210:U214" si="118">IF(M210="AB",(K210*N210)/O210,0)</f>
        <v>0</v>
      </c>
      <c r="V210">
        <f t="shared" ref="V210:V214" si="119">IF(M210="ABC",(K210*N210)/O210,0)</f>
        <v>0</v>
      </c>
      <c r="W210">
        <f t="shared" ref="W210:W214" si="120">IF(M210="ABCD",(K210*N210)/O210,0)</f>
        <v>0</v>
      </c>
      <c r="X210">
        <f t="shared" ref="X210:X214" si="121">IF(M210="B",(K210*N210)/O210,0)</f>
        <v>0</v>
      </c>
      <c r="Y210">
        <f t="shared" ref="Y210:Y214" si="122">IF(M210="BC",(K210*N210)/O210,0)</f>
        <v>0</v>
      </c>
      <c r="Z210">
        <f t="shared" ref="Z210:Z214" si="123">IF(M210="BCD",(K210*N210)/O210,0)</f>
        <v>0</v>
      </c>
      <c r="AB210" s="4">
        <f t="shared" ref="AB210:AB214" si="124">IF(M210="ABC",(K210*N210)/O210,0)</f>
        <v>0</v>
      </c>
      <c r="AC210">
        <f t="shared" ref="AC210:AC214" si="125">IF(M210="ABCD",(K210*N210)/O210,0)</f>
        <v>0</v>
      </c>
      <c r="AD210">
        <f t="shared" ref="AD210:AD214" si="126">IF(M210="BC",(K210*N210)/O210,0)</f>
        <v>0</v>
      </c>
      <c r="AE210">
        <f t="shared" ref="AE210:AE214" si="127">IF(M210="BCD",(K210*N210)/O210,0)</f>
        <v>0</v>
      </c>
      <c r="AF210">
        <f t="shared" ref="AF210:AF214" si="128">IF(M210="C",(K210*N210)/O210,0)</f>
        <v>0</v>
      </c>
      <c r="AG210">
        <f t="shared" ref="AG210:AG214" si="129">IF(M210="CD",(K210*N210)/O210,0)</f>
        <v>0</v>
      </c>
      <c r="AI210" s="4">
        <f t="shared" ref="AI210:AI214" si="130">IF(M210="ABCD",(K210*N210)/O210,0)</f>
        <v>0</v>
      </c>
      <c r="AJ210">
        <f t="shared" ref="AJ210:AJ214" si="131">IF(M210="BCD",(K210*N210)/O210,0)</f>
        <v>0</v>
      </c>
      <c r="AK210">
        <f t="shared" ref="AK210:AK214" si="132">IF(M210="CD",(K210*N210)/O210,0)</f>
        <v>0</v>
      </c>
      <c r="AL210">
        <f t="shared" ref="AL210:AL214" si="133">IF(M210="D",(K210*N210)/O210,0)</f>
        <v>0</v>
      </c>
      <c r="AO210" s="9"/>
    </row>
    <row r="211" spans="1:41" ht="34" x14ac:dyDescent="0.2">
      <c r="A211" s="1"/>
      <c r="B211" s="1"/>
      <c r="C211">
        <v>1</v>
      </c>
      <c r="K211">
        <f t="shared" si="112"/>
        <v>1</v>
      </c>
      <c r="L211" s="1" t="s">
        <v>116</v>
      </c>
      <c r="M211" t="s">
        <v>163</v>
      </c>
      <c r="N211">
        <v>1</v>
      </c>
      <c r="O211">
        <f t="shared" si="113"/>
        <v>2</v>
      </c>
      <c r="P211" s="4">
        <f t="shared" si="114"/>
        <v>0</v>
      </c>
      <c r="Q211">
        <f t="shared" si="115"/>
        <v>0.5</v>
      </c>
      <c r="R211">
        <f t="shared" si="116"/>
        <v>0</v>
      </c>
      <c r="S211">
        <f t="shared" si="117"/>
        <v>0</v>
      </c>
      <c r="U211" s="4">
        <f t="shared" si="118"/>
        <v>0.5</v>
      </c>
      <c r="V211">
        <f t="shared" si="119"/>
        <v>0</v>
      </c>
      <c r="W211">
        <f t="shared" si="120"/>
        <v>0</v>
      </c>
      <c r="X211">
        <f t="shared" si="121"/>
        <v>0</v>
      </c>
      <c r="Y211">
        <f t="shared" si="122"/>
        <v>0</v>
      </c>
      <c r="Z211">
        <f t="shared" si="123"/>
        <v>0</v>
      </c>
      <c r="AB211" s="4">
        <f t="shared" si="124"/>
        <v>0</v>
      </c>
      <c r="AC211">
        <f t="shared" si="125"/>
        <v>0</v>
      </c>
      <c r="AD211">
        <f t="shared" si="126"/>
        <v>0</v>
      </c>
      <c r="AE211">
        <f t="shared" si="127"/>
        <v>0</v>
      </c>
      <c r="AF211">
        <f t="shared" si="128"/>
        <v>0</v>
      </c>
      <c r="AG211">
        <f t="shared" si="129"/>
        <v>0</v>
      </c>
      <c r="AI211" s="4">
        <f t="shared" si="130"/>
        <v>0</v>
      </c>
      <c r="AJ211">
        <f t="shared" si="131"/>
        <v>0</v>
      </c>
      <c r="AK211">
        <f t="shared" si="132"/>
        <v>0</v>
      </c>
      <c r="AL211">
        <f t="shared" si="133"/>
        <v>0</v>
      </c>
      <c r="AO211" s="9"/>
    </row>
    <row r="212" spans="1:41" ht="17" x14ac:dyDescent="0.2">
      <c r="A212" s="1"/>
      <c r="B212" s="1"/>
      <c r="C212">
        <v>2</v>
      </c>
      <c r="K212">
        <f t="shared" si="112"/>
        <v>2</v>
      </c>
      <c r="L212" s="1" t="s">
        <v>105</v>
      </c>
      <c r="M212" t="s">
        <v>164</v>
      </c>
      <c r="N212">
        <v>1</v>
      </c>
      <c r="O212">
        <f t="shared" si="113"/>
        <v>1</v>
      </c>
      <c r="P212" s="4">
        <f t="shared" si="114"/>
        <v>0</v>
      </c>
      <c r="Q212">
        <f t="shared" si="115"/>
        <v>0</v>
      </c>
      <c r="R212">
        <f t="shared" si="116"/>
        <v>0</v>
      </c>
      <c r="S212">
        <f t="shared" si="117"/>
        <v>0</v>
      </c>
      <c r="U212" s="4">
        <f t="shared" si="118"/>
        <v>0</v>
      </c>
      <c r="V212">
        <f t="shared" si="119"/>
        <v>0</v>
      </c>
      <c r="W212">
        <f t="shared" si="120"/>
        <v>0</v>
      </c>
      <c r="X212">
        <f t="shared" si="121"/>
        <v>2</v>
      </c>
      <c r="Y212">
        <f t="shared" si="122"/>
        <v>0</v>
      </c>
      <c r="Z212">
        <f t="shared" si="123"/>
        <v>0</v>
      </c>
      <c r="AB212" s="4">
        <f t="shared" si="124"/>
        <v>0</v>
      </c>
      <c r="AC212">
        <f t="shared" si="125"/>
        <v>0</v>
      </c>
      <c r="AD212">
        <f t="shared" si="126"/>
        <v>0</v>
      </c>
      <c r="AE212">
        <f t="shared" si="127"/>
        <v>0</v>
      </c>
      <c r="AF212">
        <f t="shared" si="128"/>
        <v>0</v>
      </c>
      <c r="AG212">
        <f t="shared" si="129"/>
        <v>0</v>
      </c>
      <c r="AI212" s="4">
        <f t="shared" si="130"/>
        <v>0</v>
      </c>
      <c r="AJ212">
        <f t="shared" si="131"/>
        <v>0</v>
      </c>
      <c r="AK212">
        <f t="shared" si="132"/>
        <v>0</v>
      </c>
      <c r="AL212">
        <f t="shared" si="133"/>
        <v>0</v>
      </c>
      <c r="AO212" s="9"/>
    </row>
    <row r="213" spans="1:41" ht="68" x14ac:dyDescent="0.2">
      <c r="A213" s="1"/>
      <c r="B213" s="1" t="s">
        <v>91</v>
      </c>
      <c r="K213">
        <f t="shared" si="112"/>
        <v>0</v>
      </c>
      <c r="L213" s="1"/>
      <c r="O213">
        <f t="shared" si="113"/>
        <v>0</v>
      </c>
      <c r="P213" s="4">
        <f t="shared" si="114"/>
        <v>0</v>
      </c>
      <c r="Q213">
        <f t="shared" si="115"/>
        <v>0</v>
      </c>
      <c r="R213">
        <f t="shared" si="116"/>
        <v>0</v>
      </c>
      <c r="S213">
        <f t="shared" si="117"/>
        <v>0</v>
      </c>
      <c r="U213" s="4">
        <f t="shared" si="118"/>
        <v>0</v>
      </c>
      <c r="V213">
        <f t="shared" si="119"/>
        <v>0</v>
      </c>
      <c r="W213">
        <f t="shared" si="120"/>
        <v>0</v>
      </c>
      <c r="X213">
        <f t="shared" si="121"/>
        <v>0</v>
      </c>
      <c r="Y213">
        <f t="shared" si="122"/>
        <v>0</v>
      </c>
      <c r="Z213">
        <f t="shared" si="123"/>
        <v>0</v>
      </c>
      <c r="AB213" s="4">
        <f t="shared" si="124"/>
        <v>0</v>
      </c>
      <c r="AC213">
        <f t="shared" si="125"/>
        <v>0</v>
      </c>
      <c r="AD213">
        <f t="shared" si="126"/>
        <v>0</v>
      </c>
      <c r="AE213">
        <f t="shared" si="127"/>
        <v>0</v>
      </c>
      <c r="AF213">
        <f t="shared" si="128"/>
        <v>0</v>
      </c>
      <c r="AG213">
        <f t="shared" si="129"/>
        <v>0</v>
      </c>
      <c r="AI213" s="4">
        <f t="shared" si="130"/>
        <v>0</v>
      </c>
      <c r="AJ213">
        <f t="shared" si="131"/>
        <v>0</v>
      </c>
      <c r="AK213">
        <f t="shared" si="132"/>
        <v>0</v>
      </c>
      <c r="AL213">
        <f t="shared" si="133"/>
        <v>0</v>
      </c>
      <c r="AO213" s="9"/>
    </row>
    <row r="214" spans="1:41" ht="34" x14ac:dyDescent="0.2">
      <c r="A214" s="1"/>
      <c r="B214" s="1"/>
      <c r="C214">
        <v>1</v>
      </c>
      <c r="K214">
        <f t="shared" si="112"/>
        <v>1</v>
      </c>
      <c r="L214" s="1" t="s">
        <v>106</v>
      </c>
      <c r="M214" t="s">
        <v>166</v>
      </c>
      <c r="N214">
        <v>0.3</v>
      </c>
      <c r="O214">
        <f t="shared" si="113"/>
        <v>3</v>
      </c>
      <c r="P214" s="4">
        <f t="shared" si="114"/>
        <v>0</v>
      </c>
      <c r="Q214">
        <f t="shared" si="115"/>
        <v>0</v>
      </c>
      <c r="R214">
        <f t="shared" si="116"/>
        <v>0</v>
      </c>
      <c r="S214">
        <f t="shared" si="117"/>
        <v>0</v>
      </c>
      <c r="U214" s="4">
        <f t="shared" si="118"/>
        <v>0</v>
      </c>
      <c r="V214">
        <f t="shared" si="119"/>
        <v>0</v>
      </c>
      <c r="W214">
        <f t="shared" si="120"/>
        <v>0</v>
      </c>
      <c r="X214">
        <f t="shared" si="121"/>
        <v>0</v>
      </c>
      <c r="Y214">
        <f t="shared" si="122"/>
        <v>0</v>
      </c>
      <c r="Z214">
        <f t="shared" si="123"/>
        <v>9.9999999999999992E-2</v>
      </c>
      <c r="AB214" s="4">
        <f t="shared" si="124"/>
        <v>0</v>
      </c>
      <c r="AC214">
        <f t="shared" si="125"/>
        <v>0</v>
      </c>
      <c r="AD214">
        <f t="shared" si="126"/>
        <v>0</v>
      </c>
      <c r="AE214">
        <f t="shared" si="127"/>
        <v>9.9999999999999992E-2</v>
      </c>
      <c r="AF214">
        <f t="shared" si="128"/>
        <v>0</v>
      </c>
      <c r="AG214">
        <f t="shared" si="129"/>
        <v>0</v>
      </c>
      <c r="AI214" s="4">
        <f t="shared" si="130"/>
        <v>0</v>
      </c>
      <c r="AJ214">
        <f t="shared" si="131"/>
        <v>9.9999999999999992E-2</v>
      </c>
      <c r="AK214">
        <f t="shared" si="132"/>
        <v>0</v>
      </c>
      <c r="AL214">
        <f t="shared" si="133"/>
        <v>0</v>
      </c>
      <c r="AO214" s="9"/>
    </row>
    <row r="215" spans="1:41" x14ac:dyDescent="0.2">
      <c r="T215">
        <f>SUM(P210:S214)</f>
        <v>0.5</v>
      </c>
      <c r="AA215">
        <f>SUM(U210:Z214)</f>
        <v>2.6</v>
      </c>
      <c r="AH215">
        <v>0.1</v>
      </c>
      <c r="AM215">
        <v>0.1</v>
      </c>
      <c r="AO215">
        <f>SUM(T215:AM215)</f>
        <v>3.3000000000000003</v>
      </c>
    </row>
    <row r="218" spans="1:41" s="3" customFormat="1" x14ac:dyDescent="0.2">
      <c r="A218" s="3" t="s">
        <v>179</v>
      </c>
    </row>
    <row r="219" spans="1:41" ht="17" x14ac:dyDescent="0.2">
      <c r="A219" s="1"/>
      <c r="B219" s="1" t="s">
        <v>63</v>
      </c>
      <c r="K219">
        <f t="shared" ref="K219:K220" si="134">SUM(C219:J219)</f>
        <v>0</v>
      </c>
      <c r="L219" s="1"/>
      <c r="O219">
        <f t="shared" ref="O219:O220" si="135">LEN(M219)</f>
        <v>0</v>
      </c>
      <c r="P219" s="4">
        <f t="shared" ref="P219:P220" si="136">IF(M219="A",(K219*N219)/O219,0)</f>
        <v>0</v>
      </c>
      <c r="Q219">
        <f t="shared" ref="Q219:Q220" si="137">IF(M219="AB",(K219*N219)/O219,0)</f>
        <v>0</v>
      </c>
      <c r="R219">
        <f t="shared" ref="R219:R220" si="138">IF(M219="ABC",(K219*N219)/O219,0)</f>
        <v>0</v>
      </c>
      <c r="S219">
        <f t="shared" ref="S219:S220" si="139">IF(M219="ABCD",(K219*N219)/O219,0)</f>
        <v>0</v>
      </c>
      <c r="U219" s="4">
        <f t="shared" ref="U219:U220" si="140">IF(M219="AB",(K219*N219)/O219,0)</f>
        <v>0</v>
      </c>
      <c r="V219">
        <f t="shared" ref="V219:V220" si="141">IF(M219="ABC",(K219*N219)/O219,0)</f>
        <v>0</v>
      </c>
      <c r="W219">
        <f t="shared" ref="W219:W220" si="142">IF(M219="ABCD",(K219*N219)/O219,0)</f>
        <v>0</v>
      </c>
      <c r="X219">
        <f t="shared" ref="X219:X220" si="143">IF(M219="B",(K219*N219)/O219,0)</f>
        <v>0</v>
      </c>
      <c r="Y219">
        <f t="shared" ref="Y219:Y220" si="144">IF(M219="BC",(K219*N219)/O219,0)</f>
        <v>0</v>
      </c>
      <c r="Z219">
        <f t="shared" ref="Z219:Z220" si="145">IF(M219="BCD",(K219*N219)/O219,0)</f>
        <v>0</v>
      </c>
      <c r="AB219" s="4">
        <f t="shared" ref="AB219:AB220" si="146">IF(M219="ABC",(K219*N219)/O219,0)</f>
        <v>0</v>
      </c>
      <c r="AC219">
        <f t="shared" ref="AC219:AC220" si="147">IF(M219="ABCD",(K219*N219)/O219,0)</f>
        <v>0</v>
      </c>
      <c r="AD219">
        <f t="shared" ref="AD219:AD220" si="148">IF(M219="BC",(K219*N219)/O219,0)</f>
        <v>0</v>
      </c>
      <c r="AE219">
        <f t="shared" ref="AE219:AE220" si="149">IF(M219="BCD",(K219*N219)/O219,0)</f>
        <v>0</v>
      </c>
      <c r="AF219">
        <f t="shared" ref="AF219:AF220" si="150">IF(M219="C",(K219*N219)/O219,0)</f>
        <v>0</v>
      </c>
      <c r="AG219">
        <f t="shared" ref="AG219:AG220" si="151">IF(M219="CD",(K219*N219)/O219,0)</f>
        <v>0</v>
      </c>
      <c r="AI219" s="4">
        <f t="shared" ref="AI219:AI220" si="152">IF(M219="ABCD",(K219*N219)/O219,0)</f>
        <v>0</v>
      </c>
      <c r="AJ219">
        <f t="shared" ref="AJ219:AJ220" si="153">IF(M219="BCD",(K219*N219)/O219,0)</f>
        <v>0</v>
      </c>
      <c r="AK219">
        <f t="shared" ref="AK219:AK220" si="154">IF(M219="CD",(K219*N219)/O219,0)</f>
        <v>0</v>
      </c>
      <c r="AL219">
        <f t="shared" ref="AL219:AL220" si="155">IF(M219="D",(K219*N219)/O219,0)</f>
        <v>0</v>
      </c>
      <c r="AO219" s="9"/>
    </row>
    <row r="220" spans="1:41" ht="34" x14ac:dyDescent="0.2">
      <c r="A220" s="1"/>
      <c r="B220" s="1"/>
      <c r="C220">
        <v>1</v>
      </c>
      <c r="K220">
        <f t="shared" si="134"/>
        <v>1</v>
      </c>
      <c r="L220" s="1" t="s">
        <v>106</v>
      </c>
      <c r="M220" t="s">
        <v>166</v>
      </c>
      <c r="N220">
        <v>0.3</v>
      </c>
      <c r="O220">
        <f t="shared" si="135"/>
        <v>3</v>
      </c>
      <c r="P220" s="4">
        <f t="shared" si="136"/>
        <v>0</v>
      </c>
      <c r="Q220">
        <f t="shared" si="137"/>
        <v>0</v>
      </c>
      <c r="R220">
        <f t="shared" si="138"/>
        <v>0</v>
      </c>
      <c r="S220">
        <f t="shared" si="139"/>
        <v>0</v>
      </c>
      <c r="U220" s="4">
        <f t="shared" si="140"/>
        <v>0</v>
      </c>
      <c r="V220">
        <f t="shared" si="141"/>
        <v>0</v>
      </c>
      <c r="W220">
        <f t="shared" si="142"/>
        <v>0</v>
      </c>
      <c r="X220">
        <f t="shared" si="143"/>
        <v>0</v>
      </c>
      <c r="Y220">
        <f t="shared" si="144"/>
        <v>0</v>
      </c>
      <c r="Z220">
        <f t="shared" si="145"/>
        <v>9.9999999999999992E-2</v>
      </c>
      <c r="AB220" s="4">
        <f t="shared" si="146"/>
        <v>0</v>
      </c>
      <c r="AC220">
        <f t="shared" si="147"/>
        <v>0</v>
      </c>
      <c r="AD220">
        <f t="shared" si="148"/>
        <v>0</v>
      </c>
      <c r="AE220">
        <f t="shared" si="149"/>
        <v>9.9999999999999992E-2</v>
      </c>
      <c r="AF220">
        <f t="shared" si="150"/>
        <v>0</v>
      </c>
      <c r="AG220">
        <f t="shared" si="151"/>
        <v>0</v>
      </c>
      <c r="AI220" s="4">
        <f t="shared" si="152"/>
        <v>0</v>
      </c>
      <c r="AJ220">
        <f t="shared" si="153"/>
        <v>9.9999999999999992E-2</v>
      </c>
      <c r="AK220">
        <f t="shared" si="154"/>
        <v>0</v>
      </c>
      <c r="AL220">
        <f t="shared" si="155"/>
        <v>0</v>
      </c>
      <c r="AO220" s="9"/>
    </row>
    <row r="221" spans="1:41" x14ac:dyDescent="0.2">
      <c r="T221">
        <f>SUM(P219:S220)</f>
        <v>0</v>
      </c>
      <c r="AA221">
        <v>0.1</v>
      </c>
      <c r="AH221">
        <v>0.1</v>
      </c>
      <c r="AM221">
        <v>0.1</v>
      </c>
      <c r="AO221">
        <f>SUM(T221:AM221)</f>
        <v>0.30000000000000004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EAF7E-ACD9-4C42-B782-E34947296137}">
  <dimension ref="A1:E10"/>
  <sheetViews>
    <sheetView workbookViewId="0">
      <selection sqref="A1:E10"/>
    </sheetView>
  </sheetViews>
  <sheetFormatPr baseColWidth="10" defaultRowHeight="16" x14ac:dyDescent="0.2"/>
  <cols>
    <col min="1" max="1" width="16" customWidth="1"/>
  </cols>
  <sheetData>
    <row r="1" spans="1:5" x14ac:dyDescent="0.2">
      <c r="B1" t="s">
        <v>161</v>
      </c>
      <c r="C1" t="s">
        <v>164</v>
      </c>
      <c r="D1" t="s">
        <v>169</v>
      </c>
      <c r="E1" t="s">
        <v>168</v>
      </c>
    </row>
    <row r="2" spans="1:5" x14ac:dyDescent="0.2">
      <c r="A2" s="12" t="s">
        <v>24</v>
      </c>
      <c r="B2">
        <v>27.033333333333331</v>
      </c>
      <c r="C2">
        <v>35.900000000000006</v>
      </c>
      <c r="D2">
        <v>2.85</v>
      </c>
      <c r="E2">
        <v>3.0166666666666666</v>
      </c>
    </row>
    <row r="3" spans="1:5" x14ac:dyDescent="0.2">
      <c r="A3" s="12" t="s">
        <v>175</v>
      </c>
      <c r="B3">
        <v>40</v>
      </c>
      <c r="C3">
        <v>41.566666666666663</v>
      </c>
      <c r="D3">
        <v>3.1666666666666665</v>
      </c>
      <c r="E3">
        <v>1.6666666666666667</v>
      </c>
    </row>
    <row r="4" spans="1:5" x14ac:dyDescent="0.2">
      <c r="A4" s="12" t="s">
        <v>49</v>
      </c>
      <c r="B4">
        <v>42.2</v>
      </c>
      <c r="C4">
        <v>47.7</v>
      </c>
      <c r="D4">
        <v>2.85</v>
      </c>
      <c r="E4">
        <v>0.35</v>
      </c>
    </row>
    <row r="5" spans="1:5" x14ac:dyDescent="0.2">
      <c r="A5" s="12" t="s">
        <v>176</v>
      </c>
      <c r="B5">
        <v>6</v>
      </c>
      <c r="C5">
        <v>11.566666666666666</v>
      </c>
      <c r="D5">
        <v>0.56666666666666665</v>
      </c>
      <c r="E5">
        <v>0.56666666666666665</v>
      </c>
    </row>
    <row r="6" spans="1:5" x14ac:dyDescent="0.2">
      <c r="A6" s="12" t="s">
        <v>76</v>
      </c>
      <c r="B6">
        <v>3.1</v>
      </c>
      <c r="C6">
        <v>2.6</v>
      </c>
      <c r="D6">
        <v>9.9999999999999992E-2</v>
      </c>
      <c r="E6">
        <v>9.9999999999999992E-2</v>
      </c>
    </row>
    <row r="7" spans="1:5" x14ac:dyDescent="0.2">
      <c r="A7" s="12" t="s">
        <v>177</v>
      </c>
      <c r="B7">
        <v>0</v>
      </c>
      <c r="C7">
        <v>0.39999999999999997</v>
      </c>
      <c r="D7">
        <v>0.39999999999999997</v>
      </c>
      <c r="E7">
        <v>1.65</v>
      </c>
    </row>
    <row r="8" spans="1:5" x14ac:dyDescent="0.2">
      <c r="A8" s="12" t="s">
        <v>178</v>
      </c>
      <c r="B8">
        <v>5</v>
      </c>
      <c r="C8">
        <v>6</v>
      </c>
      <c r="D8">
        <v>0.15</v>
      </c>
      <c r="E8">
        <v>0.15</v>
      </c>
    </row>
    <row r="9" spans="1:5" x14ac:dyDescent="0.2">
      <c r="A9" s="12" t="s">
        <v>88</v>
      </c>
      <c r="B9">
        <v>0.5</v>
      </c>
      <c r="C9">
        <v>2.6</v>
      </c>
      <c r="D9">
        <v>0.1</v>
      </c>
      <c r="E9">
        <v>0.1</v>
      </c>
    </row>
    <row r="10" spans="1:5" x14ac:dyDescent="0.2">
      <c r="A10" s="12" t="s">
        <v>179</v>
      </c>
      <c r="B10">
        <v>0</v>
      </c>
      <c r="C10">
        <v>0.1</v>
      </c>
      <c r="D10">
        <v>0.1</v>
      </c>
      <c r="E10">
        <v>0.1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17936-4467-F548-9E22-0A87E65242DE}">
  <dimension ref="A1:O26"/>
  <sheetViews>
    <sheetView tabSelected="1" workbookViewId="0">
      <selection activeCell="H25" sqref="H25:K26"/>
    </sheetView>
  </sheetViews>
  <sheetFormatPr baseColWidth="10" defaultRowHeight="16" x14ac:dyDescent="0.2"/>
  <sheetData>
    <row r="1" spans="1:15" x14ac:dyDescent="0.2">
      <c r="B1" t="s">
        <v>161</v>
      </c>
      <c r="C1" t="s">
        <v>164</v>
      </c>
      <c r="D1" t="s">
        <v>169</v>
      </c>
      <c r="E1" t="s">
        <v>168</v>
      </c>
    </row>
    <row r="2" spans="1:15" x14ac:dyDescent="0.2">
      <c r="A2" s="12" t="s">
        <v>24</v>
      </c>
      <c r="B2">
        <v>27.033333333333331</v>
      </c>
      <c r="C2">
        <v>35.900000000000006</v>
      </c>
      <c r="D2">
        <v>2.85</v>
      </c>
      <c r="E2">
        <v>3.0166666666666666</v>
      </c>
      <c r="G2">
        <f>B2/(B12/100)</f>
        <v>21.830417227456259</v>
      </c>
      <c r="H2">
        <f t="shared" ref="H2:J10" si="0">C2/(C12/100)</f>
        <v>24.185942061531556</v>
      </c>
      <c r="I2">
        <f t="shared" si="0"/>
        <v>27.714748784440843</v>
      </c>
      <c r="J2">
        <f t="shared" si="0"/>
        <v>39.177489177489178</v>
      </c>
      <c r="L2">
        <f>ROUND(G2,0)</f>
        <v>22</v>
      </c>
      <c r="M2">
        <f t="shared" ref="M2:O2" si="1">ROUND(H2,0)</f>
        <v>24</v>
      </c>
      <c r="N2">
        <f t="shared" si="1"/>
        <v>28</v>
      </c>
      <c r="O2">
        <f t="shared" si="1"/>
        <v>39</v>
      </c>
    </row>
    <row r="3" spans="1:15" x14ac:dyDescent="0.2">
      <c r="A3" s="12" t="s">
        <v>175</v>
      </c>
      <c r="B3">
        <v>40</v>
      </c>
      <c r="C3">
        <v>41.566666666666663</v>
      </c>
      <c r="D3">
        <v>3.1666666666666665</v>
      </c>
      <c r="E3">
        <v>1.6666666666666667</v>
      </c>
      <c r="G3">
        <f t="shared" ref="G3:G10" si="2">B3/(B13/100)</f>
        <v>32.301489179404896</v>
      </c>
      <c r="H3">
        <f t="shared" si="0"/>
        <v>28.003599372018719</v>
      </c>
      <c r="I3">
        <f t="shared" si="0"/>
        <v>30.794265135381309</v>
      </c>
      <c r="J3">
        <f t="shared" si="0"/>
        <v>21.645021645021647</v>
      </c>
      <c r="L3">
        <f t="shared" ref="L3:L10" si="3">ROUND(G3,0)</f>
        <v>32</v>
      </c>
      <c r="M3">
        <f t="shared" ref="M3:M10" si="4">ROUND(H3,0)</f>
        <v>28</v>
      </c>
      <c r="N3">
        <f t="shared" ref="N3:N10" si="5">ROUND(I3,0)</f>
        <v>31</v>
      </c>
      <c r="O3">
        <f t="shared" ref="O3:O10" si="6">ROUND(J3,0)</f>
        <v>22</v>
      </c>
    </row>
    <row r="4" spans="1:15" x14ac:dyDescent="0.2">
      <c r="A4" s="12" t="s">
        <v>49</v>
      </c>
      <c r="B4">
        <v>42.2</v>
      </c>
      <c r="C4">
        <v>47.7</v>
      </c>
      <c r="D4">
        <v>2.85</v>
      </c>
      <c r="E4">
        <v>0.35</v>
      </c>
      <c r="G4">
        <f t="shared" si="2"/>
        <v>34.078071084272167</v>
      </c>
      <c r="H4">
        <f t="shared" si="0"/>
        <v>32.135646111755243</v>
      </c>
      <c r="I4">
        <f t="shared" si="0"/>
        <v>27.714838621843182</v>
      </c>
      <c r="J4">
        <f t="shared" si="0"/>
        <v>4.545454545454545</v>
      </c>
      <c r="L4">
        <f t="shared" si="3"/>
        <v>34</v>
      </c>
      <c r="M4">
        <f t="shared" si="4"/>
        <v>32</v>
      </c>
      <c r="N4">
        <f t="shared" si="5"/>
        <v>28</v>
      </c>
      <c r="O4">
        <f t="shared" si="6"/>
        <v>5</v>
      </c>
    </row>
    <row r="5" spans="1:15" x14ac:dyDescent="0.2">
      <c r="A5" s="12" t="s">
        <v>176</v>
      </c>
      <c r="B5">
        <v>6</v>
      </c>
      <c r="C5">
        <v>11.566666666666666</v>
      </c>
      <c r="D5">
        <v>0.56666666666666665</v>
      </c>
      <c r="E5">
        <v>0.56666666666666665</v>
      </c>
      <c r="G5">
        <f t="shared" si="2"/>
        <v>4.8452233769107345</v>
      </c>
      <c r="H5">
        <f t="shared" si="0"/>
        <v>7.7925011885248558</v>
      </c>
      <c r="I5">
        <f t="shared" si="0"/>
        <v>5.5105527084366557</v>
      </c>
      <c r="J5">
        <f t="shared" si="0"/>
        <v>7.3593073593073592</v>
      </c>
      <c r="L5">
        <f t="shared" si="3"/>
        <v>5</v>
      </c>
      <c r="M5">
        <f t="shared" si="4"/>
        <v>8</v>
      </c>
      <c r="N5">
        <f t="shared" si="5"/>
        <v>6</v>
      </c>
      <c r="O5">
        <f t="shared" si="6"/>
        <v>7</v>
      </c>
    </row>
    <row r="6" spans="1:15" x14ac:dyDescent="0.2">
      <c r="A6" s="12" t="s">
        <v>76</v>
      </c>
      <c r="B6">
        <v>3.1</v>
      </c>
      <c r="C6">
        <v>2.6</v>
      </c>
      <c r="D6">
        <v>9.9999999999999992E-2</v>
      </c>
      <c r="E6">
        <v>9.9999999999999992E-2</v>
      </c>
      <c r="G6">
        <f t="shared" si="2"/>
        <v>2.5033654114038795</v>
      </c>
      <c r="H6">
        <f t="shared" si="0"/>
        <v>1.751628509236135</v>
      </c>
      <c r="I6">
        <f t="shared" si="0"/>
        <v>0.97245047795940975</v>
      </c>
      <c r="J6">
        <f t="shared" si="0"/>
        <v>1.2987012987012987</v>
      </c>
      <c r="L6">
        <f t="shared" si="3"/>
        <v>3</v>
      </c>
      <c r="M6">
        <f t="shared" si="4"/>
        <v>2</v>
      </c>
      <c r="N6">
        <f t="shared" si="5"/>
        <v>1</v>
      </c>
      <c r="O6">
        <f t="shared" si="6"/>
        <v>1</v>
      </c>
    </row>
    <row r="7" spans="1:15" x14ac:dyDescent="0.2">
      <c r="A7" s="12" t="s">
        <v>180</v>
      </c>
      <c r="B7">
        <v>0</v>
      </c>
      <c r="C7">
        <v>0.39999999999999997</v>
      </c>
      <c r="D7">
        <v>0.39999999999999997</v>
      </c>
      <c r="E7">
        <v>1.65</v>
      </c>
      <c r="G7">
        <f t="shared" si="2"/>
        <v>0</v>
      </c>
      <c r="H7">
        <f t="shared" si="0"/>
        <v>0.26948130911325152</v>
      </c>
      <c r="I7">
        <f t="shared" si="0"/>
        <v>3.889801911837639</v>
      </c>
      <c r="J7">
        <f t="shared" si="0"/>
        <v>21.428571428571427</v>
      </c>
      <c r="L7">
        <f t="shared" si="3"/>
        <v>0</v>
      </c>
      <c r="M7">
        <f t="shared" si="4"/>
        <v>0</v>
      </c>
      <c r="N7">
        <f t="shared" si="5"/>
        <v>4</v>
      </c>
      <c r="O7">
        <f t="shared" si="6"/>
        <v>21</v>
      </c>
    </row>
    <row r="8" spans="1:15" x14ac:dyDescent="0.2">
      <c r="A8" s="12" t="s">
        <v>178</v>
      </c>
      <c r="B8">
        <v>5</v>
      </c>
      <c r="C8">
        <v>6</v>
      </c>
      <c r="D8">
        <v>0.15</v>
      </c>
      <c r="E8">
        <v>0.15</v>
      </c>
      <c r="G8">
        <f t="shared" si="2"/>
        <v>4.037686147425612</v>
      </c>
      <c r="H8">
        <f t="shared" si="0"/>
        <v>4.042219636698773</v>
      </c>
      <c r="I8">
        <f t="shared" si="0"/>
        <v>1.4586757169391147</v>
      </c>
      <c r="J8">
        <f t="shared" si="0"/>
        <v>1.948051948051948</v>
      </c>
      <c r="L8">
        <f t="shared" si="3"/>
        <v>4</v>
      </c>
      <c r="M8">
        <f t="shared" si="4"/>
        <v>4</v>
      </c>
      <c r="N8">
        <f t="shared" si="5"/>
        <v>1</v>
      </c>
      <c r="O8">
        <f t="shared" si="6"/>
        <v>2</v>
      </c>
    </row>
    <row r="9" spans="1:15" x14ac:dyDescent="0.2">
      <c r="A9" s="12" t="s">
        <v>88</v>
      </c>
      <c r="B9">
        <v>0.5</v>
      </c>
      <c r="C9">
        <v>2.6</v>
      </c>
      <c r="D9">
        <v>0.1</v>
      </c>
      <c r="E9">
        <v>0.1</v>
      </c>
      <c r="G9">
        <f t="shared" si="2"/>
        <v>0.4037686147425612</v>
      </c>
      <c r="H9">
        <f t="shared" si="0"/>
        <v>1.751628509236135</v>
      </c>
      <c r="I9">
        <f t="shared" si="0"/>
        <v>0.97245047795940986</v>
      </c>
      <c r="J9">
        <f t="shared" si="0"/>
        <v>1.2987012987012987</v>
      </c>
      <c r="L9">
        <f t="shared" si="3"/>
        <v>0</v>
      </c>
      <c r="M9">
        <f t="shared" si="4"/>
        <v>2</v>
      </c>
      <c r="N9">
        <f t="shared" si="5"/>
        <v>1</v>
      </c>
      <c r="O9">
        <f t="shared" si="6"/>
        <v>1</v>
      </c>
    </row>
    <row r="10" spans="1:15" x14ac:dyDescent="0.2">
      <c r="A10" s="12" t="s">
        <v>179</v>
      </c>
      <c r="B10">
        <v>0</v>
      </c>
      <c r="C10">
        <v>0.1</v>
      </c>
      <c r="D10">
        <v>0.1</v>
      </c>
      <c r="E10">
        <v>0.1</v>
      </c>
      <c r="G10">
        <f t="shared" si="2"/>
        <v>0</v>
      </c>
      <c r="H10">
        <f t="shared" si="0"/>
        <v>6.737032727831288E-2</v>
      </c>
      <c r="I10">
        <f t="shared" si="0"/>
        <v>0.97245047795940986</v>
      </c>
      <c r="J10">
        <f t="shared" si="0"/>
        <v>1.2987012987012987</v>
      </c>
      <c r="L10">
        <f t="shared" si="3"/>
        <v>0</v>
      </c>
      <c r="M10">
        <f t="shared" si="4"/>
        <v>0</v>
      </c>
      <c r="N10">
        <f t="shared" si="5"/>
        <v>1</v>
      </c>
      <c r="O10">
        <f t="shared" si="6"/>
        <v>1</v>
      </c>
    </row>
    <row r="12" spans="1:15" x14ac:dyDescent="0.2">
      <c r="B12">
        <f>SUM(B2:B10)</f>
        <v>123.83333333333333</v>
      </c>
      <c r="C12">
        <f t="shared" ref="C12:E12" si="7">SUM(C2:C10)</f>
        <v>148.43333333333334</v>
      </c>
      <c r="D12">
        <f t="shared" si="7"/>
        <v>10.283333333333333</v>
      </c>
      <c r="E12">
        <f t="shared" si="7"/>
        <v>7.6999999999999993</v>
      </c>
    </row>
    <row r="13" spans="1:15" x14ac:dyDescent="0.2">
      <c r="B13">
        <v>123.83329999999999</v>
      </c>
      <c r="C13">
        <v>148.4333</v>
      </c>
      <c r="D13">
        <v>10.283300000000001</v>
      </c>
      <c r="E13">
        <v>7.7</v>
      </c>
    </row>
    <row r="14" spans="1:15" x14ac:dyDescent="0.2">
      <c r="B14">
        <v>123.83329999999999</v>
      </c>
      <c r="C14">
        <v>148.4333</v>
      </c>
      <c r="D14">
        <v>10.283300000000001</v>
      </c>
      <c r="E14">
        <v>7.7</v>
      </c>
    </row>
    <row r="15" spans="1:15" x14ac:dyDescent="0.2">
      <c r="B15">
        <v>123.83329999999999</v>
      </c>
      <c r="C15">
        <v>148.4333</v>
      </c>
      <c r="D15">
        <v>10.283300000000001</v>
      </c>
      <c r="E15">
        <v>7.7</v>
      </c>
    </row>
    <row r="16" spans="1:15" x14ac:dyDescent="0.2">
      <c r="B16">
        <v>123.83329999999999</v>
      </c>
      <c r="C16">
        <v>148.4333</v>
      </c>
      <c r="D16">
        <v>10.283300000000001</v>
      </c>
      <c r="E16">
        <v>7.7</v>
      </c>
    </row>
    <row r="17" spans="2:11" x14ac:dyDescent="0.2">
      <c r="B17">
        <v>123.83329999999999</v>
      </c>
      <c r="C17">
        <v>148.4333</v>
      </c>
      <c r="D17">
        <v>10.283300000000001</v>
      </c>
      <c r="E17">
        <v>7.7</v>
      </c>
    </row>
    <row r="18" spans="2:11" x14ac:dyDescent="0.2">
      <c r="B18">
        <v>123.83329999999999</v>
      </c>
      <c r="C18">
        <v>148.4333</v>
      </c>
      <c r="D18">
        <v>10.283300000000001</v>
      </c>
      <c r="E18">
        <v>7.7</v>
      </c>
    </row>
    <row r="19" spans="2:11" x14ac:dyDescent="0.2">
      <c r="B19">
        <v>123.83329999999999</v>
      </c>
      <c r="C19">
        <v>148.4333</v>
      </c>
      <c r="D19">
        <v>10.283300000000001</v>
      </c>
      <c r="E19">
        <v>7.7</v>
      </c>
    </row>
    <row r="20" spans="2:11" x14ac:dyDescent="0.2">
      <c r="B20">
        <v>123.83329999999999</v>
      </c>
      <c r="C20">
        <v>148.4333</v>
      </c>
      <c r="D20">
        <v>10.283300000000001</v>
      </c>
      <c r="E20">
        <v>7.7</v>
      </c>
    </row>
    <row r="21" spans="2:11" x14ac:dyDescent="0.2">
      <c r="B21">
        <v>123.83329999999999</v>
      </c>
      <c r="C21">
        <v>148.4333</v>
      </c>
      <c r="D21">
        <v>10.283300000000001</v>
      </c>
      <c r="E21">
        <v>7.7</v>
      </c>
    </row>
    <row r="22" spans="2:11" x14ac:dyDescent="0.2">
      <c r="B22">
        <v>123.83329999999999</v>
      </c>
      <c r="C22">
        <v>148.4333</v>
      </c>
      <c r="D22">
        <v>10.283300000000001</v>
      </c>
      <c r="E22">
        <v>7.7</v>
      </c>
    </row>
    <row r="23" spans="2:11" x14ac:dyDescent="0.2">
      <c r="B23">
        <v>123.83329999999999</v>
      </c>
      <c r="C23">
        <v>148.4333</v>
      </c>
      <c r="D23">
        <v>10.283300000000001</v>
      </c>
      <c r="E23">
        <v>7.7</v>
      </c>
    </row>
    <row r="24" spans="2:11" x14ac:dyDescent="0.2">
      <c r="B24">
        <v>123.83329999999999</v>
      </c>
      <c r="C24">
        <v>148.4333</v>
      </c>
      <c r="D24">
        <v>10.283300000000001</v>
      </c>
      <c r="E24">
        <v>7.7</v>
      </c>
    </row>
    <row r="25" spans="2:11" x14ac:dyDescent="0.2">
      <c r="H25" t="s">
        <v>161</v>
      </c>
      <c r="I25" t="s">
        <v>164</v>
      </c>
      <c r="J25" t="s">
        <v>169</v>
      </c>
      <c r="K25" t="s">
        <v>168</v>
      </c>
    </row>
    <row r="26" spans="2:11" x14ac:dyDescent="0.2">
      <c r="H26">
        <v>124</v>
      </c>
      <c r="I26">
        <v>148</v>
      </c>
      <c r="J26">
        <v>10</v>
      </c>
      <c r="K26">
        <v>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BFA68-272C-6040-BE1E-97DE1FD07C68}">
  <dimension ref="A1:G12"/>
  <sheetViews>
    <sheetView topLeftCell="A11" workbookViewId="0">
      <selection activeCell="G13" sqref="G13"/>
    </sheetView>
  </sheetViews>
  <sheetFormatPr baseColWidth="10" defaultRowHeight="16" x14ac:dyDescent="0.2"/>
  <sheetData>
    <row r="1" spans="1:7" x14ac:dyDescent="0.2">
      <c r="B1" t="s">
        <v>161</v>
      </c>
      <c r="C1" t="s">
        <v>164</v>
      </c>
      <c r="D1" t="s">
        <v>169</v>
      </c>
      <c r="E1" t="s">
        <v>168</v>
      </c>
    </row>
    <row r="2" spans="1:7" x14ac:dyDescent="0.2">
      <c r="A2" s="12" t="s">
        <v>24</v>
      </c>
      <c r="B2" s="13">
        <v>22</v>
      </c>
      <c r="C2" s="13">
        <v>24</v>
      </c>
      <c r="D2" s="13">
        <v>28</v>
      </c>
      <c r="E2" s="13">
        <v>39</v>
      </c>
    </row>
    <row r="3" spans="1:7" x14ac:dyDescent="0.2">
      <c r="A3" s="12" t="s">
        <v>175</v>
      </c>
      <c r="B3" s="13">
        <v>32</v>
      </c>
      <c r="C3" s="13">
        <v>28</v>
      </c>
      <c r="D3" s="13">
        <v>31</v>
      </c>
      <c r="E3" s="13">
        <v>22</v>
      </c>
    </row>
    <row r="4" spans="1:7" x14ac:dyDescent="0.2">
      <c r="A4" s="12" t="s">
        <v>49</v>
      </c>
      <c r="B4" s="13">
        <v>34</v>
      </c>
      <c r="C4" s="13">
        <v>32</v>
      </c>
      <c r="D4" s="13">
        <v>28</v>
      </c>
      <c r="E4" s="13">
        <v>5</v>
      </c>
    </row>
    <row r="5" spans="1:7" x14ac:dyDescent="0.2">
      <c r="A5" s="12" t="s">
        <v>176</v>
      </c>
      <c r="B5" s="13">
        <v>5</v>
      </c>
      <c r="C5" s="13">
        <v>8</v>
      </c>
      <c r="D5" s="13">
        <v>6</v>
      </c>
      <c r="E5" s="13">
        <v>7</v>
      </c>
    </row>
    <row r="6" spans="1:7" x14ac:dyDescent="0.2">
      <c r="A6" s="12" t="s">
        <v>76</v>
      </c>
      <c r="B6" s="13">
        <v>3</v>
      </c>
      <c r="C6" s="13">
        <v>2</v>
      </c>
      <c r="D6" s="13">
        <v>1</v>
      </c>
      <c r="E6" s="13">
        <v>1</v>
      </c>
    </row>
    <row r="7" spans="1:7" x14ac:dyDescent="0.2">
      <c r="A7" s="12" t="s">
        <v>180</v>
      </c>
      <c r="B7" s="13">
        <v>0</v>
      </c>
      <c r="C7" s="13">
        <v>0</v>
      </c>
      <c r="D7" s="13">
        <v>4</v>
      </c>
      <c r="E7" s="13">
        <v>21</v>
      </c>
    </row>
    <row r="8" spans="1:7" x14ac:dyDescent="0.2">
      <c r="A8" s="12" t="s">
        <v>178</v>
      </c>
      <c r="B8" s="13">
        <v>4</v>
      </c>
      <c r="C8" s="13">
        <v>4</v>
      </c>
      <c r="D8" s="13">
        <v>1</v>
      </c>
      <c r="E8" s="13">
        <v>2</v>
      </c>
    </row>
    <row r="9" spans="1:7" x14ac:dyDescent="0.2">
      <c r="A9" s="12" t="s">
        <v>88</v>
      </c>
      <c r="B9" s="13">
        <v>0</v>
      </c>
      <c r="C9" s="13">
        <v>2</v>
      </c>
      <c r="D9" s="13">
        <v>1</v>
      </c>
      <c r="E9" s="13">
        <v>1</v>
      </c>
    </row>
    <row r="10" spans="1:7" x14ac:dyDescent="0.2">
      <c r="A10" s="12" t="s">
        <v>179</v>
      </c>
      <c r="B10" s="13">
        <v>0</v>
      </c>
      <c r="C10" s="13">
        <v>0</v>
      </c>
      <c r="D10" s="13">
        <v>1</v>
      </c>
      <c r="E10" s="13">
        <v>1</v>
      </c>
    </row>
    <row r="12" spans="1:7" x14ac:dyDescent="0.2">
      <c r="B12">
        <v>123.83329999999999</v>
      </c>
      <c r="C12">
        <v>148.4333</v>
      </c>
      <c r="D12">
        <v>10.283300000000001</v>
      </c>
      <c r="E12">
        <v>7.7</v>
      </c>
      <c r="G12">
        <f>SUM(B12:E12)</f>
        <v>290.24989999999997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without dating</vt:lpstr>
      <vt:lpstr>all and dating</vt:lpstr>
      <vt:lpstr>only with dating</vt:lpstr>
      <vt:lpstr>Only with needed dating</vt:lpstr>
      <vt:lpstr>origin</vt:lpstr>
      <vt:lpstr>charts</vt:lpstr>
      <vt:lpstr>Sheet1</vt:lpstr>
      <vt:lpstr>percentages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2021-12-10T13:45:01Z</dcterms:created>
  <dcterms:modified xsi:type="dcterms:W3CDTF">2022-04-05T14:57:20Z</dcterms:modified>
</cp:coreProperties>
</file>