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AbgabeKSMTeil2/Diss/RomanEconomy/Material/Amphorae/"/>
    </mc:Choice>
  </mc:AlternateContent>
  <xr:revisionPtr revIDLastSave="0" documentId="13_ncr:1_{99D330AB-D692-CE48-B5F0-4CCFE09AE636}" xr6:coauthVersionLast="47" xr6:coauthVersionMax="47" xr10:uidLastSave="{00000000-0000-0000-0000-000000000000}"/>
  <bookViews>
    <workbookView xWindow="32420" yWindow="2940" windowWidth="27240" windowHeight="15940" activeTab="3" xr2:uid="{1D44E1BB-4DEF-C542-84CA-9ACB320E6FA0}"/>
  </bookViews>
  <sheets>
    <sheet name="Sheet1" sheetId="1" r:id="rId1"/>
    <sheet name="by origin" sheetId="2" r:id="rId2"/>
    <sheet name="percentages" sheetId="3" r:id="rId3"/>
    <sheet name="graphs percentag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3" l="1"/>
  <c r="K3" i="3"/>
  <c r="L3" i="3"/>
  <c r="K2" i="3"/>
  <c r="L2" i="3"/>
  <c r="J2" i="3"/>
  <c r="H3" i="3"/>
  <c r="H2" i="3"/>
  <c r="G2" i="3"/>
  <c r="G3" i="3"/>
  <c r="F3" i="3"/>
  <c r="F2" i="3"/>
  <c r="M21" i="2"/>
  <c r="H21" i="2"/>
  <c r="M17" i="2"/>
  <c r="J17" i="2"/>
  <c r="H17" i="2"/>
  <c r="M8" i="2"/>
  <c r="H8" i="2"/>
  <c r="J15" i="1"/>
  <c r="L7" i="1"/>
  <c r="L9" i="1"/>
  <c r="L12" i="1"/>
  <c r="L13" i="1"/>
  <c r="L14" i="1"/>
  <c r="L3" i="1"/>
  <c r="G5" i="1"/>
  <c r="G6" i="1"/>
  <c r="G8" i="1"/>
  <c r="G10" i="1"/>
  <c r="G11" i="1"/>
  <c r="G4" i="1"/>
  <c r="M15" i="1" l="1"/>
  <c r="H15" i="1"/>
</calcChain>
</file>

<file path=xl/sharedStrings.xml><?xml version="1.0" encoding="utf-8"?>
<sst xmlns="http://schemas.openxmlformats.org/spreadsheetml/2006/main" count="93" uniqueCount="18">
  <si>
    <t>Histria Amphorae</t>
  </si>
  <si>
    <t>egeo</t>
  </si>
  <si>
    <t>2nd-3rd</t>
  </si>
  <si>
    <t>pontique</t>
  </si>
  <si>
    <t>pontique/egeo</t>
  </si>
  <si>
    <t>1st-3rd</t>
  </si>
  <si>
    <t>occidental</t>
  </si>
  <si>
    <t xml:space="preserve">pontique </t>
  </si>
  <si>
    <t>2nd-4th</t>
  </si>
  <si>
    <t>Dating slice</t>
  </si>
  <si>
    <t>Slice number</t>
  </si>
  <si>
    <t>Dating percentage</t>
  </si>
  <si>
    <t>D</t>
  </si>
  <si>
    <t>BCD</t>
  </si>
  <si>
    <t>B</t>
  </si>
  <si>
    <t>C</t>
  </si>
  <si>
    <t>Pontic</t>
  </si>
  <si>
    <t>Aegean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</si>
</sst>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General\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2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Histria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Sheet1!$A$25:$C$25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Sheet1!$A$26:$C$26</c:f>
              <c:numCache>
                <c:formatCode>General</c:formatCode>
                <c:ptCount val="3"/>
                <c:pt idx="0">
                  <c:v>7.03</c:v>
                </c:pt>
                <c:pt idx="1">
                  <c:v>7.03</c:v>
                </c:pt>
                <c:pt idx="2">
                  <c:v>17.490000000000002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17</xdr:row>
      <xdr:rowOff>177800</xdr:rowOff>
    </xdr:from>
    <xdr:to>
      <xdr:col>10</xdr:col>
      <xdr:colOff>400050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B9C8E-F313-F6EA-154A-38FF0D8A5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1E1BD-3D75-1346-8614-BE3D6D43E0C3}">
  <dimension ref="A1:M26"/>
  <sheetViews>
    <sheetView workbookViewId="0">
      <selection activeCell="A7" sqref="A7:XFD7"/>
    </sheetView>
  </sheetViews>
  <sheetFormatPr baseColWidth="10" defaultRowHeight="16" x14ac:dyDescent="0.2"/>
  <cols>
    <col min="7" max="7" width="10.83203125" style="2"/>
    <col min="9" max="9" width="10.83203125" style="2"/>
    <col min="11" max="11" width="10.83203125" style="2"/>
  </cols>
  <sheetData>
    <row r="1" spans="1:13" x14ac:dyDescent="0.2">
      <c r="A1" t="s">
        <v>0</v>
      </c>
      <c r="G1" s="2" t="s">
        <v>14</v>
      </c>
      <c r="I1" s="2" t="s">
        <v>15</v>
      </c>
      <c r="K1" s="2" t="s">
        <v>12</v>
      </c>
    </row>
    <row r="2" spans="1:13" x14ac:dyDescent="0.2">
      <c r="D2" t="s">
        <v>9</v>
      </c>
      <c r="E2" t="s">
        <v>10</v>
      </c>
      <c r="F2" t="s">
        <v>11</v>
      </c>
      <c r="G2" s="2" t="s">
        <v>13</v>
      </c>
      <c r="I2" s="2" t="s">
        <v>13</v>
      </c>
      <c r="K2" s="2" t="s">
        <v>13</v>
      </c>
      <c r="L2" t="s">
        <v>12</v>
      </c>
    </row>
    <row r="3" spans="1:13" x14ac:dyDescent="0.2">
      <c r="A3" t="s">
        <v>1</v>
      </c>
      <c r="B3">
        <v>9</v>
      </c>
      <c r="C3" t="s">
        <v>2</v>
      </c>
      <c r="D3" t="s">
        <v>12</v>
      </c>
      <c r="E3">
        <v>1</v>
      </c>
      <c r="F3">
        <v>0.25</v>
      </c>
      <c r="G3" s="2">
        <v>0</v>
      </c>
      <c r="I3" s="2">
        <v>0</v>
      </c>
      <c r="K3" s="2">
        <v>0</v>
      </c>
      <c r="L3">
        <f>B3*F3</f>
        <v>2.25</v>
      </c>
    </row>
    <row r="4" spans="1:13" x14ac:dyDescent="0.2">
      <c r="A4" t="s">
        <v>4</v>
      </c>
      <c r="B4">
        <v>2</v>
      </c>
      <c r="C4" t="s">
        <v>5</v>
      </c>
      <c r="D4" t="s">
        <v>13</v>
      </c>
      <c r="E4">
        <v>3</v>
      </c>
      <c r="F4">
        <v>0.37</v>
      </c>
      <c r="G4" s="2">
        <f>(B4/E4)*F4</f>
        <v>0.24666666666666665</v>
      </c>
      <c r="I4" s="2">
        <v>0.24666666666666665</v>
      </c>
      <c r="K4" s="2">
        <v>0.24666666666666665</v>
      </c>
      <c r="L4">
        <v>0</v>
      </c>
    </row>
    <row r="5" spans="1:13" x14ac:dyDescent="0.2">
      <c r="A5" t="s">
        <v>1</v>
      </c>
      <c r="B5">
        <v>3</v>
      </c>
      <c r="C5" t="s">
        <v>5</v>
      </c>
      <c r="D5" t="s">
        <v>13</v>
      </c>
      <c r="E5">
        <v>3</v>
      </c>
      <c r="F5">
        <v>0.37</v>
      </c>
      <c r="G5" s="2">
        <f t="shared" ref="G5:G11" si="0">(B5/E5)*F5</f>
        <v>0.37</v>
      </c>
      <c r="I5" s="2">
        <v>0.37</v>
      </c>
      <c r="K5" s="2">
        <v>0.37</v>
      </c>
      <c r="L5">
        <v>0</v>
      </c>
    </row>
    <row r="6" spans="1:13" x14ac:dyDescent="0.2">
      <c r="A6" t="s">
        <v>1</v>
      </c>
      <c r="B6">
        <v>3</v>
      </c>
      <c r="C6" t="s">
        <v>5</v>
      </c>
      <c r="D6" t="s">
        <v>13</v>
      </c>
      <c r="E6">
        <v>3</v>
      </c>
      <c r="F6">
        <v>0.37</v>
      </c>
      <c r="G6" s="2">
        <f t="shared" si="0"/>
        <v>0.37</v>
      </c>
      <c r="I6" s="2">
        <v>0.37</v>
      </c>
      <c r="K6" s="2">
        <v>0.37</v>
      </c>
      <c r="L6">
        <v>0</v>
      </c>
    </row>
    <row r="7" spans="1:13" x14ac:dyDescent="0.2">
      <c r="A7" t="s">
        <v>6</v>
      </c>
      <c r="B7">
        <v>3</v>
      </c>
      <c r="G7" s="2">
        <v>0</v>
      </c>
      <c r="I7" s="2">
        <v>0</v>
      </c>
      <c r="K7" s="2">
        <v>0</v>
      </c>
      <c r="L7">
        <f>B7*F7</f>
        <v>0</v>
      </c>
    </row>
    <row r="8" spans="1:13" x14ac:dyDescent="0.2">
      <c r="A8" t="s">
        <v>7</v>
      </c>
      <c r="B8">
        <v>21</v>
      </c>
      <c r="C8" t="s">
        <v>5</v>
      </c>
      <c r="D8" t="s">
        <v>13</v>
      </c>
      <c r="E8">
        <v>3</v>
      </c>
      <c r="F8">
        <v>0.37</v>
      </c>
      <c r="G8" s="2">
        <f t="shared" si="0"/>
        <v>2.59</v>
      </c>
      <c r="I8" s="2">
        <v>2.59</v>
      </c>
      <c r="K8" s="2">
        <v>2.59</v>
      </c>
      <c r="L8">
        <v>0</v>
      </c>
    </row>
    <row r="9" spans="1:13" x14ac:dyDescent="0.2">
      <c r="A9" t="s">
        <v>3</v>
      </c>
      <c r="B9">
        <v>7</v>
      </c>
      <c r="C9" t="s">
        <v>2</v>
      </c>
      <c r="D9" t="s">
        <v>12</v>
      </c>
      <c r="E9">
        <v>1</v>
      </c>
      <c r="F9">
        <v>0.25</v>
      </c>
      <c r="G9" s="2">
        <v>0</v>
      </c>
      <c r="I9" s="2">
        <v>0</v>
      </c>
      <c r="K9" s="2">
        <v>0</v>
      </c>
      <c r="L9">
        <f>B9*F9</f>
        <v>1.75</v>
      </c>
    </row>
    <row r="10" spans="1:13" x14ac:dyDescent="0.2">
      <c r="A10" t="s">
        <v>3</v>
      </c>
      <c r="B10">
        <v>18</v>
      </c>
      <c r="C10" t="s">
        <v>5</v>
      </c>
      <c r="D10" t="s">
        <v>13</v>
      </c>
      <c r="E10">
        <v>3</v>
      </c>
      <c r="F10">
        <v>0.37</v>
      </c>
      <c r="G10" s="2">
        <f t="shared" si="0"/>
        <v>2.2199999999999998</v>
      </c>
      <c r="I10" s="2">
        <v>2.2199999999999998</v>
      </c>
      <c r="K10" s="2">
        <v>2.2199999999999998</v>
      </c>
      <c r="L10">
        <v>0</v>
      </c>
    </row>
    <row r="11" spans="1:13" x14ac:dyDescent="0.2">
      <c r="A11" t="s">
        <v>3</v>
      </c>
      <c r="B11">
        <v>10</v>
      </c>
      <c r="C11" t="s">
        <v>5</v>
      </c>
      <c r="D11" s="1" t="s">
        <v>13</v>
      </c>
      <c r="E11">
        <v>3</v>
      </c>
      <c r="F11">
        <v>0.37</v>
      </c>
      <c r="G11" s="2">
        <f t="shared" si="0"/>
        <v>1.2333333333333334</v>
      </c>
      <c r="I11" s="2">
        <v>1.2333333333333334</v>
      </c>
      <c r="K11" s="2">
        <v>1.2333333333333334</v>
      </c>
      <c r="L11">
        <v>0</v>
      </c>
    </row>
    <row r="12" spans="1:13" x14ac:dyDescent="0.2">
      <c r="A12" t="s">
        <v>1</v>
      </c>
      <c r="B12">
        <v>8</v>
      </c>
      <c r="C12" t="s">
        <v>8</v>
      </c>
      <c r="D12" t="s">
        <v>12</v>
      </c>
      <c r="E12">
        <v>1</v>
      </c>
      <c r="F12">
        <v>0.37</v>
      </c>
      <c r="G12" s="2">
        <v>0</v>
      </c>
      <c r="I12" s="2">
        <v>0</v>
      </c>
      <c r="K12" s="2">
        <v>0</v>
      </c>
      <c r="L12">
        <f>B12*F12</f>
        <v>2.96</v>
      </c>
    </row>
    <row r="13" spans="1:13" x14ac:dyDescent="0.2">
      <c r="A13" t="s">
        <v>1</v>
      </c>
      <c r="B13">
        <v>11</v>
      </c>
      <c r="C13" t="s">
        <v>2</v>
      </c>
      <c r="D13" t="s">
        <v>12</v>
      </c>
      <c r="E13">
        <v>1</v>
      </c>
      <c r="F13">
        <v>0.25</v>
      </c>
      <c r="G13" s="2">
        <v>0</v>
      </c>
      <c r="I13" s="2">
        <v>0</v>
      </c>
      <c r="K13" s="2">
        <v>0</v>
      </c>
      <c r="L13">
        <f>B13*F13</f>
        <v>2.75</v>
      </c>
    </row>
    <row r="14" spans="1:13" x14ac:dyDescent="0.2">
      <c r="A14" t="s">
        <v>3</v>
      </c>
      <c r="B14">
        <v>3</v>
      </c>
      <c r="C14" t="s">
        <v>8</v>
      </c>
      <c r="D14" t="s">
        <v>12</v>
      </c>
      <c r="E14">
        <v>1</v>
      </c>
      <c r="F14">
        <v>0.25</v>
      </c>
      <c r="G14" s="2">
        <v>0</v>
      </c>
      <c r="I14" s="2">
        <v>0</v>
      </c>
      <c r="K14" s="2">
        <v>0</v>
      </c>
      <c r="L14">
        <f>B14*F14</f>
        <v>0.75</v>
      </c>
    </row>
    <row r="15" spans="1:13" x14ac:dyDescent="0.2">
      <c r="H15">
        <f>SUM(G3:G14)</f>
        <v>7.03</v>
      </c>
      <c r="J15">
        <f>SUM(I3:I14)</f>
        <v>7.03</v>
      </c>
      <c r="M15">
        <f>SUM(K3:L14)</f>
        <v>17.490000000000002</v>
      </c>
    </row>
    <row r="25" spans="1:3" x14ac:dyDescent="0.2">
      <c r="A25" t="s">
        <v>14</v>
      </c>
      <c r="B25" t="s">
        <v>15</v>
      </c>
      <c r="C25" t="s">
        <v>12</v>
      </c>
    </row>
    <row r="26" spans="1:3" x14ac:dyDescent="0.2">
      <c r="A26">
        <v>7.03</v>
      </c>
      <c r="B26">
        <v>7.03</v>
      </c>
      <c r="C26">
        <v>17.490000000000002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B4D6-F977-8A46-AF85-5E449E012568}">
  <dimension ref="A1:M21"/>
  <sheetViews>
    <sheetView workbookViewId="0">
      <selection activeCell="M21" activeCellId="2" sqref="H21 J21 M21"/>
    </sheetView>
  </sheetViews>
  <sheetFormatPr baseColWidth="10" defaultRowHeight="16" x14ac:dyDescent="0.2"/>
  <sheetData>
    <row r="1" spans="1:13" s="3" customFormat="1" x14ac:dyDescent="0.2">
      <c r="A1" s="3" t="s">
        <v>16</v>
      </c>
    </row>
    <row r="2" spans="1:13" x14ac:dyDescent="0.2">
      <c r="A2" t="s">
        <v>4</v>
      </c>
      <c r="B2">
        <v>2</v>
      </c>
      <c r="C2" t="s">
        <v>5</v>
      </c>
      <c r="D2" t="s">
        <v>13</v>
      </c>
      <c r="E2">
        <v>3</v>
      </c>
      <c r="F2">
        <v>0.37</v>
      </c>
      <c r="G2" s="2">
        <v>0.24666666666666665</v>
      </c>
      <c r="I2" s="2">
        <v>0.24666666666666665</v>
      </c>
      <c r="K2" s="2">
        <v>0.24666666666666665</v>
      </c>
      <c r="L2">
        <v>0</v>
      </c>
    </row>
    <row r="3" spans="1:13" x14ac:dyDescent="0.2">
      <c r="A3" t="s">
        <v>7</v>
      </c>
      <c r="B3">
        <v>21</v>
      </c>
      <c r="C3" t="s">
        <v>5</v>
      </c>
      <c r="D3" t="s">
        <v>13</v>
      </c>
      <c r="E3">
        <v>3</v>
      </c>
      <c r="F3">
        <v>0.37</v>
      </c>
      <c r="G3" s="2">
        <v>2.59</v>
      </c>
      <c r="I3" s="2">
        <v>2.59</v>
      </c>
      <c r="K3" s="2">
        <v>2.59</v>
      </c>
      <c r="L3">
        <v>0</v>
      </c>
    </row>
    <row r="4" spans="1:13" x14ac:dyDescent="0.2">
      <c r="A4" t="s">
        <v>3</v>
      </c>
      <c r="B4">
        <v>7</v>
      </c>
      <c r="C4" t="s">
        <v>2</v>
      </c>
      <c r="D4" t="s">
        <v>12</v>
      </c>
      <c r="E4">
        <v>1</v>
      </c>
      <c r="F4">
        <v>0.25</v>
      </c>
      <c r="G4" s="2">
        <v>0</v>
      </c>
      <c r="I4" s="2">
        <v>0</v>
      </c>
      <c r="K4" s="2">
        <v>0</v>
      </c>
      <c r="L4">
        <v>1.75</v>
      </c>
    </row>
    <row r="5" spans="1:13" x14ac:dyDescent="0.2">
      <c r="A5" t="s">
        <v>3</v>
      </c>
      <c r="B5">
        <v>18</v>
      </c>
      <c r="C5" t="s">
        <v>5</v>
      </c>
      <c r="D5" t="s">
        <v>13</v>
      </c>
      <c r="E5">
        <v>3</v>
      </c>
      <c r="F5">
        <v>0.37</v>
      </c>
      <c r="G5" s="2">
        <v>2.2199999999999998</v>
      </c>
      <c r="I5" s="2">
        <v>2.2199999999999998</v>
      </c>
      <c r="K5" s="2">
        <v>2.2199999999999998</v>
      </c>
      <c r="L5">
        <v>0</v>
      </c>
    </row>
    <row r="6" spans="1:13" x14ac:dyDescent="0.2">
      <c r="A6" t="s">
        <v>3</v>
      </c>
      <c r="B6">
        <v>10</v>
      </c>
      <c r="C6" t="s">
        <v>5</v>
      </c>
      <c r="D6" s="1" t="s">
        <v>13</v>
      </c>
      <c r="E6">
        <v>3</v>
      </c>
      <c r="F6">
        <v>0.37</v>
      </c>
      <c r="G6" s="2">
        <v>1.2333333333333334</v>
      </c>
      <c r="I6" s="2">
        <v>1.2333333333333334</v>
      </c>
      <c r="K6" s="2">
        <v>1.2333333333333334</v>
      </c>
      <c r="L6">
        <v>0</v>
      </c>
    </row>
    <row r="7" spans="1:13" x14ac:dyDescent="0.2">
      <c r="A7" t="s">
        <v>3</v>
      </c>
      <c r="B7">
        <v>3</v>
      </c>
      <c r="C7" t="s">
        <v>8</v>
      </c>
      <c r="D7" t="s">
        <v>12</v>
      </c>
      <c r="E7">
        <v>1</v>
      </c>
      <c r="F7">
        <v>0.25</v>
      </c>
      <c r="G7" s="2">
        <v>0</v>
      </c>
      <c r="I7" s="2">
        <v>0</v>
      </c>
      <c r="K7" s="2">
        <v>0</v>
      </c>
      <c r="L7">
        <v>0.75</v>
      </c>
    </row>
    <row r="8" spans="1:13" x14ac:dyDescent="0.2">
      <c r="H8">
        <f>SUM(G2:G7)</f>
        <v>6.29</v>
      </c>
      <c r="J8">
        <v>6.29</v>
      </c>
      <c r="M8">
        <f>SUM(K2:L7)</f>
        <v>8.7899999999999991</v>
      </c>
    </row>
    <row r="11" spans="1:13" s="3" customFormat="1" x14ac:dyDescent="0.2">
      <c r="A11" s="3" t="s">
        <v>17</v>
      </c>
    </row>
    <row r="12" spans="1:13" x14ac:dyDescent="0.2">
      <c r="A12" t="s">
        <v>1</v>
      </c>
      <c r="B12">
        <v>9</v>
      </c>
      <c r="C12" t="s">
        <v>2</v>
      </c>
      <c r="D12" t="s">
        <v>12</v>
      </c>
      <c r="E12">
        <v>1</v>
      </c>
      <c r="F12">
        <v>0.25</v>
      </c>
      <c r="G12" s="2">
        <v>0</v>
      </c>
      <c r="I12" s="2">
        <v>0</v>
      </c>
      <c r="K12" s="2">
        <v>0</v>
      </c>
      <c r="L12">
        <v>2.25</v>
      </c>
    </row>
    <row r="13" spans="1:13" x14ac:dyDescent="0.2">
      <c r="A13" t="s">
        <v>1</v>
      </c>
      <c r="B13">
        <v>3</v>
      </c>
      <c r="C13" t="s">
        <v>5</v>
      </c>
      <c r="D13" t="s">
        <v>13</v>
      </c>
      <c r="E13">
        <v>3</v>
      </c>
      <c r="F13">
        <v>0.37</v>
      </c>
      <c r="G13" s="2">
        <v>0.37</v>
      </c>
      <c r="I13" s="2">
        <v>0.37</v>
      </c>
      <c r="K13" s="2">
        <v>0.37</v>
      </c>
      <c r="L13">
        <v>0</v>
      </c>
    </row>
    <row r="14" spans="1:13" x14ac:dyDescent="0.2">
      <c r="A14" t="s">
        <v>1</v>
      </c>
      <c r="B14">
        <v>3</v>
      </c>
      <c r="C14" t="s">
        <v>5</v>
      </c>
      <c r="D14" t="s">
        <v>13</v>
      </c>
      <c r="E14">
        <v>3</v>
      </c>
      <c r="F14">
        <v>0.37</v>
      </c>
      <c r="G14" s="2">
        <v>0.37</v>
      </c>
      <c r="I14" s="2">
        <v>0.37</v>
      </c>
      <c r="K14" s="2">
        <v>0.37</v>
      </c>
      <c r="L14">
        <v>0</v>
      </c>
    </row>
    <row r="15" spans="1:13" x14ac:dyDescent="0.2">
      <c r="A15" t="s">
        <v>1</v>
      </c>
      <c r="B15">
        <v>8</v>
      </c>
      <c r="C15" t="s">
        <v>8</v>
      </c>
      <c r="D15" t="s">
        <v>12</v>
      </c>
      <c r="E15">
        <v>1</v>
      </c>
      <c r="F15">
        <v>0.37</v>
      </c>
      <c r="G15" s="2">
        <v>0</v>
      </c>
      <c r="I15" s="2">
        <v>0</v>
      </c>
      <c r="K15" s="2">
        <v>0</v>
      </c>
      <c r="L15">
        <v>2.96</v>
      </c>
    </row>
    <row r="16" spans="1:13" x14ac:dyDescent="0.2">
      <c r="A16" t="s">
        <v>1</v>
      </c>
      <c r="B16">
        <v>11</v>
      </c>
      <c r="C16" t="s">
        <v>2</v>
      </c>
      <c r="D16" t="s">
        <v>12</v>
      </c>
      <c r="E16">
        <v>1</v>
      </c>
      <c r="F16">
        <v>0.25</v>
      </c>
      <c r="G16" s="2">
        <v>0</v>
      </c>
      <c r="I16" s="2">
        <v>0</v>
      </c>
      <c r="K16" s="2">
        <v>0</v>
      </c>
      <c r="L16">
        <v>2.75</v>
      </c>
    </row>
    <row r="17" spans="8:13" x14ac:dyDescent="0.2">
      <c r="H17">
        <f>SUM(G12:G16)</f>
        <v>0.74</v>
      </c>
      <c r="J17">
        <f>SUM(I12:I16)</f>
        <v>0.74</v>
      </c>
      <c r="M17">
        <f>SUM(K12:L16)</f>
        <v>8.6999999999999993</v>
      </c>
    </row>
    <row r="21" spans="8:13" x14ac:dyDescent="0.2">
      <c r="H21">
        <f>SUM(H8:H18)</f>
        <v>7.03</v>
      </c>
      <c r="J21">
        <v>7.03</v>
      </c>
      <c r="M21">
        <f>SUM(M8:M17)</f>
        <v>17.489999999999998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38F7-8BA0-5742-8DC8-DEB44BAD9BA2}">
  <dimension ref="A1:L5"/>
  <sheetViews>
    <sheetView workbookViewId="0">
      <selection activeCell="J2" sqref="J2:L3"/>
    </sheetView>
  </sheetViews>
  <sheetFormatPr baseColWidth="10" defaultRowHeight="16" x14ac:dyDescent="0.2"/>
  <sheetData>
    <row r="1" spans="1:12" x14ac:dyDescent="0.2">
      <c r="B1" t="s">
        <v>14</v>
      </c>
      <c r="C1" t="s">
        <v>15</v>
      </c>
      <c r="D1" t="s">
        <v>12</v>
      </c>
    </row>
    <row r="2" spans="1:12" x14ac:dyDescent="0.2">
      <c r="A2" t="s">
        <v>16</v>
      </c>
      <c r="B2">
        <v>6.29</v>
      </c>
      <c r="C2">
        <v>6.29</v>
      </c>
      <c r="D2">
        <v>8.7899999999999991</v>
      </c>
      <c r="F2">
        <f>B2/(7.03/100)</f>
        <v>89.473684210526315</v>
      </c>
      <c r="G2">
        <f>C2/(7.03/100)</f>
        <v>89.473684210526315</v>
      </c>
      <c r="H2">
        <f>D2/(17.49/100)</f>
        <v>50.257289879931392</v>
      </c>
      <c r="J2" s="5">
        <f>ROUND(F2,0)</f>
        <v>89</v>
      </c>
      <c r="K2" s="5">
        <f t="shared" ref="K2:L2" si="0">ROUND(G2,0)</f>
        <v>89</v>
      </c>
      <c r="L2" s="5">
        <f t="shared" si="0"/>
        <v>50</v>
      </c>
    </row>
    <row r="3" spans="1:12" x14ac:dyDescent="0.2">
      <c r="A3" t="s">
        <v>17</v>
      </c>
      <c r="B3">
        <v>0.74</v>
      </c>
      <c r="C3">
        <v>0.74</v>
      </c>
      <c r="D3">
        <v>8.6999999999999993</v>
      </c>
      <c r="E3" s="4"/>
      <c r="F3">
        <f>B3/(7.03/100)</f>
        <v>10.526315789473683</v>
      </c>
      <c r="G3">
        <f>C3/(7.03/100)</f>
        <v>10.526315789473683</v>
      </c>
      <c r="H3">
        <f>D3/(17.49/100)</f>
        <v>49.742710120068615</v>
      </c>
      <c r="J3" s="5">
        <f>ROUND(F3,0)</f>
        <v>11</v>
      </c>
      <c r="K3" s="5">
        <f t="shared" ref="K3" si="1">ROUND(G3,0)</f>
        <v>11</v>
      </c>
      <c r="L3" s="5">
        <f t="shared" ref="L3" si="2">ROUND(H3,0)</f>
        <v>50</v>
      </c>
    </row>
    <row r="5" spans="1:12" x14ac:dyDescent="0.2">
      <c r="B5">
        <v>7.03</v>
      </c>
      <c r="C5">
        <v>7.03</v>
      </c>
      <c r="D5">
        <v>17.489999999999998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E0CF-B25F-8C4F-BB57-210DB40C892A}">
  <dimension ref="A1:D3"/>
  <sheetViews>
    <sheetView tabSelected="1" workbookViewId="0">
      <selection activeCell="J13" sqref="J13"/>
    </sheetView>
  </sheetViews>
  <sheetFormatPr baseColWidth="10" defaultRowHeight="16" x14ac:dyDescent="0.2"/>
  <sheetData>
    <row r="1" spans="1:4" x14ac:dyDescent="0.2">
      <c r="B1" t="s">
        <v>14</v>
      </c>
      <c r="C1" t="s">
        <v>15</v>
      </c>
      <c r="D1" t="s">
        <v>12</v>
      </c>
    </row>
    <row r="2" spans="1:4" x14ac:dyDescent="0.2">
      <c r="A2" t="s">
        <v>16</v>
      </c>
      <c r="B2" s="5">
        <v>89</v>
      </c>
      <c r="C2" s="5">
        <v>89</v>
      </c>
      <c r="D2" s="5">
        <v>50</v>
      </c>
    </row>
    <row r="3" spans="1:4" x14ac:dyDescent="0.2">
      <c r="A3" t="s">
        <v>17</v>
      </c>
      <c r="B3" s="5">
        <v>11</v>
      </c>
      <c r="C3" s="5">
        <v>11</v>
      </c>
      <c r="D3" s="5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by origin</vt:lpstr>
      <vt:lpstr>percentages</vt:lpstr>
      <vt:lpstr>graphs 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K. Zerzeropulos</cp:lastModifiedBy>
  <dcterms:created xsi:type="dcterms:W3CDTF">2022-05-09T14:51:43Z</dcterms:created>
  <dcterms:modified xsi:type="dcterms:W3CDTF">2022-05-17T08:40:15Z</dcterms:modified>
</cp:coreProperties>
</file>