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21B46775-74E8-2F49-B278-B8DBCDEB6B97}" xr6:coauthVersionLast="47" xr6:coauthVersionMax="47" xr10:uidLastSave="{00000000-0000-0000-0000-000000000000}"/>
  <bookViews>
    <workbookView xWindow="280" yWindow="780" windowWidth="27640" windowHeight="16440" activeTab="2" xr2:uid="{1211014A-C56F-3D49-9317-D2DB02966B34}"/>
  </bookViews>
  <sheets>
    <sheet name="by dating" sheetId="1" r:id="rId1"/>
    <sheet name="by origin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5" i="2" l="1"/>
  <c r="P105" i="2"/>
  <c r="U105" i="2" s="1"/>
  <c r="S95" i="2"/>
  <c r="P95" i="2"/>
  <c r="U95" i="2" s="1"/>
  <c r="S68" i="2"/>
  <c r="P68" i="2"/>
  <c r="U68" i="2" s="1"/>
  <c r="S51" i="2"/>
  <c r="P51" i="2"/>
  <c r="I51" i="2"/>
  <c r="U51" i="2" s="1"/>
  <c r="S34" i="2"/>
  <c r="P34" i="2"/>
  <c r="U34" i="2" s="1"/>
  <c r="S17" i="2"/>
  <c r="S107" i="2" s="1"/>
  <c r="P17" i="2"/>
  <c r="P107" i="2" s="1"/>
  <c r="L17" i="2"/>
  <c r="L107" i="2" s="1"/>
  <c r="I17" i="2"/>
  <c r="I107" i="2" s="1"/>
  <c r="U108" i="2" s="1"/>
  <c r="U37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08" i="1"/>
  <c r="S122" i="1" s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91" i="1"/>
  <c r="O92" i="1"/>
  <c r="P105" i="1" s="1"/>
  <c r="U105" i="1" s="1"/>
  <c r="O93" i="1"/>
  <c r="O94" i="1"/>
  <c r="O95" i="1"/>
  <c r="O96" i="1"/>
  <c r="O97" i="1"/>
  <c r="O98" i="1"/>
  <c r="O99" i="1"/>
  <c r="O100" i="1"/>
  <c r="O101" i="1"/>
  <c r="O102" i="1"/>
  <c r="O103" i="1"/>
  <c r="O104" i="1"/>
  <c r="O91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74" i="1"/>
  <c r="P88" i="1" s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57" i="1"/>
  <c r="P71" i="1" s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40" i="1"/>
  <c r="P54" i="1" s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3" i="1"/>
  <c r="P37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3" i="1"/>
  <c r="L37" i="1" s="1"/>
  <c r="J7" i="1"/>
  <c r="J8" i="1"/>
  <c r="J9" i="1"/>
  <c r="J10" i="1"/>
  <c r="J11" i="1"/>
  <c r="J12" i="1"/>
  <c r="J13" i="1"/>
  <c r="J14" i="1"/>
  <c r="L20" i="1" s="1"/>
  <c r="L125" i="1" s="1"/>
  <c r="J15" i="1"/>
  <c r="J16" i="1"/>
  <c r="J17" i="1"/>
  <c r="J18" i="1"/>
  <c r="J19" i="1"/>
  <c r="J6" i="1"/>
  <c r="H7" i="1"/>
  <c r="I20" i="1" s="1"/>
  <c r="I125" i="1" s="1"/>
  <c r="H8" i="1"/>
  <c r="H9" i="1"/>
  <c r="H10" i="1"/>
  <c r="H11" i="1"/>
  <c r="H12" i="1"/>
  <c r="H13" i="1"/>
  <c r="H14" i="1"/>
  <c r="H15" i="1"/>
  <c r="H16" i="1"/>
  <c r="H17" i="1"/>
  <c r="H18" i="1"/>
  <c r="H19" i="1"/>
  <c r="H6" i="1"/>
  <c r="S125" i="1" l="1"/>
  <c r="U122" i="1"/>
  <c r="U125" i="1" s="1"/>
  <c r="P125" i="1"/>
  <c r="U17" i="2"/>
  <c r="U109" i="2" s="1"/>
</calcChain>
</file>

<file path=xl/sharedStrings.xml><?xml version="1.0" encoding="utf-8"?>
<sst xmlns="http://schemas.openxmlformats.org/spreadsheetml/2006/main" count="594" uniqueCount="52">
  <si>
    <t>Ostia VI Amphorae NE (all fragments)</t>
  </si>
  <si>
    <t>Table 1: all fragments</t>
  </si>
  <si>
    <t>Anfore italiche</t>
  </si>
  <si>
    <t>Anfore siciliane</t>
  </si>
  <si>
    <t>Anfore galliche</t>
  </si>
  <si>
    <t>Anfore tarraconesi</t>
  </si>
  <si>
    <t>Anfore betiche e spagnole</t>
  </si>
  <si>
    <t>Anfore lusitane</t>
  </si>
  <si>
    <t>Anfore nordafricane</t>
  </si>
  <si>
    <t>Anfore cirenaiche</t>
  </si>
  <si>
    <t>Anfore egiziane</t>
  </si>
  <si>
    <t>Anfore egeo-microasiatiche</t>
  </si>
  <si>
    <t>Anfore "levantine"</t>
  </si>
  <si>
    <t>Anfore pontiche</t>
  </si>
  <si>
    <t>Anfore orientale</t>
  </si>
  <si>
    <t>non identificate</t>
  </si>
  <si>
    <t>1a (Augustan)</t>
  </si>
  <si>
    <t>1b (Middle 1st CE)</t>
  </si>
  <si>
    <t>2b (70-80 CE)</t>
  </si>
  <si>
    <t>3a (80-90 CE)</t>
  </si>
  <si>
    <t>3b (90-120 CE)</t>
  </si>
  <si>
    <t>4 (120-160 CE)</t>
  </si>
  <si>
    <t>dating</t>
  </si>
  <si>
    <t>dating slice</t>
  </si>
  <si>
    <t>slice number</t>
  </si>
  <si>
    <t xml:space="preserve">dating percentage </t>
  </si>
  <si>
    <t>Augustan</t>
  </si>
  <si>
    <t>sherds</t>
  </si>
  <si>
    <t>percentage</t>
  </si>
  <si>
    <t>Middle 1st CE</t>
  </si>
  <si>
    <t>70-80 CE</t>
  </si>
  <si>
    <t>2a (70-80 CE)</t>
  </si>
  <si>
    <t>80-90 CE</t>
  </si>
  <si>
    <t>90-120 CE</t>
  </si>
  <si>
    <t>120-160 CE</t>
  </si>
  <si>
    <t>AB</t>
  </si>
  <si>
    <t>BC</t>
  </si>
  <si>
    <t>C</t>
  </si>
  <si>
    <t>CD</t>
  </si>
  <si>
    <t>D</t>
  </si>
  <si>
    <t>A</t>
  </si>
  <si>
    <t>B</t>
  </si>
  <si>
    <t>Italian</t>
  </si>
  <si>
    <t>Gallic/Tarraconesian</t>
  </si>
  <si>
    <t>Spanish</t>
  </si>
  <si>
    <t>North African</t>
  </si>
  <si>
    <t>Eastern Mediterranean</t>
  </si>
  <si>
    <t>Aegean</t>
  </si>
  <si>
    <t>unknown</t>
  </si>
  <si>
    <t>NE-nordest-NO</t>
  </si>
  <si>
    <t>p.81</t>
  </si>
  <si>
    <t xml:space="preserve">Ostia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</si>
</sst>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0" fillId="2" borderId="0" xfId="0" applyFill="1"/>
    <xf numFmtId="0" fontId="1" fillId="0" borderId="0" xfId="0" applyFont="1"/>
    <xf numFmtId="9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Ostia VI Amphorae</a:t>
            </a:r>
            <a:r>
              <a:rPr lang="en-GB" baseline="0"/>
              <a:t>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Italian</c:v>
                </c:pt>
                <c:pt idx="1">
                  <c:v>Gallic/Tarraconesian</c:v>
                </c:pt>
                <c:pt idx="2">
                  <c:v>Spanish</c:v>
                </c:pt>
                <c:pt idx="3">
                  <c:v>North African</c:v>
                </c:pt>
                <c:pt idx="4">
                  <c:v>Eastern Mediterranean</c:v>
                </c:pt>
                <c:pt idx="5">
                  <c:v>Aegean</c:v>
                </c:pt>
                <c:pt idx="6">
                  <c:v>unknown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7.5</c:v>
                </c:pt>
                <c:pt idx="1">
                  <c:v>0</c:v>
                </c:pt>
                <c:pt idx="2">
                  <c:v>1.5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2-7747-A698-8E9841B8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234944"/>
        <c:axId val="1209707600"/>
      </c:barChart>
      <c:catAx>
        <c:axId val="12132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9707600"/>
        <c:crosses val="autoZero"/>
        <c:auto val="1"/>
        <c:lblAlgn val="ctr"/>
        <c:lblOffset val="100"/>
        <c:noMultiLvlLbl val="0"/>
      </c:catAx>
      <c:valAx>
        <c:axId val="12097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132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Ostia</a:t>
            </a:r>
            <a:r>
              <a:rPr lang="en-GB" baseline="0"/>
              <a:t> VI Amphorae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Italian</c:v>
                </c:pt>
                <c:pt idx="1">
                  <c:v>Gallic/Tarraconesian</c:v>
                </c:pt>
                <c:pt idx="2">
                  <c:v>Spanish</c:v>
                </c:pt>
                <c:pt idx="3">
                  <c:v>North African</c:v>
                </c:pt>
                <c:pt idx="4">
                  <c:v>Eastern Mediterranean</c:v>
                </c:pt>
                <c:pt idx="5">
                  <c:v>Aegean</c:v>
                </c:pt>
                <c:pt idx="6">
                  <c:v>unknown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28.5</c:v>
                </c:pt>
                <c:pt idx="1">
                  <c:v>0</c:v>
                </c:pt>
                <c:pt idx="2">
                  <c:v>2</c:v>
                </c:pt>
                <c:pt idx="3">
                  <c:v>2.5</c:v>
                </c:pt>
                <c:pt idx="4">
                  <c:v>0</c:v>
                </c:pt>
                <c:pt idx="5">
                  <c:v>1.5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0-6F46-A090-97DFEC73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415136"/>
        <c:axId val="1686798544"/>
      </c:barChart>
      <c:catAx>
        <c:axId val="16934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6798544"/>
        <c:crosses val="autoZero"/>
        <c:auto val="1"/>
        <c:lblAlgn val="ctr"/>
        <c:lblOffset val="100"/>
        <c:noMultiLvlLbl val="0"/>
      </c:catAx>
      <c:valAx>
        <c:axId val="16867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934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Ostia VI Amphorae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Italian</c:v>
                </c:pt>
                <c:pt idx="1">
                  <c:v>Gallic/Tarraconesian</c:v>
                </c:pt>
                <c:pt idx="2">
                  <c:v>Spanish</c:v>
                </c:pt>
                <c:pt idx="3">
                  <c:v>North African</c:v>
                </c:pt>
                <c:pt idx="4">
                  <c:v>Eastern Mediterranean</c:v>
                </c:pt>
                <c:pt idx="5">
                  <c:v>Aegean</c:v>
                </c:pt>
                <c:pt idx="6">
                  <c:v>unknown</c:v>
                </c:pt>
              </c:strCache>
            </c:strRef>
          </c:cat>
          <c:val>
            <c:numRef>
              <c:f>Sheet3!$D$2:$D$8</c:f>
              <c:numCache>
                <c:formatCode>General</c:formatCode>
                <c:ptCount val="7"/>
                <c:pt idx="0">
                  <c:v>194.5</c:v>
                </c:pt>
                <c:pt idx="1">
                  <c:v>174</c:v>
                </c:pt>
                <c:pt idx="2">
                  <c:v>195.5</c:v>
                </c:pt>
                <c:pt idx="3">
                  <c:v>185.5</c:v>
                </c:pt>
                <c:pt idx="4">
                  <c:v>17</c:v>
                </c:pt>
                <c:pt idx="5">
                  <c:v>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5-EC49-AE3F-BCCB94EF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763776"/>
        <c:axId val="1209394528"/>
      </c:barChart>
      <c:catAx>
        <c:axId val="12417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9394528"/>
        <c:crosses val="autoZero"/>
        <c:auto val="1"/>
        <c:lblAlgn val="ctr"/>
        <c:lblOffset val="100"/>
        <c:noMultiLvlLbl val="0"/>
      </c:catAx>
      <c:valAx>
        <c:axId val="12093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17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Ostia VI Amphorae</a:t>
            </a:r>
            <a:r>
              <a:rPr lang="en-GB" baseline="0"/>
              <a:t>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Italian</c:v>
                </c:pt>
                <c:pt idx="1">
                  <c:v>Gallic/Tarraconesian</c:v>
                </c:pt>
                <c:pt idx="2">
                  <c:v>Spanish</c:v>
                </c:pt>
                <c:pt idx="3">
                  <c:v>North African</c:v>
                </c:pt>
                <c:pt idx="4">
                  <c:v>Eastern Mediterranean</c:v>
                </c:pt>
                <c:pt idx="5">
                  <c:v>Aegean</c:v>
                </c:pt>
                <c:pt idx="6">
                  <c:v>unknown</c:v>
                </c:pt>
              </c:strCache>
            </c:strRef>
          </c:cat>
          <c:val>
            <c:numRef>
              <c:f>Sheet3!$E$2:$E$8</c:f>
              <c:numCache>
                <c:formatCode>General</c:formatCode>
                <c:ptCount val="7"/>
                <c:pt idx="0">
                  <c:v>239.5</c:v>
                </c:pt>
                <c:pt idx="1">
                  <c:v>233</c:v>
                </c:pt>
                <c:pt idx="2">
                  <c:v>290.79999999999995</c:v>
                </c:pt>
                <c:pt idx="3">
                  <c:v>244.8</c:v>
                </c:pt>
                <c:pt idx="4">
                  <c:v>9.6</c:v>
                </c:pt>
                <c:pt idx="5">
                  <c:v>109.4</c:v>
                </c:pt>
                <c:pt idx="6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3-F944-BFCE-2AE47957C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631792"/>
        <c:axId val="1212201392"/>
      </c:barChart>
      <c:catAx>
        <c:axId val="12126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12201392"/>
        <c:crosses val="autoZero"/>
        <c:auto val="1"/>
        <c:lblAlgn val="ctr"/>
        <c:lblOffset val="100"/>
        <c:noMultiLvlLbl val="0"/>
      </c:catAx>
      <c:valAx>
        <c:axId val="12122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126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11</xdr:row>
      <xdr:rowOff>31750</xdr:rowOff>
    </xdr:from>
    <xdr:to>
      <xdr:col>4</xdr:col>
      <xdr:colOff>247650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7BAF6-127C-5048-BCF9-682A915ED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11</xdr:row>
      <xdr:rowOff>95250</xdr:rowOff>
    </xdr:from>
    <xdr:to>
      <xdr:col>10</xdr:col>
      <xdr:colOff>177800</xdr:colOff>
      <xdr:row>24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809C3-6B56-FA46-AC19-510DEF379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25</xdr:row>
      <xdr:rowOff>171450</xdr:rowOff>
    </xdr:from>
    <xdr:to>
      <xdr:col>4</xdr:col>
      <xdr:colOff>317500</xdr:colOff>
      <xdr:row>39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E73E84-4728-6242-99C8-4A85576DE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596900</xdr:colOff>
      <xdr:row>26</xdr:row>
      <xdr:rowOff>57150</xdr:rowOff>
    </xdr:from>
    <xdr:to>
      <xdr:col>10</xdr:col>
      <xdr:colOff>215900</xdr:colOff>
      <xdr:row>39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1094FB-92FB-344E-A76B-9C52375FA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119A-2226-A74D-9A95-329002E527C8}">
  <dimension ref="A1:U126"/>
  <sheetViews>
    <sheetView workbookViewId="0">
      <selection activeCell="E1" sqref="E1"/>
    </sheetView>
  </sheetViews>
  <sheetFormatPr baseColWidth="10" defaultRowHeight="16" x14ac:dyDescent="0.2"/>
  <cols>
    <col min="1" max="1" width="22.5" customWidth="1"/>
    <col min="7" max="7" width="18.5" customWidth="1"/>
    <col min="8" max="8" width="10.83203125" style="5"/>
    <col min="10" max="10" width="10.83203125" style="5"/>
    <col min="13" max="13" width="10.83203125" style="5"/>
    <col min="17" max="17" width="10.83203125" style="5"/>
    <col min="21" max="21" width="10.83203125" style="10"/>
  </cols>
  <sheetData>
    <row r="1" spans="1:21" x14ac:dyDescent="0.2">
      <c r="A1" t="s">
        <v>0</v>
      </c>
      <c r="C1" t="s">
        <v>49</v>
      </c>
      <c r="E1" t="s">
        <v>50</v>
      </c>
    </row>
    <row r="3" spans="1:21" x14ac:dyDescent="0.2">
      <c r="A3" t="s">
        <v>1</v>
      </c>
      <c r="H3" s="5" t="s">
        <v>40</v>
      </c>
      <c r="J3" s="5" t="s">
        <v>41</v>
      </c>
      <c r="M3" s="5" t="s">
        <v>37</v>
      </c>
      <c r="Q3" s="5" t="s">
        <v>39</v>
      </c>
    </row>
    <row r="4" spans="1:21" x14ac:dyDescent="0.2">
      <c r="B4" t="s">
        <v>27</v>
      </c>
      <c r="C4" t="s">
        <v>28</v>
      </c>
      <c r="D4" t="s">
        <v>22</v>
      </c>
      <c r="E4" t="s">
        <v>23</v>
      </c>
      <c r="F4" t="s">
        <v>24</v>
      </c>
      <c r="G4" t="s">
        <v>25</v>
      </c>
      <c r="H4" s="5" t="s">
        <v>35</v>
      </c>
      <c r="J4" s="5" t="s">
        <v>35</v>
      </c>
      <c r="K4" t="s">
        <v>36</v>
      </c>
      <c r="M4" s="5" t="s">
        <v>36</v>
      </c>
      <c r="N4" t="s">
        <v>37</v>
      </c>
      <c r="O4" t="s">
        <v>38</v>
      </c>
      <c r="Q4" s="5" t="s">
        <v>38</v>
      </c>
      <c r="R4" t="s">
        <v>37</v>
      </c>
    </row>
    <row r="5" spans="1:21" s="2" customFormat="1" x14ac:dyDescent="0.2">
      <c r="A5" s="2" t="s">
        <v>16</v>
      </c>
      <c r="H5" s="6"/>
      <c r="J5" s="6"/>
      <c r="M5" s="6"/>
      <c r="Q5" s="6"/>
      <c r="U5" s="11"/>
    </row>
    <row r="6" spans="1:21" x14ac:dyDescent="0.2">
      <c r="A6" t="s">
        <v>2</v>
      </c>
      <c r="B6">
        <v>15</v>
      </c>
      <c r="C6" s="1">
        <v>0.65210000000000001</v>
      </c>
      <c r="D6" t="s">
        <v>26</v>
      </c>
      <c r="E6" t="s">
        <v>35</v>
      </c>
      <c r="F6">
        <v>2</v>
      </c>
      <c r="G6">
        <v>1</v>
      </c>
      <c r="H6" s="5">
        <f>B6/F6</f>
        <v>7.5</v>
      </c>
      <c r="J6" s="5">
        <f>B6/F6</f>
        <v>7.5</v>
      </c>
      <c r="K6">
        <v>0</v>
      </c>
      <c r="M6" s="5">
        <v>0</v>
      </c>
      <c r="N6" s="5">
        <v>0</v>
      </c>
      <c r="O6" s="5">
        <v>0</v>
      </c>
      <c r="Q6" s="5">
        <v>0</v>
      </c>
      <c r="R6" s="5">
        <v>0</v>
      </c>
    </row>
    <row r="7" spans="1:21" x14ac:dyDescent="0.2">
      <c r="A7" t="s">
        <v>3</v>
      </c>
      <c r="D7" t="s">
        <v>26</v>
      </c>
      <c r="E7" t="s">
        <v>35</v>
      </c>
      <c r="F7">
        <v>2</v>
      </c>
      <c r="G7">
        <v>1</v>
      </c>
      <c r="H7" s="5">
        <f t="shared" ref="H7:H19" si="0">B7/F7</f>
        <v>0</v>
      </c>
      <c r="J7" s="5">
        <f t="shared" ref="J7:J19" si="1">B7/F7</f>
        <v>0</v>
      </c>
      <c r="K7">
        <v>0</v>
      </c>
      <c r="M7" s="5">
        <v>0</v>
      </c>
      <c r="N7" s="5">
        <v>0</v>
      </c>
      <c r="O7" s="5">
        <v>0</v>
      </c>
      <c r="Q7" s="5">
        <v>0</v>
      </c>
      <c r="R7" s="5">
        <v>0</v>
      </c>
    </row>
    <row r="8" spans="1:21" x14ac:dyDescent="0.2">
      <c r="A8" t="s">
        <v>4</v>
      </c>
      <c r="D8" t="s">
        <v>26</v>
      </c>
      <c r="E8" t="s">
        <v>35</v>
      </c>
      <c r="F8">
        <v>2</v>
      </c>
      <c r="G8">
        <v>1</v>
      </c>
      <c r="H8" s="5">
        <f t="shared" si="0"/>
        <v>0</v>
      </c>
      <c r="J8" s="5">
        <f t="shared" si="1"/>
        <v>0</v>
      </c>
      <c r="K8">
        <v>0</v>
      </c>
      <c r="M8" s="5">
        <v>0</v>
      </c>
      <c r="N8" s="5">
        <v>0</v>
      </c>
      <c r="O8" s="5">
        <v>0</v>
      </c>
      <c r="Q8" s="5">
        <v>0</v>
      </c>
      <c r="R8" s="5">
        <v>0</v>
      </c>
    </row>
    <row r="9" spans="1:21" x14ac:dyDescent="0.2">
      <c r="A9" t="s">
        <v>5</v>
      </c>
      <c r="D9" t="s">
        <v>26</v>
      </c>
      <c r="E9" t="s">
        <v>35</v>
      </c>
      <c r="F9">
        <v>2</v>
      </c>
      <c r="G9">
        <v>1</v>
      </c>
      <c r="H9" s="5">
        <f t="shared" si="0"/>
        <v>0</v>
      </c>
      <c r="J9" s="5">
        <f t="shared" si="1"/>
        <v>0</v>
      </c>
      <c r="K9">
        <v>0</v>
      </c>
      <c r="M9" s="5">
        <v>0</v>
      </c>
      <c r="N9" s="5">
        <v>0</v>
      </c>
      <c r="O9" s="5">
        <v>0</v>
      </c>
      <c r="Q9" s="5">
        <v>0</v>
      </c>
      <c r="R9" s="5">
        <v>0</v>
      </c>
    </row>
    <row r="10" spans="1:21" x14ac:dyDescent="0.2">
      <c r="A10" t="s">
        <v>6</v>
      </c>
      <c r="B10">
        <v>3</v>
      </c>
      <c r="C10" s="1">
        <v>0.13039999999999999</v>
      </c>
      <c r="D10" t="s">
        <v>26</v>
      </c>
      <c r="E10" t="s">
        <v>35</v>
      </c>
      <c r="F10">
        <v>2</v>
      </c>
      <c r="G10">
        <v>1</v>
      </c>
      <c r="H10" s="5">
        <f t="shared" si="0"/>
        <v>1.5</v>
      </c>
      <c r="J10" s="5">
        <f t="shared" si="1"/>
        <v>1.5</v>
      </c>
      <c r="K10">
        <v>0</v>
      </c>
      <c r="M10" s="5">
        <v>0</v>
      </c>
      <c r="N10" s="5">
        <v>0</v>
      </c>
      <c r="O10" s="5">
        <v>0</v>
      </c>
      <c r="Q10" s="5">
        <v>0</v>
      </c>
      <c r="R10" s="5">
        <v>0</v>
      </c>
    </row>
    <row r="11" spans="1:21" x14ac:dyDescent="0.2">
      <c r="A11" t="s">
        <v>7</v>
      </c>
      <c r="D11" t="s">
        <v>26</v>
      </c>
      <c r="E11" t="s">
        <v>35</v>
      </c>
      <c r="F11">
        <v>2</v>
      </c>
      <c r="G11">
        <v>1</v>
      </c>
      <c r="H11" s="5">
        <f t="shared" si="0"/>
        <v>0</v>
      </c>
      <c r="J11" s="5">
        <f t="shared" si="1"/>
        <v>0</v>
      </c>
      <c r="K11">
        <v>0</v>
      </c>
      <c r="M11" s="5">
        <v>0</v>
      </c>
      <c r="N11" s="5">
        <v>0</v>
      </c>
      <c r="O11" s="5">
        <v>0</v>
      </c>
      <c r="Q11" s="5">
        <v>0</v>
      </c>
      <c r="R11" s="5">
        <v>0</v>
      </c>
    </row>
    <row r="12" spans="1:21" x14ac:dyDescent="0.2">
      <c r="A12" t="s">
        <v>8</v>
      </c>
      <c r="B12">
        <v>2</v>
      </c>
      <c r="C12" s="1">
        <v>8.6900000000000005E-2</v>
      </c>
      <c r="D12" t="s">
        <v>26</v>
      </c>
      <c r="E12" t="s">
        <v>35</v>
      </c>
      <c r="F12">
        <v>2</v>
      </c>
      <c r="G12">
        <v>1</v>
      </c>
      <c r="H12" s="5">
        <f t="shared" si="0"/>
        <v>1</v>
      </c>
      <c r="J12" s="5">
        <f t="shared" si="1"/>
        <v>1</v>
      </c>
      <c r="K12">
        <v>0</v>
      </c>
      <c r="M12" s="5">
        <v>0</v>
      </c>
      <c r="N12" s="5">
        <v>0</v>
      </c>
      <c r="O12" s="5">
        <v>0</v>
      </c>
      <c r="Q12" s="5">
        <v>0</v>
      </c>
      <c r="R12" s="5">
        <v>0</v>
      </c>
    </row>
    <row r="13" spans="1:21" x14ac:dyDescent="0.2">
      <c r="A13" t="s">
        <v>9</v>
      </c>
      <c r="D13" t="s">
        <v>26</v>
      </c>
      <c r="E13" t="s">
        <v>35</v>
      </c>
      <c r="F13">
        <v>2</v>
      </c>
      <c r="G13">
        <v>1</v>
      </c>
      <c r="H13" s="5">
        <f t="shared" si="0"/>
        <v>0</v>
      </c>
      <c r="J13" s="5">
        <f t="shared" si="1"/>
        <v>0</v>
      </c>
      <c r="K13">
        <v>0</v>
      </c>
      <c r="M13" s="5">
        <v>0</v>
      </c>
      <c r="N13" s="5">
        <v>0</v>
      </c>
      <c r="O13" s="5">
        <v>0</v>
      </c>
      <c r="Q13" s="5">
        <v>0</v>
      </c>
      <c r="R13" s="5">
        <v>0</v>
      </c>
    </row>
    <row r="14" spans="1:21" x14ac:dyDescent="0.2">
      <c r="A14" t="s">
        <v>10</v>
      </c>
      <c r="D14" t="s">
        <v>26</v>
      </c>
      <c r="E14" t="s">
        <v>35</v>
      </c>
      <c r="F14">
        <v>2</v>
      </c>
      <c r="G14">
        <v>1</v>
      </c>
      <c r="H14" s="5">
        <f t="shared" si="0"/>
        <v>0</v>
      </c>
      <c r="J14" s="5">
        <f t="shared" si="1"/>
        <v>0</v>
      </c>
      <c r="K14">
        <v>0</v>
      </c>
      <c r="M14" s="5">
        <v>0</v>
      </c>
      <c r="N14" s="5">
        <v>0</v>
      </c>
      <c r="O14" s="5">
        <v>0</v>
      </c>
      <c r="Q14" s="5">
        <v>0</v>
      </c>
      <c r="R14" s="5">
        <v>0</v>
      </c>
    </row>
    <row r="15" spans="1:21" x14ac:dyDescent="0.2">
      <c r="A15" t="s">
        <v>11</v>
      </c>
      <c r="B15">
        <v>1</v>
      </c>
      <c r="C15" s="1">
        <v>4.3400000000000001E-2</v>
      </c>
      <c r="D15" t="s">
        <v>26</v>
      </c>
      <c r="E15" t="s">
        <v>35</v>
      </c>
      <c r="F15">
        <v>2</v>
      </c>
      <c r="G15">
        <v>1</v>
      </c>
      <c r="H15" s="5">
        <f t="shared" si="0"/>
        <v>0.5</v>
      </c>
      <c r="J15" s="5">
        <f t="shared" si="1"/>
        <v>0.5</v>
      </c>
      <c r="K15">
        <v>0</v>
      </c>
      <c r="M15" s="5">
        <v>0</v>
      </c>
      <c r="N15" s="5">
        <v>0</v>
      </c>
      <c r="O15" s="5">
        <v>0</v>
      </c>
      <c r="Q15" s="5">
        <v>0</v>
      </c>
      <c r="R15" s="5">
        <v>0</v>
      </c>
    </row>
    <row r="16" spans="1:21" x14ac:dyDescent="0.2">
      <c r="A16" t="s">
        <v>12</v>
      </c>
      <c r="D16" t="s">
        <v>26</v>
      </c>
      <c r="E16" t="s">
        <v>35</v>
      </c>
      <c r="F16">
        <v>2</v>
      </c>
      <c r="G16">
        <v>1</v>
      </c>
      <c r="H16" s="5">
        <f t="shared" si="0"/>
        <v>0</v>
      </c>
      <c r="J16" s="5">
        <f t="shared" si="1"/>
        <v>0</v>
      </c>
      <c r="K16">
        <v>0</v>
      </c>
      <c r="M16" s="5">
        <v>0</v>
      </c>
      <c r="N16" s="5">
        <v>0</v>
      </c>
      <c r="O16" s="5">
        <v>0</v>
      </c>
      <c r="Q16" s="5">
        <v>0</v>
      </c>
      <c r="R16" s="5">
        <v>0</v>
      </c>
    </row>
    <row r="17" spans="1:21" x14ac:dyDescent="0.2">
      <c r="A17" t="s">
        <v>13</v>
      </c>
      <c r="D17" t="s">
        <v>26</v>
      </c>
      <c r="E17" t="s">
        <v>35</v>
      </c>
      <c r="F17">
        <v>2</v>
      </c>
      <c r="G17">
        <v>1</v>
      </c>
      <c r="H17" s="5">
        <f t="shared" si="0"/>
        <v>0</v>
      </c>
      <c r="J17" s="5">
        <f t="shared" si="1"/>
        <v>0</v>
      </c>
      <c r="K17">
        <v>0</v>
      </c>
      <c r="M17" s="5">
        <v>0</v>
      </c>
      <c r="N17" s="5">
        <v>0</v>
      </c>
      <c r="O17" s="5">
        <v>0</v>
      </c>
      <c r="Q17" s="5">
        <v>0</v>
      </c>
      <c r="R17" s="5">
        <v>0</v>
      </c>
    </row>
    <row r="18" spans="1:21" x14ac:dyDescent="0.2">
      <c r="A18" t="s">
        <v>14</v>
      </c>
      <c r="D18" t="s">
        <v>26</v>
      </c>
      <c r="E18" t="s">
        <v>35</v>
      </c>
      <c r="F18">
        <v>2</v>
      </c>
      <c r="G18">
        <v>1</v>
      </c>
      <c r="H18" s="5">
        <f t="shared" si="0"/>
        <v>0</v>
      </c>
      <c r="J18" s="5">
        <f t="shared" si="1"/>
        <v>0</v>
      </c>
      <c r="K18">
        <v>0</v>
      </c>
      <c r="M18" s="5">
        <v>0</v>
      </c>
      <c r="N18" s="5">
        <v>0</v>
      </c>
      <c r="O18" s="5">
        <v>0</v>
      </c>
      <c r="Q18" s="5">
        <v>0</v>
      </c>
      <c r="R18" s="5">
        <v>0</v>
      </c>
    </row>
    <row r="19" spans="1:21" x14ac:dyDescent="0.2">
      <c r="A19" t="s">
        <v>15</v>
      </c>
      <c r="B19">
        <v>2</v>
      </c>
      <c r="C19" s="1">
        <v>8.6900000000000005E-2</v>
      </c>
      <c r="D19" t="s">
        <v>26</v>
      </c>
      <c r="E19" t="s">
        <v>35</v>
      </c>
      <c r="F19">
        <v>2</v>
      </c>
      <c r="G19">
        <v>1</v>
      </c>
      <c r="H19" s="5">
        <f t="shared" si="0"/>
        <v>1</v>
      </c>
      <c r="J19" s="5">
        <f t="shared" si="1"/>
        <v>1</v>
      </c>
      <c r="K19">
        <v>0</v>
      </c>
      <c r="M19" s="5">
        <v>0</v>
      </c>
      <c r="N19" s="5">
        <v>0</v>
      </c>
      <c r="O19" s="5">
        <v>0</v>
      </c>
      <c r="Q19" s="5">
        <v>0</v>
      </c>
      <c r="R19" s="5">
        <v>0</v>
      </c>
    </row>
    <row r="20" spans="1:21" x14ac:dyDescent="0.2">
      <c r="I20">
        <f>SUM(H6:H19)</f>
        <v>11.5</v>
      </c>
      <c r="L20">
        <f>SUM(J6:K19)</f>
        <v>11.5</v>
      </c>
      <c r="P20">
        <v>0</v>
      </c>
      <c r="S20">
        <v>0</v>
      </c>
      <c r="U20" s="10">
        <v>23</v>
      </c>
    </row>
    <row r="22" spans="1:21" s="2" customFormat="1" x14ac:dyDescent="0.2">
      <c r="A22" s="2" t="s">
        <v>17</v>
      </c>
      <c r="H22" s="6"/>
      <c r="J22" s="6"/>
      <c r="M22" s="6"/>
      <c r="Q22" s="6"/>
      <c r="U22" s="11"/>
    </row>
    <row r="23" spans="1:21" x14ac:dyDescent="0.2">
      <c r="A23" t="s">
        <v>2</v>
      </c>
      <c r="B23">
        <v>42</v>
      </c>
      <c r="C23" s="1">
        <v>0.5675</v>
      </c>
      <c r="D23" t="s">
        <v>29</v>
      </c>
      <c r="E23" t="s">
        <v>36</v>
      </c>
      <c r="F23">
        <v>2</v>
      </c>
      <c r="G23">
        <v>1</v>
      </c>
      <c r="H23" s="5">
        <v>0</v>
      </c>
      <c r="J23" s="5">
        <v>0</v>
      </c>
      <c r="K23">
        <f>B23/F23</f>
        <v>21</v>
      </c>
      <c r="M23" s="5">
        <f>B23/F23</f>
        <v>21</v>
      </c>
      <c r="N23">
        <v>0</v>
      </c>
      <c r="O23">
        <v>0</v>
      </c>
      <c r="Q23" s="5">
        <v>0</v>
      </c>
      <c r="R23" s="7">
        <v>0</v>
      </c>
    </row>
    <row r="24" spans="1:21" x14ac:dyDescent="0.2">
      <c r="A24" t="s">
        <v>3</v>
      </c>
      <c r="D24" t="s">
        <v>29</v>
      </c>
      <c r="E24" t="s">
        <v>36</v>
      </c>
      <c r="F24">
        <v>2</v>
      </c>
      <c r="G24">
        <v>1</v>
      </c>
      <c r="H24" s="5">
        <v>0</v>
      </c>
      <c r="J24" s="5">
        <v>0</v>
      </c>
      <c r="K24">
        <f t="shared" ref="K24:K36" si="2">B24/F24</f>
        <v>0</v>
      </c>
      <c r="M24" s="5">
        <f t="shared" ref="M24:M36" si="3">B24/F24</f>
        <v>0</v>
      </c>
      <c r="N24">
        <v>0</v>
      </c>
      <c r="O24">
        <v>0</v>
      </c>
      <c r="Q24" s="5">
        <v>0</v>
      </c>
      <c r="R24" s="7">
        <v>0</v>
      </c>
    </row>
    <row r="25" spans="1:21" x14ac:dyDescent="0.2">
      <c r="A25" t="s">
        <v>4</v>
      </c>
      <c r="D25" t="s">
        <v>29</v>
      </c>
      <c r="E25" t="s">
        <v>36</v>
      </c>
      <c r="F25">
        <v>2</v>
      </c>
      <c r="G25">
        <v>1</v>
      </c>
      <c r="H25" s="5">
        <v>0</v>
      </c>
      <c r="J25" s="5">
        <v>0</v>
      </c>
      <c r="K25">
        <f t="shared" si="2"/>
        <v>0</v>
      </c>
      <c r="M25" s="5">
        <f t="shared" si="3"/>
        <v>0</v>
      </c>
      <c r="N25">
        <v>0</v>
      </c>
      <c r="O25">
        <v>0</v>
      </c>
      <c r="Q25" s="5">
        <v>0</v>
      </c>
      <c r="R25" s="7">
        <v>0</v>
      </c>
    </row>
    <row r="26" spans="1:21" x14ac:dyDescent="0.2">
      <c r="A26" t="s">
        <v>5</v>
      </c>
      <c r="D26" t="s">
        <v>29</v>
      </c>
      <c r="E26" t="s">
        <v>36</v>
      </c>
      <c r="F26">
        <v>2</v>
      </c>
      <c r="G26">
        <v>1</v>
      </c>
      <c r="H26" s="5">
        <v>0</v>
      </c>
      <c r="J26" s="5">
        <v>0</v>
      </c>
      <c r="K26">
        <f t="shared" si="2"/>
        <v>0</v>
      </c>
      <c r="M26" s="5">
        <f t="shared" si="3"/>
        <v>0</v>
      </c>
      <c r="N26">
        <v>0</v>
      </c>
      <c r="O26">
        <v>0</v>
      </c>
      <c r="Q26" s="5">
        <v>0</v>
      </c>
      <c r="R26" s="7">
        <v>0</v>
      </c>
    </row>
    <row r="27" spans="1:21" x14ac:dyDescent="0.2">
      <c r="A27" t="s">
        <v>6</v>
      </c>
      <c r="B27">
        <v>1</v>
      </c>
      <c r="C27" s="1">
        <v>1.35E-2</v>
      </c>
      <c r="D27" t="s">
        <v>29</v>
      </c>
      <c r="E27" t="s">
        <v>36</v>
      </c>
      <c r="F27">
        <v>2</v>
      </c>
      <c r="G27">
        <v>1</v>
      </c>
      <c r="H27" s="5">
        <v>0</v>
      </c>
      <c r="J27" s="5">
        <v>0</v>
      </c>
      <c r="K27">
        <f t="shared" si="2"/>
        <v>0.5</v>
      </c>
      <c r="M27" s="5">
        <f t="shared" si="3"/>
        <v>0.5</v>
      </c>
      <c r="N27">
        <v>0</v>
      </c>
      <c r="O27">
        <v>0</v>
      </c>
      <c r="Q27" s="5">
        <v>0</v>
      </c>
      <c r="R27" s="7">
        <v>0</v>
      </c>
    </row>
    <row r="28" spans="1:21" x14ac:dyDescent="0.2">
      <c r="A28" t="s">
        <v>7</v>
      </c>
      <c r="D28" t="s">
        <v>29</v>
      </c>
      <c r="E28" t="s">
        <v>36</v>
      </c>
      <c r="F28">
        <v>2</v>
      </c>
      <c r="G28">
        <v>1</v>
      </c>
      <c r="H28" s="5">
        <v>0</v>
      </c>
      <c r="J28" s="5">
        <v>0</v>
      </c>
      <c r="K28">
        <f t="shared" si="2"/>
        <v>0</v>
      </c>
      <c r="M28" s="5">
        <f t="shared" si="3"/>
        <v>0</v>
      </c>
      <c r="N28">
        <v>0</v>
      </c>
      <c r="O28">
        <v>0</v>
      </c>
      <c r="Q28" s="5">
        <v>0</v>
      </c>
      <c r="R28" s="7">
        <v>0</v>
      </c>
    </row>
    <row r="29" spans="1:21" x14ac:dyDescent="0.2">
      <c r="A29" t="s">
        <v>8</v>
      </c>
      <c r="B29">
        <v>3</v>
      </c>
      <c r="C29" s="1">
        <v>4.0500000000000001E-2</v>
      </c>
      <c r="D29" t="s">
        <v>29</v>
      </c>
      <c r="E29" t="s">
        <v>36</v>
      </c>
      <c r="F29">
        <v>2</v>
      </c>
      <c r="G29">
        <v>1</v>
      </c>
      <c r="H29" s="5">
        <v>0</v>
      </c>
      <c r="J29" s="5">
        <v>0</v>
      </c>
      <c r="K29">
        <f t="shared" si="2"/>
        <v>1.5</v>
      </c>
      <c r="M29" s="5">
        <f t="shared" si="3"/>
        <v>1.5</v>
      </c>
      <c r="N29">
        <v>0</v>
      </c>
      <c r="O29">
        <v>0</v>
      </c>
      <c r="Q29" s="5">
        <v>0</v>
      </c>
      <c r="R29" s="7">
        <v>0</v>
      </c>
    </row>
    <row r="30" spans="1:21" x14ac:dyDescent="0.2">
      <c r="A30" t="s">
        <v>9</v>
      </c>
      <c r="D30" t="s">
        <v>29</v>
      </c>
      <c r="E30" t="s">
        <v>36</v>
      </c>
      <c r="F30">
        <v>2</v>
      </c>
      <c r="G30">
        <v>1</v>
      </c>
      <c r="H30" s="5">
        <v>0</v>
      </c>
      <c r="J30" s="5">
        <v>0</v>
      </c>
      <c r="K30">
        <f t="shared" si="2"/>
        <v>0</v>
      </c>
      <c r="M30" s="5">
        <f t="shared" si="3"/>
        <v>0</v>
      </c>
      <c r="N30">
        <v>0</v>
      </c>
      <c r="O30">
        <v>0</v>
      </c>
      <c r="Q30" s="5">
        <v>0</v>
      </c>
      <c r="R30" s="7">
        <v>0</v>
      </c>
    </row>
    <row r="31" spans="1:21" x14ac:dyDescent="0.2">
      <c r="A31" t="s">
        <v>10</v>
      </c>
      <c r="D31" t="s">
        <v>29</v>
      </c>
      <c r="E31" t="s">
        <v>36</v>
      </c>
      <c r="F31">
        <v>2</v>
      </c>
      <c r="G31">
        <v>1</v>
      </c>
      <c r="H31" s="5">
        <v>0</v>
      </c>
      <c r="J31" s="5">
        <v>0</v>
      </c>
      <c r="K31">
        <f t="shared" si="2"/>
        <v>0</v>
      </c>
      <c r="M31" s="5">
        <f t="shared" si="3"/>
        <v>0</v>
      </c>
      <c r="N31">
        <v>0</v>
      </c>
      <c r="O31">
        <v>0</v>
      </c>
      <c r="Q31" s="5">
        <v>0</v>
      </c>
      <c r="R31" s="7">
        <v>0</v>
      </c>
    </row>
    <row r="32" spans="1:21" x14ac:dyDescent="0.2">
      <c r="A32" t="s">
        <v>11</v>
      </c>
      <c r="B32">
        <v>2</v>
      </c>
      <c r="C32" s="1">
        <v>2.7E-2</v>
      </c>
      <c r="D32" t="s">
        <v>29</v>
      </c>
      <c r="E32" t="s">
        <v>36</v>
      </c>
      <c r="F32">
        <v>2</v>
      </c>
      <c r="G32">
        <v>1</v>
      </c>
      <c r="H32" s="5">
        <v>0</v>
      </c>
      <c r="J32" s="5">
        <v>0</v>
      </c>
      <c r="K32">
        <f t="shared" si="2"/>
        <v>1</v>
      </c>
      <c r="M32" s="5">
        <f t="shared" si="3"/>
        <v>1</v>
      </c>
      <c r="N32">
        <v>0</v>
      </c>
      <c r="O32">
        <v>0</v>
      </c>
      <c r="Q32" s="5">
        <v>0</v>
      </c>
      <c r="R32" s="7">
        <v>0</v>
      </c>
    </row>
    <row r="33" spans="1:21" x14ac:dyDescent="0.2">
      <c r="A33" t="s">
        <v>12</v>
      </c>
      <c r="D33" t="s">
        <v>29</v>
      </c>
      <c r="E33" t="s">
        <v>36</v>
      </c>
      <c r="F33">
        <v>2</v>
      </c>
      <c r="G33">
        <v>1</v>
      </c>
      <c r="H33" s="5">
        <v>0</v>
      </c>
      <c r="J33" s="5">
        <v>0</v>
      </c>
      <c r="K33">
        <f t="shared" si="2"/>
        <v>0</v>
      </c>
      <c r="M33" s="5">
        <f t="shared" si="3"/>
        <v>0</v>
      </c>
      <c r="N33">
        <v>0</v>
      </c>
      <c r="O33">
        <v>0</v>
      </c>
      <c r="Q33" s="5">
        <v>0</v>
      </c>
      <c r="R33" s="7">
        <v>0</v>
      </c>
    </row>
    <row r="34" spans="1:21" x14ac:dyDescent="0.2">
      <c r="A34" t="s">
        <v>13</v>
      </c>
      <c r="D34" t="s">
        <v>29</v>
      </c>
      <c r="E34" t="s">
        <v>36</v>
      </c>
      <c r="F34">
        <v>2</v>
      </c>
      <c r="G34">
        <v>1</v>
      </c>
      <c r="H34" s="5">
        <v>0</v>
      </c>
      <c r="J34" s="5">
        <v>0</v>
      </c>
      <c r="K34">
        <f t="shared" si="2"/>
        <v>0</v>
      </c>
      <c r="M34" s="5">
        <f t="shared" si="3"/>
        <v>0</v>
      </c>
      <c r="N34">
        <v>0</v>
      </c>
      <c r="O34">
        <v>0</v>
      </c>
      <c r="Q34" s="5">
        <v>0</v>
      </c>
      <c r="R34" s="7">
        <v>0</v>
      </c>
    </row>
    <row r="35" spans="1:21" x14ac:dyDescent="0.2">
      <c r="A35" t="s">
        <v>14</v>
      </c>
      <c r="D35" t="s">
        <v>29</v>
      </c>
      <c r="E35" t="s">
        <v>36</v>
      </c>
      <c r="F35">
        <v>2</v>
      </c>
      <c r="G35">
        <v>1</v>
      </c>
      <c r="H35" s="5">
        <v>0</v>
      </c>
      <c r="J35" s="5">
        <v>0</v>
      </c>
      <c r="K35">
        <f t="shared" si="2"/>
        <v>0</v>
      </c>
      <c r="M35" s="5">
        <f t="shared" si="3"/>
        <v>0</v>
      </c>
      <c r="N35">
        <v>0</v>
      </c>
      <c r="O35">
        <v>0</v>
      </c>
      <c r="Q35" s="5">
        <v>0</v>
      </c>
      <c r="R35" s="7">
        <v>0</v>
      </c>
    </row>
    <row r="36" spans="1:21" x14ac:dyDescent="0.2">
      <c r="A36" t="s">
        <v>15</v>
      </c>
      <c r="B36">
        <v>26</v>
      </c>
      <c r="C36" s="1">
        <v>0.3513</v>
      </c>
      <c r="D36" t="s">
        <v>29</v>
      </c>
      <c r="E36" t="s">
        <v>36</v>
      </c>
      <c r="F36">
        <v>2</v>
      </c>
      <c r="G36">
        <v>1</v>
      </c>
      <c r="H36" s="5">
        <v>0</v>
      </c>
      <c r="J36" s="5">
        <v>0</v>
      </c>
      <c r="K36">
        <f t="shared" si="2"/>
        <v>13</v>
      </c>
      <c r="M36" s="5">
        <f t="shared" si="3"/>
        <v>13</v>
      </c>
      <c r="N36">
        <v>0</v>
      </c>
      <c r="O36">
        <v>0</v>
      </c>
      <c r="Q36" s="5">
        <v>0</v>
      </c>
      <c r="R36" s="7">
        <v>0</v>
      </c>
    </row>
    <row r="37" spans="1:21" x14ac:dyDescent="0.2">
      <c r="I37">
        <v>0</v>
      </c>
      <c r="L37">
        <f>SUM(J23:K36)</f>
        <v>37</v>
      </c>
      <c r="P37">
        <f>SUM(M23:O36)</f>
        <v>37</v>
      </c>
      <c r="S37">
        <v>0</v>
      </c>
      <c r="U37" s="10">
        <f>37+37</f>
        <v>74</v>
      </c>
    </row>
    <row r="39" spans="1:21" s="2" customFormat="1" x14ac:dyDescent="0.2">
      <c r="A39" s="2" t="s">
        <v>31</v>
      </c>
      <c r="H39" s="6"/>
      <c r="J39" s="6"/>
      <c r="M39" s="6"/>
      <c r="Q39" s="6"/>
      <c r="U39" s="11"/>
    </row>
    <row r="40" spans="1:21" x14ac:dyDescent="0.2">
      <c r="A40" t="s">
        <v>2</v>
      </c>
      <c r="B40">
        <v>12</v>
      </c>
      <c r="C40" s="1">
        <v>0.2727</v>
      </c>
      <c r="D40" t="s">
        <v>30</v>
      </c>
      <c r="E40" t="s">
        <v>37</v>
      </c>
      <c r="F40">
        <v>1</v>
      </c>
      <c r="G40">
        <v>1</v>
      </c>
      <c r="H40" s="5">
        <v>0</v>
      </c>
      <c r="J40" s="5">
        <v>0</v>
      </c>
      <c r="K40" s="7">
        <v>0</v>
      </c>
      <c r="M40" s="5">
        <v>0</v>
      </c>
      <c r="N40">
        <f>B40</f>
        <v>12</v>
      </c>
      <c r="O40">
        <v>0</v>
      </c>
      <c r="Q40" s="5">
        <v>0</v>
      </c>
      <c r="R40" s="7">
        <v>0</v>
      </c>
    </row>
    <row r="41" spans="1:21" x14ac:dyDescent="0.2">
      <c r="A41" t="s">
        <v>3</v>
      </c>
      <c r="B41" s="3">
        <v>4</v>
      </c>
      <c r="C41" s="1">
        <v>9.0899999999999995E-2</v>
      </c>
      <c r="D41" t="s">
        <v>30</v>
      </c>
      <c r="E41" t="s">
        <v>37</v>
      </c>
      <c r="F41">
        <v>1</v>
      </c>
      <c r="G41">
        <v>1</v>
      </c>
      <c r="H41" s="5">
        <v>0</v>
      </c>
      <c r="J41" s="5">
        <v>0</v>
      </c>
      <c r="K41" s="7">
        <v>0</v>
      </c>
      <c r="M41" s="5">
        <v>0</v>
      </c>
      <c r="N41">
        <f t="shared" ref="N41:N53" si="4">B41</f>
        <v>4</v>
      </c>
      <c r="O41">
        <v>0</v>
      </c>
      <c r="Q41" s="5">
        <v>0</v>
      </c>
      <c r="R41" s="7">
        <v>0</v>
      </c>
    </row>
    <row r="42" spans="1:21" x14ac:dyDescent="0.2">
      <c r="A42" t="s">
        <v>4</v>
      </c>
      <c r="B42">
        <v>4</v>
      </c>
      <c r="C42" s="1">
        <v>9.0899999999999995E-2</v>
      </c>
      <c r="D42" t="s">
        <v>30</v>
      </c>
      <c r="E42" t="s">
        <v>37</v>
      </c>
      <c r="F42">
        <v>1</v>
      </c>
      <c r="G42">
        <v>1</v>
      </c>
      <c r="H42" s="5">
        <v>0</v>
      </c>
      <c r="J42" s="5">
        <v>0</v>
      </c>
      <c r="K42" s="7">
        <v>0</v>
      </c>
      <c r="M42" s="5">
        <v>0</v>
      </c>
      <c r="N42">
        <f t="shared" si="4"/>
        <v>4</v>
      </c>
      <c r="O42">
        <v>0</v>
      </c>
      <c r="Q42" s="5">
        <v>0</v>
      </c>
      <c r="R42" s="7">
        <v>0</v>
      </c>
    </row>
    <row r="43" spans="1:21" x14ac:dyDescent="0.2">
      <c r="A43" t="s">
        <v>5</v>
      </c>
      <c r="B43">
        <v>6</v>
      </c>
      <c r="C43" s="1">
        <v>0.1363</v>
      </c>
      <c r="D43" t="s">
        <v>30</v>
      </c>
      <c r="E43" t="s">
        <v>37</v>
      </c>
      <c r="F43">
        <v>1</v>
      </c>
      <c r="G43">
        <v>1</v>
      </c>
      <c r="H43" s="5">
        <v>0</v>
      </c>
      <c r="J43" s="5">
        <v>0</v>
      </c>
      <c r="K43" s="7">
        <v>0</v>
      </c>
      <c r="M43" s="5">
        <v>0</v>
      </c>
      <c r="N43">
        <f t="shared" si="4"/>
        <v>6</v>
      </c>
      <c r="O43">
        <v>0</v>
      </c>
      <c r="Q43" s="5">
        <v>0</v>
      </c>
      <c r="R43" s="7">
        <v>0</v>
      </c>
    </row>
    <row r="44" spans="1:21" x14ac:dyDescent="0.2">
      <c r="A44" t="s">
        <v>6</v>
      </c>
      <c r="B44">
        <v>8</v>
      </c>
      <c r="C44" s="1">
        <v>0.18179999999999999</v>
      </c>
      <c r="D44" t="s">
        <v>30</v>
      </c>
      <c r="E44" t="s">
        <v>37</v>
      </c>
      <c r="F44">
        <v>1</v>
      </c>
      <c r="G44">
        <v>1</v>
      </c>
      <c r="H44" s="5">
        <v>0</v>
      </c>
      <c r="J44" s="5">
        <v>0</v>
      </c>
      <c r="K44" s="7">
        <v>0</v>
      </c>
      <c r="M44" s="5">
        <v>0</v>
      </c>
      <c r="N44">
        <f t="shared" si="4"/>
        <v>8</v>
      </c>
      <c r="O44">
        <v>0</v>
      </c>
      <c r="Q44" s="5">
        <v>0</v>
      </c>
      <c r="R44" s="7">
        <v>0</v>
      </c>
    </row>
    <row r="45" spans="1:21" x14ac:dyDescent="0.2">
      <c r="A45" t="s">
        <v>7</v>
      </c>
      <c r="D45" t="s">
        <v>30</v>
      </c>
      <c r="E45" t="s">
        <v>37</v>
      </c>
      <c r="F45">
        <v>1</v>
      </c>
      <c r="G45">
        <v>1</v>
      </c>
      <c r="H45" s="5">
        <v>0</v>
      </c>
      <c r="J45" s="5">
        <v>0</v>
      </c>
      <c r="K45" s="7">
        <v>0</v>
      </c>
      <c r="M45" s="5">
        <v>0</v>
      </c>
      <c r="N45">
        <f t="shared" si="4"/>
        <v>0</v>
      </c>
      <c r="O45">
        <v>0</v>
      </c>
      <c r="Q45" s="5">
        <v>0</v>
      </c>
      <c r="R45" s="7">
        <v>0</v>
      </c>
    </row>
    <row r="46" spans="1:21" x14ac:dyDescent="0.2">
      <c r="A46" t="s">
        <v>8</v>
      </c>
      <c r="B46">
        <v>6</v>
      </c>
      <c r="C46" s="1">
        <v>0.1363</v>
      </c>
      <c r="D46" t="s">
        <v>30</v>
      </c>
      <c r="E46" t="s">
        <v>37</v>
      </c>
      <c r="F46">
        <v>1</v>
      </c>
      <c r="G46">
        <v>1</v>
      </c>
      <c r="H46" s="5">
        <v>0</v>
      </c>
      <c r="J46" s="5">
        <v>0</v>
      </c>
      <c r="K46" s="7">
        <v>0</v>
      </c>
      <c r="M46" s="5">
        <v>0</v>
      </c>
      <c r="N46">
        <f t="shared" si="4"/>
        <v>6</v>
      </c>
      <c r="O46">
        <v>0</v>
      </c>
      <c r="Q46" s="5">
        <v>0</v>
      </c>
      <c r="R46" s="7">
        <v>0</v>
      </c>
    </row>
    <row r="47" spans="1:21" x14ac:dyDescent="0.2">
      <c r="A47" t="s">
        <v>9</v>
      </c>
      <c r="D47" t="s">
        <v>30</v>
      </c>
      <c r="E47" t="s">
        <v>37</v>
      </c>
      <c r="F47">
        <v>1</v>
      </c>
      <c r="G47">
        <v>1</v>
      </c>
      <c r="H47" s="5">
        <v>0</v>
      </c>
      <c r="J47" s="5">
        <v>0</v>
      </c>
      <c r="K47" s="7">
        <v>0</v>
      </c>
      <c r="M47" s="5">
        <v>0</v>
      </c>
      <c r="N47">
        <f t="shared" si="4"/>
        <v>0</v>
      </c>
      <c r="O47">
        <v>0</v>
      </c>
      <c r="Q47" s="5">
        <v>0</v>
      </c>
      <c r="R47" s="7">
        <v>0</v>
      </c>
    </row>
    <row r="48" spans="1:21" x14ac:dyDescent="0.2">
      <c r="A48" t="s">
        <v>10</v>
      </c>
      <c r="D48" t="s">
        <v>30</v>
      </c>
      <c r="E48" t="s">
        <v>37</v>
      </c>
      <c r="F48">
        <v>1</v>
      </c>
      <c r="G48">
        <v>1</v>
      </c>
      <c r="H48" s="5">
        <v>0</v>
      </c>
      <c r="J48" s="5">
        <v>0</v>
      </c>
      <c r="K48" s="7">
        <v>0</v>
      </c>
      <c r="M48" s="5">
        <v>0</v>
      </c>
      <c r="N48">
        <f t="shared" si="4"/>
        <v>0</v>
      </c>
      <c r="O48">
        <v>0</v>
      </c>
      <c r="Q48" s="5">
        <v>0</v>
      </c>
      <c r="R48" s="7">
        <v>0</v>
      </c>
    </row>
    <row r="49" spans="1:21" x14ac:dyDescent="0.2">
      <c r="A49" t="s">
        <v>11</v>
      </c>
      <c r="B49">
        <v>1</v>
      </c>
      <c r="C49" s="1">
        <v>2.2700000000000001E-2</v>
      </c>
      <c r="D49" t="s">
        <v>30</v>
      </c>
      <c r="E49" t="s">
        <v>37</v>
      </c>
      <c r="F49">
        <v>1</v>
      </c>
      <c r="G49">
        <v>1</v>
      </c>
      <c r="H49" s="5">
        <v>0</v>
      </c>
      <c r="J49" s="5">
        <v>0</v>
      </c>
      <c r="K49" s="7">
        <v>0</v>
      </c>
      <c r="M49" s="5">
        <v>0</v>
      </c>
      <c r="N49">
        <f t="shared" si="4"/>
        <v>1</v>
      </c>
      <c r="O49">
        <v>0</v>
      </c>
      <c r="Q49" s="5">
        <v>0</v>
      </c>
      <c r="R49" s="7">
        <v>0</v>
      </c>
    </row>
    <row r="50" spans="1:21" x14ac:dyDescent="0.2">
      <c r="A50" t="s">
        <v>12</v>
      </c>
      <c r="B50">
        <v>2</v>
      </c>
      <c r="C50" s="1">
        <v>4.5400000000000003E-2</v>
      </c>
      <c r="D50" t="s">
        <v>30</v>
      </c>
      <c r="E50" t="s">
        <v>37</v>
      </c>
      <c r="F50">
        <v>1</v>
      </c>
      <c r="G50">
        <v>1</v>
      </c>
      <c r="H50" s="5">
        <v>0</v>
      </c>
      <c r="J50" s="5">
        <v>0</v>
      </c>
      <c r="K50" s="7">
        <v>0</v>
      </c>
      <c r="M50" s="5">
        <v>0</v>
      </c>
      <c r="N50">
        <f t="shared" si="4"/>
        <v>2</v>
      </c>
      <c r="O50">
        <v>0</v>
      </c>
      <c r="Q50" s="5">
        <v>0</v>
      </c>
      <c r="R50" s="7">
        <v>0</v>
      </c>
    </row>
    <row r="51" spans="1:21" x14ac:dyDescent="0.2">
      <c r="A51" t="s">
        <v>13</v>
      </c>
      <c r="D51" t="s">
        <v>30</v>
      </c>
      <c r="E51" t="s">
        <v>37</v>
      </c>
      <c r="F51">
        <v>1</v>
      </c>
      <c r="G51">
        <v>1</v>
      </c>
      <c r="H51" s="5">
        <v>0</v>
      </c>
      <c r="J51" s="5">
        <v>0</v>
      </c>
      <c r="K51" s="7">
        <v>0</v>
      </c>
      <c r="M51" s="5">
        <v>0</v>
      </c>
      <c r="N51">
        <f t="shared" si="4"/>
        <v>0</v>
      </c>
      <c r="O51">
        <v>0</v>
      </c>
      <c r="Q51" s="5">
        <v>0</v>
      </c>
      <c r="R51" s="7">
        <v>0</v>
      </c>
    </row>
    <row r="52" spans="1:21" x14ac:dyDescent="0.2">
      <c r="A52" t="s">
        <v>14</v>
      </c>
      <c r="D52" t="s">
        <v>30</v>
      </c>
      <c r="E52" t="s">
        <v>37</v>
      </c>
      <c r="F52">
        <v>1</v>
      </c>
      <c r="G52">
        <v>1</v>
      </c>
      <c r="H52" s="5">
        <v>0</v>
      </c>
      <c r="J52" s="5">
        <v>0</v>
      </c>
      <c r="K52" s="7">
        <v>0</v>
      </c>
      <c r="M52" s="5">
        <v>0</v>
      </c>
      <c r="N52">
        <f t="shared" si="4"/>
        <v>0</v>
      </c>
      <c r="O52">
        <v>0</v>
      </c>
      <c r="Q52" s="5">
        <v>0</v>
      </c>
      <c r="R52" s="7">
        <v>0</v>
      </c>
    </row>
    <row r="53" spans="1:21" x14ac:dyDescent="0.2">
      <c r="A53" t="s">
        <v>15</v>
      </c>
      <c r="B53">
        <v>1</v>
      </c>
      <c r="C53" s="1">
        <v>2.2700000000000001E-2</v>
      </c>
      <c r="D53" t="s">
        <v>30</v>
      </c>
      <c r="E53" t="s">
        <v>37</v>
      </c>
      <c r="F53">
        <v>1</v>
      </c>
      <c r="G53">
        <v>1</v>
      </c>
      <c r="H53" s="5">
        <v>0</v>
      </c>
      <c r="J53" s="5">
        <v>0</v>
      </c>
      <c r="K53" s="7">
        <v>0</v>
      </c>
      <c r="M53" s="5">
        <v>0</v>
      </c>
      <c r="N53">
        <f t="shared" si="4"/>
        <v>1</v>
      </c>
      <c r="O53">
        <v>0</v>
      </c>
      <c r="Q53" s="5">
        <v>0</v>
      </c>
      <c r="R53" s="7">
        <v>0</v>
      </c>
    </row>
    <row r="54" spans="1:21" x14ac:dyDescent="0.2">
      <c r="I54">
        <v>0</v>
      </c>
      <c r="L54">
        <v>0</v>
      </c>
      <c r="P54">
        <f>SUM(M40:O53)</f>
        <v>44</v>
      </c>
      <c r="S54">
        <v>0</v>
      </c>
      <c r="U54" s="10">
        <v>44</v>
      </c>
    </row>
    <row r="56" spans="1:21" s="2" customFormat="1" x14ac:dyDescent="0.2">
      <c r="A56" s="2" t="s">
        <v>18</v>
      </c>
      <c r="H56" s="6"/>
      <c r="J56" s="6"/>
      <c r="M56" s="6"/>
      <c r="Q56" s="6"/>
      <c r="U56" s="11"/>
    </row>
    <row r="57" spans="1:21" x14ac:dyDescent="0.2">
      <c r="A57" t="s">
        <v>2</v>
      </c>
      <c r="B57">
        <v>21</v>
      </c>
      <c r="C57" s="4">
        <v>0.3</v>
      </c>
      <c r="D57" t="s">
        <v>30</v>
      </c>
      <c r="E57" t="s">
        <v>37</v>
      </c>
      <c r="F57">
        <v>1</v>
      </c>
      <c r="G57">
        <v>1</v>
      </c>
      <c r="H57" s="5">
        <v>0</v>
      </c>
      <c r="J57" s="5">
        <v>0</v>
      </c>
      <c r="K57" s="7">
        <v>0</v>
      </c>
      <c r="M57" s="5">
        <v>0</v>
      </c>
      <c r="N57">
        <f>B57</f>
        <v>21</v>
      </c>
      <c r="O57">
        <v>0</v>
      </c>
      <c r="Q57" s="5">
        <v>0</v>
      </c>
      <c r="R57" s="7">
        <v>0</v>
      </c>
    </row>
    <row r="58" spans="1:21" x14ac:dyDescent="0.2">
      <c r="A58" t="s">
        <v>3</v>
      </c>
      <c r="B58">
        <v>4</v>
      </c>
      <c r="C58" s="1">
        <v>5.7099999999999998E-2</v>
      </c>
      <c r="D58" t="s">
        <v>30</v>
      </c>
      <c r="E58" t="s">
        <v>37</v>
      </c>
      <c r="F58">
        <v>1</v>
      </c>
      <c r="G58">
        <v>1</v>
      </c>
      <c r="H58" s="5">
        <v>0</v>
      </c>
      <c r="J58" s="5">
        <v>0</v>
      </c>
      <c r="K58" s="7">
        <v>0</v>
      </c>
      <c r="M58" s="5">
        <v>0</v>
      </c>
      <c r="N58">
        <f t="shared" ref="N58:N70" si="5">B58</f>
        <v>4</v>
      </c>
      <c r="O58">
        <v>0</v>
      </c>
      <c r="Q58" s="5">
        <v>0</v>
      </c>
      <c r="R58" s="7">
        <v>0</v>
      </c>
    </row>
    <row r="59" spans="1:21" x14ac:dyDescent="0.2">
      <c r="A59" t="s">
        <v>4</v>
      </c>
      <c r="B59">
        <v>5</v>
      </c>
      <c r="C59" s="1">
        <v>7.1400000000000005E-2</v>
      </c>
      <c r="D59" t="s">
        <v>30</v>
      </c>
      <c r="E59" t="s">
        <v>37</v>
      </c>
      <c r="F59">
        <v>1</v>
      </c>
      <c r="G59">
        <v>1</v>
      </c>
      <c r="H59" s="5">
        <v>0</v>
      </c>
      <c r="J59" s="5">
        <v>0</v>
      </c>
      <c r="K59" s="7">
        <v>0</v>
      </c>
      <c r="M59" s="5">
        <v>0</v>
      </c>
      <c r="N59">
        <f t="shared" si="5"/>
        <v>5</v>
      </c>
      <c r="O59">
        <v>0</v>
      </c>
      <c r="Q59" s="5">
        <v>0</v>
      </c>
      <c r="R59" s="7">
        <v>0</v>
      </c>
    </row>
    <row r="60" spans="1:21" x14ac:dyDescent="0.2">
      <c r="A60" t="s">
        <v>5</v>
      </c>
      <c r="B60">
        <v>8</v>
      </c>
      <c r="C60" s="1">
        <v>0.1142</v>
      </c>
      <c r="D60" t="s">
        <v>30</v>
      </c>
      <c r="E60" t="s">
        <v>37</v>
      </c>
      <c r="F60">
        <v>1</v>
      </c>
      <c r="G60">
        <v>1</v>
      </c>
      <c r="H60" s="5">
        <v>0</v>
      </c>
      <c r="J60" s="5">
        <v>0</v>
      </c>
      <c r="K60" s="7">
        <v>0</v>
      </c>
      <c r="M60" s="5">
        <v>0</v>
      </c>
      <c r="N60">
        <f t="shared" si="5"/>
        <v>8</v>
      </c>
      <c r="O60">
        <v>0</v>
      </c>
      <c r="Q60" s="5">
        <v>0</v>
      </c>
      <c r="R60" s="7">
        <v>0</v>
      </c>
    </row>
    <row r="61" spans="1:21" x14ac:dyDescent="0.2">
      <c r="A61" t="s">
        <v>6</v>
      </c>
      <c r="B61">
        <v>5</v>
      </c>
      <c r="C61" s="1">
        <v>7.1400000000000005E-2</v>
      </c>
      <c r="D61" t="s">
        <v>30</v>
      </c>
      <c r="E61" t="s">
        <v>37</v>
      </c>
      <c r="F61">
        <v>1</v>
      </c>
      <c r="G61">
        <v>1</v>
      </c>
      <c r="H61" s="5">
        <v>0</v>
      </c>
      <c r="J61" s="5">
        <v>0</v>
      </c>
      <c r="K61" s="7">
        <v>0</v>
      </c>
      <c r="M61" s="5">
        <v>0</v>
      </c>
      <c r="N61">
        <f t="shared" si="5"/>
        <v>5</v>
      </c>
      <c r="O61">
        <v>0</v>
      </c>
      <c r="Q61" s="5">
        <v>0</v>
      </c>
      <c r="R61" s="7">
        <v>0</v>
      </c>
    </row>
    <row r="62" spans="1:21" x14ac:dyDescent="0.2">
      <c r="A62" t="s">
        <v>7</v>
      </c>
      <c r="D62" t="s">
        <v>30</v>
      </c>
      <c r="E62" t="s">
        <v>37</v>
      </c>
      <c r="F62">
        <v>1</v>
      </c>
      <c r="G62">
        <v>1</v>
      </c>
      <c r="H62" s="5">
        <v>0</v>
      </c>
      <c r="J62" s="5">
        <v>0</v>
      </c>
      <c r="K62" s="7">
        <v>0</v>
      </c>
      <c r="M62" s="5">
        <v>0</v>
      </c>
      <c r="N62">
        <f t="shared" si="5"/>
        <v>0</v>
      </c>
      <c r="O62">
        <v>0</v>
      </c>
      <c r="Q62" s="5">
        <v>0</v>
      </c>
      <c r="R62" s="7">
        <v>0</v>
      </c>
    </row>
    <row r="63" spans="1:21" x14ac:dyDescent="0.2">
      <c r="A63" t="s">
        <v>8</v>
      </c>
      <c r="B63">
        <v>15</v>
      </c>
      <c r="C63" s="1">
        <v>0.21729999999999999</v>
      </c>
      <c r="D63" t="s">
        <v>30</v>
      </c>
      <c r="E63" t="s">
        <v>37</v>
      </c>
      <c r="F63">
        <v>1</v>
      </c>
      <c r="G63">
        <v>1</v>
      </c>
      <c r="H63" s="5">
        <v>0</v>
      </c>
      <c r="J63" s="5">
        <v>0</v>
      </c>
      <c r="K63" s="7">
        <v>0</v>
      </c>
      <c r="M63" s="5">
        <v>0</v>
      </c>
      <c r="N63">
        <f t="shared" si="5"/>
        <v>15</v>
      </c>
      <c r="O63">
        <v>0</v>
      </c>
      <c r="Q63" s="5">
        <v>0</v>
      </c>
      <c r="R63" s="7">
        <v>0</v>
      </c>
    </row>
    <row r="64" spans="1:21" x14ac:dyDescent="0.2">
      <c r="A64" t="s">
        <v>9</v>
      </c>
      <c r="D64" t="s">
        <v>30</v>
      </c>
      <c r="E64" t="s">
        <v>37</v>
      </c>
      <c r="F64">
        <v>1</v>
      </c>
      <c r="G64">
        <v>1</v>
      </c>
      <c r="H64" s="5">
        <v>0</v>
      </c>
      <c r="J64" s="5">
        <v>0</v>
      </c>
      <c r="K64" s="7">
        <v>0</v>
      </c>
      <c r="M64" s="5">
        <v>0</v>
      </c>
      <c r="N64">
        <f t="shared" si="5"/>
        <v>0</v>
      </c>
      <c r="O64">
        <v>0</v>
      </c>
      <c r="Q64" s="5">
        <v>0</v>
      </c>
      <c r="R64" s="7">
        <v>0</v>
      </c>
    </row>
    <row r="65" spans="1:21" x14ac:dyDescent="0.2">
      <c r="A65" t="s">
        <v>10</v>
      </c>
      <c r="D65" t="s">
        <v>30</v>
      </c>
      <c r="E65" t="s">
        <v>37</v>
      </c>
      <c r="F65">
        <v>1</v>
      </c>
      <c r="G65">
        <v>1</v>
      </c>
      <c r="H65" s="5">
        <v>0</v>
      </c>
      <c r="J65" s="5">
        <v>0</v>
      </c>
      <c r="K65" s="7">
        <v>0</v>
      </c>
      <c r="M65" s="5">
        <v>0</v>
      </c>
      <c r="N65">
        <f t="shared" si="5"/>
        <v>0</v>
      </c>
      <c r="O65">
        <v>0</v>
      </c>
      <c r="Q65" s="5">
        <v>0</v>
      </c>
      <c r="R65" s="7">
        <v>0</v>
      </c>
    </row>
    <row r="66" spans="1:21" x14ac:dyDescent="0.2">
      <c r="A66" t="s">
        <v>11</v>
      </c>
      <c r="B66">
        <v>5</v>
      </c>
      <c r="C66" s="1">
        <v>7.1400000000000005E-2</v>
      </c>
      <c r="D66" t="s">
        <v>30</v>
      </c>
      <c r="E66" t="s">
        <v>37</v>
      </c>
      <c r="F66">
        <v>1</v>
      </c>
      <c r="G66">
        <v>1</v>
      </c>
      <c r="H66" s="5">
        <v>0</v>
      </c>
      <c r="J66" s="5">
        <v>0</v>
      </c>
      <c r="K66" s="7">
        <v>0</v>
      </c>
      <c r="M66" s="5">
        <v>0</v>
      </c>
      <c r="N66">
        <f t="shared" si="5"/>
        <v>5</v>
      </c>
      <c r="O66">
        <v>0</v>
      </c>
      <c r="Q66" s="5">
        <v>0</v>
      </c>
      <c r="R66" s="7">
        <v>0</v>
      </c>
    </row>
    <row r="67" spans="1:21" x14ac:dyDescent="0.2">
      <c r="A67" t="s">
        <v>12</v>
      </c>
      <c r="D67" t="s">
        <v>30</v>
      </c>
      <c r="E67" t="s">
        <v>37</v>
      </c>
      <c r="F67">
        <v>1</v>
      </c>
      <c r="G67">
        <v>1</v>
      </c>
      <c r="H67" s="5">
        <v>0</v>
      </c>
      <c r="J67" s="5">
        <v>0</v>
      </c>
      <c r="K67" s="7">
        <v>0</v>
      </c>
      <c r="M67" s="5">
        <v>0</v>
      </c>
      <c r="N67">
        <f t="shared" si="5"/>
        <v>0</v>
      </c>
      <c r="O67">
        <v>0</v>
      </c>
      <c r="Q67" s="5">
        <v>0</v>
      </c>
      <c r="R67" s="7">
        <v>0</v>
      </c>
    </row>
    <row r="68" spans="1:21" x14ac:dyDescent="0.2">
      <c r="A68" t="s">
        <v>13</v>
      </c>
      <c r="D68" t="s">
        <v>30</v>
      </c>
      <c r="E68" t="s">
        <v>37</v>
      </c>
      <c r="F68">
        <v>1</v>
      </c>
      <c r="G68">
        <v>1</v>
      </c>
      <c r="H68" s="5">
        <v>0</v>
      </c>
      <c r="J68" s="5">
        <v>0</v>
      </c>
      <c r="K68" s="7">
        <v>0</v>
      </c>
      <c r="M68" s="5">
        <v>0</v>
      </c>
      <c r="N68">
        <f t="shared" si="5"/>
        <v>0</v>
      </c>
      <c r="O68">
        <v>0</v>
      </c>
      <c r="Q68" s="5">
        <v>0</v>
      </c>
      <c r="R68" s="7">
        <v>0</v>
      </c>
    </row>
    <row r="69" spans="1:21" x14ac:dyDescent="0.2">
      <c r="A69" t="s">
        <v>14</v>
      </c>
      <c r="D69" t="s">
        <v>30</v>
      </c>
      <c r="E69" t="s">
        <v>37</v>
      </c>
      <c r="F69">
        <v>1</v>
      </c>
      <c r="G69">
        <v>1</v>
      </c>
      <c r="H69" s="5">
        <v>0</v>
      </c>
      <c r="J69" s="5">
        <v>0</v>
      </c>
      <c r="K69" s="7">
        <v>0</v>
      </c>
      <c r="M69" s="5">
        <v>0</v>
      </c>
      <c r="N69">
        <f t="shared" si="5"/>
        <v>0</v>
      </c>
      <c r="O69">
        <v>0</v>
      </c>
      <c r="Q69" s="5">
        <v>0</v>
      </c>
      <c r="R69" s="7">
        <v>0</v>
      </c>
    </row>
    <row r="70" spans="1:21" x14ac:dyDescent="0.2">
      <c r="A70" t="s">
        <v>15</v>
      </c>
      <c r="B70">
        <v>7</v>
      </c>
      <c r="C70" s="1">
        <v>0.1014</v>
      </c>
      <c r="D70" t="s">
        <v>30</v>
      </c>
      <c r="E70" t="s">
        <v>37</v>
      </c>
      <c r="F70">
        <v>1</v>
      </c>
      <c r="G70">
        <v>1</v>
      </c>
      <c r="H70" s="5">
        <v>0</v>
      </c>
      <c r="J70" s="5">
        <v>0</v>
      </c>
      <c r="K70" s="7">
        <v>0</v>
      </c>
      <c r="M70" s="5">
        <v>0</v>
      </c>
      <c r="N70">
        <f t="shared" si="5"/>
        <v>7</v>
      </c>
      <c r="O70">
        <v>0</v>
      </c>
      <c r="Q70" s="5">
        <v>0</v>
      </c>
      <c r="R70" s="7">
        <v>0</v>
      </c>
    </row>
    <row r="71" spans="1:21" x14ac:dyDescent="0.2">
      <c r="I71">
        <v>0</v>
      </c>
      <c r="L71">
        <v>0</v>
      </c>
      <c r="P71">
        <f>SUM(M57:O70)</f>
        <v>70</v>
      </c>
      <c r="S71">
        <v>0</v>
      </c>
      <c r="U71" s="10">
        <v>70</v>
      </c>
    </row>
    <row r="73" spans="1:21" s="2" customFormat="1" x14ac:dyDescent="0.2">
      <c r="A73" s="2" t="s">
        <v>19</v>
      </c>
      <c r="H73" s="6"/>
      <c r="J73" s="6"/>
      <c r="M73" s="6"/>
      <c r="Q73" s="6"/>
      <c r="U73" s="11"/>
    </row>
    <row r="74" spans="1:21" x14ac:dyDescent="0.2">
      <c r="A74" t="s">
        <v>2</v>
      </c>
      <c r="B74">
        <v>94</v>
      </c>
      <c r="C74" s="1">
        <v>0.15129999999999999</v>
      </c>
      <c r="D74" t="s">
        <v>32</v>
      </c>
      <c r="E74" t="s">
        <v>37</v>
      </c>
      <c r="F74">
        <v>1</v>
      </c>
      <c r="G74">
        <v>1</v>
      </c>
      <c r="H74" s="5">
        <v>0</v>
      </c>
      <c r="J74" s="5">
        <v>0</v>
      </c>
      <c r="K74" s="7">
        <v>0</v>
      </c>
      <c r="M74" s="5">
        <v>0</v>
      </c>
      <c r="N74">
        <f>B74</f>
        <v>94</v>
      </c>
      <c r="O74">
        <v>0</v>
      </c>
      <c r="Q74" s="5">
        <v>0</v>
      </c>
      <c r="R74" s="7">
        <v>0</v>
      </c>
    </row>
    <row r="75" spans="1:21" x14ac:dyDescent="0.2">
      <c r="A75" t="s">
        <v>3</v>
      </c>
      <c r="B75">
        <v>15</v>
      </c>
      <c r="C75" s="1">
        <v>2.41E-2</v>
      </c>
      <c r="D75" t="s">
        <v>32</v>
      </c>
      <c r="E75" t="s">
        <v>37</v>
      </c>
      <c r="F75">
        <v>1</v>
      </c>
      <c r="G75">
        <v>1</v>
      </c>
      <c r="H75" s="5">
        <v>0</v>
      </c>
      <c r="J75" s="5">
        <v>0</v>
      </c>
      <c r="K75" s="7">
        <v>0</v>
      </c>
      <c r="M75" s="5">
        <v>0</v>
      </c>
      <c r="N75">
        <f t="shared" ref="N75:N87" si="6">B75</f>
        <v>15</v>
      </c>
      <c r="O75">
        <v>0</v>
      </c>
      <c r="Q75" s="5">
        <v>0</v>
      </c>
      <c r="R75" s="7">
        <v>0</v>
      </c>
    </row>
    <row r="76" spans="1:21" x14ac:dyDescent="0.2">
      <c r="A76" t="s">
        <v>4</v>
      </c>
      <c r="B76">
        <v>67</v>
      </c>
      <c r="C76" s="1">
        <v>0.10780000000000001</v>
      </c>
      <c r="D76" t="s">
        <v>32</v>
      </c>
      <c r="E76" t="s">
        <v>37</v>
      </c>
      <c r="F76">
        <v>1</v>
      </c>
      <c r="G76">
        <v>1</v>
      </c>
      <c r="H76" s="5">
        <v>0</v>
      </c>
      <c r="J76" s="5">
        <v>0</v>
      </c>
      <c r="K76" s="7">
        <v>0</v>
      </c>
      <c r="M76" s="5">
        <v>0</v>
      </c>
      <c r="N76">
        <f t="shared" si="6"/>
        <v>67</v>
      </c>
      <c r="O76">
        <v>0</v>
      </c>
      <c r="Q76" s="5">
        <v>0</v>
      </c>
      <c r="R76" s="7">
        <v>0</v>
      </c>
    </row>
    <row r="77" spans="1:21" x14ac:dyDescent="0.2">
      <c r="A77" t="s">
        <v>5</v>
      </c>
      <c r="B77">
        <v>59</v>
      </c>
      <c r="C77" s="1">
        <v>9.5000000000000001E-2</v>
      </c>
      <c r="D77" t="s">
        <v>32</v>
      </c>
      <c r="E77" t="s">
        <v>37</v>
      </c>
      <c r="F77">
        <v>1</v>
      </c>
      <c r="G77">
        <v>1</v>
      </c>
      <c r="H77" s="5">
        <v>0</v>
      </c>
      <c r="J77" s="5">
        <v>0</v>
      </c>
      <c r="K77" s="7">
        <v>0</v>
      </c>
      <c r="M77" s="5">
        <v>0</v>
      </c>
      <c r="N77">
        <f t="shared" si="6"/>
        <v>59</v>
      </c>
      <c r="O77">
        <v>0</v>
      </c>
      <c r="Q77" s="5">
        <v>0</v>
      </c>
      <c r="R77" s="7">
        <v>0</v>
      </c>
    </row>
    <row r="78" spans="1:21" x14ac:dyDescent="0.2">
      <c r="A78" t="s">
        <v>6</v>
      </c>
      <c r="B78">
        <v>155</v>
      </c>
      <c r="C78" s="1">
        <v>0.24940000000000001</v>
      </c>
      <c r="D78" t="s">
        <v>32</v>
      </c>
      <c r="E78" t="s">
        <v>37</v>
      </c>
      <c r="F78">
        <v>1</v>
      </c>
      <c r="G78">
        <v>1</v>
      </c>
      <c r="H78" s="5">
        <v>0</v>
      </c>
      <c r="J78" s="5">
        <v>0</v>
      </c>
      <c r="K78" s="7">
        <v>0</v>
      </c>
      <c r="M78" s="5">
        <v>0</v>
      </c>
      <c r="N78">
        <f t="shared" si="6"/>
        <v>155</v>
      </c>
      <c r="O78">
        <v>0</v>
      </c>
      <c r="Q78" s="5">
        <v>0</v>
      </c>
      <c r="R78" s="7">
        <v>0</v>
      </c>
    </row>
    <row r="79" spans="1:21" x14ac:dyDescent="0.2">
      <c r="A79" t="s">
        <v>7</v>
      </c>
      <c r="B79">
        <v>1</v>
      </c>
      <c r="C79" s="1">
        <v>1.6000000000000001E-3</v>
      </c>
      <c r="D79" t="s">
        <v>32</v>
      </c>
      <c r="E79" t="s">
        <v>37</v>
      </c>
      <c r="F79">
        <v>1</v>
      </c>
      <c r="G79">
        <v>1</v>
      </c>
      <c r="H79" s="5">
        <v>0</v>
      </c>
      <c r="J79" s="5">
        <v>0</v>
      </c>
      <c r="K79" s="7">
        <v>0</v>
      </c>
      <c r="M79" s="5">
        <v>0</v>
      </c>
      <c r="N79">
        <f t="shared" si="6"/>
        <v>1</v>
      </c>
      <c r="O79">
        <v>0</v>
      </c>
      <c r="Q79" s="5">
        <v>0</v>
      </c>
      <c r="R79" s="7">
        <v>0</v>
      </c>
    </row>
    <row r="80" spans="1:21" x14ac:dyDescent="0.2">
      <c r="A80" t="s">
        <v>8</v>
      </c>
      <c r="B80">
        <v>135</v>
      </c>
      <c r="C80" s="1">
        <v>0.21729999999999999</v>
      </c>
      <c r="D80" t="s">
        <v>32</v>
      </c>
      <c r="E80" t="s">
        <v>37</v>
      </c>
      <c r="F80">
        <v>1</v>
      </c>
      <c r="G80">
        <v>1</v>
      </c>
      <c r="H80" s="5">
        <v>0</v>
      </c>
      <c r="J80" s="5">
        <v>0</v>
      </c>
      <c r="K80" s="7">
        <v>0</v>
      </c>
      <c r="M80" s="5">
        <v>0</v>
      </c>
      <c r="N80">
        <f t="shared" si="6"/>
        <v>135</v>
      </c>
      <c r="O80">
        <v>0</v>
      </c>
      <c r="Q80" s="5">
        <v>0</v>
      </c>
      <c r="R80" s="7">
        <v>0</v>
      </c>
    </row>
    <row r="81" spans="1:21" x14ac:dyDescent="0.2">
      <c r="A81" t="s">
        <v>9</v>
      </c>
      <c r="D81" t="s">
        <v>32</v>
      </c>
      <c r="E81" t="s">
        <v>37</v>
      </c>
      <c r="F81">
        <v>1</v>
      </c>
      <c r="G81">
        <v>1</v>
      </c>
      <c r="H81" s="5">
        <v>0</v>
      </c>
      <c r="J81" s="5">
        <v>0</v>
      </c>
      <c r="K81" s="7">
        <v>0</v>
      </c>
      <c r="M81" s="5">
        <v>0</v>
      </c>
      <c r="N81">
        <f t="shared" si="6"/>
        <v>0</v>
      </c>
      <c r="O81">
        <v>0</v>
      </c>
      <c r="Q81" s="5">
        <v>0</v>
      </c>
      <c r="R81" s="7">
        <v>0</v>
      </c>
    </row>
    <row r="82" spans="1:21" x14ac:dyDescent="0.2">
      <c r="A82" t="s">
        <v>10</v>
      </c>
      <c r="D82" t="s">
        <v>32</v>
      </c>
      <c r="E82" t="s">
        <v>37</v>
      </c>
      <c r="F82">
        <v>1</v>
      </c>
      <c r="G82">
        <v>1</v>
      </c>
      <c r="H82" s="5">
        <v>0</v>
      </c>
      <c r="J82" s="5">
        <v>0</v>
      </c>
      <c r="K82" s="7">
        <v>0</v>
      </c>
      <c r="M82" s="5">
        <v>0</v>
      </c>
      <c r="N82">
        <f t="shared" si="6"/>
        <v>0</v>
      </c>
      <c r="O82">
        <v>0</v>
      </c>
      <c r="Q82" s="5">
        <v>0</v>
      </c>
      <c r="R82" s="7">
        <v>0</v>
      </c>
    </row>
    <row r="83" spans="1:21" x14ac:dyDescent="0.2">
      <c r="A83" t="s">
        <v>11</v>
      </c>
      <c r="B83">
        <v>41</v>
      </c>
      <c r="C83" s="1">
        <v>6.6000000000000003E-2</v>
      </c>
      <c r="D83" t="s">
        <v>32</v>
      </c>
      <c r="E83" t="s">
        <v>37</v>
      </c>
      <c r="F83">
        <v>1</v>
      </c>
      <c r="G83">
        <v>1</v>
      </c>
      <c r="H83" s="5">
        <v>0</v>
      </c>
      <c r="J83" s="5">
        <v>0</v>
      </c>
      <c r="K83" s="7">
        <v>0</v>
      </c>
      <c r="M83" s="5">
        <v>0</v>
      </c>
      <c r="N83">
        <f t="shared" si="6"/>
        <v>41</v>
      </c>
      <c r="O83">
        <v>0</v>
      </c>
      <c r="Q83" s="5">
        <v>0</v>
      </c>
      <c r="R83" s="7">
        <v>0</v>
      </c>
    </row>
    <row r="84" spans="1:21" x14ac:dyDescent="0.2">
      <c r="A84" t="s">
        <v>12</v>
      </c>
      <c r="B84">
        <v>15</v>
      </c>
      <c r="C84" s="1">
        <v>2.41E-2</v>
      </c>
      <c r="D84" t="s">
        <v>32</v>
      </c>
      <c r="E84" t="s">
        <v>37</v>
      </c>
      <c r="F84">
        <v>1</v>
      </c>
      <c r="G84">
        <v>1</v>
      </c>
      <c r="H84" s="5">
        <v>0</v>
      </c>
      <c r="J84" s="5">
        <v>0</v>
      </c>
      <c r="K84" s="7">
        <v>0</v>
      </c>
      <c r="M84" s="5">
        <v>0</v>
      </c>
      <c r="N84">
        <f t="shared" si="6"/>
        <v>15</v>
      </c>
      <c r="O84">
        <v>0</v>
      </c>
      <c r="Q84" s="5">
        <v>0</v>
      </c>
      <c r="R84" s="7">
        <v>0</v>
      </c>
    </row>
    <row r="85" spans="1:21" x14ac:dyDescent="0.2">
      <c r="A85" t="s">
        <v>13</v>
      </c>
      <c r="D85" t="s">
        <v>32</v>
      </c>
      <c r="E85" t="s">
        <v>37</v>
      </c>
      <c r="F85">
        <v>1</v>
      </c>
      <c r="G85">
        <v>1</v>
      </c>
      <c r="H85" s="5">
        <v>0</v>
      </c>
      <c r="J85" s="5">
        <v>0</v>
      </c>
      <c r="K85" s="7">
        <v>0</v>
      </c>
      <c r="M85" s="5">
        <v>0</v>
      </c>
      <c r="N85">
        <f t="shared" si="6"/>
        <v>0</v>
      </c>
      <c r="O85">
        <v>0</v>
      </c>
      <c r="Q85" s="5">
        <v>0</v>
      </c>
      <c r="R85" s="7">
        <v>0</v>
      </c>
    </row>
    <row r="86" spans="1:21" x14ac:dyDescent="0.2">
      <c r="A86" t="s">
        <v>14</v>
      </c>
      <c r="D86" t="s">
        <v>32</v>
      </c>
      <c r="E86" t="s">
        <v>37</v>
      </c>
      <c r="F86">
        <v>1</v>
      </c>
      <c r="G86">
        <v>1</v>
      </c>
      <c r="H86" s="5">
        <v>0</v>
      </c>
      <c r="J86" s="5">
        <v>0</v>
      </c>
      <c r="K86" s="7">
        <v>0</v>
      </c>
      <c r="M86" s="5">
        <v>0</v>
      </c>
      <c r="N86">
        <f t="shared" si="6"/>
        <v>0</v>
      </c>
      <c r="O86">
        <v>0</v>
      </c>
      <c r="Q86" s="5">
        <v>0</v>
      </c>
      <c r="R86" s="7">
        <v>0</v>
      </c>
    </row>
    <row r="87" spans="1:21" x14ac:dyDescent="0.2">
      <c r="A87" t="s">
        <v>15</v>
      </c>
      <c r="B87">
        <v>39</v>
      </c>
      <c r="C87" s="1">
        <v>6.2799999999999995E-2</v>
      </c>
      <c r="D87" t="s">
        <v>32</v>
      </c>
      <c r="E87" t="s">
        <v>37</v>
      </c>
      <c r="F87">
        <v>1</v>
      </c>
      <c r="G87">
        <v>1</v>
      </c>
      <c r="H87" s="5">
        <v>0</v>
      </c>
      <c r="J87" s="5">
        <v>0</v>
      </c>
      <c r="K87" s="7">
        <v>0</v>
      </c>
      <c r="M87" s="5">
        <v>0</v>
      </c>
      <c r="N87">
        <f t="shared" si="6"/>
        <v>39</v>
      </c>
      <c r="O87">
        <v>0</v>
      </c>
      <c r="Q87" s="5">
        <v>0</v>
      </c>
      <c r="R87" s="7">
        <v>0</v>
      </c>
    </row>
    <row r="88" spans="1:21" x14ac:dyDescent="0.2">
      <c r="I88">
        <v>0</v>
      </c>
      <c r="L88">
        <v>0</v>
      </c>
      <c r="P88">
        <f>SUM(M74:O87)</f>
        <v>621</v>
      </c>
      <c r="S88">
        <v>0</v>
      </c>
      <c r="U88" s="10">
        <v>621</v>
      </c>
    </row>
    <row r="90" spans="1:21" s="2" customFormat="1" x14ac:dyDescent="0.2">
      <c r="A90" s="2" t="s">
        <v>20</v>
      </c>
      <c r="H90" s="6"/>
      <c r="J90" s="6"/>
      <c r="M90" s="6"/>
      <c r="Q90" s="6"/>
      <c r="U90" s="11"/>
    </row>
    <row r="91" spans="1:21" x14ac:dyDescent="0.2">
      <c r="A91" t="s">
        <v>2</v>
      </c>
      <c r="B91">
        <v>41</v>
      </c>
      <c r="C91" s="1">
        <v>0.1673</v>
      </c>
      <c r="D91" t="s">
        <v>33</v>
      </c>
      <c r="E91" t="s">
        <v>38</v>
      </c>
      <c r="F91">
        <v>2</v>
      </c>
      <c r="G91">
        <v>1</v>
      </c>
      <c r="H91" s="5">
        <v>0</v>
      </c>
      <c r="J91" s="5">
        <v>0</v>
      </c>
      <c r="K91" s="7">
        <v>0</v>
      </c>
      <c r="M91" s="5">
        <v>0</v>
      </c>
      <c r="N91" s="7">
        <v>0</v>
      </c>
      <c r="O91">
        <f>B91/F91</f>
        <v>20.5</v>
      </c>
      <c r="Q91" s="5">
        <f>B91/F91</f>
        <v>20.5</v>
      </c>
      <c r="R91">
        <v>0</v>
      </c>
    </row>
    <row r="92" spans="1:21" x14ac:dyDescent="0.2">
      <c r="A92" t="s">
        <v>3</v>
      </c>
      <c r="B92">
        <v>6</v>
      </c>
      <c r="C92" s="1">
        <v>2.4400000000000002E-2</v>
      </c>
      <c r="D92" t="s">
        <v>33</v>
      </c>
      <c r="E92" t="s">
        <v>38</v>
      </c>
      <c r="F92">
        <v>2</v>
      </c>
      <c r="G92">
        <v>1</v>
      </c>
      <c r="H92" s="5">
        <v>0</v>
      </c>
      <c r="J92" s="5">
        <v>0</v>
      </c>
      <c r="K92" s="7">
        <v>0</v>
      </c>
      <c r="M92" s="5">
        <v>0</v>
      </c>
      <c r="N92" s="7">
        <v>0</v>
      </c>
      <c r="O92">
        <f t="shared" ref="O92:O104" si="7">B92/F92</f>
        <v>3</v>
      </c>
      <c r="Q92" s="5">
        <f t="shared" ref="Q92:Q104" si="8">B92/F92</f>
        <v>3</v>
      </c>
      <c r="R92">
        <v>0</v>
      </c>
    </row>
    <row r="93" spans="1:21" x14ac:dyDescent="0.2">
      <c r="A93" t="s">
        <v>4</v>
      </c>
      <c r="B93">
        <v>27</v>
      </c>
      <c r="C93" s="1">
        <v>0.11020000000000001</v>
      </c>
      <c r="D93" t="s">
        <v>33</v>
      </c>
      <c r="E93" t="s">
        <v>38</v>
      </c>
      <c r="F93">
        <v>2</v>
      </c>
      <c r="G93">
        <v>1</v>
      </c>
      <c r="H93" s="5">
        <v>0</v>
      </c>
      <c r="J93" s="5">
        <v>0</v>
      </c>
      <c r="K93" s="7">
        <v>0</v>
      </c>
      <c r="M93" s="5">
        <v>0</v>
      </c>
      <c r="N93" s="7">
        <v>0</v>
      </c>
      <c r="O93">
        <f t="shared" si="7"/>
        <v>13.5</v>
      </c>
      <c r="Q93" s="5">
        <f t="shared" si="8"/>
        <v>13.5</v>
      </c>
      <c r="R93">
        <v>0</v>
      </c>
    </row>
    <row r="94" spans="1:21" x14ac:dyDescent="0.2">
      <c r="A94" t="s">
        <v>5</v>
      </c>
      <c r="B94">
        <v>23</v>
      </c>
      <c r="C94" s="1">
        <v>9.3799999999999994E-2</v>
      </c>
      <c r="D94" t="s">
        <v>33</v>
      </c>
      <c r="E94" t="s">
        <v>38</v>
      </c>
      <c r="F94">
        <v>2</v>
      </c>
      <c r="G94">
        <v>1</v>
      </c>
      <c r="H94" s="5">
        <v>0</v>
      </c>
      <c r="J94" s="5">
        <v>0</v>
      </c>
      <c r="K94" s="7">
        <v>0</v>
      </c>
      <c r="M94" s="5">
        <v>0</v>
      </c>
      <c r="N94" s="7">
        <v>0</v>
      </c>
      <c r="O94">
        <f t="shared" si="7"/>
        <v>11.5</v>
      </c>
      <c r="Q94" s="5">
        <f t="shared" si="8"/>
        <v>11.5</v>
      </c>
      <c r="R94">
        <v>0</v>
      </c>
    </row>
    <row r="95" spans="1:21" x14ac:dyDescent="0.2">
      <c r="A95" t="s">
        <v>6</v>
      </c>
      <c r="B95">
        <v>52</v>
      </c>
      <c r="C95" s="1">
        <v>0.2122</v>
      </c>
      <c r="D95" t="s">
        <v>33</v>
      </c>
      <c r="E95" t="s">
        <v>38</v>
      </c>
      <c r="F95">
        <v>2</v>
      </c>
      <c r="G95">
        <v>1</v>
      </c>
      <c r="H95" s="5">
        <v>0</v>
      </c>
      <c r="J95" s="5">
        <v>0</v>
      </c>
      <c r="K95" s="7">
        <v>0</v>
      </c>
      <c r="M95" s="5">
        <v>0</v>
      </c>
      <c r="N95" s="7">
        <v>0</v>
      </c>
      <c r="O95">
        <f t="shared" si="7"/>
        <v>26</v>
      </c>
      <c r="Q95" s="5">
        <f t="shared" si="8"/>
        <v>26</v>
      </c>
      <c r="R95">
        <v>0</v>
      </c>
    </row>
    <row r="96" spans="1:21" x14ac:dyDescent="0.2">
      <c r="A96" t="s">
        <v>7</v>
      </c>
      <c r="D96" t="s">
        <v>33</v>
      </c>
      <c r="E96" t="s">
        <v>38</v>
      </c>
      <c r="F96">
        <v>2</v>
      </c>
      <c r="G96">
        <v>1</v>
      </c>
      <c r="H96" s="5">
        <v>0</v>
      </c>
      <c r="J96" s="5">
        <v>0</v>
      </c>
      <c r="K96" s="7">
        <v>0</v>
      </c>
      <c r="M96" s="5">
        <v>0</v>
      </c>
      <c r="N96" s="7">
        <v>0</v>
      </c>
      <c r="O96">
        <f t="shared" si="7"/>
        <v>0</v>
      </c>
      <c r="Q96" s="5">
        <f t="shared" si="8"/>
        <v>0</v>
      </c>
      <c r="R96">
        <v>0</v>
      </c>
    </row>
    <row r="97" spans="1:21" x14ac:dyDescent="0.2">
      <c r="A97" t="s">
        <v>8</v>
      </c>
      <c r="B97">
        <v>56</v>
      </c>
      <c r="C97" s="1">
        <v>0.22850000000000001</v>
      </c>
      <c r="D97" t="s">
        <v>33</v>
      </c>
      <c r="E97" t="s">
        <v>38</v>
      </c>
      <c r="F97">
        <v>2</v>
      </c>
      <c r="G97">
        <v>1</v>
      </c>
      <c r="H97" s="5">
        <v>0</v>
      </c>
      <c r="J97" s="5">
        <v>0</v>
      </c>
      <c r="K97" s="7">
        <v>0</v>
      </c>
      <c r="M97" s="5">
        <v>0</v>
      </c>
      <c r="N97" s="7">
        <v>0</v>
      </c>
      <c r="O97">
        <f t="shared" si="7"/>
        <v>28</v>
      </c>
      <c r="Q97" s="5">
        <f t="shared" si="8"/>
        <v>28</v>
      </c>
      <c r="R97">
        <v>0</v>
      </c>
    </row>
    <row r="98" spans="1:21" x14ac:dyDescent="0.2">
      <c r="A98" t="s">
        <v>9</v>
      </c>
      <c r="D98" t="s">
        <v>33</v>
      </c>
      <c r="E98" t="s">
        <v>38</v>
      </c>
      <c r="F98">
        <v>2</v>
      </c>
      <c r="G98">
        <v>1</v>
      </c>
      <c r="H98" s="5">
        <v>0</v>
      </c>
      <c r="J98" s="5">
        <v>0</v>
      </c>
      <c r="K98" s="7">
        <v>0</v>
      </c>
      <c r="M98" s="5">
        <v>0</v>
      </c>
      <c r="N98" s="7">
        <v>0</v>
      </c>
      <c r="O98">
        <f t="shared" si="7"/>
        <v>0</v>
      </c>
      <c r="Q98" s="5">
        <f t="shared" si="8"/>
        <v>0</v>
      </c>
      <c r="R98">
        <v>0</v>
      </c>
    </row>
    <row r="99" spans="1:21" x14ac:dyDescent="0.2">
      <c r="A99" t="s">
        <v>10</v>
      </c>
      <c r="D99" t="s">
        <v>33</v>
      </c>
      <c r="E99" t="s">
        <v>38</v>
      </c>
      <c r="F99">
        <v>2</v>
      </c>
      <c r="G99">
        <v>1</v>
      </c>
      <c r="H99" s="5">
        <v>0</v>
      </c>
      <c r="J99" s="5">
        <v>0</v>
      </c>
      <c r="K99" s="7">
        <v>0</v>
      </c>
      <c r="M99" s="5">
        <v>0</v>
      </c>
      <c r="N99" s="7">
        <v>0</v>
      </c>
      <c r="O99">
        <f t="shared" si="7"/>
        <v>0</v>
      </c>
      <c r="Q99" s="5">
        <f t="shared" si="8"/>
        <v>0</v>
      </c>
      <c r="R99">
        <v>0</v>
      </c>
    </row>
    <row r="100" spans="1:21" x14ac:dyDescent="0.2">
      <c r="A100" t="s">
        <v>11</v>
      </c>
      <c r="B100">
        <v>22</v>
      </c>
      <c r="C100" s="1">
        <v>8.9700000000000002E-2</v>
      </c>
      <c r="D100" t="s">
        <v>33</v>
      </c>
      <c r="E100" t="s">
        <v>38</v>
      </c>
      <c r="F100">
        <v>2</v>
      </c>
      <c r="G100">
        <v>1</v>
      </c>
      <c r="H100" s="5">
        <v>0</v>
      </c>
      <c r="J100" s="5">
        <v>0</v>
      </c>
      <c r="K100" s="7">
        <v>0</v>
      </c>
      <c r="M100" s="5">
        <v>0</v>
      </c>
      <c r="N100" s="7">
        <v>0</v>
      </c>
      <c r="O100">
        <f t="shared" si="7"/>
        <v>11</v>
      </c>
      <c r="Q100" s="5">
        <f t="shared" si="8"/>
        <v>11</v>
      </c>
      <c r="R100">
        <v>0</v>
      </c>
    </row>
    <row r="101" spans="1:21" x14ac:dyDescent="0.2">
      <c r="A101" t="s">
        <v>12</v>
      </c>
      <c r="D101" t="s">
        <v>33</v>
      </c>
      <c r="E101" t="s">
        <v>38</v>
      </c>
      <c r="F101">
        <v>2</v>
      </c>
      <c r="G101">
        <v>1</v>
      </c>
      <c r="H101" s="5">
        <v>0</v>
      </c>
      <c r="J101" s="5">
        <v>0</v>
      </c>
      <c r="K101" s="7">
        <v>0</v>
      </c>
      <c r="M101" s="5">
        <v>0</v>
      </c>
      <c r="N101" s="7">
        <v>0</v>
      </c>
      <c r="O101">
        <f t="shared" si="7"/>
        <v>0</v>
      </c>
      <c r="Q101" s="5">
        <f t="shared" si="8"/>
        <v>0</v>
      </c>
      <c r="R101">
        <v>0</v>
      </c>
    </row>
    <row r="102" spans="1:21" x14ac:dyDescent="0.2">
      <c r="A102" t="s">
        <v>13</v>
      </c>
      <c r="D102" t="s">
        <v>33</v>
      </c>
      <c r="E102" t="s">
        <v>38</v>
      </c>
      <c r="F102">
        <v>2</v>
      </c>
      <c r="G102">
        <v>1</v>
      </c>
      <c r="H102" s="5">
        <v>0</v>
      </c>
      <c r="J102" s="5">
        <v>0</v>
      </c>
      <c r="K102" s="7">
        <v>0</v>
      </c>
      <c r="M102" s="5">
        <v>0</v>
      </c>
      <c r="N102" s="7">
        <v>0</v>
      </c>
      <c r="O102">
        <f t="shared" si="7"/>
        <v>0</v>
      </c>
      <c r="Q102" s="5">
        <f t="shared" si="8"/>
        <v>0</v>
      </c>
      <c r="R102">
        <v>0</v>
      </c>
    </row>
    <row r="103" spans="1:21" x14ac:dyDescent="0.2">
      <c r="A103" t="s">
        <v>14</v>
      </c>
      <c r="D103" t="s">
        <v>33</v>
      </c>
      <c r="E103" t="s">
        <v>38</v>
      </c>
      <c r="F103">
        <v>2</v>
      </c>
      <c r="G103">
        <v>1</v>
      </c>
      <c r="H103" s="5">
        <v>0</v>
      </c>
      <c r="J103" s="5">
        <v>0</v>
      </c>
      <c r="K103" s="7">
        <v>0</v>
      </c>
      <c r="M103" s="5">
        <v>0</v>
      </c>
      <c r="N103" s="7">
        <v>0</v>
      </c>
      <c r="O103">
        <f t="shared" si="7"/>
        <v>0</v>
      </c>
      <c r="Q103" s="5">
        <f t="shared" si="8"/>
        <v>0</v>
      </c>
      <c r="R103">
        <v>0</v>
      </c>
    </row>
    <row r="104" spans="1:21" x14ac:dyDescent="0.2">
      <c r="A104" t="s">
        <v>15</v>
      </c>
      <c r="B104">
        <v>18</v>
      </c>
      <c r="C104" s="1">
        <v>7.3400000000000007E-2</v>
      </c>
      <c r="D104" t="s">
        <v>33</v>
      </c>
      <c r="E104" t="s">
        <v>38</v>
      </c>
      <c r="F104">
        <v>2</v>
      </c>
      <c r="G104">
        <v>1</v>
      </c>
      <c r="H104" s="5">
        <v>0</v>
      </c>
      <c r="J104" s="5">
        <v>0</v>
      </c>
      <c r="K104" s="7">
        <v>0</v>
      </c>
      <c r="M104" s="5">
        <v>0</v>
      </c>
      <c r="N104" s="7">
        <v>0</v>
      </c>
      <c r="O104">
        <f t="shared" si="7"/>
        <v>9</v>
      </c>
      <c r="Q104" s="5">
        <f t="shared" si="8"/>
        <v>9</v>
      </c>
      <c r="R104">
        <v>0</v>
      </c>
    </row>
    <row r="105" spans="1:21" x14ac:dyDescent="0.2">
      <c r="I105">
        <v>0</v>
      </c>
      <c r="L105">
        <v>0</v>
      </c>
      <c r="P105">
        <f>SUM(M91:O104)</f>
        <v>122.5</v>
      </c>
      <c r="S105">
        <v>122.5</v>
      </c>
      <c r="U105" s="10">
        <f>SUM(I105:S105)</f>
        <v>245</v>
      </c>
    </row>
    <row r="107" spans="1:21" s="2" customFormat="1" x14ac:dyDescent="0.2">
      <c r="A107" s="2" t="s">
        <v>21</v>
      </c>
      <c r="H107" s="6"/>
      <c r="J107" s="6"/>
      <c r="M107" s="6"/>
      <c r="Q107" s="6"/>
      <c r="U107" s="11"/>
    </row>
    <row r="108" spans="1:21" x14ac:dyDescent="0.2">
      <c r="A108" t="s">
        <v>2</v>
      </c>
      <c r="B108">
        <v>253</v>
      </c>
      <c r="C108" s="1">
        <v>0.1842</v>
      </c>
      <c r="D108" t="s">
        <v>34</v>
      </c>
      <c r="E108" t="s">
        <v>39</v>
      </c>
      <c r="F108">
        <v>1</v>
      </c>
      <c r="G108">
        <v>0.8</v>
      </c>
      <c r="H108" s="5">
        <v>0</v>
      </c>
      <c r="J108" s="5">
        <v>0</v>
      </c>
      <c r="K108" s="7">
        <v>0</v>
      </c>
      <c r="M108" s="5">
        <v>0</v>
      </c>
      <c r="N108" s="7">
        <v>0</v>
      </c>
      <c r="O108" s="7">
        <v>0</v>
      </c>
      <c r="Q108" s="5">
        <v>0</v>
      </c>
      <c r="R108">
        <f>B108*G108</f>
        <v>202.4</v>
      </c>
    </row>
    <row r="109" spans="1:21" x14ac:dyDescent="0.2">
      <c r="A109" t="s">
        <v>3</v>
      </c>
      <c r="B109">
        <v>17</v>
      </c>
      <c r="C109" s="1">
        <v>1.23E-2</v>
      </c>
      <c r="D109" t="s">
        <v>34</v>
      </c>
      <c r="E109" t="s">
        <v>39</v>
      </c>
      <c r="F109">
        <v>1</v>
      </c>
      <c r="G109">
        <v>0.8</v>
      </c>
      <c r="H109" s="5">
        <v>0</v>
      </c>
      <c r="J109" s="5">
        <v>0</v>
      </c>
      <c r="K109" s="7">
        <v>0</v>
      </c>
      <c r="M109" s="5">
        <v>0</v>
      </c>
      <c r="N109" s="7">
        <v>0</v>
      </c>
      <c r="O109" s="7">
        <v>0</v>
      </c>
      <c r="Q109" s="5">
        <v>0</v>
      </c>
      <c r="R109">
        <f t="shared" ref="R109:R121" si="9">B109*G109</f>
        <v>13.600000000000001</v>
      </c>
    </row>
    <row r="110" spans="1:21" x14ac:dyDescent="0.2">
      <c r="A110" t="s">
        <v>4</v>
      </c>
      <c r="B110">
        <v>188</v>
      </c>
      <c r="C110" s="1">
        <v>0.1389</v>
      </c>
      <c r="D110" t="s">
        <v>34</v>
      </c>
      <c r="E110" t="s">
        <v>39</v>
      </c>
      <c r="F110">
        <v>1</v>
      </c>
      <c r="G110">
        <v>0.8</v>
      </c>
      <c r="H110" s="5">
        <v>0</v>
      </c>
      <c r="J110" s="5">
        <v>0</v>
      </c>
      <c r="K110" s="7">
        <v>0</v>
      </c>
      <c r="M110" s="5">
        <v>0</v>
      </c>
      <c r="N110" s="7">
        <v>0</v>
      </c>
      <c r="O110" s="7">
        <v>0</v>
      </c>
      <c r="Q110" s="5">
        <v>0</v>
      </c>
      <c r="R110">
        <f t="shared" si="9"/>
        <v>150.4</v>
      </c>
    </row>
    <row r="111" spans="1:21" x14ac:dyDescent="0.2">
      <c r="A111" t="s">
        <v>5</v>
      </c>
      <c r="B111">
        <v>72</v>
      </c>
      <c r="C111" s="1">
        <v>5.2400000000000002E-2</v>
      </c>
      <c r="D111" t="s">
        <v>34</v>
      </c>
      <c r="E111" t="s">
        <v>39</v>
      </c>
      <c r="F111">
        <v>1</v>
      </c>
      <c r="G111">
        <v>0.8</v>
      </c>
      <c r="H111" s="5">
        <v>0</v>
      </c>
      <c r="J111" s="5">
        <v>0</v>
      </c>
      <c r="K111" s="7">
        <v>0</v>
      </c>
      <c r="M111" s="5">
        <v>0</v>
      </c>
      <c r="N111" s="7">
        <v>0</v>
      </c>
      <c r="O111" s="7">
        <v>0</v>
      </c>
      <c r="Q111" s="5">
        <v>0</v>
      </c>
      <c r="R111">
        <f t="shared" si="9"/>
        <v>57.6</v>
      </c>
    </row>
    <row r="112" spans="1:21" x14ac:dyDescent="0.2">
      <c r="A112" t="s">
        <v>6</v>
      </c>
      <c r="B112">
        <v>308</v>
      </c>
      <c r="C112" s="1">
        <v>0.2243</v>
      </c>
      <c r="D112" t="s">
        <v>34</v>
      </c>
      <c r="E112" t="s">
        <v>39</v>
      </c>
      <c r="F112">
        <v>1</v>
      </c>
      <c r="G112">
        <v>0.8</v>
      </c>
      <c r="H112" s="5">
        <v>0</v>
      </c>
      <c r="J112" s="5">
        <v>0</v>
      </c>
      <c r="K112" s="7">
        <v>0</v>
      </c>
      <c r="M112" s="5">
        <v>0</v>
      </c>
      <c r="N112" s="7">
        <v>0</v>
      </c>
      <c r="O112" s="7">
        <v>0</v>
      </c>
      <c r="Q112" s="5">
        <v>0</v>
      </c>
      <c r="R112">
        <f t="shared" si="9"/>
        <v>246.4</v>
      </c>
    </row>
    <row r="113" spans="1:21" x14ac:dyDescent="0.2">
      <c r="A113" t="s">
        <v>7</v>
      </c>
      <c r="B113">
        <v>23</v>
      </c>
      <c r="C113" s="1">
        <v>1.67E-2</v>
      </c>
      <c r="D113" t="s">
        <v>34</v>
      </c>
      <c r="E113" t="s">
        <v>39</v>
      </c>
      <c r="F113">
        <v>1</v>
      </c>
      <c r="G113">
        <v>0.8</v>
      </c>
      <c r="H113" s="5">
        <v>0</v>
      </c>
      <c r="J113" s="5">
        <v>0</v>
      </c>
      <c r="K113" s="7">
        <v>0</v>
      </c>
      <c r="M113" s="5">
        <v>0</v>
      </c>
      <c r="N113" s="7">
        <v>0</v>
      </c>
      <c r="O113" s="7">
        <v>0</v>
      </c>
      <c r="Q113" s="5">
        <v>0</v>
      </c>
      <c r="R113">
        <f t="shared" si="9"/>
        <v>18.400000000000002</v>
      </c>
    </row>
    <row r="114" spans="1:21" x14ac:dyDescent="0.2">
      <c r="A114" t="s">
        <v>8</v>
      </c>
      <c r="B114">
        <v>271</v>
      </c>
      <c r="C114" s="1">
        <v>0.1973</v>
      </c>
      <c r="D114" t="s">
        <v>34</v>
      </c>
      <c r="E114" t="s">
        <v>39</v>
      </c>
      <c r="F114">
        <v>1</v>
      </c>
      <c r="G114">
        <v>0.8</v>
      </c>
      <c r="H114" s="5">
        <v>0</v>
      </c>
      <c r="J114" s="5">
        <v>0</v>
      </c>
      <c r="K114" s="7">
        <v>0</v>
      </c>
      <c r="M114" s="5">
        <v>0</v>
      </c>
      <c r="N114" s="7">
        <v>0</v>
      </c>
      <c r="O114" s="7">
        <v>0</v>
      </c>
      <c r="Q114" s="5">
        <v>0</v>
      </c>
      <c r="R114">
        <f t="shared" si="9"/>
        <v>216.8</v>
      </c>
    </row>
    <row r="115" spans="1:21" x14ac:dyDescent="0.2">
      <c r="A115" t="s">
        <v>9</v>
      </c>
      <c r="D115" t="s">
        <v>34</v>
      </c>
      <c r="E115" t="s">
        <v>39</v>
      </c>
      <c r="F115">
        <v>1</v>
      </c>
      <c r="G115">
        <v>0.8</v>
      </c>
      <c r="H115" s="5">
        <v>0</v>
      </c>
      <c r="J115" s="5">
        <v>0</v>
      </c>
      <c r="K115" s="7">
        <v>0</v>
      </c>
      <c r="M115" s="5">
        <v>0</v>
      </c>
      <c r="N115" s="7">
        <v>0</v>
      </c>
      <c r="O115" s="7">
        <v>0</v>
      </c>
      <c r="Q115" s="5">
        <v>0</v>
      </c>
      <c r="R115">
        <f t="shared" si="9"/>
        <v>0</v>
      </c>
    </row>
    <row r="116" spans="1:21" x14ac:dyDescent="0.2">
      <c r="A116" t="s">
        <v>10</v>
      </c>
      <c r="D116" t="s">
        <v>34</v>
      </c>
      <c r="E116" t="s">
        <v>39</v>
      </c>
      <c r="F116">
        <v>1</v>
      </c>
      <c r="G116">
        <v>0.8</v>
      </c>
      <c r="H116" s="5">
        <v>0</v>
      </c>
      <c r="J116" s="5">
        <v>0</v>
      </c>
      <c r="K116" s="7">
        <v>0</v>
      </c>
      <c r="M116" s="5">
        <v>0</v>
      </c>
      <c r="N116" s="7">
        <v>0</v>
      </c>
      <c r="O116" s="7">
        <v>0</v>
      </c>
      <c r="Q116" s="5">
        <v>0</v>
      </c>
      <c r="R116">
        <f t="shared" si="9"/>
        <v>0</v>
      </c>
    </row>
    <row r="117" spans="1:21" x14ac:dyDescent="0.2">
      <c r="A117" t="s">
        <v>11</v>
      </c>
      <c r="B117">
        <v>123</v>
      </c>
      <c r="C117" s="1">
        <v>8.9499999999999996E-2</v>
      </c>
      <c r="D117" t="s">
        <v>34</v>
      </c>
      <c r="E117" t="s">
        <v>39</v>
      </c>
      <c r="F117">
        <v>1</v>
      </c>
      <c r="G117">
        <v>0.8</v>
      </c>
      <c r="H117" s="5">
        <v>0</v>
      </c>
      <c r="J117" s="5">
        <v>0</v>
      </c>
      <c r="K117" s="7">
        <v>0</v>
      </c>
      <c r="M117" s="5">
        <v>0</v>
      </c>
      <c r="N117" s="7">
        <v>0</v>
      </c>
      <c r="O117" s="7">
        <v>0</v>
      </c>
      <c r="Q117" s="5">
        <v>0</v>
      </c>
      <c r="R117">
        <f t="shared" si="9"/>
        <v>98.4</v>
      </c>
    </row>
    <row r="118" spans="1:21" x14ac:dyDescent="0.2">
      <c r="A118" t="s">
        <v>12</v>
      </c>
      <c r="B118">
        <v>12</v>
      </c>
      <c r="C118" s="1">
        <v>8.6999999999999994E-3</v>
      </c>
      <c r="D118" t="s">
        <v>34</v>
      </c>
      <c r="E118" t="s">
        <v>39</v>
      </c>
      <c r="F118">
        <v>1</v>
      </c>
      <c r="G118">
        <v>0.8</v>
      </c>
      <c r="H118" s="5">
        <v>0</v>
      </c>
      <c r="J118" s="5">
        <v>0</v>
      </c>
      <c r="K118" s="7">
        <v>0</v>
      </c>
      <c r="M118" s="5">
        <v>0</v>
      </c>
      <c r="N118" s="7">
        <v>0</v>
      </c>
      <c r="O118" s="7">
        <v>0</v>
      </c>
      <c r="Q118" s="5">
        <v>0</v>
      </c>
      <c r="R118">
        <f t="shared" si="9"/>
        <v>9.6000000000000014</v>
      </c>
    </row>
    <row r="119" spans="1:21" x14ac:dyDescent="0.2">
      <c r="A119" t="s">
        <v>13</v>
      </c>
      <c r="D119" t="s">
        <v>34</v>
      </c>
      <c r="E119" t="s">
        <v>39</v>
      </c>
      <c r="F119">
        <v>1</v>
      </c>
      <c r="G119">
        <v>0.8</v>
      </c>
      <c r="H119" s="5">
        <v>0</v>
      </c>
      <c r="J119" s="5">
        <v>0</v>
      </c>
      <c r="K119" s="7">
        <v>0</v>
      </c>
      <c r="M119" s="5">
        <v>0</v>
      </c>
      <c r="N119" s="7">
        <v>0</v>
      </c>
      <c r="O119" s="7">
        <v>0</v>
      </c>
      <c r="Q119" s="5">
        <v>0</v>
      </c>
      <c r="R119">
        <f t="shared" si="9"/>
        <v>0</v>
      </c>
    </row>
    <row r="120" spans="1:21" x14ac:dyDescent="0.2">
      <c r="A120" t="s">
        <v>14</v>
      </c>
      <c r="D120" t="s">
        <v>34</v>
      </c>
      <c r="E120" t="s">
        <v>39</v>
      </c>
      <c r="F120">
        <v>1</v>
      </c>
      <c r="G120">
        <v>0.8</v>
      </c>
      <c r="H120" s="5">
        <v>0</v>
      </c>
      <c r="J120" s="5">
        <v>0</v>
      </c>
      <c r="K120" s="7">
        <v>0</v>
      </c>
      <c r="M120" s="5">
        <v>0</v>
      </c>
      <c r="N120" s="7">
        <v>0</v>
      </c>
      <c r="O120" s="7">
        <v>0</v>
      </c>
      <c r="Q120" s="5">
        <v>0</v>
      </c>
      <c r="R120">
        <f t="shared" si="9"/>
        <v>0</v>
      </c>
    </row>
    <row r="121" spans="1:21" x14ac:dyDescent="0.2">
      <c r="A121" t="s">
        <v>15</v>
      </c>
      <c r="B121">
        <v>106</v>
      </c>
      <c r="C121" s="1">
        <v>7.7200000000000005E-2</v>
      </c>
      <c r="D121" t="s">
        <v>34</v>
      </c>
      <c r="E121" t="s">
        <v>39</v>
      </c>
      <c r="F121">
        <v>1</v>
      </c>
      <c r="G121">
        <v>0.8</v>
      </c>
      <c r="H121" s="5">
        <v>0</v>
      </c>
      <c r="J121" s="5">
        <v>0</v>
      </c>
      <c r="K121" s="7">
        <v>0</v>
      </c>
      <c r="M121" s="5">
        <v>0</v>
      </c>
      <c r="N121" s="7">
        <v>0</v>
      </c>
      <c r="O121" s="7">
        <v>0</v>
      </c>
      <c r="Q121" s="5">
        <v>0</v>
      </c>
      <c r="R121">
        <f t="shared" si="9"/>
        <v>84.800000000000011</v>
      </c>
    </row>
    <row r="122" spans="1:21" x14ac:dyDescent="0.2">
      <c r="I122">
        <v>0</v>
      </c>
      <c r="L122">
        <v>0</v>
      </c>
      <c r="P122">
        <v>0</v>
      </c>
      <c r="S122">
        <f>SUM(Q108:R121)</f>
        <v>1098.3999999999999</v>
      </c>
      <c r="U122" s="10">
        <f>SUM(I122:S122)</f>
        <v>1098.3999999999999</v>
      </c>
    </row>
    <row r="124" spans="1:21" ht="17" thickBot="1" x14ac:dyDescent="0.25"/>
    <row r="125" spans="1:21" s="8" customFormat="1" ht="18" thickTop="1" thickBot="1" x14ac:dyDescent="0.25">
      <c r="H125" s="9"/>
      <c r="I125" s="8">
        <f>SUM(I1:I122)</f>
        <v>11.5</v>
      </c>
      <c r="J125" s="9"/>
      <c r="L125" s="8">
        <f>SUM(L1:L122)</f>
        <v>48.5</v>
      </c>
      <c r="M125" s="9"/>
      <c r="P125" s="8">
        <f>SUM(P1:P122)</f>
        <v>894.5</v>
      </c>
      <c r="Q125" s="9"/>
      <c r="S125" s="8">
        <f>SUM(S1:S122)</f>
        <v>1220.8999999999999</v>
      </c>
      <c r="U125" s="12">
        <f>SUM(U1:U122)</f>
        <v>2175.3999999999996</v>
      </c>
    </row>
    <row r="126" spans="1:21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7104-72ED-EB4D-A3A2-2735251DF70C}">
  <dimension ref="A2:U109"/>
  <sheetViews>
    <sheetView topLeftCell="C70" zoomScale="110" zoomScaleNormal="110" workbookViewId="0">
      <selection activeCell="S105" activeCellId="27" sqref="I17 L17 P17 S17 I34 L34 P34 S34 I51 L51 P51 S51 I68 L68 P68 S68 I85 L85 P85 S85 I95 L95 P95 S95 I105 L105 P105 S105"/>
    </sheetView>
  </sheetViews>
  <sheetFormatPr baseColWidth="10" defaultRowHeight="16" x14ac:dyDescent="0.2"/>
  <cols>
    <col min="1" max="1" width="22.83203125" customWidth="1"/>
  </cols>
  <sheetData>
    <row r="2" spans="1:21" s="2" customFormat="1" x14ac:dyDescent="0.2">
      <c r="A2" s="2" t="s">
        <v>42</v>
      </c>
    </row>
    <row r="3" spans="1:21" x14ac:dyDescent="0.2">
      <c r="A3" t="s">
        <v>2</v>
      </c>
      <c r="B3">
        <v>15</v>
      </c>
      <c r="C3" s="1">
        <v>0.65210000000000001</v>
      </c>
      <c r="D3" t="s">
        <v>26</v>
      </c>
      <c r="E3" t="s">
        <v>35</v>
      </c>
      <c r="F3">
        <v>2</v>
      </c>
      <c r="G3">
        <v>1</v>
      </c>
      <c r="H3" s="5">
        <v>7.5</v>
      </c>
      <c r="J3" s="5">
        <v>7.5</v>
      </c>
      <c r="K3">
        <v>0</v>
      </c>
      <c r="M3" s="5">
        <v>0</v>
      </c>
      <c r="N3" s="5">
        <v>0</v>
      </c>
      <c r="O3" s="5">
        <v>0</v>
      </c>
      <c r="Q3" s="5">
        <v>0</v>
      </c>
      <c r="R3" s="5">
        <v>0</v>
      </c>
      <c r="U3" s="10"/>
    </row>
    <row r="4" spans="1:21" x14ac:dyDescent="0.2">
      <c r="A4" t="s">
        <v>3</v>
      </c>
      <c r="D4" t="s">
        <v>26</v>
      </c>
      <c r="E4" t="s">
        <v>35</v>
      </c>
      <c r="F4">
        <v>2</v>
      </c>
      <c r="G4">
        <v>1</v>
      </c>
      <c r="H4" s="5">
        <v>0</v>
      </c>
      <c r="J4" s="5">
        <v>0</v>
      </c>
      <c r="K4">
        <v>0</v>
      </c>
      <c r="M4" s="5">
        <v>0</v>
      </c>
      <c r="N4" s="5">
        <v>0</v>
      </c>
      <c r="O4" s="5">
        <v>0</v>
      </c>
      <c r="Q4" s="5">
        <v>0</v>
      </c>
      <c r="R4" s="5">
        <v>0</v>
      </c>
      <c r="U4" s="10"/>
    </row>
    <row r="5" spans="1:21" x14ac:dyDescent="0.2">
      <c r="A5" t="s">
        <v>2</v>
      </c>
      <c r="B5">
        <v>42</v>
      </c>
      <c r="C5" s="1">
        <v>0.5675</v>
      </c>
      <c r="D5" t="s">
        <v>29</v>
      </c>
      <c r="E5" t="s">
        <v>36</v>
      </c>
      <c r="F5">
        <v>2</v>
      </c>
      <c r="G5">
        <v>1</v>
      </c>
      <c r="H5" s="5">
        <v>0</v>
      </c>
      <c r="J5" s="5">
        <v>0</v>
      </c>
      <c r="K5">
        <v>21</v>
      </c>
      <c r="M5" s="5">
        <v>21</v>
      </c>
      <c r="N5">
        <v>0</v>
      </c>
      <c r="O5">
        <v>0</v>
      </c>
      <c r="Q5" s="5">
        <v>0</v>
      </c>
      <c r="R5" s="7">
        <v>0</v>
      </c>
      <c r="U5" s="10"/>
    </row>
    <row r="6" spans="1:21" x14ac:dyDescent="0.2">
      <c r="A6" t="s">
        <v>3</v>
      </c>
      <c r="D6" t="s">
        <v>29</v>
      </c>
      <c r="E6" t="s">
        <v>36</v>
      </c>
      <c r="F6">
        <v>2</v>
      </c>
      <c r="G6">
        <v>1</v>
      </c>
      <c r="H6" s="5">
        <v>0</v>
      </c>
      <c r="J6" s="5">
        <v>0</v>
      </c>
      <c r="K6">
        <v>0</v>
      </c>
      <c r="M6" s="5">
        <v>0</v>
      </c>
      <c r="N6">
        <v>0</v>
      </c>
      <c r="O6">
        <v>0</v>
      </c>
      <c r="Q6" s="5">
        <v>0</v>
      </c>
      <c r="R6" s="7">
        <v>0</v>
      </c>
      <c r="U6" s="10"/>
    </row>
    <row r="7" spans="1:21" x14ac:dyDescent="0.2">
      <c r="A7" t="s">
        <v>2</v>
      </c>
      <c r="B7">
        <v>12</v>
      </c>
      <c r="C7" s="1">
        <v>0.2727</v>
      </c>
      <c r="D7" t="s">
        <v>30</v>
      </c>
      <c r="E7" t="s">
        <v>37</v>
      </c>
      <c r="F7">
        <v>1</v>
      </c>
      <c r="G7">
        <v>1</v>
      </c>
      <c r="H7" s="5">
        <v>0</v>
      </c>
      <c r="J7" s="5">
        <v>0</v>
      </c>
      <c r="K7" s="7">
        <v>0</v>
      </c>
      <c r="M7" s="5">
        <v>0</v>
      </c>
      <c r="N7">
        <v>12</v>
      </c>
      <c r="O7">
        <v>0</v>
      </c>
      <c r="Q7" s="5">
        <v>0</v>
      </c>
      <c r="R7" s="7">
        <v>0</v>
      </c>
      <c r="U7" s="10"/>
    </row>
    <row r="8" spans="1:21" x14ac:dyDescent="0.2">
      <c r="A8" t="s">
        <v>3</v>
      </c>
      <c r="B8" s="3">
        <v>4</v>
      </c>
      <c r="C8" s="1">
        <v>9.0899999999999995E-2</v>
      </c>
      <c r="D8" t="s">
        <v>30</v>
      </c>
      <c r="E8" t="s">
        <v>37</v>
      </c>
      <c r="F8">
        <v>1</v>
      </c>
      <c r="G8">
        <v>1</v>
      </c>
      <c r="H8" s="5">
        <v>0</v>
      </c>
      <c r="J8" s="5">
        <v>0</v>
      </c>
      <c r="K8" s="7">
        <v>0</v>
      </c>
      <c r="M8" s="5">
        <v>0</v>
      </c>
      <c r="N8">
        <v>4</v>
      </c>
      <c r="O8">
        <v>0</v>
      </c>
      <c r="Q8" s="5">
        <v>0</v>
      </c>
      <c r="R8" s="7">
        <v>0</v>
      </c>
      <c r="U8" s="10"/>
    </row>
    <row r="9" spans="1:21" x14ac:dyDescent="0.2">
      <c r="A9" t="s">
        <v>2</v>
      </c>
      <c r="B9">
        <v>21</v>
      </c>
      <c r="C9" s="4">
        <v>0.3</v>
      </c>
      <c r="D9" t="s">
        <v>30</v>
      </c>
      <c r="E9" t="s">
        <v>37</v>
      </c>
      <c r="F9">
        <v>1</v>
      </c>
      <c r="G9">
        <v>1</v>
      </c>
      <c r="H9" s="5">
        <v>0</v>
      </c>
      <c r="J9" s="5">
        <v>0</v>
      </c>
      <c r="K9" s="7">
        <v>0</v>
      </c>
      <c r="M9" s="5">
        <v>0</v>
      </c>
      <c r="N9">
        <v>21</v>
      </c>
      <c r="O9">
        <v>0</v>
      </c>
      <c r="Q9" s="5">
        <v>0</v>
      </c>
      <c r="R9" s="7">
        <v>0</v>
      </c>
      <c r="U9" s="10"/>
    </row>
    <row r="10" spans="1:21" x14ac:dyDescent="0.2">
      <c r="A10" t="s">
        <v>3</v>
      </c>
      <c r="B10">
        <v>4</v>
      </c>
      <c r="C10" s="1">
        <v>5.7099999999999998E-2</v>
      </c>
      <c r="D10" t="s">
        <v>30</v>
      </c>
      <c r="E10" t="s">
        <v>37</v>
      </c>
      <c r="F10">
        <v>1</v>
      </c>
      <c r="G10">
        <v>1</v>
      </c>
      <c r="H10" s="5">
        <v>0</v>
      </c>
      <c r="J10" s="5">
        <v>0</v>
      </c>
      <c r="K10" s="7">
        <v>0</v>
      </c>
      <c r="M10" s="5">
        <v>0</v>
      </c>
      <c r="N10">
        <v>4</v>
      </c>
      <c r="O10">
        <v>0</v>
      </c>
      <c r="Q10" s="5">
        <v>0</v>
      </c>
      <c r="R10" s="7">
        <v>0</v>
      </c>
      <c r="U10" s="10"/>
    </row>
    <row r="11" spans="1:21" x14ac:dyDescent="0.2">
      <c r="A11" t="s">
        <v>2</v>
      </c>
      <c r="B11">
        <v>94</v>
      </c>
      <c r="C11" s="1">
        <v>0.15129999999999999</v>
      </c>
      <c r="D11" t="s">
        <v>32</v>
      </c>
      <c r="E11" t="s">
        <v>37</v>
      </c>
      <c r="F11">
        <v>1</v>
      </c>
      <c r="G11">
        <v>1</v>
      </c>
      <c r="H11" s="5">
        <v>0</v>
      </c>
      <c r="J11" s="5">
        <v>0</v>
      </c>
      <c r="K11" s="7">
        <v>0</v>
      </c>
      <c r="M11" s="5">
        <v>0</v>
      </c>
      <c r="N11">
        <v>94</v>
      </c>
      <c r="O11">
        <v>0</v>
      </c>
      <c r="Q11" s="5">
        <v>0</v>
      </c>
      <c r="R11" s="7">
        <v>0</v>
      </c>
      <c r="U11" s="10"/>
    </row>
    <row r="12" spans="1:21" x14ac:dyDescent="0.2">
      <c r="A12" t="s">
        <v>3</v>
      </c>
      <c r="B12">
        <v>15</v>
      </c>
      <c r="C12" s="1">
        <v>2.41E-2</v>
      </c>
      <c r="D12" t="s">
        <v>32</v>
      </c>
      <c r="E12" t="s">
        <v>37</v>
      </c>
      <c r="F12">
        <v>1</v>
      </c>
      <c r="G12">
        <v>1</v>
      </c>
      <c r="H12" s="5">
        <v>0</v>
      </c>
      <c r="J12" s="5">
        <v>0</v>
      </c>
      <c r="K12" s="7">
        <v>0</v>
      </c>
      <c r="M12" s="5">
        <v>0</v>
      </c>
      <c r="N12">
        <v>15</v>
      </c>
      <c r="O12">
        <v>0</v>
      </c>
      <c r="Q12" s="5">
        <v>0</v>
      </c>
      <c r="R12" s="7">
        <v>0</v>
      </c>
      <c r="U12" s="10"/>
    </row>
    <row r="13" spans="1:21" x14ac:dyDescent="0.2">
      <c r="A13" t="s">
        <v>2</v>
      </c>
      <c r="B13">
        <v>41</v>
      </c>
      <c r="C13" s="1">
        <v>0.1673</v>
      </c>
      <c r="D13" t="s">
        <v>33</v>
      </c>
      <c r="E13" t="s">
        <v>38</v>
      </c>
      <c r="F13">
        <v>2</v>
      </c>
      <c r="G13">
        <v>1</v>
      </c>
      <c r="H13" s="5">
        <v>0</v>
      </c>
      <c r="J13" s="5">
        <v>0</v>
      </c>
      <c r="K13" s="7">
        <v>0</v>
      </c>
      <c r="M13" s="5">
        <v>0</v>
      </c>
      <c r="N13" s="7">
        <v>0</v>
      </c>
      <c r="O13">
        <v>20.5</v>
      </c>
      <c r="Q13" s="5">
        <v>20.5</v>
      </c>
      <c r="R13">
        <v>0</v>
      </c>
      <c r="U13" s="10"/>
    </row>
    <row r="14" spans="1:21" x14ac:dyDescent="0.2">
      <c r="A14" t="s">
        <v>3</v>
      </c>
      <c r="B14">
        <v>6</v>
      </c>
      <c r="C14" s="1">
        <v>2.4400000000000002E-2</v>
      </c>
      <c r="D14" t="s">
        <v>33</v>
      </c>
      <c r="E14" t="s">
        <v>38</v>
      </c>
      <c r="F14">
        <v>2</v>
      </c>
      <c r="G14">
        <v>1</v>
      </c>
      <c r="H14" s="5">
        <v>0</v>
      </c>
      <c r="J14" s="5">
        <v>0</v>
      </c>
      <c r="K14" s="7">
        <v>0</v>
      </c>
      <c r="M14" s="5">
        <v>0</v>
      </c>
      <c r="N14" s="7">
        <v>0</v>
      </c>
      <c r="O14">
        <v>3</v>
      </c>
      <c r="Q14" s="5">
        <v>3</v>
      </c>
      <c r="R14">
        <v>0</v>
      </c>
      <c r="U14" s="10"/>
    </row>
    <row r="15" spans="1:21" x14ac:dyDescent="0.2">
      <c r="A15" t="s">
        <v>2</v>
      </c>
      <c r="B15">
        <v>253</v>
      </c>
      <c r="C15" s="1">
        <v>0.1842</v>
      </c>
      <c r="D15" t="s">
        <v>34</v>
      </c>
      <c r="E15" t="s">
        <v>39</v>
      </c>
      <c r="F15">
        <v>1</v>
      </c>
      <c r="G15">
        <v>0.8</v>
      </c>
      <c r="H15" s="5">
        <v>0</v>
      </c>
      <c r="J15" s="5">
        <v>0</v>
      </c>
      <c r="K15" s="7">
        <v>0</v>
      </c>
      <c r="M15" s="5">
        <v>0</v>
      </c>
      <c r="N15" s="7">
        <v>0</v>
      </c>
      <c r="O15" s="7">
        <v>0</v>
      </c>
      <c r="Q15" s="5">
        <v>0</v>
      </c>
      <c r="R15">
        <v>202.4</v>
      </c>
      <c r="U15" s="10"/>
    </row>
    <row r="16" spans="1:21" x14ac:dyDescent="0.2">
      <c r="A16" t="s">
        <v>3</v>
      </c>
      <c r="B16">
        <v>17</v>
      </c>
      <c r="C16" s="1">
        <v>1.23E-2</v>
      </c>
      <c r="D16" t="s">
        <v>34</v>
      </c>
      <c r="E16" t="s">
        <v>39</v>
      </c>
      <c r="F16">
        <v>1</v>
      </c>
      <c r="G16">
        <v>0.8</v>
      </c>
      <c r="H16" s="5">
        <v>0</v>
      </c>
      <c r="J16" s="5">
        <v>0</v>
      </c>
      <c r="K16" s="7">
        <v>0</v>
      </c>
      <c r="M16" s="5">
        <v>0</v>
      </c>
      <c r="N16" s="7">
        <v>0</v>
      </c>
      <c r="O16" s="7">
        <v>0</v>
      </c>
      <c r="Q16" s="5">
        <v>0</v>
      </c>
      <c r="R16">
        <v>13.600000000000001</v>
      </c>
      <c r="U16" s="10"/>
    </row>
    <row r="17" spans="1:21" x14ac:dyDescent="0.2">
      <c r="I17">
        <f>SUM(H3:H16)</f>
        <v>7.5</v>
      </c>
      <c r="L17">
        <f>SUM(J3:K16)</f>
        <v>28.5</v>
      </c>
      <c r="P17">
        <f>SUM(M3:O16)</f>
        <v>194.5</v>
      </c>
      <c r="S17">
        <f>SUM(Q3:R16)</f>
        <v>239.5</v>
      </c>
      <c r="U17">
        <f>SUM(I17:S17)</f>
        <v>470</v>
      </c>
    </row>
    <row r="19" spans="1:21" s="2" customFormat="1" x14ac:dyDescent="0.2">
      <c r="A19" s="2" t="s">
        <v>43</v>
      </c>
    </row>
    <row r="20" spans="1:21" x14ac:dyDescent="0.2">
      <c r="A20" t="s">
        <v>4</v>
      </c>
      <c r="D20" t="s">
        <v>26</v>
      </c>
      <c r="E20" t="s">
        <v>35</v>
      </c>
      <c r="F20">
        <v>2</v>
      </c>
      <c r="G20">
        <v>1</v>
      </c>
      <c r="H20" s="5">
        <v>0</v>
      </c>
      <c r="J20" s="5">
        <v>0</v>
      </c>
      <c r="K20">
        <v>0</v>
      </c>
      <c r="M20" s="5">
        <v>0</v>
      </c>
      <c r="N20" s="5">
        <v>0</v>
      </c>
      <c r="O20" s="5">
        <v>0</v>
      </c>
      <c r="Q20" s="5">
        <v>0</v>
      </c>
      <c r="R20" s="5">
        <v>0</v>
      </c>
      <c r="U20" s="10"/>
    </row>
    <row r="21" spans="1:21" x14ac:dyDescent="0.2">
      <c r="A21" t="s">
        <v>5</v>
      </c>
      <c r="D21" t="s">
        <v>26</v>
      </c>
      <c r="E21" t="s">
        <v>35</v>
      </c>
      <c r="F21">
        <v>2</v>
      </c>
      <c r="G21">
        <v>1</v>
      </c>
      <c r="H21" s="5">
        <v>0</v>
      </c>
      <c r="J21" s="5">
        <v>0</v>
      </c>
      <c r="K21">
        <v>0</v>
      </c>
      <c r="M21" s="5">
        <v>0</v>
      </c>
      <c r="N21" s="5">
        <v>0</v>
      </c>
      <c r="O21" s="5">
        <v>0</v>
      </c>
      <c r="Q21" s="5">
        <v>0</v>
      </c>
      <c r="R21" s="5">
        <v>0</v>
      </c>
      <c r="U21" s="10"/>
    </row>
    <row r="22" spans="1:21" x14ac:dyDescent="0.2">
      <c r="A22" t="s">
        <v>4</v>
      </c>
      <c r="D22" t="s">
        <v>29</v>
      </c>
      <c r="E22" t="s">
        <v>36</v>
      </c>
      <c r="F22">
        <v>2</v>
      </c>
      <c r="G22">
        <v>1</v>
      </c>
      <c r="H22" s="5">
        <v>0</v>
      </c>
      <c r="J22" s="5">
        <v>0</v>
      </c>
      <c r="K22">
        <v>0</v>
      </c>
      <c r="M22" s="5">
        <v>0</v>
      </c>
      <c r="N22">
        <v>0</v>
      </c>
      <c r="O22">
        <v>0</v>
      </c>
      <c r="Q22" s="5">
        <v>0</v>
      </c>
      <c r="R22" s="7">
        <v>0</v>
      </c>
      <c r="U22" s="10"/>
    </row>
    <row r="23" spans="1:21" x14ac:dyDescent="0.2">
      <c r="A23" t="s">
        <v>5</v>
      </c>
      <c r="D23" t="s">
        <v>29</v>
      </c>
      <c r="E23" t="s">
        <v>36</v>
      </c>
      <c r="F23">
        <v>2</v>
      </c>
      <c r="G23">
        <v>1</v>
      </c>
      <c r="H23" s="5">
        <v>0</v>
      </c>
      <c r="J23" s="5">
        <v>0</v>
      </c>
      <c r="K23">
        <v>0</v>
      </c>
      <c r="M23" s="5">
        <v>0</v>
      </c>
      <c r="N23">
        <v>0</v>
      </c>
      <c r="O23">
        <v>0</v>
      </c>
      <c r="Q23" s="5">
        <v>0</v>
      </c>
      <c r="R23" s="7">
        <v>0</v>
      </c>
      <c r="U23" s="10"/>
    </row>
    <row r="24" spans="1:21" x14ac:dyDescent="0.2">
      <c r="A24" t="s">
        <v>4</v>
      </c>
      <c r="B24">
        <v>4</v>
      </c>
      <c r="C24" s="1">
        <v>9.0899999999999995E-2</v>
      </c>
      <c r="D24" t="s">
        <v>30</v>
      </c>
      <c r="E24" t="s">
        <v>37</v>
      </c>
      <c r="F24">
        <v>1</v>
      </c>
      <c r="G24">
        <v>1</v>
      </c>
      <c r="H24" s="5">
        <v>0</v>
      </c>
      <c r="J24" s="5">
        <v>0</v>
      </c>
      <c r="K24" s="7">
        <v>0</v>
      </c>
      <c r="M24" s="5">
        <v>0</v>
      </c>
      <c r="N24">
        <v>4</v>
      </c>
      <c r="O24">
        <v>0</v>
      </c>
      <c r="Q24" s="5">
        <v>0</v>
      </c>
      <c r="R24" s="7">
        <v>0</v>
      </c>
      <c r="U24" s="10"/>
    </row>
    <row r="25" spans="1:21" x14ac:dyDescent="0.2">
      <c r="A25" t="s">
        <v>5</v>
      </c>
      <c r="B25">
        <v>6</v>
      </c>
      <c r="C25" s="1">
        <v>0.1363</v>
      </c>
      <c r="D25" t="s">
        <v>30</v>
      </c>
      <c r="E25" t="s">
        <v>37</v>
      </c>
      <c r="F25">
        <v>1</v>
      </c>
      <c r="G25">
        <v>1</v>
      </c>
      <c r="H25" s="5">
        <v>0</v>
      </c>
      <c r="J25" s="5">
        <v>0</v>
      </c>
      <c r="K25" s="7">
        <v>0</v>
      </c>
      <c r="M25" s="5">
        <v>0</v>
      </c>
      <c r="N25">
        <v>6</v>
      </c>
      <c r="O25">
        <v>0</v>
      </c>
      <c r="Q25" s="5">
        <v>0</v>
      </c>
      <c r="R25" s="7">
        <v>0</v>
      </c>
      <c r="U25" s="10"/>
    </row>
    <row r="26" spans="1:21" x14ac:dyDescent="0.2">
      <c r="A26" t="s">
        <v>4</v>
      </c>
      <c r="B26">
        <v>5</v>
      </c>
      <c r="C26" s="1">
        <v>7.1400000000000005E-2</v>
      </c>
      <c r="D26" t="s">
        <v>30</v>
      </c>
      <c r="E26" t="s">
        <v>37</v>
      </c>
      <c r="F26">
        <v>1</v>
      </c>
      <c r="G26">
        <v>1</v>
      </c>
      <c r="H26" s="5">
        <v>0</v>
      </c>
      <c r="J26" s="5">
        <v>0</v>
      </c>
      <c r="K26" s="7">
        <v>0</v>
      </c>
      <c r="M26" s="5">
        <v>0</v>
      </c>
      <c r="N26">
        <v>5</v>
      </c>
      <c r="O26">
        <v>0</v>
      </c>
      <c r="Q26" s="5">
        <v>0</v>
      </c>
      <c r="R26" s="7">
        <v>0</v>
      </c>
      <c r="U26" s="10"/>
    </row>
    <row r="27" spans="1:21" x14ac:dyDescent="0.2">
      <c r="A27" t="s">
        <v>5</v>
      </c>
      <c r="B27">
        <v>8</v>
      </c>
      <c r="C27" s="1">
        <v>0.1142</v>
      </c>
      <c r="D27" t="s">
        <v>30</v>
      </c>
      <c r="E27" t="s">
        <v>37</v>
      </c>
      <c r="F27">
        <v>1</v>
      </c>
      <c r="G27">
        <v>1</v>
      </c>
      <c r="H27" s="5">
        <v>0</v>
      </c>
      <c r="J27" s="5">
        <v>0</v>
      </c>
      <c r="K27" s="7">
        <v>0</v>
      </c>
      <c r="M27" s="5">
        <v>0</v>
      </c>
      <c r="N27">
        <v>8</v>
      </c>
      <c r="O27">
        <v>0</v>
      </c>
      <c r="Q27" s="5">
        <v>0</v>
      </c>
      <c r="R27" s="7">
        <v>0</v>
      </c>
      <c r="U27" s="10"/>
    </row>
    <row r="28" spans="1:21" x14ac:dyDescent="0.2">
      <c r="A28" t="s">
        <v>4</v>
      </c>
      <c r="B28">
        <v>67</v>
      </c>
      <c r="C28" s="1">
        <v>0.10780000000000001</v>
      </c>
      <c r="D28" t="s">
        <v>32</v>
      </c>
      <c r="E28" t="s">
        <v>37</v>
      </c>
      <c r="F28">
        <v>1</v>
      </c>
      <c r="G28">
        <v>1</v>
      </c>
      <c r="H28" s="5">
        <v>0</v>
      </c>
      <c r="J28" s="5">
        <v>0</v>
      </c>
      <c r="K28" s="7">
        <v>0</v>
      </c>
      <c r="M28" s="5">
        <v>0</v>
      </c>
      <c r="N28">
        <v>67</v>
      </c>
      <c r="O28">
        <v>0</v>
      </c>
      <c r="Q28" s="5">
        <v>0</v>
      </c>
      <c r="R28" s="7">
        <v>0</v>
      </c>
      <c r="U28" s="10"/>
    </row>
    <row r="29" spans="1:21" x14ac:dyDescent="0.2">
      <c r="A29" t="s">
        <v>5</v>
      </c>
      <c r="B29">
        <v>59</v>
      </c>
      <c r="C29" s="1">
        <v>9.5000000000000001E-2</v>
      </c>
      <c r="D29" t="s">
        <v>32</v>
      </c>
      <c r="E29" t="s">
        <v>37</v>
      </c>
      <c r="F29">
        <v>1</v>
      </c>
      <c r="G29">
        <v>1</v>
      </c>
      <c r="H29" s="5">
        <v>0</v>
      </c>
      <c r="J29" s="5">
        <v>0</v>
      </c>
      <c r="K29" s="7">
        <v>0</v>
      </c>
      <c r="M29" s="5">
        <v>0</v>
      </c>
      <c r="N29">
        <v>59</v>
      </c>
      <c r="O29">
        <v>0</v>
      </c>
      <c r="Q29" s="5">
        <v>0</v>
      </c>
      <c r="R29" s="7">
        <v>0</v>
      </c>
      <c r="U29" s="10"/>
    </row>
    <row r="30" spans="1:21" x14ac:dyDescent="0.2">
      <c r="A30" t="s">
        <v>4</v>
      </c>
      <c r="B30">
        <v>27</v>
      </c>
      <c r="C30" s="1">
        <v>0.11020000000000001</v>
      </c>
      <c r="D30" t="s">
        <v>33</v>
      </c>
      <c r="E30" t="s">
        <v>38</v>
      </c>
      <c r="F30">
        <v>2</v>
      </c>
      <c r="G30">
        <v>1</v>
      </c>
      <c r="H30" s="5">
        <v>0</v>
      </c>
      <c r="J30" s="5">
        <v>0</v>
      </c>
      <c r="K30" s="7">
        <v>0</v>
      </c>
      <c r="M30" s="5">
        <v>0</v>
      </c>
      <c r="N30" s="7">
        <v>0</v>
      </c>
      <c r="O30">
        <v>13.5</v>
      </c>
      <c r="Q30" s="5">
        <v>13.5</v>
      </c>
      <c r="R30">
        <v>0</v>
      </c>
      <c r="U30" s="10"/>
    </row>
    <row r="31" spans="1:21" x14ac:dyDescent="0.2">
      <c r="A31" t="s">
        <v>5</v>
      </c>
      <c r="B31">
        <v>23</v>
      </c>
      <c r="C31" s="1">
        <v>9.3799999999999994E-2</v>
      </c>
      <c r="D31" t="s">
        <v>33</v>
      </c>
      <c r="E31" t="s">
        <v>38</v>
      </c>
      <c r="F31">
        <v>2</v>
      </c>
      <c r="G31">
        <v>1</v>
      </c>
      <c r="H31" s="5">
        <v>0</v>
      </c>
      <c r="J31" s="5">
        <v>0</v>
      </c>
      <c r="K31" s="7">
        <v>0</v>
      </c>
      <c r="M31" s="5">
        <v>0</v>
      </c>
      <c r="N31" s="7">
        <v>0</v>
      </c>
      <c r="O31">
        <v>11.5</v>
      </c>
      <c r="Q31" s="5">
        <v>11.5</v>
      </c>
      <c r="R31">
        <v>0</v>
      </c>
      <c r="U31" s="10"/>
    </row>
    <row r="32" spans="1:21" x14ac:dyDescent="0.2">
      <c r="A32" t="s">
        <v>4</v>
      </c>
      <c r="B32">
        <v>188</v>
      </c>
      <c r="C32" s="1">
        <v>0.1389</v>
      </c>
      <c r="D32" t="s">
        <v>34</v>
      </c>
      <c r="E32" t="s">
        <v>39</v>
      </c>
      <c r="F32">
        <v>1</v>
      </c>
      <c r="G32">
        <v>0.8</v>
      </c>
      <c r="H32" s="5">
        <v>0</v>
      </c>
      <c r="J32" s="5">
        <v>0</v>
      </c>
      <c r="K32" s="7">
        <v>0</v>
      </c>
      <c r="M32" s="5">
        <v>0</v>
      </c>
      <c r="N32" s="7">
        <v>0</v>
      </c>
      <c r="O32" s="7">
        <v>0</v>
      </c>
      <c r="Q32" s="5">
        <v>0</v>
      </c>
      <c r="R32">
        <v>150.4</v>
      </c>
      <c r="U32" s="10"/>
    </row>
    <row r="33" spans="1:21" x14ac:dyDescent="0.2">
      <c r="A33" t="s">
        <v>5</v>
      </c>
      <c r="B33">
        <v>72</v>
      </c>
      <c r="C33" s="1">
        <v>5.2400000000000002E-2</v>
      </c>
      <c r="D33" t="s">
        <v>34</v>
      </c>
      <c r="E33" t="s">
        <v>39</v>
      </c>
      <c r="F33">
        <v>1</v>
      </c>
      <c r="G33">
        <v>0.8</v>
      </c>
      <c r="H33" s="5">
        <v>0</v>
      </c>
      <c r="J33" s="5">
        <v>0</v>
      </c>
      <c r="K33" s="7">
        <v>0</v>
      </c>
      <c r="M33" s="5">
        <v>0</v>
      </c>
      <c r="N33" s="7">
        <v>0</v>
      </c>
      <c r="O33" s="7">
        <v>0</v>
      </c>
      <c r="Q33" s="5">
        <v>0</v>
      </c>
      <c r="R33">
        <v>57.6</v>
      </c>
      <c r="U33" s="10"/>
    </row>
    <row r="34" spans="1:21" x14ac:dyDescent="0.2">
      <c r="I34">
        <v>0</v>
      </c>
      <c r="L34">
        <v>0</v>
      </c>
      <c r="P34">
        <f>SUM(M20:O33)</f>
        <v>174</v>
      </c>
      <c r="S34">
        <f>SUM(Q20:R33)</f>
        <v>233</v>
      </c>
      <c r="U34">
        <f>SUM(I34:S34)</f>
        <v>407</v>
      </c>
    </row>
    <row r="36" spans="1:21" s="2" customFormat="1" x14ac:dyDescent="0.2">
      <c r="A36" s="2" t="s">
        <v>44</v>
      </c>
    </row>
    <row r="37" spans="1:21" x14ac:dyDescent="0.2">
      <c r="A37" t="s">
        <v>6</v>
      </c>
      <c r="B37">
        <v>3</v>
      </c>
      <c r="C37" s="1">
        <v>0.13039999999999999</v>
      </c>
      <c r="D37" t="s">
        <v>26</v>
      </c>
      <c r="E37" t="s">
        <v>35</v>
      </c>
      <c r="F37">
        <v>2</v>
      </c>
      <c r="G37">
        <v>1</v>
      </c>
      <c r="H37" s="5">
        <v>1.5</v>
      </c>
      <c r="J37" s="5">
        <v>1.5</v>
      </c>
      <c r="K37">
        <v>0</v>
      </c>
      <c r="M37" s="5">
        <v>0</v>
      </c>
      <c r="N37" s="5">
        <v>0</v>
      </c>
      <c r="O37" s="5">
        <v>0</v>
      </c>
      <c r="Q37" s="5">
        <v>0</v>
      </c>
      <c r="R37" s="5">
        <v>0</v>
      </c>
      <c r="U37" s="10"/>
    </row>
    <row r="38" spans="1:21" x14ac:dyDescent="0.2">
      <c r="A38" t="s">
        <v>7</v>
      </c>
      <c r="D38" t="s">
        <v>26</v>
      </c>
      <c r="E38" t="s">
        <v>35</v>
      </c>
      <c r="F38">
        <v>2</v>
      </c>
      <c r="G38">
        <v>1</v>
      </c>
      <c r="H38" s="5">
        <v>0</v>
      </c>
      <c r="J38" s="5">
        <v>0</v>
      </c>
      <c r="K38">
        <v>0</v>
      </c>
      <c r="M38" s="5">
        <v>0</v>
      </c>
      <c r="N38" s="5">
        <v>0</v>
      </c>
      <c r="O38" s="5">
        <v>0</v>
      </c>
      <c r="Q38" s="5">
        <v>0</v>
      </c>
      <c r="R38" s="5">
        <v>0</v>
      </c>
      <c r="U38" s="10"/>
    </row>
    <row r="39" spans="1:21" x14ac:dyDescent="0.2">
      <c r="A39" t="s">
        <v>6</v>
      </c>
      <c r="B39">
        <v>1</v>
      </c>
      <c r="C39" s="1">
        <v>1.35E-2</v>
      </c>
      <c r="D39" t="s">
        <v>29</v>
      </c>
      <c r="E39" t="s">
        <v>36</v>
      </c>
      <c r="F39">
        <v>2</v>
      </c>
      <c r="G39">
        <v>1</v>
      </c>
      <c r="H39" s="5">
        <v>0</v>
      </c>
      <c r="J39" s="5">
        <v>0</v>
      </c>
      <c r="K39">
        <v>0.5</v>
      </c>
      <c r="M39" s="5">
        <v>0.5</v>
      </c>
      <c r="N39">
        <v>0</v>
      </c>
      <c r="O39">
        <v>0</v>
      </c>
      <c r="Q39" s="5">
        <v>0</v>
      </c>
      <c r="R39" s="7">
        <v>0</v>
      </c>
      <c r="U39" s="10"/>
    </row>
    <row r="40" spans="1:21" x14ac:dyDescent="0.2">
      <c r="A40" t="s">
        <v>7</v>
      </c>
      <c r="D40" t="s">
        <v>29</v>
      </c>
      <c r="E40" t="s">
        <v>36</v>
      </c>
      <c r="F40">
        <v>2</v>
      </c>
      <c r="G40">
        <v>1</v>
      </c>
      <c r="H40" s="5">
        <v>0</v>
      </c>
      <c r="J40" s="5">
        <v>0</v>
      </c>
      <c r="K40">
        <v>0</v>
      </c>
      <c r="M40" s="5">
        <v>0</v>
      </c>
      <c r="N40">
        <v>0</v>
      </c>
      <c r="O40">
        <v>0</v>
      </c>
      <c r="Q40" s="5">
        <v>0</v>
      </c>
      <c r="R40" s="7">
        <v>0</v>
      </c>
      <c r="U40" s="10"/>
    </row>
    <row r="41" spans="1:21" x14ac:dyDescent="0.2">
      <c r="A41" t="s">
        <v>6</v>
      </c>
      <c r="B41">
        <v>8</v>
      </c>
      <c r="C41" s="1">
        <v>0.18179999999999999</v>
      </c>
      <c r="D41" t="s">
        <v>30</v>
      </c>
      <c r="E41" t="s">
        <v>37</v>
      </c>
      <c r="F41">
        <v>1</v>
      </c>
      <c r="G41">
        <v>1</v>
      </c>
      <c r="H41" s="5">
        <v>0</v>
      </c>
      <c r="J41" s="5">
        <v>0</v>
      </c>
      <c r="K41" s="7">
        <v>0</v>
      </c>
      <c r="M41" s="5">
        <v>0</v>
      </c>
      <c r="N41">
        <v>8</v>
      </c>
      <c r="O41">
        <v>0</v>
      </c>
      <c r="Q41" s="5">
        <v>0</v>
      </c>
      <c r="R41" s="7">
        <v>0</v>
      </c>
      <c r="U41" s="10"/>
    </row>
    <row r="42" spans="1:21" x14ac:dyDescent="0.2">
      <c r="A42" t="s">
        <v>7</v>
      </c>
      <c r="D42" t="s">
        <v>30</v>
      </c>
      <c r="E42" t="s">
        <v>37</v>
      </c>
      <c r="F42">
        <v>1</v>
      </c>
      <c r="G42">
        <v>1</v>
      </c>
      <c r="H42" s="5">
        <v>0</v>
      </c>
      <c r="J42" s="5">
        <v>0</v>
      </c>
      <c r="K42" s="7">
        <v>0</v>
      </c>
      <c r="M42" s="5">
        <v>0</v>
      </c>
      <c r="N42">
        <v>0</v>
      </c>
      <c r="O42">
        <v>0</v>
      </c>
      <c r="Q42" s="5">
        <v>0</v>
      </c>
      <c r="R42" s="7">
        <v>0</v>
      </c>
      <c r="U42" s="10"/>
    </row>
    <row r="43" spans="1:21" x14ac:dyDescent="0.2">
      <c r="A43" t="s">
        <v>6</v>
      </c>
      <c r="B43">
        <v>5</v>
      </c>
      <c r="C43" s="1">
        <v>7.1400000000000005E-2</v>
      </c>
      <c r="D43" t="s">
        <v>30</v>
      </c>
      <c r="E43" t="s">
        <v>37</v>
      </c>
      <c r="F43">
        <v>1</v>
      </c>
      <c r="G43">
        <v>1</v>
      </c>
      <c r="H43" s="5">
        <v>0</v>
      </c>
      <c r="J43" s="5">
        <v>0</v>
      </c>
      <c r="K43" s="7">
        <v>0</v>
      </c>
      <c r="M43" s="5">
        <v>0</v>
      </c>
      <c r="N43">
        <v>5</v>
      </c>
      <c r="O43">
        <v>0</v>
      </c>
      <c r="Q43" s="5">
        <v>0</v>
      </c>
      <c r="R43" s="7">
        <v>0</v>
      </c>
      <c r="U43" s="10"/>
    </row>
    <row r="44" spans="1:21" x14ac:dyDescent="0.2">
      <c r="A44" t="s">
        <v>7</v>
      </c>
      <c r="D44" t="s">
        <v>30</v>
      </c>
      <c r="E44" t="s">
        <v>37</v>
      </c>
      <c r="F44">
        <v>1</v>
      </c>
      <c r="G44">
        <v>1</v>
      </c>
      <c r="H44" s="5">
        <v>0</v>
      </c>
      <c r="J44" s="5">
        <v>0</v>
      </c>
      <c r="K44" s="7">
        <v>0</v>
      </c>
      <c r="M44" s="5">
        <v>0</v>
      </c>
      <c r="N44">
        <v>0</v>
      </c>
      <c r="O44">
        <v>0</v>
      </c>
      <c r="Q44" s="5">
        <v>0</v>
      </c>
      <c r="R44" s="7">
        <v>0</v>
      </c>
      <c r="U44" s="10"/>
    </row>
    <row r="45" spans="1:21" x14ac:dyDescent="0.2">
      <c r="A45" t="s">
        <v>6</v>
      </c>
      <c r="B45">
        <v>155</v>
      </c>
      <c r="C45" s="1">
        <v>0.24940000000000001</v>
      </c>
      <c r="D45" t="s">
        <v>32</v>
      </c>
      <c r="E45" t="s">
        <v>37</v>
      </c>
      <c r="F45">
        <v>1</v>
      </c>
      <c r="G45">
        <v>1</v>
      </c>
      <c r="H45" s="5">
        <v>0</v>
      </c>
      <c r="J45" s="5">
        <v>0</v>
      </c>
      <c r="K45" s="7">
        <v>0</v>
      </c>
      <c r="M45" s="5">
        <v>0</v>
      </c>
      <c r="N45">
        <v>155</v>
      </c>
      <c r="O45">
        <v>0</v>
      </c>
      <c r="Q45" s="5">
        <v>0</v>
      </c>
      <c r="R45" s="7">
        <v>0</v>
      </c>
      <c r="U45" s="10"/>
    </row>
    <row r="46" spans="1:21" x14ac:dyDescent="0.2">
      <c r="A46" t="s">
        <v>7</v>
      </c>
      <c r="B46">
        <v>1</v>
      </c>
      <c r="C46" s="1">
        <v>1.6000000000000001E-3</v>
      </c>
      <c r="D46" t="s">
        <v>32</v>
      </c>
      <c r="E46" t="s">
        <v>37</v>
      </c>
      <c r="F46">
        <v>1</v>
      </c>
      <c r="G46">
        <v>1</v>
      </c>
      <c r="H46" s="5">
        <v>0</v>
      </c>
      <c r="J46" s="5">
        <v>0</v>
      </c>
      <c r="K46" s="7">
        <v>0</v>
      </c>
      <c r="M46" s="5">
        <v>0</v>
      </c>
      <c r="N46">
        <v>1</v>
      </c>
      <c r="O46">
        <v>0</v>
      </c>
      <c r="Q46" s="5">
        <v>0</v>
      </c>
      <c r="R46" s="7">
        <v>0</v>
      </c>
      <c r="U46" s="10"/>
    </row>
    <row r="47" spans="1:21" x14ac:dyDescent="0.2">
      <c r="A47" t="s">
        <v>6</v>
      </c>
      <c r="B47">
        <v>52</v>
      </c>
      <c r="C47" s="1">
        <v>0.2122</v>
      </c>
      <c r="D47" t="s">
        <v>33</v>
      </c>
      <c r="E47" t="s">
        <v>38</v>
      </c>
      <c r="F47">
        <v>2</v>
      </c>
      <c r="G47">
        <v>1</v>
      </c>
      <c r="H47" s="5">
        <v>0</v>
      </c>
      <c r="J47" s="5">
        <v>0</v>
      </c>
      <c r="K47" s="7">
        <v>0</v>
      </c>
      <c r="M47" s="5">
        <v>0</v>
      </c>
      <c r="N47" s="7">
        <v>0</v>
      </c>
      <c r="O47">
        <v>26</v>
      </c>
      <c r="Q47" s="5">
        <v>26</v>
      </c>
      <c r="R47">
        <v>0</v>
      </c>
      <c r="U47" s="10"/>
    </row>
    <row r="48" spans="1:21" x14ac:dyDescent="0.2">
      <c r="A48" t="s">
        <v>7</v>
      </c>
      <c r="D48" t="s">
        <v>33</v>
      </c>
      <c r="E48" t="s">
        <v>38</v>
      </c>
      <c r="F48">
        <v>2</v>
      </c>
      <c r="G48">
        <v>1</v>
      </c>
      <c r="H48" s="5">
        <v>0</v>
      </c>
      <c r="J48" s="5">
        <v>0</v>
      </c>
      <c r="K48" s="7">
        <v>0</v>
      </c>
      <c r="M48" s="5">
        <v>0</v>
      </c>
      <c r="N48" s="7">
        <v>0</v>
      </c>
      <c r="O48">
        <v>0</v>
      </c>
      <c r="Q48" s="5">
        <v>0</v>
      </c>
      <c r="R48">
        <v>0</v>
      </c>
      <c r="U48" s="10"/>
    </row>
    <row r="49" spans="1:21" x14ac:dyDescent="0.2">
      <c r="A49" t="s">
        <v>6</v>
      </c>
      <c r="B49">
        <v>308</v>
      </c>
      <c r="C49" s="1">
        <v>0.2243</v>
      </c>
      <c r="D49" t="s">
        <v>34</v>
      </c>
      <c r="E49" t="s">
        <v>39</v>
      </c>
      <c r="F49">
        <v>1</v>
      </c>
      <c r="G49">
        <v>0.8</v>
      </c>
      <c r="H49" s="5">
        <v>0</v>
      </c>
      <c r="J49" s="5">
        <v>0</v>
      </c>
      <c r="K49" s="7">
        <v>0</v>
      </c>
      <c r="M49" s="5">
        <v>0</v>
      </c>
      <c r="N49" s="7">
        <v>0</v>
      </c>
      <c r="O49" s="7">
        <v>0</v>
      </c>
      <c r="Q49" s="5">
        <v>0</v>
      </c>
      <c r="R49">
        <v>246.4</v>
      </c>
      <c r="U49" s="10"/>
    </row>
    <row r="50" spans="1:21" x14ac:dyDescent="0.2">
      <c r="A50" t="s">
        <v>7</v>
      </c>
      <c r="B50">
        <v>23</v>
      </c>
      <c r="C50" s="1">
        <v>1.67E-2</v>
      </c>
      <c r="D50" t="s">
        <v>34</v>
      </c>
      <c r="E50" t="s">
        <v>39</v>
      </c>
      <c r="F50">
        <v>1</v>
      </c>
      <c r="G50">
        <v>0.8</v>
      </c>
      <c r="H50" s="5">
        <v>0</v>
      </c>
      <c r="J50" s="5">
        <v>0</v>
      </c>
      <c r="K50" s="7">
        <v>0</v>
      </c>
      <c r="M50" s="5">
        <v>0</v>
      </c>
      <c r="N50" s="7">
        <v>0</v>
      </c>
      <c r="O50" s="7">
        <v>0</v>
      </c>
      <c r="Q50" s="5">
        <v>0</v>
      </c>
      <c r="R50">
        <v>18.400000000000002</v>
      </c>
      <c r="U50" s="10"/>
    </row>
    <row r="51" spans="1:21" x14ac:dyDescent="0.2">
      <c r="I51">
        <f>SUM(H37:H50)</f>
        <v>1.5</v>
      </c>
      <c r="L51">
        <v>2</v>
      </c>
      <c r="P51">
        <f>SUM(M37:O50)</f>
        <v>195.5</v>
      </c>
      <c r="S51">
        <f>SUM(Q37:R50)</f>
        <v>290.79999999999995</v>
      </c>
      <c r="U51">
        <f>SUM(I51:S51)</f>
        <v>489.79999999999995</v>
      </c>
    </row>
    <row r="53" spans="1:21" s="2" customFormat="1" x14ac:dyDescent="0.2">
      <c r="A53" s="2" t="s">
        <v>45</v>
      </c>
    </row>
    <row r="54" spans="1:21" x14ac:dyDescent="0.2">
      <c r="A54" t="s">
        <v>8</v>
      </c>
      <c r="B54">
        <v>2</v>
      </c>
      <c r="C54" s="1">
        <v>8.6900000000000005E-2</v>
      </c>
      <c r="D54" t="s">
        <v>26</v>
      </c>
      <c r="E54" t="s">
        <v>35</v>
      </c>
      <c r="F54">
        <v>2</v>
      </c>
      <c r="G54">
        <v>1</v>
      </c>
      <c r="H54" s="5">
        <v>1</v>
      </c>
      <c r="J54" s="5">
        <v>1</v>
      </c>
      <c r="K54">
        <v>0</v>
      </c>
      <c r="M54" s="5">
        <v>0</v>
      </c>
      <c r="N54" s="5">
        <v>0</v>
      </c>
      <c r="O54" s="5">
        <v>0</v>
      </c>
      <c r="Q54" s="5">
        <v>0</v>
      </c>
      <c r="R54" s="5">
        <v>0</v>
      </c>
      <c r="U54" s="10"/>
    </row>
    <row r="55" spans="1:21" x14ac:dyDescent="0.2">
      <c r="A55" t="s">
        <v>9</v>
      </c>
      <c r="D55" t="s">
        <v>26</v>
      </c>
      <c r="E55" t="s">
        <v>35</v>
      </c>
      <c r="F55">
        <v>2</v>
      </c>
      <c r="G55">
        <v>1</v>
      </c>
      <c r="H55" s="5">
        <v>0</v>
      </c>
      <c r="J55" s="5">
        <v>0</v>
      </c>
      <c r="K55">
        <v>0</v>
      </c>
      <c r="M55" s="5">
        <v>0</v>
      </c>
      <c r="N55" s="5">
        <v>0</v>
      </c>
      <c r="O55" s="5">
        <v>0</v>
      </c>
      <c r="Q55" s="5">
        <v>0</v>
      </c>
      <c r="R55" s="5">
        <v>0</v>
      </c>
      <c r="U55" s="10"/>
    </row>
    <row r="56" spans="1:21" x14ac:dyDescent="0.2">
      <c r="A56" t="s">
        <v>8</v>
      </c>
      <c r="B56">
        <v>3</v>
      </c>
      <c r="C56" s="1">
        <v>4.0500000000000001E-2</v>
      </c>
      <c r="D56" t="s">
        <v>29</v>
      </c>
      <c r="E56" t="s">
        <v>36</v>
      </c>
      <c r="F56">
        <v>2</v>
      </c>
      <c r="G56">
        <v>1</v>
      </c>
      <c r="H56" s="5">
        <v>0</v>
      </c>
      <c r="J56" s="5">
        <v>0</v>
      </c>
      <c r="K56">
        <v>1.5</v>
      </c>
      <c r="M56" s="5">
        <v>1.5</v>
      </c>
      <c r="N56">
        <v>0</v>
      </c>
      <c r="O56">
        <v>0</v>
      </c>
      <c r="Q56" s="5">
        <v>0</v>
      </c>
      <c r="R56" s="7">
        <v>0</v>
      </c>
      <c r="U56" s="10"/>
    </row>
    <row r="57" spans="1:21" x14ac:dyDescent="0.2">
      <c r="A57" t="s">
        <v>9</v>
      </c>
      <c r="D57" t="s">
        <v>29</v>
      </c>
      <c r="E57" t="s">
        <v>36</v>
      </c>
      <c r="F57">
        <v>2</v>
      </c>
      <c r="G57">
        <v>1</v>
      </c>
      <c r="H57" s="5">
        <v>0</v>
      </c>
      <c r="J57" s="5">
        <v>0</v>
      </c>
      <c r="K57">
        <v>0</v>
      </c>
      <c r="M57" s="5">
        <v>0</v>
      </c>
      <c r="N57">
        <v>0</v>
      </c>
      <c r="O57">
        <v>0</v>
      </c>
      <c r="Q57" s="5">
        <v>0</v>
      </c>
      <c r="R57" s="7">
        <v>0</v>
      </c>
      <c r="U57" s="10"/>
    </row>
    <row r="58" spans="1:21" x14ac:dyDescent="0.2">
      <c r="A58" t="s">
        <v>8</v>
      </c>
      <c r="B58">
        <v>6</v>
      </c>
      <c r="C58" s="1">
        <v>0.1363</v>
      </c>
      <c r="D58" t="s">
        <v>30</v>
      </c>
      <c r="E58" t="s">
        <v>37</v>
      </c>
      <c r="F58">
        <v>1</v>
      </c>
      <c r="G58">
        <v>1</v>
      </c>
      <c r="H58" s="5">
        <v>0</v>
      </c>
      <c r="J58" s="5">
        <v>0</v>
      </c>
      <c r="K58" s="7">
        <v>0</v>
      </c>
      <c r="M58" s="5">
        <v>0</v>
      </c>
      <c r="N58">
        <v>6</v>
      </c>
      <c r="O58">
        <v>0</v>
      </c>
      <c r="Q58" s="5">
        <v>0</v>
      </c>
      <c r="R58" s="7">
        <v>0</v>
      </c>
      <c r="U58" s="10"/>
    </row>
    <row r="59" spans="1:21" x14ac:dyDescent="0.2">
      <c r="A59" t="s">
        <v>9</v>
      </c>
      <c r="D59" t="s">
        <v>30</v>
      </c>
      <c r="E59" t="s">
        <v>37</v>
      </c>
      <c r="F59">
        <v>1</v>
      </c>
      <c r="G59">
        <v>1</v>
      </c>
      <c r="H59" s="5">
        <v>0</v>
      </c>
      <c r="J59" s="5">
        <v>0</v>
      </c>
      <c r="K59" s="7">
        <v>0</v>
      </c>
      <c r="M59" s="5">
        <v>0</v>
      </c>
      <c r="N59">
        <v>0</v>
      </c>
      <c r="O59">
        <v>0</v>
      </c>
      <c r="Q59" s="5">
        <v>0</v>
      </c>
      <c r="R59" s="7">
        <v>0</v>
      </c>
      <c r="U59" s="10"/>
    </row>
    <row r="60" spans="1:21" x14ac:dyDescent="0.2">
      <c r="A60" t="s">
        <v>8</v>
      </c>
      <c r="B60">
        <v>15</v>
      </c>
      <c r="C60" s="1">
        <v>0.21729999999999999</v>
      </c>
      <c r="D60" t="s">
        <v>30</v>
      </c>
      <c r="E60" t="s">
        <v>37</v>
      </c>
      <c r="F60">
        <v>1</v>
      </c>
      <c r="G60">
        <v>1</v>
      </c>
      <c r="H60" s="5">
        <v>0</v>
      </c>
      <c r="J60" s="5">
        <v>0</v>
      </c>
      <c r="K60" s="7">
        <v>0</v>
      </c>
      <c r="M60" s="5">
        <v>0</v>
      </c>
      <c r="N60">
        <v>15</v>
      </c>
      <c r="O60">
        <v>0</v>
      </c>
      <c r="Q60" s="5">
        <v>0</v>
      </c>
      <c r="R60" s="7">
        <v>0</v>
      </c>
      <c r="U60" s="10"/>
    </row>
    <row r="61" spans="1:21" x14ac:dyDescent="0.2">
      <c r="A61" t="s">
        <v>9</v>
      </c>
      <c r="D61" t="s">
        <v>30</v>
      </c>
      <c r="E61" t="s">
        <v>37</v>
      </c>
      <c r="F61">
        <v>1</v>
      </c>
      <c r="G61">
        <v>1</v>
      </c>
      <c r="H61" s="5">
        <v>0</v>
      </c>
      <c r="J61" s="5">
        <v>0</v>
      </c>
      <c r="K61" s="7">
        <v>0</v>
      </c>
      <c r="M61" s="5">
        <v>0</v>
      </c>
      <c r="N61">
        <v>0</v>
      </c>
      <c r="O61">
        <v>0</v>
      </c>
      <c r="Q61" s="5">
        <v>0</v>
      </c>
      <c r="R61" s="7">
        <v>0</v>
      </c>
      <c r="U61" s="10"/>
    </row>
    <row r="62" spans="1:21" x14ac:dyDescent="0.2">
      <c r="A62" t="s">
        <v>8</v>
      </c>
      <c r="B62">
        <v>135</v>
      </c>
      <c r="C62" s="1">
        <v>0.21729999999999999</v>
      </c>
      <c r="D62" t="s">
        <v>32</v>
      </c>
      <c r="E62" t="s">
        <v>37</v>
      </c>
      <c r="F62">
        <v>1</v>
      </c>
      <c r="G62">
        <v>1</v>
      </c>
      <c r="H62" s="5">
        <v>0</v>
      </c>
      <c r="J62" s="5">
        <v>0</v>
      </c>
      <c r="K62" s="7">
        <v>0</v>
      </c>
      <c r="M62" s="5">
        <v>0</v>
      </c>
      <c r="N62">
        <v>135</v>
      </c>
      <c r="O62">
        <v>0</v>
      </c>
      <c r="Q62" s="5">
        <v>0</v>
      </c>
      <c r="R62" s="7">
        <v>0</v>
      </c>
      <c r="U62" s="10"/>
    </row>
    <row r="63" spans="1:21" x14ac:dyDescent="0.2">
      <c r="A63" t="s">
        <v>9</v>
      </c>
      <c r="D63" t="s">
        <v>32</v>
      </c>
      <c r="E63" t="s">
        <v>37</v>
      </c>
      <c r="F63">
        <v>1</v>
      </c>
      <c r="G63">
        <v>1</v>
      </c>
      <c r="H63" s="5">
        <v>0</v>
      </c>
      <c r="J63" s="5">
        <v>0</v>
      </c>
      <c r="K63" s="7">
        <v>0</v>
      </c>
      <c r="M63" s="5">
        <v>0</v>
      </c>
      <c r="N63">
        <v>0</v>
      </c>
      <c r="O63">
        <v>0</v>
      </c>
      <c r="Q63" s="5">
        <v>0</v>
      </c>
      <c r="R63" s="7">
        <v>0</v>
      </c>
      <c r="U63" s="10"/>
    </row>
    <row r="64" spans="1:21" x14ac:dyDescent="0.2">
      <c r="A64" t="s">
        <v>8</v>
      </c>
      <c r="B64">
        <v>56</v>
      </c>
      <c r="C64" s="1">
        <v>0.22850000000000001</v>
      </c>
      <c r="D64" t="s">
        <v>33</v>
      </c>
      <c r="E64" t="s">
        <v>38</v>
      </c>
      <c r="F64">
        <v>2</v>
      </c>
      <c r="G64">
        <v>1</v>
      </c>
      <c r="H64" s="5">
        <v>0</v>
      </c>
      <c r="J64" s="5">
        <v>0</v>
      </c>
      <c r="K64" s="7">
        <v>0</v>
      </c>
      <c r="M64" s="5">
        <v>0</v>
      </c>
      <c r="N64" s="7">
        <v>0</v>
      </c>
      <c r="O64">
        <v>28</v>
      </c>
      <c r="Q64" s="5">
        <v>28</v>
      </c>
      <c r="R64">
        <v>0</v>
      </c>
      <c r="U64" s="10"/>
    </row>
    <row r="65" spans="1:21" x14ac:dyDescent="0.2">
      <c r="A65" t="s">
        <v>9</v>
      </c>
      <c r="D65" t="s">
        <v>33</v>
      </c>
      <c r="E65" t="s">
        <v>38</v>
      </c>
      <c r="F65">
        <v>2</v>
      </c>
      <c r="G65">
        <v>1</v>
      </c>
      <c r="H65" s="5">
        <v>0</v>
      </c>
      <c r="J65" s="5">
        <v>0</v>
      </c>
      <c r="K65" s="7">
        <v>0</v>
      </c>
      <c r="M65" s="5">
        <v>0</v>
      </c>
      <c r="N65" s="7">
        <v>0</v>
      </c>
      <c r="O65">
        <v>0</v>
      </c>
      <c r="Q65" s="5">
        <v>0</v>
      </c>
      <c r="R65">
        <v>0</v>
      </c>
      <c r="U65" s="10"/>
    </row>
    <row r="66" spans="1:21" x14ac:dyDescent="0.2">
      <c r="A66" t="s">
        <v>8</v>
      </c>
      <c r="B66">
        <v>271</v>
      </c>
      <c r="C66" s="1">
        <v>0.1973</v>
      </c>
      <c r="D66" t="s">
        <v>34</v>
      </c>
      <c r="E66" t="s">
        <v>39</v>
      </c>
      <c r="F66">
        <v>1</v>
      </c>
      <c r="G66">
        <v>0.8</v>
      </c>
      <c r="H66" s="5">
        <v>0</v>
      </c>
      <c r="J66" s="5">
        <v>0</v>
      </c>
      <c r="K66" s="7">
        <v>0</v>
      </c>
      <c r="M66" s="5">
        <v>0</v>
      </c>
      <c r="N66" s="7">
        <v>0</v>
      </c>
      <c r="O66" s="7">
        <v>0</v>
      </c>
      <c r="Q66" s="5">
        <v>0</v>
      </c>
      <c r="R66">
        <v>216.8</v>
      </c>
      <c r="U66" s="10"/>
    </row>
    <row r="67" spans="1:21" x14ac:dyDescent="0.2">
      <c r="A67" t="s">
        <v>9</v>
      </c>
      <c r="D67" t="s">
        <v>34</v>
      </c>
      <c r="E67" t="s">
        <v>39</v>
      </c>
      <c r="F67">
        <v>1</v>
      </c>
      <c r="G67">
        <v>0.8</v>
      </c>
      <c r="H67" s="5">
        <v>0</v>
      </c>
      <c r="J67" s="5">
        <v>0</v>
      </c>
      <c r="K67" s="7">
        <v>0</v>
      </c>
      <c r="M67" s="5">
        <v>0</v>
      </c>
      <c r="N67" s="7">
        <v>0</v>
      </c>
      <c r="O67" s="7">
        <v>0</v>
      </c>
      <c r="Q67" s="5">
        <v>0</v>
      </c>
      <c r="R67">
        <v>0</v>
      </c>
      <c r="U67" s="10"/>
    </row>
    <row r="68" spans="1:21" x14ac:dyDescent="0.2">
      <c r="I68">
        <v>1</v>
      </c>
      <c r="L68">
        <v>2.5</v>
      </c>
      <c r="P68">
        <f>SUM(M54:O67)</f>
        <v>185.5</v>
      </c>
      <c r="S68">
        <f>SUM(Q54:R67)</f>
        <v>244.8</v>
      </c>
      <c r="U68">
        <f>SUM(I68:S68)</f>
        <v>433.8</v>
      </c>
    </row>
    <row r="70" spans="1:21" s="2" customFormat="1" x14ac:dyDescent="0.2">
      <c r="A70" s="2" t="s">
        <v>46</v>
      </c>
    </row>
    <row r="71" spans="1:21" x14ac:dyDescent="0.2">
      <c r="A71" t="s">
        <v>12</v>
      </c>
      <c r="D71" t="s">
        <v>26</v>
      </c>
      <c r="E71" t="s">
        <v>35</v>
      </c>
      <c r="F71">
        <v>2</v>
      </c>
      <c r="G71">
        <v>1</v>
      </c>
      <c r="H71" s="5">
        <v>0</v>
      </c>
      <c r="J71" s="5">
        <v>0</v>
      </c>
      <c r="K71">
        <v>0</v>
      </c>
      <c r="M71" s="5">
        <v>0</v>
      </c>
      <c r="N71" s="5">
        <v>0</v>
      </c>
      <c r="O71" s="5">
        <v>0</v>
      </c>
      <c r="Q71" s="5">
        <v>0</v>
      </c>
      <c r="R71" s="5">
        <v>0</v>
      </c>
      <c r="U71" s="10"/>
    </row>
    <row r="72" spans="1:21" x14ac:dyDescent="0.2">
      <c r="A72" t="s">
        <v>14</v>
      </c>
      <c r="D72" t="s">
        <v>26</v>
      </c>
      <c r="E72" t="s">
        <v>35</v>
      </c>
      <c r="F72">
        <v>2</v>
      </c>
      <c r="G72">
        <v>1</v>
      </c>
      <c r="H72" s="5">
        <v>0</v>
      </c>
      <c r="J72" s="5">
        <v>0</v>
      </c>
      <c r="K72">
        <v>0</v>
      </c>
      <c r="M72" s="5">
        <v>0</v>
      </c>
      <c r="N72" s="5">
        <v>0</v>
      </c>
      <c r="O72" s="5">
        <v>0</v>
      </c>
      <c r="Q72" s="5">
        <v>0</v>
      </c>
      <c r="R72" s="5">
        <v>0</v>
      </c>
      <c r="U72" s="10"/>
    </row>
    <row r="73" spans="1:21" x14ac:dyDescent="0.2">
      <c r="A73" t="s">
        <v>12</v>
      </c>
      <c r="D73" t="s">
        <v>29</v>
      </c>
      <c r="E73" t="s">
        <v>36</v>
      </c>
      <c r="F73">
        <v>2</v>
      </c>
      <c r="G73">
        <v>1</v>
      </c>
      <c r="H73" s="5">
        <v>0</v>
      </c>
      <c r="J73" s="5">
        <v>0</v>
      </c>
      <c r="K73">
        <v>0</v>
      </c>
      <c r="M73" s="5">
        <v>0</v>
      </c>
      <c r="N73">
        <v>0</v>
      </c>
      <c r="O73">
        <v>0</v>
      </c>
      <c r="Q73" s="5">
        <v>0</v>
      </c>
      <c r="R73" s="7">
        <v>0</v>
      </c>
      <c r="U73" s="10"/>
    </row>
    <row r="74" spans="1:21" x14ac:dyDescent="0.2">
      <c r="A74" t="s">
        <v>14</v>
      </c>
      <c r="D74" t="s">
        <v>29</v>
      </c>
      <c r="E74" t="s">
        <v>36</v>
      </c>
      <c r="F74">
        <v>2</v>
      </c>
      <c r="G74">
        <v>1</v>
      </c>
      <c r="H74" s="5">
        <v>0</v>
      </c>
      <c r="J74" s="5">
        <v>0</v>
      </c>
      <c r="K74">
        <v>0</v>
      </c>
      <c r="M74" s="5">
        <v>0</v>
      </c>
      <c r="N74">
        <v>0</v>
      </c>
      <c r="O74">
        <v>0</v>
      </c>
      <c r="Q74" s="5">
        <v>0</v>
      </c>
      <c r="R74" s="7">
        <v>0</v>
      </c>
      <c r="U74" s="10"/>
    </row>
    <row r="75" spans="1:21" x14ac:dyDescent="0.2">
      <c r="A75" t="s">
        <v>12</v>
      </c>
      <c r="B75">
        <v>2</v>
      </c>
      <c r="C75" s="1">
        <v>4.5400000000000003E-2</v>
      </c>
      <c r="D75" t="s">
        <v>30</v>
      </c>
      <c r="E75" t="s">
        <v>37</v>
      </c>
      <c r="F75">
        <v>1</v>
      </c>
      <c r="G75">
        <v>1</v>
      </c>
      <c r="H75" s="5">
        <v>0</v>
      </c>
      <c r="J75" s="5">
        <v>0</v>
      </c>
      <c r="K75" s="7">
        <v>0</v>
      </c>
      <c r="M75" s="5">
        <v>0</v>
      </c>
      <c r="N75">
        <v>2</v>
      </c>
      <c r="O75">
        <v>0</v>
      </c>
      <c r="Q75" s="5">
        <v>0</v>
      </c>
      <c r="R75" s="7">
        <v>0</v>
      </c>
      <c r="U75" s="10"/>
    </row>
    <row r="76" spans="1:21" x14ac:dyDescent="0.2">
      <c r="A76" t="s">
        <v>14</v>
      </c>
      <c r="D76" t="s">
        <v>30</v>
      </c>
      <c r="E76" t="s">
        <v>37</v>
      </c>
      <c r="F76">
        <v>1</v>
      </c>
      <c r="G76">
        <v>1</v>
      </c>
      <c r="H76" s="5">
        <v>0</v>
      </c>
      <c r="J76" s="5">
        <v>0</v>
      </c>
      <c r="K76" s="7">
        <v>0</v>
      </c>
      <c r="M76" s="5">
        <v>0</v>
      </c>
      <c r="N76">
        <v>0</v>
      </c>
      <c r="O76">
        <v>0</v>
      </c>
      <c r="Q76" s="5">
        <v>0</v>
      </c>
      <c r="R76" s="7">
        <v>0</v>
      </c>
      <c r="U76" s="10"/>
    </row>
    <row r="77" spans="1:21" x14ac:dyDescent="0.2">
      <c r="A77" t="s">
        <v>12</v>
      </c>
      <c r="D77" t="s">
        <v>30</v>
      </c>
      <c r="E77" t="s">
        <v>37</v>
      </c>
      <c r="F77">
        <v>1</v>
      </c>
      <c r="G77">
        <v>1</v>
      </c>
      <c r="H77" s="5">
        <v>0</v>
      </c>
      <c r="J77" s="5">
        <v>0</v>
      </c>
      <c r="K77" s="7">
        <v>0</v>
      </c>
      <c r="M77" s="5">
        <v>0</v>
      </c>
      <c r="N77">
        <v>0</v>
      </c>
      <c r="O77">
        <v>0</v>
      </c>
      <c r="Q77" s="5">
        <v>0</v>
      </c>
      <c r="R77" s="7">
        <v>0</v>
      </c>
      <c r="U77" s="10"/>
    </row>
    <row r="78" spans="1:21" x14ac:dyDescent="0.2">
      <c r="A78" t="s">
        <v>14</v>
      </c>
      <c r="D78" t="s">
        <v>30</v>
      </c>
      <c r="E78" t="s">
        <v>37</v>
      </c>
      <c r="F78">
        <v>1</v>
      </c>
      <c r="G78">
        <v>1</v>
      </c>
      <c r="H78" s="5">
        <v>0</v>
      </c>
      <c r="J78" s="5">
        <v>0</v>
      </c>
      <c r="K78" s="7">
        <v>0</v>
      </c>
      <c r="M78" s="5">
        <v>0</v>
      </c>
      <c r="N78">
        <v>0</v>
      </c>
      <c r="O78">
        <v>0</v>
      </c>
      <c r="Q78" s="5">
        <v>0</v>
      </c>
      <c r="R78" s="7">
        <v>0</v>
      </c>
      <c r="U78" s="10"/>
    </row>
    <row r="79" spans="1:21" x14ac:dyDescent="0.2">
      <c r="A79" t="s">
        <v>12</v>
      </c>
      <c r="B79">
        <v>15</v>
      </c>
      <c r="C79" s="1">
        <v>2.41E-2</v>
      </c>
      <c r="D79" t="s">
        <v>32</v>
      </c>
      <c r="E79" t="s">
        <v>37</v>
      </c>
      <c r="F79">
        <v>1</v>
      </c>
      <c r="G79">
        <v>1</v>
      </c>
      <c r="H79" s="5">
        <v>0</v>
      </c>
      <c r="J79" s="5">
        <v>0</v>
      </c>
      <c r="K79" s="7">
        <v>0</v>
      </c>
      <c r="M79" s="5">
        <v>0</v>
      </c>
      <c r="N79">
        <v>15</v>
      </c>
      <c r="O79">
        <v>0</v>
      </c>
      <c r="Q79" s="5">
        <v>0</v>
      </c>
      <c r="R79" s="7">
        <v>0</v>
      </c>
      <c r="U79" s="10"/>
    </row>
    <row r="80" spans="1:21" x14ac:dyDescent="0.2">
      <c r="A80" t="s">
        <v>14</v>
      </c>
      <c r="D80" t="s">
        <v>32</v>
      </c>
      <c r="E80" t="s">
        <v>37</v>
      </c>
      <c r="F80">
        <v>1</v>
      </c>
      <c r="G80">
        <v>1</v>
      </c>
      <c r="H80" s="5">
        <v>0</v>
      </c>
      <c r="J80" s="5">
        <v>0</v>
      </c>
      <c r="K80" s="7">
        <v>0</v>
      </c>
      <c r="M80" s="5">
        <v>0</v>
      </c>
      <c r="N80">
        <v>0</v>
      </c>
      <c r="O80">
        <v>0</v>
      </c>
      <c r="Q80" s="5">
        <v>0</v>
      </c>
      <c r="R80" s="7">
        <v>0</v>
      </c>
      <c r="U80" s="10"/>
    </row>
    <row r="81" spans="1:21" x14ac:dyDescent="0.2">
      <c r="A81" t="s">
        <v>12</v>
      </c>
      <c r="D81" t="s">
        <v>33</v>
      </c>
      <c r="E81" t="s">
        <v>38</v>
      </c>
      <c r="F81">
        <v>2</v>
      </c>
      <c r="G81">
        <v>1</v>
      </c>
      <c r="H81" s="5">
        <v>0</v>
      </c>
      <c r="J81" s="5">
        <v>0</v>
      </c>
      <c r="K81" s="7">
        <v>0</v>
      </c>
      <c r="M81" s="5">
        <v>0</v>
      </c>
      <c r="N81" s="7">
        <v>0</v>
      </c>
      <c r="O81">
        <v>0</v>
      </c>
      <c r="Q81" s="5">
        <v>0</v>
      </c>
      <c r="R81">
        <v>0</v>
      </c>
      <c r="U81" s="10"/>
    </row>
    <row r="82" spans="1:21" x14ac:dyDescent="0.2">
      <c r="A82" t="s">
        <v>14</v>
      </c>
      <c r="D82" t="s">
        <v>33</v>
      </c>
      <c r="E82" t="s">
        <v>38</v>
      </c>
      <c r="F82">
        <v>2</v>
      </c>
      <c r="G82">
        <v>1</v>
      </c>
      <c r="H82" s="5">
        <v>0</v>
      </c>
      <c r="J82" s="5">
        <v>0</v>
      </c>
      <c r="K82" s="7">
        <v>0</v>
      </c>
      <c r="M82" s="5">
        <v>0</v>
      </c>
      <c r="N82" s="7">
        <v>0</v>
      </c>
      <c r="O82">
        <v>0</v>
      </c>
      <c r="Q82" s="5">
        <v>0</v>
      </c>
      <c r="R82">
        <v>0</v>
      </c>
      <c r="U82" s="10"/>
    </row>
    <row r="83" spans="1:21" x14ac:dyDescent="0.2">
      <c r="A83" t="s">
        <v>12</v>
      </c>
      <c r="B83">
        <v>12</v>
      </c>
      <c r="C83" s="1">
        <v>8.6999999999999994E-3</v>
      </c>
      <c r="D83" t="s">
        <v>34</v>
      </c>
      <c r="E83" t="s">
        <v>39</v>
      </c>
      <c r="F83">
        <v>1</v>
      </c>
      <c r="G83">
        <v>0.8</v>
      </c>
      <c r="H83" s="5">
        <v>0</v>
      </c>
      <c r="J83" s="5">
        <v>0</v>
      </c>
      <c r="K83" s="7">
        <v>0</v>
      </c>
      <c r="M83" s="5">
        <v>0</v>
      </c>
      <c r="N83" s="7">
        <v>0</v>
      </c>
      <c r="O83" s="7">
        <v>0</v>
      </c>
      <c r="Q83" s="5">
        <v>0</v>
      </c>
      <c r="R83">
        <v>9.6000000000000014</v>
      </c>
      <c r="U83" s="10"/>
    </row>
    <row r="84" spans="1:21" x14ac:dyDescent="0.2">
      <c r="A84" t="s">
        <v>14</v>
      </c>
      <c r="D84" t="s">
        <v>34</v>
      </c>
      <c r="E84" t="s">
        <v>39</v>
      </c>
      <c r="F84">
        <v>1</v>
      </c>
      <c r="G84">
        <v>0.8</v>
      </c>
      <c r="H84" s="5">
        <v>0</v>
      </c>
      <c r="J84" s="5">
        <v>0</v>
      </c>
      <c r="K84" s="7">
        <v>0</v>
      </c>
      <c r="M84" s="5">
        <v>0</v>
      </c>
      <c r="N84" s="7">
        <v>0</v>
      </c>
      <c r="O84" s="7">
        <v>0</v>
      </c>
      <c r="Q84" s="5">
        <v>0</v>
      </c>
      <c r="R84">
        <v>0</v>
      </c>
      <c r="U84" s="10"/>
    </row>
    <row r="85" spans="1:21" x14ac:dyDescent="0.2">
      <c r="I85">
        <v>0</v>
      </c>
      <c r="L85">
        <v>0</v>
      </c>
      <c r="P85">
        <v>17</v>
      </c>
      <c r="S85">
        <v>9.6</v>
      </c>
      <c r="U85">
        <f>SUM(I85:S85)</f>
        <v>26.6</v>
      </c>
    </row>
    <row r="87" spans="1:21" s="2" customFormat="1" x14ac:dyDescent="0.2">
      <c r="A87" s="2" t="s">
        <v>47</v>
      </c>
    </row>
    <row r="88" spans="1:21" x14ac:dyDescent="0.2">
      <c r="A88" t="s">
        <v>11</v>
      </c>
      <c r="B88">
        <v>1</v>
      </c>
      <c r="C88" s="1">
        <v>4.3400000000000001E-2</v>
      </c>
      <c r="D88" t="s">
        <v>26</v>
      </c>
      <c r="E88" t="s">
        <v>35</v>
      </c>
      <c r="F88">
        <v>2</v>
      </c>
      <c r="G88">
        <v>1</v>
      </c>
      <c r="H88" s="5">
        <v>0.5</v>
      </c>
      <c r="J88" s="5">
        <v>0.5</v>
      </c>
      <c r="K88">
        <v>0</v>
      </c>
      <c r="M88" s="5">
        <v>0</v>
      </c>
      <c r="N88" s="5">
        <v>0</v>
      </c>
      <c r="O88" s="5">
        <v>0</v>
      </c>
      <c r="Q88" s="5">
        <v>0</v>
      </c>
      <c r="R88" s="5">
        <v>0</v>
      </c>
      <c r="U88" s="10"/>
    </row>
    <row r="89" spans="1:21" x14ac:dyDescent="0.2">
      <c r="A89" t="s">
        <v>11</v>
      </c>
      <c r="B89">
        <v>2</v>
      </c>
      <c r="C89" s="1">
        <v>2.7E-2</v>
      </c>
      <c r="D89" t="s">
        <v>29</v>
      </c>
      <c r="E89" t="s">
        <v>36</v>
      </c>
      <c r="F89">
        <v>2</v>
      </c>
      <c r="G89">
        <v>1</v>
      </c>
      <c r="H89" s="5">
        <v>0</v>
      </c>
      <c r="J89" s="5">
        <v>0</v>
      </c>
      <c r="K89">
        <v>1</v>
      </c>
      <c r="M89" s="5">
        <v>1</v>
      </c>
      <c r="N89">
        <v>0</v>
      </c>
      <c r="O89">
        <v>0</v>
      </c>
      <c r="Q89" s="5">
        <v>0</v>
      </c>
      <c r="R89" s="7">
        <v>0</v>
      </c>
      <c r="U89" s="10"/>
    </row>
    <row r="90" spans="1:21" x14ac:dyDescent="0.2">
      <c r="A90" t="s">
        <v>11</v>
      </c>
      <c r="B90">
        <v>1</v>
      </c>
      <c r="C90" s="1">
        <v>2.2700000000000001E-2</v>
      </c>
      <c r="D90" t="s">
        <v>30</v>
      </c>
      <c r="E90" t="s">
        <v>37</v>
      </c>
      <c r="F90">
        <v>1</v>
      </c>
      <c r="G90">
        <v>1</v>
      </c>
      <c r="H90" s="5">
        <v>0</v>
      </c>
      <c r="J90" s="5">
        <v>0</v>
      </c>
      <c r="K90" s="7">
        <v>0</v>
      </c>
      <c r="M90" s="5">
        <v>0</v>
      </c>
      <c r="N90">
        <v>1</v>
      </c>
      <c r="O90">
        <v>0</v>
      </c>
      <c r="Q90" s="5">
        <v>0</v>
      </c>
      <c r="R90" s="7">
        <v>0</v>
      </c>
      <c r="U90" s="10"/>
    </row>
    <row r="91" spans="1:21" x14ac:dyDescent="0.2">
      <c r="A91" t="s">
        <v>11</v>
      </c>
      <c r="B91">
        <v>5</v>
      </c>
      <c r="C91" s="1">
        <v>7.1400000000000005E-2</v>
      </c>
      <c r="D91" t="s">
        <v>30</v>
      </c>
      <c r="E91" t="s">
        <v>37</v>
      </c>
      <c r="F91">
        <v>1</v>
      </c>
      <c r="G91">
        <v>1</v>
      </c>
      <c r="H91" s="5">
        <v>0</v>
      </c>
      <c r="J91" s="5">
        <v>0</v>
      </c>
      <c r="K91" s="7">
        <v>0</v>
      </c>
      <c r="M91" s="5">
        <v>0</v>
      </c>
      <c r="N91">
        <v>5</v>
      </c>
      <c r="O91">
        <v>0</v>
      </c>
      <c r="Q91" s="5">
        <v>0</v>
      </c>
      <c r="R91" s="7">
        <v>0</v>
      </c>
      <c r="U91" s="10"/>
    </row>
    <row r="92" spans="1:21" x14ac:dyDescent="0.2">
      <c r="A92" t="s">
        <v>11</v>
      </c>
      <c r="B92">
        <v>41</v>
      </c>
      <c r="C92" s="1">
        <v>6.6000000000000003E-2</v>
      </c>
      <c r="D92" t="s">
        <v>32</v>
      </c>
      <c r="E92" t="s">
        <v>37</v>
      </c>
      <c r="F92">
        <v>1</v>
      </c>
      <c r="G92">
        <v>1</v>
      </c>
      <c r="H92" s="5">
        <v>0</v>
      </c>
      <c r="J92" s="5">
        <v>0</v>
      </c>
      <c r="K92" s="7">
        <v>0</v>
      </c>
      <c r="M92" s="5">
        <v>0</v>
      </c>
      <c r="N92">
        <v>41</v>
      </c>
      <c r="O92">
        <v>0</v>
      </c>
      <c r="Q92" s="5">
        <v>0</v>
      </c>
      <c r="R92" s="7">
        <v>0</v>
      </c>
      <c r="U92" s="10"/>
    </row>
    <row r="93" spans="1:21" x14ac:dyDescent="0.2">
      <c r="A93" t="s">
        <v>11</v>
      </c>
      <c r="B93">
        <v>22</v>
      </c>
      <c r="C93" s="1">
        <v>8.9700000000000002E-2</v>
      </c>
      <c r="D93" t="s">
        <v>33</v>
      </c>
      <c r="E93" t="s">
        <v>38</v>
      </c>
      <c r="F93">
        <v>2</v>
      </c>
      <c r="G93">
        <v>1</v>
      </c>
      <c r="H93" s="5">
        <v>0</v>
      </c>
      <c r="J93" s="5">
        <v>0</v>
      </c>
      <c r="K93" s="7">
        <v>0</v>
      </c>
      <c r="M93" s="5">
        <v>0</v>
      </c>
      <c r="N93" s="7">
        <v>0</v>
      </c>
      <c r="O93">
        <v>11</v>
      </c>
      <c r="Q93" s="5">
        <v>11</v>
      </c>
      <c r="R93">
        <v>0</v>
      </c>
      <c r="U93" s="10"/>
    </row>
    <row r="94" spans="1:21" x14ac:dyDescent="0.2">
      <c r="A94" t="s">
        <v>11</v>
      </c>
      <c r="B94">
        <v>123</v>
      </c>
      <c r="C94" s="1">
        <v>8.9499999999999996E-2</v>
      </c>
      <c r="D94" t="s">
        <v>34</v>
      </c>
      <c r="E94" t="s">
        <v>39</v>
      </c>
      <c r="F94">
        <v>1</v>
      </c>
      <c r="G94">
        <v>0.8</v>
      </c>
      <c r="H94" s="5">
        <v>0</v>
      </c>
      <c r="J94" s="5">
        <v>0</v>
      </c>
      <c r="K94" s="7">
        <v>0</v>
      </c>
      <c r="M94" s="5">
        <v>0</v>
      </c>
      <c r="N94" s="7">
        <v>0</v>
      </c>
      <c r="O94" s="7">
        <v>0</v>
      </c>
      <c r="Q94" s="5">
        <v>0</v>
      </c>
      <c r="R94">
        <v>98.4</v>
      </c>
      <c r="U94" s="10"/>
    </row>
    <row r="95" spans="1:21" x14ac:dyDescent="0.2">
      <c r="I95">
        <v>0.5</v>
      </c>
      <c r="L95">
        <v>1.5</v>
      </c>
      <c r="P95">
        <f>SUM(M88:O95)</f>
        <v>59</v>
      </c>
      <c r="S95">
        <f>SUM(Q88:R94)</f>
        <v>109.4</v>
      </c>
      <c r="U95">
        <f>SUM(I95:S95)</f>
        <v>170.4</v>
      </c>
    </row>
    <row r="97" spans="1:21" s="2" customFormat="1" x14ac:dyDescent="0.2">
      <c r="A97" s="2" t="s">
        <v>48</v>
      </c>
    </row>
    <row r="98" spans="1:21" x14ac:dyDescent="0.2">
      <c r="A98" t="s">
        <v>15</v>
      </c>
      <c r="B98">
        <v>2</v>
      </c>
      <c r="C98" s="1">
        <v>8.6900000000000005E-2</v>
      </c>
      <c r="D98" t="s">
        <v>26</v>
      </c>
      <c r="E98" t="s">
        <v>35</v>
      </c>
      <c r="F98">
        <v>2</v>
      </c>
      <c r="G98">
        <v>1</v>
      </c>
      <c r="H98" s="5">
        <v>1</v>
      </c>
      <c r="J98" s="5">
        <v>1</v>
      </c>
      <c r="K98">
        <v>0</v>
      </c>
      <c r="M98" s="5">
        <v>0</v>
      </c>
      <c r="N98" s="5">
        <v>0</v>
      </c>
      <c r="O98" s="5">
        <v>0</v>
      </c>
      <c r="Q98" s="5">
        <v>0</v>
      </c>
      <c r="R98" s="5">
        <v>0</v>
      </c>
      <c r="U98" s="10"/>
    </row>
    <row r="99" spans="1:21" x14ac:dyDescent="0.2">
      <c r="A99" t="s">
        <v>15</v>
      </c>
      <c r="B99">
        <v>26</v>
      </c>
      <c r="C99" s="1">
        <v>0.3513</v>
      </c>
      <c r="D99" t="s">
        <v>29</v>
      </c>
      <c r="E99" t="s">
        <v>36</v>
      </c>
      <c r="F99">
        <v>2</v>
      </c>
      <c r="G99">
        <v>1</v>
      </c>
      <c r="H99" s="5">
        <v>0</v>
      </c>
      <c r="J99" s="5">
        <v>0</v>
      </c>
      <c r="K99">
        <v>13</v>
      </c>
      <c r="M99" s="5">
        <v>13</v>
      </c>
      <c r="N99">
        <v>0</v>
      </c>
      <c r="O99">
        <v>0</v>
      </c>
      <c r="Q99" s="5">
        <v>0</v>
      </c>
      <c r="R99" s="7">
        <v>0</v>
      </c>
      <c r="U99" s="10"/>
    </row>
    <row r="100" spans="1:21" x14ac:dyDescent="0.2">
      <c r="A100" t="s">
        <v>15</v>
      </c>
      <c r="B100">
        <v>1</v>
      </c>
      <c r="C100" s="1">
        <v>2.2700000000000001E-2</v>
      </c>
      <c r="D100" t="s">
        <v>30</v>
      </c>
      <c r="E100" t="s">
        <v>37</v>
      </c>
      <c r="F100">
        <v>1</v>
      </c>
      <c r="G100">
        <v>1</v>
      </c>
      <c r="H100" s="5">
        <v>0</v>
      </c>
      <c r="J100" s="5">
        <v>0</v>
      </c>
      <c r="K100" s="7">
        <v>0</v>
      </c>
      <c r="M100" s="5">
        <v>0</v>
      </c>
      <c r="N100">
        <v>1</v>
      </c>
      <c r="O100">
        <v>0</v>
      </c>
      <c r="Q100" s="5">
        <v>0</v>
      </c>
      <c r="R100" s="7">
        <v>0</v>
      </c>
      <c r="U100" s="10"/>
    </row>
    <row r="101" spans="1:21" x14ac:dyDescent="0.2">
      <c r="A101" t="s">
        <v>15</v>
      </c>
      <c r="B101">
        <v>7</v>
      </c>
      <c r="C101" s="1">
        <v>0.1014</v>
      </c>
      <c r="D101" t="s">
        <v>30</v>
      </c>
      <c r="E101" t="s">
        <v>37</v>
      </c>
      <c r="F101">
        <v>1</v>
      </c>
      <c r="G101">
        <v>1</v>
      </c>
      <c r="H101" s="5">
        <v>0</v>
      </c>
      <c r="J101" s="5">
        <v>0</v>
      </c>
      <c r="K101" s="7">
        <v>0</v>
      </c>
      <c r="M101" s="5">
        <v>0</v>
      </c>
      <c r="N101">
        <v>7</v>
      </c>
      <c r="O101">
        <v>0</v>
      </c>
      <c r="Q101" s="5">
        <v>0</v>
      </c>
      <c r="R101" s="7">
        <v>0</v>
      </c>
      <c r="U101" s="10"/>
    </row>
    <row r="102" spans="1:21" x14ac:dyDescent="0.2">
      <c r="A102" t="s">
        <v>15</v>
      </c>
      <c r="B102">
        <v>39</v>
      </c>
      <c r="C102" s="1">
        <v>6.2799999999999995E-2</v>
      </c>
      <c r="D102" t="s">
        <v>32</v>
      </c>
      <c r="E102" t="s">
        <v>37</v>
      </c>
      <c r="F102">
        <v>1</v>
      </c>
      <c r="G102">
        <v>1</v>
      </c>
      <c r="H102" s="5">
        <v>0</v>
      </c>
      <c r="J102" s="5">
        <v>0</v>
      </c>
      <c r="K102" s="7">
        <v>0</v>
      </c>
      <c r="M102" s="5">
        <v>0</v>
      </c>
      <c r="N102">
        <v>39</v>
      </c>
      <c r="O102">
        <v>0</v>
      </c>
      <c r="Q102" s="5">
        <v>0</v>
      </c>
      <c r="R102" s="7">
        <v>0</v>
      </c>
      <c r="U102" s="10"/>
    </row>
    <row r="103" spans="1:21" x14ac:dyDescent="0.2">
      <c r="A103" t="s">
        <v>15</v>
      </c>
      <c r="B103">
        <v>18</v>
      </c>
      <c r="C103" s="1">
        <v>7.3400000000000007E-2</v>
      </c>
      <c r="D103" t="s">
        <v>33</v>
      </c>
      <c r="E103" t="s">
        <v>38</v>
      </c>
      <c r="F103">
        <v>2</v>
      </c>
      <c r="G103">
        <v>1</v>
      </c>
      <c r="H103" s="5">
        <v>0</v>
      </c>
      <c r="J103" s="5">
        <v>0</v>
      </c>
      <c r="K103" s="7">
        <v>0</v>
      </c>
      <c r="M103" s="5">
        <v>0</v>
      </c>
      <c r="N103" s="7">
        <v>0</v>
      </c>
      <c r="O103">
        <v>9</v>
      </c>
      <c r="Q103" s="5">
        <v>9</v>
      </c>
      <c r="R103">
        <v>0</v>
      </c>
      <c r="U103" s="10"/>
    </row>
    <row r="104" spans="1:21" x14ac:dyDescent="0.2">
      <c r="A104" t="s">
        <v>15</v>
      </c>
      <c r="B104">
        <v>106</v>
      </c>
      <c r="C104" s="1">
        <v>7.7200000000000005E-2</v>
      </c>
      <c r="D104" t="s">
        <v>34</v>
      </c>
      <c r="E104" t="s">
        <v>39</v>
      </c>
      <c r="F104">
        <v>1</v>
      </c>
      <c r="G104">
        <v>0.8</v>
      </c>
      <c r="H104" s="5">
        <v>0</v>
      </c>
      <c r="J104" s="5">
        <v>0</v>
      </c>
      <c r="K104" s="7">
        <v>0</v>
      </c>
      <c r="M104" s="5">
        <v>0</v>
      </c>
      <c r="N104" s="7">
        <v>0</v>
      </c>
      <c r="O104" s="7">
        <v>0</v>
      </c>
      <c r="Q104" s="5">
        <v>0</v>
      </c>
      <c r="R104">
        <v>84.800000000000011</v>
      </c>
      <c r="U104" s="10"/>
    </row>
    <row r="105" spans="1:21" x14ac:dyDescent="0.2">
      <c r="I105">
        <v>1</v>
      </c>
      <c r="L105" s="7">
        <v>14</v>
      </c>
      <c r="P105">
        <f>SUM(M98:O104)</f>
        <v>69</v>
      </c>
      <c r="S105">
        <v>93.8</v>
      </c>
      <c r="U105">
        <f>SUM(I105:S105)</f>
        <v>177.8</v>
      </c>
    </row>
    <row r="107" spans="1:21" x14ac:dyDescent="0.2">
      <c r="I107">
        <f>SUM(I1:I105)</f>
        <v>11.5</v>
      </c>
      <c r="L107">
        <f>SUM(L1:L105)</f>
        <v>48.5</v>
      </c>
      <c r="P107">
        <f>SUM(P1:P105)</f>
        <v>894.5</v>
      </c>
      <c r="S107">
        <f>SUM(S1:S105)</f>
        <v>1220.8999999999999</v>
      </c>
    </row>
    <row r="108" spans="1:21" x14ac:dyDescent="0.2">
      <c r="U108">
        <f>SUM(I107:S107)</f>
        <v>2175.3999999999996</v>
      </c>
    </row>
    <row r="109" spans="1:21" x14ac:dyDescent="0.2">
      <c r="U109">
        <f>SUM(U1:U105)</f>
        <v>2175.4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8B2D-3D55-D742-86C9-E0F5E94B14A9}">
  <dimension ref="A1:E8"/>
  <sheetViews>
    <sheetView tabSelected="1" workbookViewId="0">
      <selection sqref="A1:E8"/>
    </sheetView>
  </sheetViews>
  <sheetFormatPr baseColWidth="10" defaultRowHeight="16" x14ac:dyDescent="0.2"/>
  <cols>
    <col min="1" max="1" width="24.83203125" customWidth="1"/>
  </cols>
  <sheetData>
    <row r="1" spans="1:5" x14ac:dyDescent="0.2">
      <c r="A1" t="s">
        <v>51</v>
      </c>
      <c r="B1" t="s">
        <v>40</v>
      </c>
      <c r="C1" t="s">
        <v>41</v>
      </c>
      <c r="D1" t="s">
        <v>37</v>
      </c>
      <c r="E1" t="s">
        <v>39</v>
      </c>
    </row>
    <row r="2" spans="1:5" s="13" customFormat="1" x14ac:dyDescent="0.2">
      <c r="A2" s="13" t="s">
        <v>42</v>
      </c>
      <c r="B2">
        <v>7.5</v>
      </c>
      <c r="C2">
        <v>28.5</v>
      </c>
      <c r="D2">
        <v>194.5</v>
      </c>
      <c r="E2">
        <v>239.5</v>
      </c>
    </row>
    <row r="3" spans="1:5" s="13" customFormat="1" x14ac:dyDescent="0.2">
      <c r="A3" s="13" t="s">
        <v>43</v>
      </c>
      <c r="B3">
        <v>0</v>
      </c>
      <c r="C3">
        <v>0</v>
      </c>
      <c r="D3">
        <v>174</v>
      </c>
      <c r="E3">
        <v>233</v>
      </c>
    </row>
    <row r="4" spans="1:5" s="13" customFormat="1" x14ac:dyDescent="0.2">
      <c r="A4" s="13" t="s">
        <v>44</v>
      </c>
      <c r="B4">
        <v>1.5</v>
      </c>
      <c r="C4">
        <v>2</v>
      </c>
      <c r="D4">
        <v>195.5</v>
      </c>
      <c r="E4">
        <v>290.79999999999995</v>
      </c>
    </row>
    <row r="5" spans="1:5" s="13" customFormat="1" x14ac:dyDescent="0.2">
      <c r="A5" s="13" t="s">
        <v>45</v>
      </c>
      <c r="B5">
        <v>1</v>
      </c>
      <c r="C5">
        <v>2.5</v>
      </c>
      <c r="D5">
        <v>185.5</v>
      </c>
      <c r="E5">
        <v>244.8</v>
      </c>
    </row>
    <row r="6" spans="1:5" s="13" customFormat="1" x14ac:dyDescent="0.2">
      <c r="A6" s="13" t="s">
        <v>46</v>
      </c>
      <c r="B6" s="13">
        <v>0</v>
      </c>
      <c r="C6" s="13">
        <v>0</v>
      </c>
      <c r="D6" s="13">
        <v>17</v>
      </c>
      <c r="E6" s="13">
        <v>9.6</v>
      </c>
    </row>
    <row r="7" spans="1:5" s="13" customFormat="1" x14ac:dyDescent="0.2">
      <c r="A7" s="13" t="s">
        <v>47</v>
      </c>
      <c r="B7">
        <v>0.5</v>
      </c>
      <c r="C7">
        <v>1.5</v>
      </c>
      <c r="D7">
        <v>59</v>
      </c>
      <c r="E7">
        <v>109.4</v>
      </c>
    </row>
    <row r="8" spans="1:5" s="13" customFormat="1" x14ac:dyDescent="0.2">
      <c r="A8" s="13" t="s">
        <v>48</v>
      </c>
      <c r="B8">
        <v>1</v>
      </c>
      <c r="C8" s="7">
        <v>14</v>
      </c>
      <c r="D8">
        <v>69</v>
      </c>
      <c r="E8">
        <v>93.8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dating</vt:lpstr>
      <vt:lpstr>by origin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2022-03-12T12:32:48Z</dcterms:created>
  <dcterms:modified xsi:type="dcterms:W3CDTF">2022-03-22T08:40:23Z</dcterms:modified>
</cp:coreProperties>
</file>