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40960" windowHeight="21760" tabRatio="500"/>
  </bookViews>
  <sheets>
    <sheet name="accuracy.csv" sheetId="1" r:id="rId1"/>
  </sheets>
  <definedNames>
    <definedName name="_xlnm._FilterDatabase" localSheetId="0" hidden="1">accuracy.csv!$A$1:$N$46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1" i="1" l="1"/>
  <c r="I41" i="1"/>
  <c r="J41" i="1"/>
  <c r="K41" i="1"/>
  <c r="M41" i="1"/>
  <c r="N41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X28" i="1"/>
  <c r="Y28" i="1"/>
  <c r="Z28" i="1"/>
  <c r="AA28" i="1"/>
  <c r="AB28" i="1"/>
  <c r="W28" i="1"/>
  <c r="AB11" i="1"/>
  <c r="X11" i="1"/>
  <c r="Y11" i="1"/>
  <c r="Z11" i="1"/>
  <c r="AA11" i="1"/>
  <c r="W11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C42" i="1"/>
  <c r="D42" i="1"/>
  <c r="E42" i="1"/>
  <c r="F42" i="1"/>
  <c r="G42" i="1"/>
  <c r="B42" i="1"/>
  <c r="B28" i="1"/>
  <c r="C28" i="1"/>
  <c r="D28" i="1"/>
  <c r="E28" i="1"/>
  <c r="F28" i="1"/>
  <c r="G28" i="1"/>
  <c r="I28" i="1"/>
  <c r="J28" i="1"/>
  <c r="K28" i="1"/>
  <c r="L28" i="1"/>
  <c r="M28" i="1"/>
  <c r="N28" i="1"/>
  <c r="B11" i="1"/>
  <c r="C11" i="1"/>
  <c r="D11" i="1"/>
  <c r="E11" i="1"/>
  <c r="F11" i="1"/>
  <c r="G11" i="1"/>
  <c r="I11" i="1"/>
  <c r="J11" i="1"/>
  <c r="K11" i="1"/>
  <c r="L11" i="1"/>
  <c r="M11" i="1"/>
  <c r="N11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I2" i="1"/>
  <c r="B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C2" i="1"/>
  <c r="D2" i="1"/>
  <c r="E2" i="1"/>
  <c r="F2" i="1"/>
  <c r="G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J2" i="1"/>
  <c r="K2" i="1"/>
  <c r="L2" i="1"/>
  <c r="M2" i="1"/>
  <c r="N2" i="1"/>
  <c r="J42" i="1"/>
  <c r="K42" i="1"/>
  <c r="L42" i="1"/>
  <c r="M42" i="1"/>
  <c r="N42" i="1"/>
  <c r="I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</calcChain>
</file>

<file path=xl/sharedStrings.xml><?xml version="1.0" encoding="utf-8"?>
<sst xmlns="http://schemas.openxmlformats.org/spreadsheetml/2006/main" count="62" uniqueCount="38">
  <si>
    <t>R52</t>
  </si>
  <si>
    <t>R8</t>
  </si>
  <si>
    <t>SentPolarity</t>
  </si>
  <si>
    <t>WebKB</t>
  </si>
  <si>
    <t>Subjectivity</t>
  </si>
  <si>
    <t>ReviewPolarity</t>
  </si>
  <si>
    <t>Dropout in hidden layers</t>
  </si>
  <si>
    <t>Dropout in all layers</t>
  </si>
  <si>
    <t>BB dropout  in all layers</t>
  </si>
  <si>
    <t>BB dropout in hidden layers</t>
  </si>
  <si>
    <t>DBB dropout in hidden layers</t>
  </si>
  <si>
    <t>RBB dropout in all layers</t>
  </si>
  <si>
    <t>RBB dropout in hidden layers</t>
  </si>
  <si>
    <t>DBB dropout in all layers</t>
  </si>
  <si>
    <t>Dumb classifier</t>
  </si>
  <si>
    <t>Naive Bayes</t>
  </si>
  <si>
    <t>Standard neuron network</t>
  </si>
  <si>
    <t>SVM (linear kernel)</t>
  </si>
  <si>
    <t>Centroid (normalized sum)</t>
  </si>
  <si>
    <t>TreeCRF</t>
  </si>
  <si>
    <t>Vector Sentence</t>
  </si>
  <si>
    <t>RNN</t>
  </si>
  <si>
    <t>SVM (RBF kernel)</t>
  </si>
  <si>
    <t>LDA (k = 10) + SVM</t>
  </si>
  <si>
    <t>LDA (k = 20) + SVM</t>
  </si>
  <si>
    <t>LDA (k = 50) + SVM</t>
  </si>
  <si>
    <t>LDA (k = 100) + SVM</t>
  </si>
  <si>
    <t>NBSVM</t>
  </si>
  <si>
    <t>k-NN (k = 1, euclidean)</t>
  </si>
  <si>
    <t>k-NN (k = 3, euclidean)</t>
  </si>
  <si>
    <t>k-NN (k = 5, euclidean)</t>
  </si>
  <si>
    <t>k-NN (k = 10, euclidean)</t>
  </si>
  <si>
    <t>Nearest centroid (euclidean)</t>
  </si>
  <si>
    <t>k-NN (k=1, cos-dis)</t>
  </si>
  <si>
    <t>k-NN (k=3, cos-dis)</t>
  </si>
  <si>
    <t>k-NN (k=5, cos-dis)</t>
  </si>
  <si>
    <t>k-NN (k=10, cos-dis)</t>
  </si>
  <si>
    <t>Nearest centroid (cos-dis)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</si>
</sst>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Open Sans"/>
    </font>
    <font>
      <sz val="14"/>
      <color rgb="FF616161"/>
      <name val="Open Sans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10" fontId="3" fillId="0" borderId="0" xfId="0" applyNumberFormat="1" applyFont="1"/>
    <xf numFmtId="10" fontId="4" fillId="0" borderId="0" xfId="0" applyNumberFormat="1" applyFont="1"/>
    <xf numFmtId="10" fontId="0" fillId="0" borderId="0" xfId="0" applyNumberFormat="1" applyFill="1"/>
    <xf numFmtId="0" fontId="0" fillId="0" borderId="0" xfId="0" applyFill="1"/>
    <xf numFmtId="10" fontId="5" fillId="2" borderId="0" xfId="83" applyNumberFormat="1"/>
    <xf numFmtId="10" fontId="7" fillId="4" borderId="0" xfId="85" applyNumberFormat="1"/>
    <xf numFmtId="2" fontId="0" fillId="0" borderId="0" xfId="0" applyNumberFormat="1"/>
    <xf numFmtId="2" fontId="5" fillId="2" borderId="0" xfId="83" applyNumberFormat="1"/>
    <xf numFmtId="2" fontId="7" fillId="4" borderId="0" xfId="85" applyNumberFormat="1"/>
    <xf numFmtId="10" fontId="8" fillId="0" borderId="0" xfId="0" applyNumberFormat="1" applyFont="1" applyFill="1"/>
    <xf numFmtId="0" fontId="8" fillId="0" borderId="0" xfId="0" applyFont="1" applyFill="1"/>
    <xf numFmtId="10" fontId="6" fillId="3" borderId="0" xfId="84" applyNumberFormat="1"/>
    <xf numFmtId="2" fontId="6" fillId="3" borderId="0" xfId="84" applyNumberFormat="1"/>
    <xf numFmtId="10" fontId="0" fillId="0" borderId="0" xfId="0" applyNumberFormat="1" applyAlignment="1">
      <alignment horizontal="right"/>
    </xf>
  </cellXfs>
  <cellStyles count="324">
    <cellStyle name="Bad" xfId="8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Good" xfId="8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Neutral" xfId="85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abSelected="1" workbookViewId="0">
      <pane xSplit="1" topLeftCell="B1" activePane="topRight" state="frozen"/>
      <selection pane="topRight" activeCell="K6" sqref="K6"/>
    </sheetView>
  </sheetViews>
  <sheetFormatPr baseColWidth="10" defaultRowHeight="15" x14ac:dyDescent="0"/>
  <cols>
    <col min="1" max="1" width="25.1640625" style="1" bestFit="1" customWidth="1"/>
    <col min="2" max="3" width="12.83203125" style="1" customWidth="1"/>
    <col min="4" max="4" width="13" style="1" customWidth="1"/>
    <col min="5" max="5" width="16" style="1" bestFit="1" customWidth="1"/>
    <col min="6" max="6" width="13.83203125" style="1" bestFit="1" customWidth="1"/>
    <col min="7" max="7" width="13.33203125" style="1" bestFit="1" customWidth="1"/>
    <col min="8" max="8" width="10" style="1" customWidth="1"/>
    <col min="9" max="9" width="12.33203125" style="1" customWidth="1"/>
    <col min="10" max="10" width="12.6640625" style="1" customWidth="1"/>
    <col min="11" max="11" width="15" style="1" customWidth="1"/>
    <col min="12" max="12" width="13.6640625" style="1" customWidth="1"/>
    <col min="13" max="17" width="10.83203125" style="1"/>
    <col min="18" max="18" width="9.1640625" style="1" bestFit="1" customWidth="1"/>
    <col min="19" max="22" width="10.83203125" style="1"/>
  </cols>
  <sheetData>
    <row r="1" spans="1:28">
      <c r="A1" s="15"/>
      <c r="B1" s="1" t="s">
        <v>1</v>
      </c>
      <c r="C1" s="1" t="s">
        <v>0</v>
      </c>
      <c r="D1" s="1" t="s">
        <v>3</v>
      </c>
      <c r="E1" s="1" t="s">
        <v>5</v>
      </c>
      <c r="F1" s="1" t="s">
        <v>2</v>
      </c>
      <c r="G1" s="1" t="s">
        <v>4</v>
      </c>
      <c r="I1" s="1" t="s">
        <v>1</v>
      </c>
      <c r="J1" s="1" t="s">
        <v>0</v>
      </c>
      <c r="K1" s="1" t="s">
        <v>3</v>
      </c>
      <c r="L1" s="1" t="s">
        <v>5</v>
      </c>
      <c r="M1" s="1" t="s">
        <v>2</v>
      </c>
      <c r="N1" s="1" t="s">
        <v>4</v>
      </c>
      <c r="P1" s="1" t="s">
        <v>1</v>
      </c>
      <c r="Q1" s="1" t="s">
        <v>0</v>
      </c>
      <c r="R1" s="1" t="s">
        <v>3</v>
      </c>
      <c r="S1" s="1" t="s">
        <v>5</v>
      </c>
      <c r="T1" s="1" t="s">
        <v>2</v>
      </c>
      <c r="U1" s="1" t="s">
        <v>4</v>
      </c>
    </row>
    <row r="2" spans="1:28">
      <c r="A2" s="1" t="s">
        <v>14</v>
      </c>
      <c r="B2" s="8" t="str">
        <f>"$"&amp;I2&amp;"$"</f>
        <v>$50.53$</v>
      </c>
      <c r="C2" s="8" t="str">
        <f t="shared" ref="C2:G2" si="0">"$"&amp;(1-Q2)*100&amp;"$"</f>
        <v>$57.83$</v>
      </c>
      <c r="D2" s="8" t="str">
        <f t="shared" si="0"/>
        <v>$61.03$</v>
      </c>
      <c r="E2" s="8" t="str">
        <f t="shared" si="0"/>
        <v>$51.5$</v>
      </c>
      <c r="F2" s="8" t="str">
        <f t="shared" si="0"/>
        <v>$50.09$</v>
      </c>
      <c r="G2" s="8" t="str">
        <f t="shared" si="0"/>
        <v>$50.4$</v>
      </c>
      <c r="I2" s="8">
        <f>IF(P2="","",(1-P2)*100)</f>
        <v>50.530000000000008</v>
      </c>
      <c r="J2" s="8">
        <f t="shared" ref="J2:N2" si="1">IF(Q2="","",(1-Q2)*100)</f>
        <v>57.830000000000005</v>
      </c>
      <c r="K2" s="8">
        <f t="shared" si="1"/>
        <v>61.030000000000008</v>
      </c>
      <c r="L2" s="8">
        <f t="shared" si="1"/>
        <v>51.5</v>
      </c>
      <c r="M2" s="8">
        <f t="shared" si="1"/>
        <v>50.09</v>
      </c>
      <c r="N2" s="8">
        <f t="shared" si="1"/>
        <v>50.4</v>
      </c>
      <c r="P2" s="1">
        <v>0.49469999999999992</v>
      </c>
      <c r="Q2" s="1">
        <v>0.42169999999999996</v>
      </c>
      <c r="R2" s="1">
        <v>0.38969999999999994</v>
      </c>
      <c r="S2" s="1">
        <v>0.48499999999999999</v>
      </c>
      <c r="T2" s="1">
        <v>0.49909999999999999</v>
      </c>
      <c r="U2" s="1">
        <v>0.496</v>
      </c>
    </row>
    <row r="3" spans="1:28">
      <c r="A3" s="6" t="s">
        <v>33</v>
      </c>
      <c r="B3" s="9">
        <f t="shared" ref="B3:B41" si="2">IF(P3="","",(1-P3)*100)</f>
        <v>8.2686000000000028</v>
      </c>
      <c r="C3" s="9">
        <f t="shared" ref="C3:C41" si="3">IF(Q3="","",(1-Q3)*100)</f>
        <v>12.616799999999994</v>
      </c>
      <c r="D3" s="9">
        <f t="shared" ref="D3:D41" si="4">IF(R3="","",(1-R3)*100)</f>
        <v>30.2242</v>
      </c>
      <c r="E3" s="9">
        <f t="shared" ref="E3:E41" si="5">IF(S3="","",(1-S3)*100)</f>
        <v>29.75</v>
      </c>
      <c r="F3" s="9">
        <f t="shared" ref="F3:F41" si="6">IF(T3="","",(1-T3)*100)</f>
        <v>37.681799999999996</v>
      </c>
      <c r="G3" s="9">
        <f t="shared" ref="G3:G41" si="7">IF(U3="","",(1-U3)*100)</f>
        <v>21.750000000000004</v>
      </c>
      <c r="H3" s="6"/>
      <c r="I3" s="9">
        <f t="shared" ref="I3:I41" si="8">IF(P3="","",(1-P3)*100)</f>
        <v>8.2686000000000028</v>
      </c>
      <c r="J3" s="9">
        <f t="shared" ref="J3:J41" si="9">IF(Q3="","",(1-Q3)*100)</f>
        <v>12.616799999999994</v>
      </c>
      <c r="K3" s="9">
        <f t="shared" ref="K3:L41" si="10">IF(R3="","",(1-R3)*100)</f>
        <v>30.2242</v>
      </c>
      <c r="L3" s="9">
        <f t="shared" ref="L3:L41" si="11">IF(S3="","",(1-S3)*100)</f>
        <v>29.75</v>
      </c>
      <c r="M3" s="9">
        <f t="shared" ref="M3:M41" si="12">IF(T3="","",(1-T3)*100)</f>
        <v>37.681799999999996</v>
      </c>
      <c r="N3" s="9">
        <f t="shared" ref="N3:N41" si="13">IF(U3="","",(1-U3)*100)</f>
        <v>21.750000000000004</v>
      </c>
      <c r="O3" s="6"/>
      <c r="P3" s="6">
        <v>0.91731399999999996</v>
      </c>
      <c r="Q3" s="6">
        <v>0.87383200000000005</v>
      </c>
      <c r="R3" s="6">
        <v>0.69775799999999999</v>
      </c>
      <c r="S3" s="6">
        <v>0.70250000000000001</v>
      </c>
      <c r="T3" s="6">
        <v>0.62318200000000001</v>
      </c>
      <c r="U3" s="6">
        <v>0.78249999999999997</v>
      </c>
    </row>
    <row r="4" spans="1:28">
      <c r="A4" s="6" t="s">
        <v>34</v>
      </c>
      <c r="B4" s="9">
        <f t="shared" si="2"/>
        <v>7.6747000000000014</v>
      </c>
      <c r="C4" s="9">
        <f t="shared" si="3"/>
        <v>12.461100000000002</v>
      </c>
      <c r="D4" s="9">
        <f t="shared" si="4"/>
        <v>25.379600000000003</v>
      </c>
      <c r="E4" s="9">
        <f t="shared" si="5"/>
        <v>31.499999999999993</v>
      </c>
      <c r="F4" s="9">
        <f t="shared" si="6"/>
        <v>36.555599999999998</v>
      </c>
      <c r="G4" s="9">
        <f t="shared" si="7"/>
        <v>19.45</v>
      </c>
      <c r="H4" s="6"/>
      <c r="I4" s="9">
        <f t="shared" si="8"/>
        <v>7.6747000000000014</v>
      </c>
      <c r="J4" s="9">
        <f t="shared" si="9"/>
        <v>12.461100000000002</v>
      </c>
      <c r="K4" s="9">
        <f t="shared" si="10"/>
        <v>25.379600000000003</v>
      </c>
      <c r="L4" s="9">
        <f t="shared" si="11"/>
        <v>31.499999999999993</v>
      </c>
      <c r="M4" s="9">
        <f t="shared" si="12"/>
        <v>36.555599999999998</v>
      </c>
      <c r="N4" s="9">
        <f t="shared" si="13"/>
        <v>19.45</v>
      </c>
      <c r="O4" s="6"/>
      <c r="P4" s="6">
        <v>0.92325299999999999</v>
      </c>
      <c r="Q4" s="6">
        <v>0.87538899999999997</v>
      </c>
      <c r="R4" s="6">
        <v>0.74620399999999998</v>
      </c>
      <c r="S4" s="6">
        <v>0.68500000000000005</v>
      </c>
      <c r="T4" s="6">
        <v>0.63444400000000001</v>
      </c>
      <c r="U4" s="6">
        <v>0.80549999999999999</v>
      </c>
    </row>
    <row r="5" spans="1:28">
      <c r="A5" s="6" t="s">
        <v>35</v>
      </c>
      <c r="B5" s="9">
        <f t="shared" si="2"/>
        <v>7.4462999999999946</v>
      </c>
      <c r="C5" s="9">
        <f t="shared" si="3"/>
        <v>12.928300000000004</v>
      </c>
      <c r="D5" s="9">
        <f t="shared" si="4"/>
        <v>23.788900000000002</v>
      </c>
      <c r="E5" s="9">
        <f t="shared" si="5"/>
        <v>28.000000000000004</v>
      </c>
      <c r="F5" s="9">
        <f t="shared" si="6"/>
        <v>34.960100000000004</v>
      </c>
      <c r="G5" s="9">
        <f t="shared" si="7"/>
        <v>17.75</v>
      </c>
      <c r="H5" s="6"/>
      <c r="I5" s="9">
        <f t="shared" si="8"/>
        <v>7.4462999999999946</v>
      </c>
      <c r="J5" s="9">
        <f t="shared" si="9"/>
        <v>12.928300000000004</v>
      </c>
      <c r="K5" s="9">
        <f t="shared" si="10"/>
        <v>23.788900000000002</v>
      </c>
      <c r="L5" s="9">
        <f t="shared" si="11"/>
        <v>28.000000000000004</v>
      </c>
      <c r="M5" s="9">
        <f t="shared" si="12"/>
        <v>34.960100000000004</v>
      </c>
      <c r="N5" s="9">
        <f t="shared" si="13"/>
        <v>17.75</v>
      </c>
      <c r="O5" s="6"/>
      <c r="P5" s="6">
        <v>0.92553700000000005</v>
      </c>
      <c r="Q5" s="6">
        <v>0.87071699999999996</v>
      </c>
      <c r="R5" s="6">
        <v>0.76211099999999998</v>
      </c>
      <c r="S5" s="6">
        <v>0.72</v>
      </c>
      <c r="T5" s="6">
        <v>0.65039899999999995</v>
      </c>
      <c r="U5" s="6">
        <v>0.82250000000000001</v>
      </c>
    </row>
    <row r="6" spans="1:28">
      <c r="A6" s="6" t="s">
        <v>36</v>
      </c>
      <c r="B6" s="9">
        <f t="shared" si="2"/>
        <v>7.6290999999999993</v>
      </c>
      <c r="C6" s="9">
        <f t="shared" si="3"/>
        <v>13.901900000000001</v>
      </c>
      <c r="D6" s="9">
        <f t="shared" si="4"/>
        <v>23.571899999999999</v>
      </c>
      <c r="E6" s="9">
        <f t="shared" si="5"/>
        <v>28.749999999999996</v>
      </c>
      <c r="F6" s="9">
        <f t="shared" si="6"/>
        <v>33.364600000000003</v>
      </c>
      <c r="G6" s="9">
        <f t="shared" si="7"/>
        <v>16.700000000000003</v>
      </c>
      <c r="H6" s="6"/>
      <c r="I6" s="9">
        <f t="shared" si="8"/>
        <v>7.6290999999999993</v>
      </c>
      <c r="J6" s="9">
        <f t="shared" si="9"/>
        <v>13.901900000000001</v>
      </c>
      <c r="K6" s="9">
        <f t="shared" si="10"/>
        <v>23.571899999999999</v>
      </c>
      <c r="L6" s="9">
        <f t="shared" si="11"/>
        <v>28.749999999999996</v>
      </c>
      <c r="M6" s="9">
        <f t="shared" si="12"/>
        <v>33.364600000000003</v>
      </c>
      <c r="N6" s="9">
        <f t="shared" si="13"/>
        <v>16.700000000000003</v>
      </c>
      <c r="O6" s="6"/>
      <c r="P6" s="6">
        <v>0.923709</v>
      </c>
      <c r="Q6" s="6">
        <v>0.860981</v>
      </c>
      <c r="R6" s="6">
        <v>0.76428099999999999</v>
      </c>
      <c r="S6" s="6">
        <v>0.71250000000000002</v>
      </c>
      <c r="T6" s="6">
        <v>0.666354</v>
      </c>
      <c r="U6" s="6">
        <v>0.83299999999999996</v>
      </c>
    </row>
    <row r="7" spans="1:28">
      <c r="A7" s="6" t="s">
        <v>28</v>
      </c>
      <c r="B7" s="9">
        <f t="shared" si="2"/>
        <v>13.2023755139</v>
      </c>
      <c r="C7" s="9">
        <f t="shared" si="3"/>
        <v>18.652599999999996</v>
      </c>
      <c r="D7" s="9">
        <f t="shared" si="4"/>
        <v>37.454799999999999</v>
      </c>
      <c r="E7" s="9">
        <f t="shared" si="5"/>
        <v>34.75</v>
      </c>
      <c r="F7" s="9">
        <f t="shared" si="6"/>
        <v>44.204600000000006</v>
      </c>
      <c r="G7" s="9">
        <f t="shared" si="7"/>
        <v>43.999999999999993</v>
      </c>
      <c r="H7" s="6"/>
      <c r="I7" s="9">
        <f t="shared" si="8"/>
        <v>13.2023755139</v>
      </c>
      <c r="J7" s="9">
        <f t="shared" si="9"/>
        <v>18.652599999999996</v>
      </c>
      <c r="K7" s="9">
        <f t="shared" si="10"/>
        <v>37.454799999999999</v>
      </c>
      <c r="L7" s="9">
        <f t="shared" si="11"/>
        <v>34.75</v>
      </c>
      <c r="M7" s="9">
        <f t="shared" si="12"/>
        <v>44.204600000000006</v>
      </c>
      <c r="N7" s="9">
        <f t="shared" si="13"/>
        <v>43.999999999999993</v>
      </c>
      <c r="O7" s="6"/>
      <c r="P7" s="6">
        <v>0.867976244861</v>
      </c>
      <c r="Q7" s="6">
        <v>0.81347400000000003</v>
      </c>
      <c r="R7" s="6">
        <v>0.62545200000000001</v>
      </c>
      <c r="S7" s="6">
        <v>0.65249999999999997</v>
      </c>
      <c r="T7" s="6">
        <v>0.55795399999999995</v>
      </c>
      <c r="U7" s="6">
        <v>0.56000000000000005</v>
      </c>
    </row>
    <row r="8" spans="1:28">
      <c r="A8" s="6" t="s">
        <v>29</v>
      </c>
      <c r="B8" s="9">
        <f t="shared" si="2"/>
        <v>13.567839195999998</v>
      </c>
      <c r="C8" s="9">
        <f t="shared" si="3"/>
        <v>19.197799999999997</v>
      </c>
      <c r="D8" s="9">
        <f t="shared" si="4"/>
        <v>31.959499999999995</v>
      </c>
      <c r="E8" s="9">
        <f t="shared" si="5"/>
        <v>34.25</v>
      </c>
      <c r="F8" s="9">
        <f t="shared" si="6"/>
        <v>41.435900000000004</v>
      </c>
      <c r="G8" s="9">
        <f t="shared" si="7"/>
        <v>44.999999999999993</v>
      </c>
      <c r="H8" s="6"/>
      <c r="I8" s="9">
        <f t="shared" si="8"/>
        <v>13.567839195999998</v>
      </c>
      <c r="J8" s="9">
        <f t="shared" si="9"/>
        <v>19.197799999999997</v>
      </c>
      <c r="K8" s="9">
        <f t="shared" si="10"/>
        <v>31.959499999999995</v>
      </c>
      <c r="L8" s="9">
        <f t="shared" si="11"/>
        <v>34.25</v>
      </c>
      <c r="M8" s="9">
        <f t="shared" si="12"/>
        <v>41.435900000000004</v>
      </c>
      <c r="N8" s="9">
        <f t="shared" si="13"/>
        <v>44.999999999999993</v>
      </c>
      <c r="O8" s="6"/>
      <c r="P8" s="6">
        <v>0.86432160804000002</v>
      </c>
      <c r="Q8" s="6">
        <v>0.80802200000000002</v>
      </c>
      <c r="R8" s="6">
        <v>0.68040500000000004</v>
      </c>
      <c r="S8" s="6">
        <v>0.65749999999999997</v>
      </c>
      <c r="T8" s="6">
        <v>0.58564099999999997</v>
      </c>
      <c r="U8" s="6">
        <v>0.55000000000000004</v>
      </c>
    </row>
    <row r="9" spans="1:28">
      <c r="A9" s="6" t="s">
        <v>30</v>
      </c>
      <c r="B9" s="9">
        <f t="shared" si="2"/>
        <v>13.522156235700001</v>
      </c>
      <c r="C9" s="9">
        <f t="shared" si="3"/>
        <v>19.392500000000002</v>
      </c>
      <c r="D9" s="9">
        <f t="shared" si="4"/>
        <v>29.573400000000007</v>
      </c>
      <c r="E9" s="9">
        <f t="shared" si="5"/>
        <v>32.999999999999993</v>
      </c>
      <c r="F9" s="9">
        <f t="shared" si="6"/>
        <v>40.075099999999999</v>
      </c>
      <c r="G9" s="9">
        <f t="shared" si="7"/>
        <v>45.9</v>
      </c>
      <c r="H9" s="6"/>
      <c r="I9" s="9">
        <f t="shared" si="8"/>
        <v>13.522156235700001</v>
      </c>
      <c r="J9" s="9">
        <f t="shared" si="9"/>
        <v>19.392500000000002</v>
      </c>
      <c r="K9" s="9">
        <f t="shared" si="10"/>
        <v>29.573400000000007</v>
      </c>
      <c r="L9" s="9">
        <f t="shared" si="11"/>
        <v>32.999999999999993</v>
      </c>
      <c r="M9" s="9">
        <f t="shared" si="12"/>
        <v>40.075099999999999</v>
      </c>
      <c r="N9" s="9">
        <f t="shared" si="13"/>
        <v>45.9</v>
      </c>
      <c r="O9" s="6"/>
      <c r="P9" s="6">
        <v>0.864778437643</v>
      </c>
      <c r="Q9" s="6">
        <v>0.80607499999999999</v>
      </c>
      <c r="R9" s="6">
        <v>0.70426599999999995</v>
      </c>
      <c r="S9" s="6">
        <v>0.67</v>
      </c>
      <c r="T9" s="6">
        <v>0.59924900000000003</v>
      </c>
      <c r="U9" s="6">
        <v>0.54100000000000004</v>
      </c>
    </row>
    <row r="10" spans="1:28">
      <c r="A10" s="6" t="s">
        <v>31</v>
      </c>
      <c r="B10" s="9">
        <f t="shared" si="2"/>
        <v>12.654179990900005</v>
      </c>
      <c r="C10" s="9">
        <f t="shared" si="3"/>
        <v>19.781899999999997</v>
      </c>
      <c r="D10" s="9">
        <f t="shared" si="4"/>
        <v>27.476500000000005</v>
      </c>
      <c r="E10" s="9">
        <f t="shared" si="5"/>
        <v>34.25</v>
      </c>
      <c r="F10" s="9">
        <f t="shared" si="6"/>
        <v>40.168899999999994</v>
      </c>
      <c r="G10" s="9">
        <f t="shared" si="7"/>
        <v>46.95</v>
      </c>
      <c r="H10" s="6"/>
      <c r="I10" s="9">
        <f t="shared" si="8"/>
        <v>12.654179990900005</v>
      </c>
      <c r="J10" s="9">
        <f t="shared" si="9"/>
        <v>19.781899999999997</v>
      </c>
      <c r="K10" s="9">
        <f t="shared" si="10"/>
        <v>27.476500000000005</v>
      </c>
      <c r="L10" s="9">
        <f t="shared" si="11"/>
        <v>34.25</v>
      </c>
      <c r="M10" s="9">
        <f t="shared" si="12"/>
        <v>40.168899999999994</v>
      </c>
      <c r="N10" s="9">
        <f t="shared" si="13"/>
        <v>46.95</v>
      </c>
      <c r="O10" s="6"/>
      <c r="P10" s="6">
        <v>0.87345820009099995</v>
      </c>
      <c r="Q10" s="6">
        <v>0.80218100000000003</v>
      </c>
      <c r="R10" s="6">
        <v>0.72523499999999996</v>
      </c>
      <c r="S10" s="6">
        <v>0.65749999999999997</v>
      </c>
      <c r="T10" s="6">
        <v>0.59831100000000004</v>
      </c>
      <c r="U10" s="6">
        <v>0.53049999999999997</v>
      </c>
    </row>
    <row r="11" spans="1:28">
      <c r="A11" s="6" t="s">
        <v>37</v>
      </c>
      <c r="B11" s="9">
        <f t="shared" ref="B11" si="14">IF(P11="","",(1-P11)*100)</f>
        <v>9.5477000000000025</v>
      </c>
      <c r="C11" s="9">
        <f t="shared" ref="C11" si="15">IF(Q11="","",(1-Q11)*100)</f>
        <v>16.316200000000002</v>
      </c>
      <c r="D11" s="9">
        <f t="shared" ref="D11" si="16">IF(R11="","",(1-R11)*100)</f>
        <v>25.958099999999995</v>
      </c>
      <c r="E11" s="9">
        <f t="shared" ref="E11" si="17">IF(S11="","",(1-S11)*100)</f>
        <v>29.25</v>
      </c>
      <c r="F11" s="9">
        <f t="shared" ref="F11" si="18">IF(T11="","",(1-T11)*100)</f>
        <v>31.534499999999998</v>
      </c>
      <c r="G11" s="9">
        <f t="shared" ref="G11" si="19">IF(U11="","",(1-U11)*100)</f>
        <v>17.149999999999999</v>
      </c>
      <c r="H11" s="6"/>
      <c r="I11" s="9">
        <f t="shared" ref="I11" si="20">IF(P11="","",(1-P11)*100)</f>
        <v>9.5477000000000025</v>
      </c>
      <c r="J11" s="9">
        <f t="shared" ref="J11" si="21">IF(Q11="","",(1-Q11)*100)</f>
        <v>16.316200000000002</v>
      </c>
      <c r="K11" s="9">
        <f t="shared" ref="K11" si="22">IF(R11="","",(1-R11)*100)</f>
        <v>25.958099999999995</v>
      </c>
      <c r="L11" s="9">
        <f t="shared" ref="L11" si="23">IF(S11="","",(1-S11)*100)</f>
        <v>29.25</v>
      </c>
      <c r="M11" s="9">
        <f t="shared" ref="M11" si="24">IF(T11="","",(1-T11)*100)</f>
        <v>31.534499999999998</v>
      </c>
      <c r="N11" s="9">
        <f t="shared" ref="N11" si="25">IF(U11="","",(1-U11)*100)</f>
        <v>17.149999999999999</v>
      </c>
      <c r="O11" s="6"/>
      <c r="P11" s="6">
        <v>0.90452299999999997</v>
      </c>
      <c r="Q11" s="6">
        <v>0.83683799999999997</v>
      </c>
      <c r="R11" s="6">
        <v>0.74041900000000005</v>
      </c>
      <c r="S11" s="6">
        <v>0.70750000000000002</v>
      </c>
      <c r="T11" s="6">
        <v>0.68465500000000001</v>
      </c>
      <c r="U11" s="6">
        <v>0.82850000000000001</v>
      </c>
      <c r="W11" t="b">
        <f>P11&gt;P12</f>
        <v>1</v>
      </c>
      <c r="X11" t="b">
        <f t="shared" ref="X11:AB11" si="26">Q11&gt;Q12</f>
        <v>1</v>
      </c>
      <c r="Y11" t="b">
        <f t="shared" si="26"/>
        <v>1</v>
      </c>
      <c r="Z11" t="b">
        <f t="shared" si="26"/>
        <v>1</v>
      </c>
      <c r="AA11" t="b">
        <f t="shared" si="26"/>
        <v>1</v>
      </c>
      <c r="AB11" t="b">
        <f t="shared" si="26"/>
        <v>1</v>
      </c>
    </row>
    <row r="12" spans="1:28">
      <c r="A12" s="6" t="s">
        <v>32</v>
      </c>
      <c r="B12" s="9">
        <f t="shared" si="2"/>
        <v>11.238000000000003</v>
      </c>
      <c r="C12" s="9">
        <f t="shared" si="3"/>
        <v>17.718100000000003</v>
      </c>
      <c r="D12" s="9">
        <f t="shared" si="4"/>
        <v>29.934899999999999</v>
      </c>
      <c r="E12" s="9">
        <f t="shared" si="5"/>
        <v>30.000000000000004</v>
      </c>
      <c r="F12" s="9">
        <f t="shared" si="6"/>
        <v>32.707600000000006</v>
      </c>
      <c r="G12" s="9">
        <f t="shared" si="7"/>
        <v>21.499999999999996</v>
      </c>
      <c r="H12" s="6"/>
      <c r="I12" s="9">
        <f t="shared" si="8"/>
        <v>11.238000000000003</v>
      </c>
      <c r="J12" s="9">
        <f t="shared" si="9"/>
        <v>17.718100000000003</v>
      </c>
      <c r="K12" s="9">
        <f t="shared" si="10"/>
        <v>29.934899999999999</v>
      </c>
      <c r="L12" s="9">
        <f t="shared" si="11"/>
        <v>30.000000000000004</v>
      </c>
      <c r="M12" s="9">
        <f t="shared" si="12"/>
        <v>32.707600000000006</v>
      </c>
      <c r="N12" s="9">
        <f t="shared" si="13"/>
        <v>21.499999999999996</v>
      </c>
      <c r="O12" s="6"/>
      <c r="P12" s="6">
        <v>0.88761999999999996</v>
      </c>
      <c r="Q12" s="6">
        <v>0.82281899999999997</v>
      </c>
      <c r="R12" s="6">
        <v>0.70065100000000002</v>
      </c>
      <c r="S12" s="6">
        <v>0.7</v>
      </c>
      <c r="T12" s="6">
        <v>0.67292399999999997</v>
      </c>
      <c r="U12" s="6">
        <v>0.78500000000000003</v>
      </c>
    </row>
    <row r="13" spans="1:28">
      <c r="A13" s="6" t="s">
        <v>22</v>
      </c>
      <c r="B13" s="9">
        <f t="shared" si="2"/>
        <v>50.525354042899991</v>
      </c>
      <c r="C13" s="9">
        <f t="shared" si="3"/>
        <v>57.827100000000002</v>
      </c>
      <c r="D13" s="9">
        <f t="shared" si="4"/>
        <v>60.9544</v>
      </c>
      <c r="E13" s="9">
        <f t="shared" si="5"/>
        <v>51.5</v>
      </c>
      <c r="F13" s="9">
        <f t="shared" si="6"/>
        <v>50.1173</v>
      </c>
      <c r="G13" s="9">
        <f t="shared" si="7"/>
        <v>50.4</v>
      </c>
      <c r="H13" s="6"/>
      <c r="I13" s="9">
        <f t="shared" si="8"/>
        <v>50.525354042899991</v>
      </c>
      <c r="J13" s="9">
        <f t="shared" si="9"/>
        <v>57.827100000000002</v>
      </c>
      <c r="K13" s="9">
        <f t="shared" si="10"/>
        <v>60.9544</v>
      </c>
      <c r="L13" s="9">
        <f t="shared" si="11"/>
        <v>51.5</v>
      </c>
      <c r="M13" s="9">
        <f t="shared" si="12"/>
        <v>50.1173</v>
      </c>
      <c r="N13" s="9">
        <f t="shared" si="13"/>
        <v>50.4</v>
      </c>
      <c r="O13" s="6"/>
      <c r="P13" s="6">
        <v>0.494746459571</v>
      </c>
      <c r="Q13" s="6">
        <v>0.42172900000000002</v>
      </c>
      <c r="R13" s="6">
        <v>0.39045600000000003</v>
      </c>
      <c r="S13" s="6">
        <v>0.48499999999999999</v>
      </c>
      <c r="T13" s="6">
        <v>0.49882700000000002</v>
      </c>
      <c r="U13" s="6">
        <v>0.496</v>
      </c>
    </row>
    <row r="14" spans="1:28">
      <c r="A14" s="6" t="s">
        <v>17</v>
      </c>
      <c r="B14" s="9">
        <f t="shared" si="2"/>
        <v>6.030150753800001</v>
      </c>
      <c r="C14" s="9">
        <f t="shared" si="3"/>
        <v>12.928300000000004</v>
      </c>
      <c r="D14" s="9">
        <f t="shared" si="4"/>
        <v>14.4613</v>
      </c>
      <c r="E14" s="9">
        <f t="shared" si="5"/>
        <v>26.5</v>
      </c>
      <c r="F14" s="9">
        <f t="shared" si="6"/>
        <v>25.199400000000004</v>
      </c>
      <c r="G14" s="9">
        <f t="shared" si="7"/>
        <v>11.550000000000004</v>
      </c>
      <c r="H14" s="6"/>
      <c r="I14" s="9">
        <f t="shared" si="8"/>
        <v>6.030150753800001</v>
      </c>
      <c r="J14" s="9">
        <f t="shared" si="9"/>
        <v>12.928300000000004</v>
      </c>
      <c r="K14" s="9">
        <f t="shared" si="10"/>
        <v>14.4613</v>
      </c>
      <c r="L14" s="9">
        <f t="shared" si="11"/>
        <v>26.5</v>
      </c>
      <c r="M14" s="9">
        <f t="shared" si="12"/>
        <v>25.199400000000004</v>
      </c>
      <c r="N14" s="9">
        <f t="shared" si="13"/>
        <v>11.550000000000004</v>
      </c>
      <c r="O14" s="6"/>
      <c r="P14" s="6">
        <v>0.93969849246199999</v>
      </c>
      <c r="Q14" s="6">
        <v>0.87071699999999996</v>
      </c>
      <c r="R14" s="6">
        <v>0.85538700000000001</v>
      </c>
      <c r="S14" s="6">
        <v>0.73499999999999999</v>
      </c>
      <c r="T14" s="6">
        <v>0.74800599999999995</v>
      </c>
      <c r="U14" s="6">
        <v>0.88449999999999995</v>
      </c>
    </row>
    <row r="15" spans="1:28">
      <c r="A15" s="7" t="s">
        <v>15</v>
      </c>
      <c r="B15" s="10">
        <f t="shared" si="2"/>
        <v>3.9287345820000041</v>
      </c>
      <c r="C15" s="10">
        <f t="shared" si="3"/>
        <v>13.084099999999999</v>
      </c>
      <c r="D15" s="10">
        <f t="shared" si="4"/>
        <v>15.979799999999999</v>
      </c>
      <c r="E15" s="10">
        <f t="shared" si="5"/>
        <v>19.25</v>
      </c>
      <c r="F15" s="10">
        <f t="shared" si="6"/>
        <v>22.383900000000001</v>
      </c>
      <c r="G15" s="10">
        <f t="shared" si="7"/>
        <v>9.3500000000000032</v>
      </c>
      <c r="H15" s="7"/>
      <c r="I15" s="10">
        <f t="shared" si="8"/>
        <v>3.9287345820000041</v>
      </c>
      <c r="J15" s="10">
        <f t="shared" si="9"/>
        <v>13.084099999999999</v>
      </c>
      <c r="K15" s="10">
        <f t="shared" si="10"/>
        <v>15.979799999999999</v>
      </c>
      <c r="L15" s="10">
        <f t="shared" si="11"/>
        <v>19.25</v>
      </c>
      <c r="M15" s="10">
        <f t="shared" si="12"/>
        <v>22.383900000000001</v>
      </c>
      <c r="N15" s="10">
        <f t="shared" si="13"/>
        <v>9.3500000000000032</v>
      </c>
      <c r="O15" s="7"/>
      <c r="P15" s="7">
        <v>0.96071265417999996</v>
      </c>
      <c r="Q15" s="7">
        <v>0.86915900000000001</v>
      </c>
      <c r="R15" s="7">
        <v>0.840202</v>
      </c>
      <c r="S15" s="7">
        <v>0.8075</v>
      </c>
      <c r="T15" s="7">
        <v>0.77616099999999999</v>
      </c>
      <c r="U15" s="7">
        <v>0.90649999999999997</v>
      </c>
    </row>
    <row r="16" spans="1:28">
      <c r="A16" s="7" t="s">
        <v>23</v>
      </c>
      <c r="B16" s="10">
        <f t="shared" si="2"/>
        <v>18.501598903600001</v>
      </c>
      <c r="C16" s="10">
        <f t="shared" si="3"/>
        <v>31.152599999999996</v>
      </c>
      <c r="D16" s="10">
        <f t="shared" si="4"/>
        <v>29.428799999999999</v>
      </c>
      <c r="E16" s="10">
        <f t="shared" si="5"/>
        <v>49.5</v>
      </c>
      <c r="F16" s="10">
        <f t="shared" si="6"/>
        <v>43.923000000000002</v>
      </c>
      <c r="G16" s="10">
        <f t="shared" si="7"/>
        <v>33.650000000000006</v>
      </c>
      <c r="H16" s="7"/>
      <c r="I16" s="10">
        <f t="shared" si="8"/>
        <v>18.501598903600001</v>
      </c>
      <c r="J16" s="10">
        <f t="shared" si="9"/>
        <v>31.152599999999996</v>
      </c>
      <c r="K16" s="10">
        <f t="shared" si="10"/>
        <v>29.428799999999999</v>
      </c>
      <c r="L16" s="10">
        <f t="shared" si="11"/>
        <v>49.5</v>
      </c>
      <c r="M16" s="10">
        <f t="shared" si="12"/>
        <v>43.923000000000002</v>
      </c>
      <c r="N16" s="10">
        <f t="shared" si="13"/>
        <v>33.650000000000006</v>
      </c>
      <c r="O16" s="7"/>
      <c r="P16" s="7">
        <v>0.81498401096399997</v>
      </c>
      <c r="Q16" s="7">
        <v>0.68847400000000003</v>
      </c>
      <c r="R16" s="7">
        <v>0.70571200000000001</v>
      </c>
      <c r="S16" s="7">
        <v>0.505</v>
      </c>
      <c r="T16" s="7">
        <v>0.56076999999999999</v>
      </c>
      <c r="U16" s="7">
        <v>0.66349999999999998</v>
      </c>
    </row>
    <row r="17" spans="1:33">
      <c r="A17" s="7" t="s">
        <v>24</v>
      </c>
      <c r="B17" s="10">
        <f t="shared" si="2"/>
        <v>11.283691183199995</v>
      </c>
      <c r="C17" s="10">
        <f t="shared" si="3"/>
        <v>33.333300000000001</v>
      </c>
      <c r="D17" s="10">
        <f t="shared" si="4"/>
        <v>26.825699999999998</v>
      </c>
      <c r="E17" s="10">
        <f t="shared" si="5"/>
        <v>47.5</v>
      </c>
      <c r="F17" s="10">
        <f t="shared" si="6"/>
        <v>45.940899999999999</v>
      </c>
      <c r="G17" s="10">
        <f t="shared" si="7"/>
        <v>31.699999999999996</v>
      </c>
      <c r="H17" s="7"/>
      <c r="I17" s="10">
        <f t="shared" si="8"/>
        <v>11.283691183199995</v>
      </c>
      <c r="J17" s="10">
        <f t="shared" si="9"/>
        <v>33.333300000000001</v>
      </c>
      <c r="K17" s="10">
        <f t="shared" si="10"/>
        <v>26.825699999999998</v>
      </c>
      <c r="L17" s="10">
        <f t="shared" si="11"/>
        <v>47.5</v>
      </c>
      <c r="M17" s="10">
        <f t="shared" si="12"/>
        <v>45.940899999999999</v>
      </c>
      <c r="N17" s="10">
        <f t="shared" si="13"/>
        <v>31.699999999999996</v>
      </c>
      <c r="O17" s="7"/>
      <c r="P17" s="7">
        <v>0.88716308816800005</v>
      </c>
      <c r="Q17" s="7">
        <v>0.66666700000000001</v>
      </c>
      <c r="R17" s="7">
        <v>0.73174300000000003</v>
      </c>
      <c r="S17" s="7">
        <v>0.52500000000000002</v>
      </c>
      <c r="T17" s="7">
        <v>0.54059100000000004</v>
      </c>
      <c r="U17" s="7">
        <v>0.68300000000000005</v>
      </c>
    </row>
    <row r="18" spans="1:33">
      <c r="A18" s="7" t="s">
        <v>25</v>
      </c>
      <c r="B18" s="10">
        <f t="shared" si="2"/>
        <v>9.7761534947000008</v>
      </c>
      <c r="C18" s="10">
        <f t="shared" si="3"/>
        <v>24.415900000000001</v>
      </c>
      <c r="D18" s="10">
        <f t="shared" si="4"/>
        <v>26.825699999999998</v>
      </c>
      <c r="E18" s="10">
        <f t="shared" si="5"/>
        <v>47</v>
      </c>
      <c r="F18" s="10">
        <f t="shared" si="6"/>
        <v>41.952100000000002</v>
      </c>
      <c r="G18" s="10">
        <f t="shared" si="7"/>
        <v>28.800000000000004</v>
      </c>
      <c r="H18" s="7"/>
      <c r="I18" s="10">
        <f t="shared" si="8"/>
        <v>9.7761534947000008</v>
      </c>
      <c r="J18" s="10">
        <f t="shared" si="9"/>
        <v>24.415900000000001</v>
      </c>
      <c r="K18" s="10">
        <f t="shared" si="10"/>
        <v>26.825699999999998</v>
      </c>
      <c r="L18" s="10">
        <f t="shared" si="11"/>
        <v>47</v>
      </c>
      <c r="M18" s="10">
        <f t="shared" si="12"/>
        <v>41.952100000000002</v>
      </c>
      <c r="N18" s="10">
        <f t="shared" si="13"/>
        <v>28.800000000000004</v>
      </c>
      <c r="O18" s="7"/>
      <c r="P18" s="7">
        <v>0.90223846505299998</v>
      </c>
      <c r="Q18" s="7">
        <v>0.75584099999999999</v>
      </c>
      <c r="R18" s="7">
        <v>0.73174300000000003</v>
      </c>
      <c r="S18" s="7">
        <v>0.53</v>
      </c>
      <c r="T18" s="7">
        <v>0.58047899999999997</v>
      </c>
      <c r="U18" s="7">
        <v>0.71199999999999997</v>
      </c>
    </row>
    <row r="19" spans="1:33">
      <c r="A19" s="7" t="s">
        <v>26</v>
      </c>
      <c r="B19" s="10">
        <f t="shared" si="2"/>
        <v>7.217907720399996</v>
      </c>
      <c r="C19" s="10">
        <f t="shared" si="3"/>
        <v>26.129300000000001</v>
      </c>
      <c r="D19" s="10">
        <f t="shared" si="4"/>
        <v>23.138099999999994</v>
      </c>
      <c r="E19" s="10">
        <f t="shared" si="5"/>
        <v>48.5</v>
      </c>
      <c r="F19" s="10">
        <f t="shared" si="6"/>
        <v>39.324300000000001</v>
      </c>
      <c r="G19" s="10">
        <f t="shared" si="7"/>
        <v>26.349999999999994</v>
      </c>
      <c r="H19" s="7"/>
      <c r="I19" s="10">
        <f t="shared" si="8"/>
        <v>7.217907720399996</v>
      </c>
      <c r="J19" s="10">
        <f t="shared" si="9"/>
        <v>26.129300000000001</v>
      </c>
      <c r="K19" s="10">
        <f t="shared" si="10"/>
        <v>23.138099999999994</v>
      </c>
      <c r="L19" s="10">
        <f t="shared" si="11"/>
        <v>48.5</v>
      </c>
      <c r="M19" s="10">
        <f t="shared" si="12"/>
        <v>39.324300000000001</v>
      </c>
      <c r="N19" s="10">
        <f t="shared" si="13"/>
        <v>26.349999999999994</v>
      </c>
      <c r="O19" s="7"/>
      <c r="P19" s="7">
        <v>0.92782092279600004</v>
      </c>
      <c r="Q19" s="7">
        <v>0.738707</v>
      </c>
      <c r="R19" s="7">
        <v>0.76861900000000005</v>
      </c>
      <c r="S19" s="7">
        <v>0.51500000000000001</v>
      </c>
      <c r="T19" s="7">
        <v>0.60675699999999999</v>
      </c>
      <c r="U19" s="7">
        <v>0.73650000000000004</v>
      </c>
    </row>
    <row r="20" spans="1:33">
      <c r="A20" s="7" t="s">
        <v>33</v>
      </c>
      <c r="B20" s="10">
        <f t="shared" si="2"/>
        <v>8.2686000000000028</v>
      </c>
      <c r="C20" s="10">
        <f t="shared" si="3"/>
        <v>12.616799999999994</v>
      </c>
      <c r="D20" s="10">
        <f t="shared" si="4"/>
        <v>30.2242</v>
      </c>
      <c r="E20" s="10">
        <f t="shared" si="5"/>
        <v>29.75</v>
      </c>
      <c r="F20" s="10">
        <f t="shared" si="6"/>
        <v>37.822599999999994</v>
      </c>
      <c r="G20" s="10">
        <f t="shared" si="7"/>
        <v>22.099999999999998</v>
      </c>
      <c r="H20" s="7"/>
      <c r="I20" s="10">
        <f t="shared" si="8"/>
        <v>8.2686000000000028</v>
      </c>
      <c r="J20" s="10">
        <f t="shared" si="9"/>
        <v>12.616799999999994</v>
      </c>
      <c r="K20" s="10">
        <f t="shared" si="10"/>
        <v>30.2242</v>
      </c>
      <c r="L20" s="10">
        <f t="shared" si="11"/>
        <v>29.75</v>
      </c>
      <c r="M20" s="10">
        <f t="shared" si="12"/>
        <v>37.822599999999994</v>
      </c>
      <c r="N20" s="10">
        <f t="shared" si="13"/>
        <v>22.099999999999998</v>
      </c>
      <c r="O20" s="7"/>
      <c r="P20" s="7">
        <v>0.91731399999999996</v>
      </c>
      <c r="Q20" s="7">
        <v>0.87383200000000005</v>
      </c>
      <c r="R20" s="7">
        <v>0.69775799999999999</v>
      </c>
      <c r="S20" s="7">
        <v>0.70250000000000001</v>
      </c>
      <c r="T20" s="7">
        <v>0.62177400000000005</v>
      </c>
      <c r="U20" s="7">
        <v>0.77900000000000003</v>
      </c>
    </row>
    <row r="21" spans="1:33">
      <c r="A21" s="7" t="s">
        <v>34</v>
      </c>
      <c r="B21" s="10">
        <f t="shared" si="2"/>
        <v>7.6747000000000014</v>
      </c>
      <c r="C21" s="10">
        <f t="shared" si="3"/>
        <v>12.422100000000002</v>
      </c>
      <c r="D21" s="10">
        <f t="shared" si="4"/>
        <v>25.379600000000003</v>
      </c>
      <c r="E21" s="10">
        <f t="shared" si="5"/>
        <v>31.499999999999993</v>
      </c>
      <c r="F21" s="10">
        <f t="shared" si="6"/>
        <v>36.508700000000005</v>
      </c>
      <c r="G21" s="10">
        <f t="shared" si="7"/>
        <v>19.650000000000002</v>
      </c>
      <c r="H21" s="7"/>
      <c r="I21" s="10">
        <f t="shared" si="8"/>
        <v>7.6747000000000014</v>
      </c>
      <c r="J21" s="10">
        <f t="shared" si="9"/>
        <v>12.422100000000002</v>
      </c>
      <c r="K21" s="10">
        <f t="shared" si="10"/>
        <v>25.379600000000003</v>
      </c>
      <c r="L21" s="10">
        <f t="shared" si="11"/>
        <v>31.499999999999993</v>
      </c>
      <c r="M21" s="10">
        <f t="shared" si="12"/>
        <v>36.508700000000005</v>
      </c>
      <c r="N21" s="10">
        <f t="shared" si="13"/>
        <v>19.650000000000002</v>
      </c>
      <c r="O21" s="7"/>
      <c r="P21" s="7">
        <v>0.92325299999999999</v>
      </c>
      <c r="Q21" s="7">
        <v>0.87577899999999997</v>
      </c>
      <c r="R21" s="7">
        <v>0.74620399999999998</v>
      </c>
      <c r="S21" s="7">
        <v>0.68500000000000005</v>
      </c>
      <c r="T21" s="7">
        <v>0.63491299999999995</v>
      </c>
      <c r="U21" s="7">
        <v>0.80349999999999999</v>
      </c>
    </row>
    <row r="22" spans="1:33">
      <c r="A22" s="7" t="s">
        <v>35</v>
      </c>
      <c r="B22" s="10">
        <f t="shared" si="2"/>
        <v>7.4462999999999946</v>
      </c>
      <c r="C22" s="10">
        <f t="shared" si="3"/>
        <v>12.967300000000003</v>
      </c>
      <c r="D22" s="10">
        <f t="shared" si="4"/>
        <v>23.788900000000002</v>
      </c>
      <c r="E22" s="10">
        <f t="shared" si="5"/>
        <v>28.000000000000004</v>
      </c>
      <c r="F22" s="10">
        <f t="shared" si="6"/>
        <v>34.913200000000003</v>
      </c>
      <c r="G22" s="10">
        <f t="shared" si="7"/>
        <v>17.549999999999997</v>
      </c>
      <c r="H22" s="7"/>
      <c r="I22" s="10">
        <f t="shared" si="8"/>
        <v>7.4462999999999946</v>
      </c>
      <c r="J22" s="10">
        <f t="shared" si="9"/>
        <v>12.967300000000003</v>
      </c>
      <c r="K22" s="10">
        <f t="shared" si="10"/>
        <v>23.788900000000002</v>
      </c>
      <c r="L22" s="10">
        <f t="shared" si="11"/>
        <v>28.000000000000004</v>
      </c>
      <c r="M22" s="10">
        <f t="shared" si="12"/>
        <v>34.913200000000003</v>
      </c>
      <c r="N22" s="10">
        <f t="shared" si="13"/>
        <v>17.549999999999997</v>
      </c>
      <c r="O22" s="7"/>
      <c r="P22" s="7">
        <v>0.92553700000000005</v>
      </c>
      <c r="Q22" s="7">
        <v>0.87032699999999996</v>
      </c>
      <c r="R22" s="7">
        <v>0.76211099999999998</v>
      </c>
      <c r="S22" s="7">
        <v>0.72</v>
      </c>
      <c r="T22" s="7">
        <v>0.650868</v>
      </c>
      <c r="U22" s="7">
        <v>0.82450000000000001</v>
      </c>
    </row>
    <row r="23" spans="1:33">
      <c r="A23" s="7" t="s">
        <v>36</v>
      </c>
      <c r="B23" s="10">
        <f t="shared" si="2"/>
        <v>7.6747000000000014</v>
      </c>
      <c r="C23" s="10">
        <f t="shared" si="3"/>
        <v>13.901900000000001</v>
      </c>
      <c r="D23" s="10">
        <f t="shared" si="4"/>
        <v>23.571899999999999</v>
      </c>
      <c r="E23" s="10">
        <f t="shared" si="5"/>
        <v>28.749999999999996</v>
      </c>
      <c r="F23" s="10">
        <f t="shared" si="6"/>
        <v>33.880800000000001</v>
      </c>
      <c r="G23" s="10">
        <f t="shared" si="7"/>
        <v>16.500000000000004</v>
      </c>
      <c r="H23" s="7"/>
      <c r="I23" s="10">
        <f t="shared" si="8"/>
        <v>7.6747000000000014</v>
      </c>
      <c r="J23" s="10">
        <f t="shared" si="9"/>
        <v>13.901900000000001</v>
      </c>
      <c r="K23" s="10">
        <f t="shared" si="10"/>
        <v>23.571899999999999</v>
      </c>
      <c r="L23" s="10">
        <f t="shared" si="11"/>
        <v>28.749999999999996</v>
      </c>
      <c r="M23" s="10">
        <f t="shared" si="12"/>
        <v>33.880800000000001</v>
      </c>
      <c r="N23" s="10">
        <f t="shared" si="13"/>
        <v>16.500000000000004</v>
      </c>
      <c r="O23" s="7"/>
      <c r="P23" s="7">
        <v>0.92325299999999999</v>
      </c>
      <c r="Q23" s="7">
        <v>0.860981</v>
      </c>
      <c r="R23" s="7">
        <v>0.76428099999999999</v>
      </c>
      <c r="S23" s="7">
        <v>0.71250000000000002</v>
      </c>
      <c r="T23" s="7">
        <v>0.661192</v>
      </c>
      <c r="U23" s="7">
        <v>0.83499999999999996</v>
      </c>
    </row>
    <row r="24" spans="1:33">
      <c r="A24" s="7" t="s">
        <v>28</v>
      </c>
      <c r="B24" s="10">
        <f t="shared" si="2"/>
        <v>11.238000000000003</v>
      </c>
      <c r="C24" s="10">
        <f t="shared" si="3"/>
        <v>16.588800000000003</v>
      </c>
      <c r="D24" s="10">
        <f t="shared" si="4"/>
        <v>31.381099999999996</v>
      </c>
      <c r="E24" s="10">
        <f t="shared" si="5"/>
        <v>41.75</v>
      </c>
      <c r="F24" s="10">
        <f t="shared" si="6"/>
        <v>40.966700000000003</v>
      </c>
      <c r="G24" s="10">
        <f t="shared" si="7"/>
        <v>36.6</v>
      </c>
      <c r="H24" s="7"/>
      <c r="I24" s="10">
        <f t="shared" si="8"/>
        <v>11.238000000000003</v>
      </c>
      <c r="J24" s="10">
        <f t="shared" si="9"/>
        <v>16.588800000000003</v>
      </c>
      <c r="K24" s="10">
        <f t="shared" si="10"/>
        <v>31.381099999999996</v>
      </c>
      <c r="L24" s="10">
        <f t="shared" si="11"/>
        <v>41.75</v>
      </c>
      <c r="M24" s="10">
        <f t="shared" si="12"/>
        <v>40.966700000000003</v>
      </c>
      <c r="N24" s="10">
        <f t="shared" si="13"/>
        <v>36.6</v>
      </c>
      <c r="O24" s="7"/>
      <c r="P24" s="7">
        <v>0.88761999999999996</v>
      </c>
      <c r="Q24" s="7">
        <v>0.83411199999999996</v>
      </c>
      <c r="R24" s="7">
        <v>0.68618900000000005</v>
      </c>
      <c r="S24" s="7">
        <v>0.58250000000000002</v>
      </c>
      <c r="T24" s="7">
        <v>0.590333</v>
      </c>
      <c r="U24" s="7">
        <v>0.63400000000000001</v>
      </c>
    </row>
    <row r="25" spans="1:33">
      <c r="A25" s="7" t="s">
        <v>29</v>
      </c>
      <c r="B25" s="10">
        <f t="shared" si="2"/>
        <v>11.786200000000003</v>
      </c>
      <c r="C25" s="10">
        <f t="shared" si="3"/>
        <v>17.912799999999997</v>
      </c>
      <c r="D25" s="10">
        <f t="shared" si="4"/>
        <v>33.116399999999999</v>
      </c>
      <c r="E25" s="10">
        <f t="shared" si="5"/>
        <v>43.500000000000007</v>
      </c>
      <c r="F25" s="10">
        <f t="shared" si="6"/>
        <v>40.685099999999998</v>
      </c>
      <c r="G25" s="10">
        <f t="shared" si="7"/>
        <v>38.700000000000003</v>
      </c>
      <c r="H25" s="7"/>
      <c r="I25" s="10">
        <f t="shared" si="8"/>
        <v>11.786200000000003</v>
      </c>
      <c r="J25" s="10">
        <f t="shared" si="9"/>
        <v>17.912799999999997</v>
      </c>
      <c r="K25" s="10">
        <f t="shared" si="10"/>
        <v>33.116399999999999</v>
      </c>
      <c r="L25" s="10">
        <f t="shared" si="11"/>
        <v>43.500000000000007</v>
      </c>
      <c r="M25" s="10">
        <f t="shared" si="12"/>
        <v>40.685099999999998</v>
      </c>
      <c r="N25" s="10">
        <f t="shared" si="13"/>
        <v>38.700000000000003</v>
      </c>
      <c r="O25" s="7"/>
      <c r="P25" s="7">
        <v>0.88213799999999998</v>
      </c>
      <c r="Q25" s="7">
        <v>0.82087200000000005</v>
      </c>
      <c r="R25" s="7">
        <v>0.66883599999999999</v>
      </c>
      <c r="S25" s="7">
        <v>0.56499999999999995</v>
      </c>
      <c r="T25" s="7">
        <v>0.59314900000000004</v>
      </c>
      <c r="U25" s="7">
        <v>0.61299999999999999</v>
      </c>
    </row>
    <row r="26" spans="1:33">
      <c r="A26" s="7" t="s">
        <v>30</v>
      </c>
      <c r="B26" s="10">
        <f t="shared" si="2"/>
        <v>11.786200000000003</v>
      </c>
      <c r="C26" s="10">
        <f t="shared" si="3"/>
        <v>18.185399999999994</v>
      </c>
      <c r="D26" s="10">
        <f t="shared" si="4"/>
        <v>34.201000000000001</v>
      </c>
      <c r="E26" s="10">
        <f t="shared" si="5"/>
        <v>42.25</v>
      </c>
      <c r="F26" s="10">
        <f t="shared" si="6"/>
        <v>40.403599999999997</v>
      </c>
      <c r="G26" s="10">
        <f t="shared" si="7"/>
        <v>38.4</v>
      </c>
      <c r="H26" s="7"/>
      <c r="I26" s="10">
        <f t="shared" si="8"/>
        <v>11.786200000000003</v>
      </c>
      <c r="J26" s="10">
        <f t="shared" si="9"/>
        <v>18.185399999999994</v>
      </c>
      <c r="K26" s="10">
        <f t="shared" si="10"/>
        <v>34.201000000000001</v>
      </c>
      <c r="L26" s="10">
        <f t="shared" si="11"/>
        <v>42.25</v>
      </c>
      <c r="M26" s="10">
        <f t="shared" si="12"/>
        <v>40.403599999999997</v>
      </c>
      <c r="N26" s="10">
        <f t="shared" si="13"/>
        <v>38.4</v>
      </c>
      <c r="O26" s="7"/>
      <c r="P26" s="7">
        <v>0.88213799999999998</v>
      </c>
      <c r="Q26" s="7">
        <v>0.81814600000000004</v>
      </c>
      <c r="R26" s="7">
        <v>0.65798999999999996</v>
      </c>
      <c r="S26" s="7">
        <v>0.57750000000000001</v>
      </c>
      <c r="T26" s="7">
        <v>0.59596400000000005</v>
      </c>
      <c r="U26" s="7">
        <v>0.61599999999999999</v>
      </c>
    </row>
    <row r="27" spans="1:33">
      <c r="A27" s="7" t="s">
        <v>31</v>
      </c>
      <c r="B27" s="10">
        <f t="shared" si="2"/>
        <v>12.060300000000002</v>
      </c>
      <c r="C27" s="10">
        <f t="shared" si="3"/>
        <v>19.898800000000005</v>
      </c>
      <c r="D27" s="10">
        <f t="shared" si="4"/>
        <v>35.719500000000004</v>
      </c>
      <c r="E27" s="10">
        <f t="shared" si="5"/>
        <v>39.5</v>
      </c>
      <c r="F27" s="10">
        <f t="shared" si="6"/>
        <v>40.075099999999999</v>
      </c>
      <c r="G27" s="10">
        <f t="shared" si="7"/>
        <v>41.6</v>
      </c>
      <c r="H27" s="7"/>
      <c r="I27" s="10">
        <f t="shared" si="8"/>
        <v>12.060300000000002</v>
      </c>
      <c r="J27" s="10">
        <f t="shared" si="9"/>
        <v>19.898800000000005</v>
      </c>
      <c r="K27" s="10">
        <f t="shared" si="10"/>
        <v>35.719500000000004</v>
      </c>
      <c r="L27" s="10">
        <f t="shared" si="11"/>
        <v>39.5</v>
      </c>
      <c r="M27" s="10">
        <f t="shared" si="12"/>
        <v>40.075099999999999</v>
      </c>
      <c r="N27" s="10">
        <f t="shared" si="13"/>
        <v>41.6</v>
      </c>
      <c r="O27" s="7"/>
      <c r="P27" s="7">
        <v>0.87939699999999998</v>
      </c>
      <c r="Q27" s="7">
        <v>0.80101199999999995</v>
      </c>
      <c r="R27" s="7">
        <v>0.64280499999999996</v>
      </c>
      <c r="S27" s="7">
        <v>0.60499999999999998</v>
      </c>
      <c r="T27" s="7">
        <v>0.59924900000000003</v>
      </c>
      <c r="U27" s="7">
        <v>0.58399999999999996</v>
      </c>
    </row>
    <row r="28" spans="1:33">
      <c r="A28" s="7" t="s">
        <v>37</v>
      </c>
      <c r="B28" s="10">
        <f t="shared" ref="B28" si="27">IF(P28="","",(1-P28)*100)</f>
        <v>7.766099999999998</v>
      </c>
      <c r="C28" s="10">
        <f t="shared" ref="C28" si="28">IF(Q28="","",(1-Q28)*100)</f>
        <v>15.693100000000005</v>
      </c>
      <c r="D28" s="10">
        <f t="shared" ref="D28" si="29">IF(R28="","",(1-R28)*100)</f>
        <v>25.307299999999998</v>
      </c>
      <c r="E28" s="10">
        <f t="shared" ref="E28" si="30">IF(S28="","",(1-S28)*100)</f>
        <v>30.500000000000004</v>
      </c>
      <c r="F28" s="10">
        <f t="shared" ref="F28" si="31">IF(T28="","",(1-T28)*100)</f>
        <v>32.285299999999992</v>
      </c>
      <c r="G28" s="10">
        <f t="shared" ref="G28" si="32">IF(U28="","",(1-U28)*100)</f>
        <v>17.000000000000004</v>
      </c>
      <c r="H28" s="7"/>
      <c r="I28" s="10">
        <f t="shared" ref="I28" si="33">IF(P28="","",(1-P28)*100)</f>
        <v>7.766099999999998</v>
      </c>
      <c r="J28" s="10">
        <f t="shared" ref="J28" si="34">IF(Q28="","",(1-Q28)*100)</f>
        <v>15.693100000000005</v>
      </c>
      <c r="K28" s="10">
        <f t="shared" ref="K28" si="35">IF(R28="","",(1-R28)*100)</f>
        <v>25.307299999999998</v>
      </c>
      <c r="L28" s="10">
        <f t="shared" ref="L28" si="36">IF(S28="","",(1-S28)*100)</f>
        <v>30.500000000000004</v>
      </c>
      <c r="M28" s="10">
        <f t="shared" ref="M28" si="37">IF(T28="","",(1-T28)*100)</f>
        <v>32.285299999999992</v>
      </c>
      <c r="N28" s="10">
        <f t="shared" ref="N28" si="38">IF(U28="","",(1-U28)*100)</f>
        <v>17.000000000000004</v>
      </c>
      <c r="O28" s="7"/>
      <c r="P28" s="7">
        <v>0.92233900000000002</v>
      </c>
      <c r="Q28" s="7">
        <v>0.84306899999999996</v>
      </c>
      <c r="R28" s="7">
        <v>0.74692700000000001</v>
      </c>
      <c r="S28" s="7">
        <v>0.69499999999999995</v>
      </c>
      <c r="T28" s="7">
        <v>0.67714700000000005</v>
      </c>
      <c r="U28" s="7">
        <v>0.83</v>
      </c>
      <c r="W28" t="b">
        <f>P28&gt;P29</f>
        <v>1</v>
      </c>
      <c r="X28" t="b">
        <f t="shared" ref="X28:AB28" si="39">Q28&gt;Q29</f>
        <v>1</v>
      </c>
      <c r="Y28" t="b">
        <f t="shared" si="39"/>
        <v>1</v>
      </c>
      <c r="Z28" t="b">
        <f t="shared" si="39"/>
        <v>1</v>
      </c>
      <c r="AA28" t="b">
        <f t="shared" si="39"/>
        <v>0</v>
      </c>
      <c r="AB28" t="b">
        <f t="shared" si="39"/>
        <v>1</v>
      </c>
    </row>
    <row r="29" spans="1:33">
      <c r="A29" s="7" t="s">
        <v>32</v>
      </c>
      <c r="B29" s="10">
        <f t="shared" si="2"/>
        <v>11.740499999999997</v>
      </c>
      <c r="C29" s="10">
        <f t="shared" si="3"/>
        <v>19.626200000000004</v>
      </c>
      <c r="D29" s="10">
        <f t="shared" si="4"/>
        <v>39.0456</v>
      </c>
      <c r="E29" s="10">
        <f t="shared" si="5"/>
        <v>34.5</v>
      </c>
      <c r="F29" s="10">
        <f t="shared" si="6"/>
        <v>32.097600000000007</v>
      </c>
      <c r="G29" s="10">
        <f t="shared" si="7"/>
        <v>19.950000000000003</v>
      </c>
      <c r="H29" s="7"/>
      <c r="I29" s="10">
        <f t="shared" si="8"/>
        <v>11.740499999999997</v>
      </c>
      <c r="J29" s="10">
        <f t="shared" si="9"/>
        <v>19.626200000000004</v>
      </c>
      <c r="K29" s="10">
        <f t="shared" si="10"/>
        <v>39.0456</v>
      </c>
      <c r="L29" s="10">
        <f t="shared" si="11"/>
        <v>34.5</v>
      </c>
      <c r="M29" s="10">
        <f t="shared" si="12"/>
        <v>32.097600000000007</v>
      </c>
      <c r="N29" s="10">
        <f t="shared" si="13"/>
        <v>19.950000000000003</v>
      </c>
      <c r="O29" s="7"/>
      <c r="P29" s="7">
        <v>0.88259500000000002</v>
      </c>
      <c r="Q29" s="7">
        <v>0.80373799999999995</v>
      </c>
      <c r="R29" s="7">
        <v>0.60954399999999997</v>
      </c>
      <c r="S29" s="7">
        <v>0.65500000000000003</v>
      </c>
      <c r="T29" s="7">
        <v>0.67902399999999996</v>
      </c>
      <c r="U29" s="7">
        <v>0.80049999999999999</v>
      </c>
    </row>
    <row r="30" spans="1:33" s="5" customFormat="1">
      <c r="A30" s="7" t="s">
        <v>22</v>
      </c>
      <c r="B30" s="10">
        <f t="shared" si="2"/>
        <v>21.882100000000005</v>
      </c>
      <c r="C30" s="10">
        <f t="shared" si="3"/>
        <v>34.306899999999999</v>
      </c>
      <c r="D30" s="10">
        <f t="shared" si="4"/>
        <v>36.659399999999998</v>
      </c>
      <c r="E30" s="10">
        <f t="shared" si="5"/>
        <v>32.75</v>
      </c>
      <c r="F30" s="10">
        <f t="shared" si="6"/>
        <v>50.1173</v>
      </c>
      <c r="G30" s="10">
        <f t="shared" si="7"/>
        <v>50.4</v>
      </c>
      <c r="H30" s="7"/>
      <c r="I30" s="10">
        <f t="shared" si="8"/>
        <v>21.882100000000005</v>
      </c>
      <c r="J30" s="10">
        <f t="shared" si="9"/>
        <v>34.306899999999999</v>
      </c>
      <c r="K30" s="10">
        <f t="shared" si="10"/>
        <v>36.659399999999998</v>
      </c>
      <c r="L30" s="10">
        <f t="shared" si="11"/>
        <v>32.75</v>
      </c>
      <c r="M30" s="10">
        <f t="shared" si="12"/>
        <v>50.1173</v>
      </c>
      <c r="N30" s="10">
        <f t="shared" si="13"/>
        <v>50.4</v>
      </c>
      <c r="O30" s="7"/>
      <c r="P30" s="7">
        <v>0.78117899999999996</v>
      </c>
      <c r="Q30" s="7">
        <v>0.65693100000000004</v>
      </c>
      <c r="R30" s="7">
        <v>0.63340600000000002</v>
      </c>
      <c r="S30" s="7">
        <v>0.67249999999999999</v>
      </c>
      <c r="T30" s="7">
        <v>0.49882700000000002</v>
      </c>
      <c r="U30" s="7">
        <v>0.496</v>
      </c>
      <c r="V30" s="4"/>
      <c r="W30"/>
      <c r="AG30"/>
    </row>
    <row r="31" spans="1:33">
      <c r="A31" s="7" t="s">
        <v>17</v>
      </c>
      <c r="B31" s="10">
        <f t="shared" si="2"/>
        <v>3.8830999999999949</v>
      </c>
      <c r="C31" s="10">
        <f t="shared" si="3"/>
        <v>7.0872000000000046</v>
      </c>
      <c r="D31" s="10">
        <f t="shared" si="4"/>
        <v>11.352099999999998</v>
      </c>
      <c r="E31" s="10">
        <f t="shared" si="5"/>
        <v>19.25</v>
      </c>
      <c r="F31" s="10">
        <f t="shared" si="6"/>
        <v>26.044100000000004</v>
      </c>
      <c r="G31" s="10">
        <f t="shared" si="7"/>
        <v>13.849999999999996</v>
      </c>
      <c r="H31" s="7"/>
      <c r="I31" s="10">
        <f t="shared" si="8"/>
        <v>3.8830999999999949</v>
      </c>
      <c r="J31" s="10">
        <f t="shared" si="9"/>
        <v>7.0872000000000046</v>
      </c>
      <c r="K31" s="10">
        <f t="shared" si="10"/>
        <v>11.352099999999998</v>
      </c>
      <c r="L31" s="10">
        <f t="shared" si="11"/>
        <v>19.25</v>
      </c>
      <c r="M31" s="10">
        <f t="shared" si="12"/>
        <v>26.044100000000004</v>
      </c>
      <c r="N31" s="10">
        <f t="shared" si="13"/>
        <v>13.849999999999996</v>
      </c>
      <c r="O31" s="7"/>
      <c r="P31" s="7">
        <v>0.96116900000000005</v>
      </c>
      <c r="Q31" s="7">
        <v>0.92912799999999995</v>
      </c>
      <c r="R31" s="7">
        <v>0.88647900000000002</v>
      </c>
      <c r="S31" s="7">
        <v>0.8075</v>
      </c>
      <c r="T31" s="7">
        <v>0.73955899999999997</v>
      </c>
      <c r="U31" s="7">
        <v>0.86150000000000004</v>
      </c>
    </row>
    <row r="32" spans="1:33">
      <c r="A32" s="7" t="s">
        <v>27</v>
      </c>
      <c r="B32" s="10">
        <f t="shared" si="2"/>
        <v>3.1993000000000049</v>
      </c>
      <c r="C32" s="10">
        <f t="shared" si="3"/>
        <v>9.7389999999999972</v>
      </c>
      <c r="D32" s="10">
        <f t="shared" si="4"/>
        <v>10.1302</v>
      </c>
      <c r="E32" s="10">
        <f t="shared" si="5"/>
        <v>15.037599999999996</v>
      </c>
      <c r="F32" s="10">
        <f t="shared" si="6"/>
        <v>25.058700000000002</v>
      </c>
      <c r="G32" s="10">
        <f t="shared" si="7"/>
        <v>11.355700000000002</v>
      </c>
      <c r="H32" s="7"/>
      <c r="I32" s="10">
        <f t="shared" si="8"/>
        <v>3.1993000000000049</v>
      </c>
      <c r="J32" s="10">
        <f t="shared" si="9"/>
        <v>9.7389999999999972</v>
      </c>
      <c r="K32" s="10">
        <f t="shared" si="10"/>
        <v>10.1302</v>
      </c>
      <c r="L32" s="10">
        <f t="shared" si="11"/>
        <v>15.037599999999996</v>
      </c>
      <c r="M32" s="10">
        <f t="shared" si="12"/>
        <v>25.058700000000002</v>
      </c>
      <c r="N32" s="10">
        <f t="shared" si="13"/>
        <v>11.355700000000002</v>
      </c>
      <c r="O32" s="7"/>
      <c r="P32" s="7">
        <v>0.96800699999999995</v>
      </c>
      <c r="Q32" s="7">
        <v>0.90261000000000002</v>
      </c>
      <c r="R32" s="7">
        <v>0.898698</v>
      </c>
      <c r="S32" s="7">
        <v>0.84962400000000005</v>
      </c>
      <c r="T32" s="7">
        <v>0.749413</v>
      </c>
      <c r="U32" s="7">
        <v>0.88644299999999998</v>
      </c>
    </row>
    <row r="33" spans="1:22">
      <c r="A33" s="6" t="s">
        <v>16</v>
      </c>
      <c r="B33" s="9">
        <f t="shared" si="2"/>
        <v>3.6499999999999977</v>
      </c>
      <c r="C33" s="9">
        <f t="shared" si="3"/>
        <v>7.7899999999999974</v>
      </c>
      <c r="D33" s="9">
        <f t="shared" si="4"/>
        <v>11.139999999999993</v>
      </c>
      <c r="E33" s="9">
        <f t="shared" si="5"/>
        <v>27.249999999999996</v>
      </c>
      <c r="F33" s="9">
        <f t="shared" si="6"/>
        <v>25.809479000000003</v>
      </c>
      <c r="G33" s="9">
        <f t="shared" si="7"/>
        <v>13.3</v>
      </c>
      <c r="H33" s="6"/>
      <c r="I33" s="9">
        <f t="shared" si="8"/>
        <v>3.6499999999999977</v>
      </c>
      <c r="J33" s="9">
        <f t="shared" si="9"/>
        <v>7.7899999999999974</v>
      </c>
      <c r="K33" s="9">
        <f t="shared" si="10"/>
        <v>11.139999999999993</v>
      </c>
      <c r="L33" s="9">
        <f t="shared" si="11"/>
        <v>27.249999999999996</v>
      </c>
      <c r="M33" s="9">
        <f t="shared" si="12"/>
        <v>25.809479000000003</v>
      </c>
      <c r="N33" s="9">
        <f t="shared" si="13"/>
        <v>13.3</v>
      </c>
      <c r="O33" s="6"/>
      <c r="P33" s="6">
        <v>0.96350000000000002</v>
      </c>
      <c r="Q33" s="6">
        <v>0.92210000000000003</v>
      </c>
      <c r="R33" s="6">
        <v>0.88860000000000006</v>
      </c>
      <c r="S33" s="6">
        <v>0.72750000000000004</v>
      </c>
      <c r="T33" s="6">
        <v>0.74190520999999998</v>
      </c>
      <c r="U33" s="6">
        <v>0.86699999999999999</v>
      </c>
    </row>
    <row r="34" spans="1:22">
      <c r="A34" s="6" t="s">
        <v>6</v>
      </c>
      <c r="B34" s="9">
        <f t="shared" si="2"/>
        <v>3.839999999999999</v>
      </c>
      <c r="C34" s="9">
        <f t="shared" si="3"/>
        <v>6.4999999999999947</v>
      </c>
      <c r="D34" s="9">
        <f t="shared" si="4"/>
        <v>11.060000000000002</v>
      </c>
      <c r="E34" s="9">
        <f t="shared" si="5"/>
        <v>23.250000000000004</v>
      </c>
      <c r="F34" s="9">
        <f t="shared" si="6"/>
        <v>26.841858000000009</v>
      </c>
      <c r="G34" s="9">
        <f t="shared" si="7"/>
        <v>12.549999999999994</v>
      </c>
      <c r="H34" s="6"/>
      <c r="I34" s="9">
        <f t="shared" ref="I34:I41" si="40">IF(P34="","",(1-P34)*100)</f>
        <v>3.839999999999999</v>
      </c>
      <c r="J34" s="9">
        <f t="shared" ref="J34:J41" si="41">IF(Q34="","",(1-Q34)*100)</f>
        <v>6.4999999999999947</v>
      </c>
      <c r="K34" s="9">
        <f t="shared" ref="K34:K41" si="42">IF(R34="","",(1-R34)*100)</f>
        <v>11.060000000000002</v>
      </c>
      <c r="L34" s="9">
        <f t="shared" ref="L34:L41" si="43">IF(S34="","",(1-S34)*100)</f>
        <v>23.250000000000004</v>
      </c>
      <c r="M34" s="9">
        <f t="shared" ref="M34:M41" si="44">IF(T34="","",(1-T34)*100)</f>
        <v>26.841858000000009</v>
      </c>
      <c r="N34" s="9">
        <f t="shared" ref="N34:N41" si="45">IF(U34="","",(1-U34)*100)</f>
        <v>12.549999999999994</v>
      </c>
      <c r="O34" s="6"/>
      <c r="P34" s="6">
        <v>0.96160000000000001</v>
      </c>
      <c r="Q34" s="6">
        <v>0.93500000000000005</v>
      </c>
      <c r="R34" s="6">
        <v>0.88939999999999997</v>
      </c>
      <c r="S34" s="6">
        <v>0.76749999999999996</v>
      </c>
      <c r="T34" s="6">
        <v>0.73158141999999993</v>
      </c>
      <c r="U34" s="6">
        <v>0.87450000000000006</v>
      </c>
    </row>
    <row r="35" spans="1:22">
      <c r="A35" s="6" t="s">
        <v>7</v>
      </c>
      <c r="B35" s="9">
        <f t="shared" si="2"/>
        <v>3.4699999999999953</v>
      </c>
      <c r="C35" s="9">
        <f t="shared" si="3"/>
        <v>6.740000000000002</v>
      </c>
      <c r="D35" s="9">
        <f t="shared" si="4"/>
        <v>10.340000000000005</v>
      </c>
      <c r="E35" s="9">
        <f t="shared" si="5"/>
        <v>19.25</v>
      </c>
      <c r="F35" s="9">
        <f t="shared" si="6"/>
        <v>25.152511000000001</v>
      </c>
      <c r="G35" s="9">
        <f t="shared" si="7"/>
        <v>11.350000000000005</v>
      </c>
      <c r="H35" s="6"/>
      <c r="I35" s="9">
        <f t="shared" si="40"/>
        <v>3.4699999999999953</v>
      </c>
      <c r="J35" s="9">
        <f t="shared" si="41"/>
        <v>6.740000000000002</v>
      </c>
      <c r="K35" s="9">
        <f t="shared" si="42"/>
        <v>10.340000000000005</v>
      </c>
      <c r="L35" s="9">
        <f t="shared" si="43"/>
        <v>19.25</v>
      </c>
      <c r="M35" s="9">
        <f t="shared" si="44"/>
        <v>25.152511000000001</v>
      </c>
      <c r="N35" s="9">
        <f t="shared" si="45"/>
        <v>11.350000000000005</v>
      </c>
      <c r="O35" s="6"/>
      <c r="P35" s="6">
        <v>0.96530000000000005</v>
      </c>
      <c r="Q35" s="6">
        <v>0.93259999999999998</v>
      </c>
      <c r="R35" s="6">
        <v>0.89659999999999995</v>
      </c>
      <c r="S35" s="6">
        <v>0.8075</v>
      </c>
      <c r="T35" s="6">
        <v>0.74847489</v>
      </c>
      <c r="U35" s="6">
        <v>0.88649999999999995</v>
      </c>
    </row>
    <row r="36" spans="1:22" ht="18">
      <c r="A36" s="6" t="s">
        <v>9</v>
      </c>
      <c r="B36" s="9">
        <f t="shared" si="2"/>
        <v>2.5100000000000011</v>
      </c>
      <c r="C36" s="9">
        <f t="shared" si="3"/>
        <v>6.6599999999999993</v>
      </c>
      <c r="D36" s="9">
        <f t="shared" si="4"/>
        <v>9.3999999999999968</v>
      </c>
      <c r="E36" s="9">
        <f t="shared" si="5"/>
        <v>100</v>
      </c>
      <c r="F36" s="9">
        <f t="shared" si="6"/>
        <v>25.011731999999999</v>
      </c>
      <c r="G36" s="9">
        <f t="shared" si="7"/>
        <v>10.7</v>
      </c>
      <c r="H36" s="6"/>
      <c r="I36" s="9">
        <f t="shared" si="40"/>
        <v>2.5100000000000011</v>
      </c>
      <c r="J36" s="9">
        <f t="shared" si="41"/>
        <v>6.6599999999999993</v>
      </c>
      <c r="K36" s="9">
        <f t="shared" si="42"/>
        <v>9.3999999999999968</v>
      </c>
      <c r="L36" s="9">
        <f t="shared" si="43"/>
        <v>100</v>
      </c>
      <c r="M36" s="9">
        <f t="shared" si="44"/>
        <v>25.011731999999999</v>
      </c>
      <c r="N36" s="9">
        <f t="shared" si="45"/>
        <v>10.7</v>
      </c>
      <c r="O36" s="6"/>
      <c r="P36" s="6">
        <v>0.97489999999999999</v>
      </c>
      <c r="Q36" s="6">
        <v>0.93340000000000001</v>
      </c>
      <c r="R36" s="6">
        <v>0.90600000000000003</v>
      </c>
      <c r="S36" s="6">
        <v>0</v>
      </c>
      <c r="T36" s="6">
        <v>0.74988268000000002</v>
      </c>
      <c r="U36" s="6">
        <v>0.89300000000000002</v>
      </c>
      <c r="V36" s="2"/>
    </row>
    <row r="37" spans="1:22" ht="18">
      <c r="A37" s="6" t="s">
        <v>8</v>
      </c>
      <c r="B37" s="9">
        <f t="shared" si="2"/>
        <v>2.9200000000000004</v>
      </c>
      <c r="C37" s="9">
        <f t="shared" si="3"/>
        <v>6.2300000000000022</v>
      </c>
      <c r="D37" s="9">
        <f t="shared" si="4"/>
        <v>9.18</v>
      </c>
      <c r="E37" s="9">
        <f t="shared" si="5"/>
        <v>100</v>
      </c>
      <c r="F37" s="9">
        <f t="shared" si="6"/>
        <v>24.307836999999999</v>
      </c>
      <c r="G37" s="9">
        <f t="shared" si="7"/>
        <v>11.299999999999999</v>
      </c>
      <c r="H37" s="6"/>
      <c r="I37" s="9">
        <f t="shared" si="40"/>
        <v>2.9200000000000004</v>
      </c>
      <c r="J37" s="9">
        <f t="shared" si="41"/>
        <v>6.2300000000000022</v>
      </c>
      <c r="K37" s="9">
        <f t="shared" si="42"/>
        <v>9.18</v>
      </c>
      <c r="L37" s="9">
        <f t="shared" si="43"/>
        <v>100</v>
      </c>
      <c r="M37" s="9">
        <f t="shared" si="44"/>
        <v>24.307836999999999</v>
      </c>
      <c r="N37" s="9">
        <f t="shared" si="45"/>
        <v>11.299999999999999</v>
      </c>
      <c r="O37" s="6"/>
      <c r="P37" s="6">
        <v>0.9708</v>
      </c>
      <c r="Q37" s="6">
        <v>0.93769999999999998</v>
      </c>
      <c r="R37" s="6">
        <v>0.90820000000000001</v>
      </c>
      <c r="S37" s="6">
        <v>0</v>
      </c>
      <c r="T37" s="6">
        <v>0.75692163000000001</v>
      </c>
      <c r="U37" s="6">
        <v>0.88700000000000001</v>
      </c>
      <c r="V37" s="3"/>
    </row>
    <row r="38" spans="1:22" ht="18">
      <c r="A38" s="6" t="s">
        <v>10</v>
      </c>
      <c r="B38" s="9">
        <f t="shared" si="2"/>
        <v>2.5100000000000011</v>
      </c>
      <c r="C38" s="9">
        <f t="shared" si="3"/>
        <v>6.4599999999999991</v>
      </c>
      <c r="D38" s="9">
        <f t="shared" si="4"/>
        <v>9.3299999999999947</v>
      </c>
      <c r="E38" s="9">
        <f t="shared" si="5"/>
        <v>100</v>
      </c>
      <c r="F38" s="9">
        <f t="shared" si="6"/>
        <v>24.824026</v>
      </c>
      <c r="G38" s="9">
        <f t="shared" si="7"/>
        <v>10.999999999999998</v>
      </c>
      <c r="H38" s="6"/>
      <c r="I38" s="9">
        <f t="shared" si="40"/>
        <v>2.5100000000000011</v>
      </c>
      <c r="J38" s="9">
        <f t="shared" si="41"/>
        <v>6.4599999999999991</v>
      </c>
      <c r="K38" s="9">
        <f t="shared" si="42"/>
        <v>9.3299999999999947</v>
      </c>
      <c r="L38" s="9">
        <f t="shared" si="43"/>
        <v>100</v>
      </c>
      <c r="M38" s="9">
        <f t="shared" si="44"/>
        <v>24.824026</v>
      </c>
      <c r="N38" s="9">
        <f t="shared" si="45"/>
        <v>10.999999999999998</v>
      </c>
      <c r="O38" s="6"/>
      <c r="P38" s="6">
        <v>0.97489999999999999</v>
      </c>
      <c r="Q38" s="6">
        <v>0.93540000000000001</v>
      </c>
      <c r="R38" s="6">
        <v>0.90670000000000006</v>
      </c>
      <c r="S38" s="6">
        <v>0</v>
      </c>
      <c r="T38" s="6">
        <v>0.75175974000000001</v>
      </c>
      <c r="U38" s="6">
        <v>0.89</v>
      </c>
      <c r="V38" s="3"/>
    </row>
    <row r="39" spans="1:22" ht="18">
      <c r="A39" s="6" t="s">
        <v>13</v>
      </c>
      <c r="B39" s="9">
        <f t="shared" si="2"/>
        <v>2.7900000000000036</v>
      </c>
      <c r="C39" s="9">
        <f t="shared" si="3"/>
        <v>6.2699999999999978</v>
      </c>
      <c r="D39" s="9">
        <f t="shared" si="4"/>
        <v>9.3999999999999968</v>
      </c>
      <c r="E39" s="9">
        <f t="shared" si="5"/>
        <v>100</v>
      </c>
      <c r="F39" s="9">
        <f t="shared" si="6"/>
        <v>24.636321000000006</v>
      </c>
      <c r="G39" s="9">
        <f t="shared" si="7"/>
        <v>11.150000000000004</v>
      </c>
      <c r="H39" s="6"/>
      <c r="I39" s="9">
        <f t="shared" si="40"/>
        <v>2.7900000000000036</v>
      </c>
      <c r="J39" s="9">
        <f t="shared" si="41"/>
        <v>6.2699999999999978</v>
      </c>
      <c r="K39" s="9">
        <f t="shared" si="42"/>
        <v>9.3999999999999968</v>
      </c>
      <c r="L39" s="9">
        <f t="shared" si="43"/>
        <v>100</v>
      </c>
      <c r="M39" s="9">
        <f t="shared" si="44"/>
        <v>24.636321000000006</v>
      </c>
      <c r="N39" s="9">
        <f t="shared" si="45"/>
        <v>11.150000000000004</v>
      </c>
      <c r="O39" s="6"/>
      <c r="P39" s="6">
        <v>0.97209999999999996</v>
      </c>
      <c r="Q39" s="6">
        <v>0.93730000000000002</v>
      </c>
      <c r="R39" s="6">
        <v>0.90600000000000003</v>
      </c>
      <c r="S39" s="6">
        <v>0</v>
      </c>
      <c r="T39" s="6">
        <v>0.75363678999999995</v>
      </c>
      <c r="U39" s="6">
        <v>0.88849999999999996</v>
      </c>
      <c r="V39" s="3"/>
    </row>
    <row r="40" spans="1:22" ht="18">
      <c r="A40" s="6" t="s">
        <v>12</v>
      </c>
      <c r="B40" s="9">
        <f t="shared" si="2"/>
        <v>2.6499999999999968</v>
      </c>
      <c r="C40" s="9">
        <f t="shared" si="3"/>
        <v>7.0100000000000051</v>
      </c>
      <c r="D40" s="9">
        <f t="shared" si="4"/>
        <v>9.5400000000000045</v>
      </c>
      <c r="E40" s="9">
        <f t="shared" si="5"/>
        <v>100</v>
      </c>
      <c r="F40" s="9">
        <f t="shared" si="6"/>
        <v>24.542467999999996</v>
      </c>
      <c r="G40" s="9">
        <f t="shared" si="7"/>
        <v>12.1</v>
      </c>
      <c r="H40" s="6"/>
      <c r="I40" s="9">
        <f t="shared" si="40"/>
        <v>2.6499999999999968</v>
      </c>
      <c r="J40" s="9">
        <f t="shared" si="41"/>
        <v>7.0100000000000051</v>
      </c>
      <c r="K40" s="9">
        <f t="shared" si="42"/>
        <v>9.5400000000000045</v>
      </c>
      <c r="L40" s="9">
        <f t="shared" si="43"/>
        <v>100</v>
      </c>
      <c r="M40" s="9">
        <f t="shared" si="44"/>
        <v>24.542467999999996</v>
      </c>
      <c r="N40" s="9">
        <f t="shared" si="45"/>
        <v>12.1</v>
      </c>
      <c r="O40" s="6"/>
      <c r="P40" s="6">
        <v>0.97350000000000003</v>
      </c>
      <c r="Q40" s="6">
        <v>0.92989999999999995</v>
      </c>
      <c r="R40" s="6">
        <v>0.90459999999999996</v>
      </c>
      <c r="S40" s="6">
        <v>0</v>
      </c>
      <c r="T40" s="6">
        <v>0.75457532000000005</v>
      </c>
      <c r="U40" s="6">
        <v>0.879</v>
      </c>
      <c r="V40" s="3"/>
    </row>
    <row r="41" spans="1:22" ht="18">
      <c r="A41" s="13" t="s">
        <v>11</v>
      </c>
      <c r="B41" s="14">
        <f t="shared" si="2"/>
        <v>2.739999999999998</v>
      </c>
      <c r="C41" s="14">
        <f t="shared" si="3"/>
        <v>7.0899999999999963</v>
      </c>
      <c r="D41" s="14">
        <f t="shared" si="4"/>
        <v>9.8336949999999987</v>
      </c>
      <c r="E41" s="14" t="str">
        <f t="shared" si="5"/>
        <v/>
      </c>
      <c r="F41" s="14">
        <f t="shared" si="6"/>
        <v>24.683246999999998</v>
      </c>
      <c r="G41" s="14">
        <f t="shared" si="7"/>
        <v>13.100000000000001</v>
      </c>
      <c r="H41" s="13"/>
      <c r="I41" s="14">
        <f t="shared" si="8"/>
        <v>2.739999999999998</v>
      </c>
      <c r="J41" s="14">
        <f t="shared" si="9"/>
        <v>7.0899999999999963</v>
      </c>
      <c r="K41" s="14">
        <f t="shared" si="10"/>
        <v>9.8336949999999987</v>
      </c>
      <c r="L41" s="14" t="str">
        <f t="shared" si="10"/>
        <v/>
      </c>
      <c r="M41" s="14">
        <f t="shared" si="12"/>
        <v>24.683246999999998</v>
      </c>
      <c r="N41" s="14">
        <f t="shared" si="13"/>
        <v>13.100000000000001</v>
      </c>
      <c r="O41" s="13"/>
      <c r="P41" s="13">
        <v>0.97260000000000002</v>
      </c>
      <c r="Q41" s="13">
        <v>0.92910000000000004</v>
      </c>
      <c r="R41" s="13">
        <v>0.90166305000000002</v>
      </c>
      <c r="S41" s="13"/>
      <c r="T41" s="13">
        <v>0.75316753000000003</v>
      </c>
      <c r="U41" s="13">
        <v>0.86899999999999999</v>
      </c>
      <c r="V41" s="3"/>
    </row>
    <row r="42" spans="1:22" s="12" customFormat="1">
      <c r="A42" s="11" t="s">
        <v>18</v>
      </c>
      <c r="B42" s="11">
        <f>IF(P42="","",1-P42)</f>
        <v>6.4400000000000013E-2</v>
      </c>
      <c r="C42" s="11">
        <f t="shared" ref="C42:G42" si="46">IF(Q42="","",1-Q42)</f>
        <v>0.12829999999999997</v>
      </c>
      <c r="D42" s="11">
        <f t="shared" si="46"/>
        <v>0.1734</v>
      </c>
      <c r="E42" s="11" t="str">
        <f t="shared" si="46"/>
        <v/>
      </c>
      <c r="F42" s="11" t="str">
        <f t="shared" si="46"/>
        <v/>
      </c>
      <c r="G42" s="11" t="str">
        <f t="shared" si="46"/>
        <v/>
      </c>
      <c r="H42" s="11"/>
      <c r="I42" s="11">
        <f>IF(P42="","",1-P42)</f>
        <v>6.4400000000000013E-2</v>
      </c>
      <c r="J42" s="11">
        <f>IF(Q42="","",1-Q42)</f>
        <v>0.12829999999999997</v>
      </c>
      <c r="K42" s="11">
        <f>IF(R42="","",1-R42)</f>
        <v>0.1734</v>
      </c>
      <c r="L42" s="11" t="str">
        <f>IF(S42="","",1-S42)</f>
        <v/>
      </c>
      <c r="M42" s="11" t="str">
        <f>IF(T42="","",1-T42)</f>
        <v/>
      </c>
      <c r="N42" s="11" t="str">
        <f>IF(U42="","",1-U42)</f>
        <v/>
      </c>
      <c r="O42" s="11"/>
      <c r="P42" s="11">
        <v>0.93559999999999999</v>
      </c>
      <c r="Q42" s="11">
        <v>0.87170000000000003</v>
      </c>
      <c r="R42" s="11">
        <v>0.8266</v>
      </c>
      <c r="S42" s="11"/>
      <c r="T42" s="11"/>
      <c r="U42" s="11"/>
      <c r="V42" s="11"/>
    </row>
    <row r="43" spans="1:22">
      <c r="A43" s="1" t="s">
        <v>19</v>
      </c>
      <c r="B43" s="11" t="str">
        <f t="shared" ref="B43:B45" si="47">IF(P43="","",1-P43)</f>
        <v/>
      </c>
      <c r="C43" s="11" t="str">
        <f t="shared" ref="C43:C45" si="48">IF(Q43="","",1-Q43)</f>
        <v/>
      </c>
      <c r="D43" s="11" t="str">
        <f t="shared" ref="D43:D45" si="49">IF(R43="","",1-R43)</f>
        <v/>
      </c>
      <c r="E43" s="11" t="str">
        <f t="shared" ref="E43:E45" si="50">IF(S43="","",1-S43)</f>
        <v/>
      </c>
      <c r="F43" s="11">
        <f t="shared" ref="F43:F45" si="51">IF(T43="","",1-T43)</f>
        <v>0.22699999999999998</v>
      </c>
      <c r="G43" s="11" t="str">
        <f t="shared" ref="G43:G45" si="52">IF(U43="","",1-U43)</f>
        <v/>
      </c>
      <c r="I43" s="1" t="str">
        <f t="shared" ref="I43:I45" si="53">IF(P43="","",1-P43)</f>
        <v/>
      </c>
      <c r="J43" s="1" t="str">
        <f t="shared" ref="J33:J45" si="54">IF(Q43="","",1-Q43)</f>
        <v/>
      </c>
      <c r="K43" s="1" t="str">
        <f t="shared" ref="K33:K45" si="55">IF(R43="","",1-R43)</f>
        <v/>
      </c>
      <c r="L43" s="1" t="str">
        <f t="shared" ref="L43:L45" si="56">IF(S43="","",1-S43)</f>
        <v/>
      </c>
      <c r="M43" s="1">
        <f t="shared" ref="M43:M45" si="57">IF(T43="","",1-T43)</f>
        <v>0.22699999999999998</v>
      </c>
      <c r="N43" s="1" t="str">
        <f t="shared" ref="N43:N45" si="58">IF(U43="","",1-U43)</f>
        <v/>
      </c>
      <c r="T43" s="1">
        <v>0.77300000000000002</v>
      </c>
    </row>
    <row r="44" spans="1:22" ht="18">
      <c r="A44" s="1" t="s">
        <v>20</v>
      </c>
      <c r="B44" s="11" t="str">
        <f t="shared" si="47"/>
        <v/>
      </c>
      <c r="C44" s="11" t="str">
        <f t="shared" si="48"/>
        <v/>
      </c>
      <c r="D44" s="11" t="str">
        <f t="shared" si="49"/>
        <v/>
      </c>
      <c r="E44" s="11">
        <f t="shared" si="50"/>
        <v>0.11099999999999999</v>
      </c>
      <c r="F44" s="11" t="str">
        <f t="shared" si="51"/>
        <v/>
      </c>
      <c r="G44" s="11">
        <f t="shared" si="52"/>
        <v>0.11899999999999999</v>
      </c>
      <c r="I44" s="1" t="str">
        <f t="shared" si="53"/>
        <v/>
      </c>
      <c r="J44" s="1" t="str">
        <f t="shared" si="54"/>
        <v/>
      </c>
      <c r="K44" s="1" t="str">
        <f t="shared" si="55"/>
        <v/>
      </c>
      <c r="L44" s="1">
        <f t="shared" si="56"/>
        <v>0.11099999999999999</v>
      </c>
      <c r="M44" s="1" t="str">
        <f t="shared" si="57"/>
        <v/>
      </c>
      <c r="N44" s="1">
        <f t="shared" si="58"/>
        <v>0.11899999999999999</v>
      </c>
      <c r="S44" s="1">
        <v>0.88900000000000001</v>
      </c>
      <c r="U44" s="1">
        <v>0.88100000000000001</v>
      </c>
      <c r="V44" s="3"/>
    </row>
    <row r="45" spans="1:22" ht="18">
      <c r="A45" s="1" t="s">
        <v>21</v>
      </c>
      <c r="B45" s="11" t="str">
        <f t="shared" si="47"/>
        <v/>
      </c>
      <c r="C45" s="11" t="str">
        <f t="shared" si="48"/>
        <v/>
      </c>
      <c r="D45" s="11" t="str">
        <f t="shared" si="49"/>
        <v/>
      </c>
      <c r="E45" s="11" t="str">
        <f t="shared" si="50"/>
        <v/>
      </c>
      <c r="F45" s="11">
        <f t="shared" si="51"/>
        <v>0.22299999999999998</v>
      </c>
      <c r="G45" s="11" t="str">
        <f t="shared" si="52"/>
        <v/>
      </c>
      <c r="I45" s="1" t="str">
        <f t="shared" si="53"/>
        <v/>
      </c>
      <c r="J45" s="1" t="str">
        <f t="shared" si="54"/>
        <v/>
      </c>
      <c r="K45" s="1" t="str">
        <f t="shared" si="55"/>
        <v/>
      </c>
      <c r="L45" s="1" t="str">
        <f t="shared" si="56"/>
        <v/>
      </c>
      <c r="M45" s="1">
        <f t="shared" si="57"/>
        <v>0.22299999999999998</v>
      </c>
      <c r="N45" s="1" t="str">
        <f t="shared" si="58"/>
        <v/>
      </c>
      <c r="R45" s="3"/>
      <c r="S45" s="3"/>
      <c r="T45" s="1">
        <v>0.77700000000000002</v>
      </c>
      <c r="U45" s="3"/>
    </row>
  </sheetData>
  <autoFilter ref="A1:N1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accuracy.csv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dcterms:created xsi:type="dcterms:W3CDTF">2016-02-25T23:56:29Z</dcterms:created>
  <dcterms:modified xsi:type="dcterms:W3CDTF">2016-03-01T00:36:33Z</dcterms:modified>
</cp:coreProperties>
</file>