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<sst xmlns="http://schemas.openxmlformats.org/spreadsheetml/2006/main" count="402" uniqueCount="92">
  <si>
    <t>INSTRUCTIONS: PLEASE READ</t>
  </si>
  <si>
    <t>ROUND 1</t>
  </si>
  <si>
    <t>ROUND 2</t>
  </si>
  <si>
    <t>Each sheet (bottom) corresponds to one round.</t>
  </si>
  <si>
    <t xml:space="preserve">1. Click the little arrow on the right side of each team's box and select the team that is playing.  </t>
  </si>
  <si>
    <t>COOPER A</t>
  </si>
  <si>
    <t>MENCHVILLE</t>
  </si>
  <si>
    <t>2. Click the arrow inside each player's box and select the active players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</si>
  <si>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</si>
  <si>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</si>
  <si>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TU NO.</t>
  </si>
  <si>
    <t>NANSEMOND-SUFFOLK</t>
  </si>
  <si>
    <t>4. There are two ways to input points.  You can type the point values into each cell, or you can click the small arrow inside</t>
  </si>
  <si>
    <t>GEORGETOWN DAY B</t>
  </si>
  <si>
    <t>Anthony Xu</t>
  </si>
  <si>
    <t>Cameron Tomaino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</si>
  <si>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</si>
  <si>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</si>
  <si>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>Gavin Wang</t>
  </si>
  <si>
    <t xml:space="preserve">5. IMPORTANT: If a substitution occurs, click the coresponding "Add Substitution" button and fill out the form. </t>
  </si>
  <si>
    <t>Luke Gormsen</t>
  </si>
  <si>
    <t>BONUS</t>
  </si>
  <si>
    <t>T+B</t>
  </si>
  <si>
    <t xml:space="preserve">    Please grant authorization to Script by clicking "Add Subtitution" -&gt; Sign in -&gt; Advanced -&gt; Go to Script -&gt; Allow.</t>
  </si>
  <si>
    <t>Laura Madler</t>
  </si>
  <si>
    <t>Jay Richardson</t>
  </si>
  <si>
    <t>Karan Singh</t>
  </si>
  <si>
    <t>SUM</t>
  </si>
  <si>
    <t>Ben Meyer</t>
  </si>
  <si>
    <t xml:space="preserve">    If the button glitches, just refresh the sheet.</t>
  </si>
  <si>
    <t>Ethan Wolin</t>
  </si>
  <si>
    <t>Bradley Friedman</t>
  </si>
  <si>
    <t>6. IMPORTANT: If you are moderating a bye round, please write "BYE" in the "Notes" section. Do not write anything else.</t>
  </si>
  <si>
    <t>Ashok Tate</t>
  </si>
  <si>
    <t xml:space="preserve">ERRORS: 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</si>
  <si>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</si>
  <si>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</si>
  <si>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</si>
  <si>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</si>
  <si>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</si>
  <si>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</si>
  <si>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ROUND 3</t>
  </si>
  <si>
    <t>LAKE BRADDOCK</t>
  </si>
  <si>
    <t>BONUS TOTAL</t>
  </si>
  <si>
    <t>Delaney Hingst</t>
  </si>
  <si>
    <t>Jack Bradecamp</t>
  </si>
  <si>
    <t>Sadie Jacobs</t>
  </si>
  <si>
    <t>Sarah Cutler</t>
  </si>
  <si>
    <t>PPB</t>
  </si>
  <si>
    <t>PPG</t>
  </si>
  <si>
    <t>FINAL SCORES</t>
  </si>
  <si>
    <t>Notes (protests, moderating mistakes, etc.)</t>
  </si>
  <si>
    <t>ROUND 4</t>
  </si>
  <si>
    <t>RICHARD MONTGOMERY B</t>
  </si>
  <si>
    <t>KNIGHT MINDS C</t>
  </si>
  <si>
    <t>Cas Nguyen</t>
  </si>
  <si>
    <t>Vincent Tsai</t>
  </si>
  <si>
    <t>Brian Siegel</t>
  </si>
  <si>
    <t>Owen Higgs</t>
  </si>
  <si>
    <t>Alissa Keegan</t>
  </si>
  <si>
    <t>Georgia Hoffman</t>
  </si>
  <si>
    <t>Daniel Aucoin</t>
  </si>
  <si>
    <t>ROUND 5</t>
  </si>
  <si>
    <t>MCLEAN B</t>
  </si>
  <si>
    <t>Jay Shin</t>
  </si>
  <si>
    <t>Paul Kim</t>
  </si>
  <si>
    <t>Aryan Tiwari</t>
  </si>
  <si>
    <t>ROUND 6</t>
  </si>
  <si>
    <t>ROUND 7</t>
  </si>
  <si>
    <t>ROUND 8</t>
  </si>
  <si>
    <t>MONTGOMERY BLAIR B</t>
  </si>
  <si>
    <t>BASIS MCLEAN B</t>
  </si>
  <si>
    <t>Abhiram Kidambi</t>
  </si>
  <si>
    <t>NuAmen Audema</t>
  </si>
  <si>
    <t>Patrick Zhang</t>
  </si>
  <si>
    <t>Eric Wang</t>
  </si>
  <si>
    <t>Elizabeth DeMartino</t>
  </si>
  <si>
    <t>Abhiram Gaddam</t>
  </si>
  <si>
    <t>Lillian Su</t>
  </si>
  <si>
    <t>ROUND 9</t>
  </si>
  <si>
    <t>BENJAMIN BANNEKER B</t>
  </si>
  <si>
    <t>Nicolai Beckle</t>
  </si>
  <si>
    <t>Mareleny Cruz</t>
  </si>
  <si>
    <t>Yenair Yusuf</t>
  </si>
  <si>
    <t>ROUND 10</t>
  </si>
  <si>
    <t>RICHARD MONTGOMERY C</t>
  </si>
  <si>
    <t>David Louis</t>
  </si>
  <si>
    <t>Saahil Rao</t>
  </si>
  <si>
    <t>Kyle Nguyen</t>
  </si>
  <si>
    <t>Karen Li</t>
  </si>
  <si>
    <t>ROUND 11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</si>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</sst>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name val="Trebuchet MS"/>
    </font>
    <font>
      <b/>
      <sz val="12.0"/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1.0"/>
      <name val="Trebuchet MS"/>
    </font>
    <font>
      <sz val="10.0"/>
      <color rgb="FF000000"/>
      <name val="Trebuchet MS"/>
    </font>
    <font>
      <sz val="11.0"/>
      <color rgb="FF000000"/>
      <name val="Trebuchet MS"/>
    </font>
    <font/>
    <font>
      <b/>
      <sz val="11.0"/>
      <name val="Trebuchet MS"/>
    </font>
    <font>
      <b/>
      <i/>
      <sz val="11.0"/>
      <name val="Trebuchet MS"/>
    </font>
    <font>
      <b/>
      <name val="Trebuchet MS"/>
    </font>
    <font>
      <sz val="10.0"/>
      <color rgb="FFFFFFFF"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2" fontId="4" numFmtId="0" xfId="0" applyAlignment="1" applyFont="1">
      <alignment horizontal="center" readingOrder="0"/>
    </xf>
    <xf borderId="1" fillId="0" fontId="1" numFmtId="0" xfId="0" applyAlignment="1" applyBorder="1" applyFont="1">
      <alignment shrinkToFit="0" vertical="bottom" wrapText="0"/>
    </xf>
    <xf borderId="0" fillId="0" fontId="5" numFmtId="0" xfId="0" applyFont="1"/>
    <xf borderId="0" fillId="0" fontId="6" numFmtId="0" xfId="0" applyFont="1"/>
    <xf borderId="1" fillId="0" fontId="7" numFmtId="0" xfId="0" applyAlignment="1" applyBorder="1" applyFont="1">
      <alignment readingOrder="0" shrinkToFit="0" vertical="bottom" wrapText="0"/>
    </xf>
    <xf borderId="0" fillId="0" fontId="8" numFmtId="0" xfId="0" applyFont="1"/>
    <xf borderId="1" fillId="2" fontId="9" numFmtId="0" xfId="0" applyAlignment="1" applyBorder="1" applyFont="1">
      <alignment readingOrder="0" shrinkToFit="0" vertical="bottom" wrapText="0"/>
    </xf>
    <xf borderId="2" fillId="3" fontId="3" numFmtId="0" xfId="0" applyAlignment="1" applyBorder="1" applyFill="1" applyFont="1">
      <alignment readingOrder="0"/>
    </xf>
    <xf borderId="1" fillId="0" fontId="7" numFmtId="0" xfId="0" applyAlignment="1" applyBorder="1" applyFont="1">
      <alignment shrinkToFit="0" vertical="bottom" wrapText="0"/>
    </xf>
    <xf borderId="3" fillId="0" fontId="10" numFmtId="0" xfId="0" applyBorder="1" applyFont="1"/>
    <xf borderId="4" fillId="0" fontId="10" numFmtId="0" xfId="0" applyBorder="1" applyFont="1"/>
    <xf borderId="1" fillId="2" fontId="9" numFmtId="0" xfId="0" applyAlignment="1" applyBorder="1" applyFont="1">
      <alignment shrinkToFit="0" vertical="bottom" wrapText="0"/>
    </xf>
    <xf borderId="5" fillId="4" fontId="11" numFmtId="0" xfId="0" applyAlignment="1" applyBorder="1" applyFill="1" applyFont="1">
      <alignment horizontal="center" readingOrder="0"/>
    </xf>
    <xf borderId="2" fillId="5" fontId="3" numFmtId="0" xfId="0" applyAlignment="1" applyBorder="1" applyFill="1" applyFont="1">
      <alignment readingOrder="0"/>
    </xf>
    <xf borderId="1" fillId="0" fontId="7" numFmtId="0" xfId="0" applyAlignment="1" applyBorder="1" applyFont="1">
      <alignment shrinkToFit="0" vertical="bottom" wrapText="0"/>
    </xf>
    <xf borderId="6" fillId="6" fontId="11" numFmtId="0" xfId="0" applyAlignment="1" applyBorder="1" applyFill="1" applyFont="1">
      <alignment horizontal="left" readingOrder="0" vertical="bottom"/>
    </xf>
    <xf borderId="1" fillId="0" fontId="1" numFmtId="0" xfId="0" applyAlignment="1" applyBorder="1" applyFont="1">
      <alignment readingOrder="0" vertical="bottom"/>
    </xf>
    <xf borderId="6" fillId="7" fontId="11" numFmtId="0" xfId="0" applyAlignment="1" applyBorder="1" applyFill="1" applyFont="1">
      <alignment horizontal="left" readingOrder="0" vertical="bottom"/>
    </xf>
    <xf borderId="1" fillId="0" fontId="12" numFmtId="0" xfId="0" applyAlignment="1" applyBorder="1" applyFont="1">
      <alignment readingOrder="0" shrinkToFit="0" vertical="bottom" wrapText="0"/>
    </xf>
    <xf borderId="6" fillId="8" fontId="11" numFmtId="0" xfId="0" applyAlignment="1" applyBorder="1" applyFill="1" applyFont="1">
      <alignment horizontal="center" readingOrder="0"/>
    </xf>
    <xf borderId="6" fillId="9" fontId="11" numFmtId="0" xfId="0" applyAlignment="1" applyBorder="1" applyFill="1" applyFont="1">
      <alignment horizontal="center" readingOrder="0"/>
    </xf>
    <xf borderId="7" fillId="0" fontId="10" numFmtId="0" xfId="0" applyBorder="1" applyFont="1"/>
    <xf borderId="0" fillId="0" fontId="12" numFmtId="0" xfId="0" applyAlignment="1" applyFont="1">
      <alignment readingOrder="0" shrinkToFit="0" vertical="bottom" wrapText="0"/>
    </xf>
    <xf borderId="6" fillId="10" fontId="11" numFmtId="0" xfId="0" applyAlignment="1" applyBorder="1" applyFill="1" applyFont="1">
      <alignment horizontal="left" readingOrder="0" vertical="bottom"/>
    </xf>
    <xf borderId="6" fillId="11" fontId="11" numFmtId="0" xfId="0" applyAlignment="1" applyBorder="1" applyFill="1" applyFont="1">
      <alignment horizontal="left" readingOrder="0" vertical="bottom"/>
    </xf>
    <xf borderId="0" fillId="0" fontId="12" numFmtId="0" xfId="0" applyAlignment="1" applyFont="1">
      <alignment readingOrder="0"/>
    </xf>
    <xf borderId="0" fillId="0" fontId="1" numFmtId="0" xfId="0" applyAlignment="1" applyFont="1">
      <alignment readingOrder="0"/>
    </xf>
    <xf borderId="6" fillId="7" fontId="1" numFmtId="0" xfId="0" applyAlignment="1" applyBorder="1" applyFont="1">
      <alignment readingOrder="0"/>
    </xf>
    <xf borderId="1" fillId="0" fontId="7" numFmtId="0" xfId="0" applyAlignment="1" applyBorder="1" applyFont="1">
      <alignment vertical="bottom"/>
    </xf>
    <xf borderId="6" fillId="2" fontId="1" numFmtId="0" xfId="0" applyAlignment="1" applyBorder="1" applyFont="1">
      <alignment readingOrder="0"/>
    </xf>
    <xf borderId="6" fillId="12" fontId="1" numFmtId="0" xfId="0" applyAlignment="1" applyBorder="1" applyFill="1" applyFont="1">
      <alignment readingOrder="0"/>
    </xf>
    <xf borderId="6" fillId="12" fontId="1" numFmtId="0" xfId="0" applyAlignment="1" applyBorder="1" applyFont="1">
      <alignment vertical="bottom"/>
    </xf>
    <xf borderId="6" fillId="13" fontId="13" numFmtId="0" xfId="0" applyAlignment="1" applyBorder="1" applyFill="1" applyFont="1">
      <alignment horizontal="center" readingOrder="0"/>
    </xf>
    <xf borderId="1" fillId="0" fontId="14" numFmtId="0" xfId="0" applyAlignment="1" applyBorder="1" applyFont="1">
      <alignment readingOrder="0" shrinkToFit="0" vertical="bottom" wrapText="0"/>
    </xf>
    <xf borderId="6" fillId="11" fontId="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bottom"/>
    </xf>
    <xf borderId="6" fillId="2" fontId="1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1" fillId="0" fontId="14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6" fillId="12" fontId="1" numFmtId="0" xfId="0" applyBorder="1" applyFont="1"/>
    <xf borderId="0" fillId="2" fontId="14" numFmtId="0" xfId="0" applyFont="1"/>
    <xf borderId="0" fillId="0" fontId="14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1" numFmtId="0" xfId="0" applyAlignment="1" applyBorder="1" applyFont="1">
      <alignment readingOrder="0" vertical="bottom"/>
    </xf>
    <xf borderId="6" fillId="11" fontId="1" numFmtId="0" xfId="0" applyBorder="1" applyFont="1"/>
    <xf borderId="8" fillId="2" fontId="1" numFmtId="0" xfId="0" applyAlignment="1" applyBorder="1" applyFont="1">
      <alignment vertical="bottom"/>
    </xf>
    <xf borderId="6" fillId="7" fontId="1" numFmtId="0" xfId="0" applyBorder="1" applyFont="1"/>
    <xf borderId="6" fillId="2" fontId="1" numFmtId="0" xfId="0" applyBorder="1" applyFont="1"/>
    <xf borderId="6" fillId="14" fontId="1" numFmtId="0" xfId="0" applyAlignment="1" applyBorder="1" applyFill="1" applyFont="1">
      <alignment readingOrder="0"/>
    </xf>
    <xf borderId="6" fillId="13" fontId="1" numFmtId="0" xfId="0" applyAlignment="1" applyBorder="1" applyFont="1">
      <alignment readingOrder="0"/>
    </xf>
    <xf borderId="6" fillId="14" fontId="1" numFmtId="0" xfId="0" applyBorder="1" applyFont="1"/>
    <xf borderId="6" fillId="9" fontId="1" numFmtId="0" xfId="0" applyAlignment="1" applyBorder="1" applyFont="1">
      <alignment readingOrder="0"/>
    </xf>
    <xf borderId="6" fillId="9" fontId="1" numFmtId="0" xfId="0" applyBorder="1" applyFont="1"/>
    <xf borderId="6" fillId="15" fontId="13" numFmtId="0" xfId="0" applyAlignment="1" applyBorder="1" applyFill="1" applyFont="1">
      <alignment horizontal="center" readingOrder="0"/>
    </xf>
    <xf borderId="6" fillId="16" fontId="1" numFmtId="0" xfId="0" applyAlignment="1" applyBorder="1" applyFill="1" applyFont="1">
      <alignment readingOrder="0"/>
    </xf>
    <xf borderId="6" fillId="16" fontId="1" numFmtId="0" xfId="0" applyBorder="1" applyFont="1"/>
    <xf borderId="8" fillId="13" fontId="1" numFmtId="0" xfId="0" applyAlignment="1" applyBorder="1" applyFont="1">
      <alignment vertical="bottom"/>
    </xf>
    <xf borderId="6" fillId="13" fontId="1" numFmtId="0" xfId="0" applyBorder="1" applyFont="1"/>
    <xf borderId="8" fillId="13" fontId="1" numFmtId="0" xfId="0" applyAlignment="1" applyBorder="1" applyFont="1">
      <alignment readingOrder="0" vertical="bottom"/>
    </xf>
    <xf borderId="6" fillId="12" fontId="1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10" numFmtId="0" xfId="0" applyBorder="1" applyFont="1"/>
    <xf borderId="0" fillId="2" fontId="14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10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3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8" numFmtId="0" xfId="0" applyFont="1"/>
    <xf borderId="0" fillId="13" fontId="8" numFmtId="0" xfId="0" applyFont="1"/>
    <xf borderId="12" fillId="0" fontId="10" numFmtId="0" xfId="0" applyBorder="1" applyFont="1"/>
    <xf borderId="13" fillId="0" fontId="10" numFmtId="0" xfId="0" applyBorder="1" applyFont="1"/>
    <xf borderId="0" fillId="17" fontId="15" numFmtId="0" xfId="0" applyAlignment="1" applyFont="1">
      <alignment readingOrder="0"/>
    </xf>
    <xf borderId="0" fillId="16" fontId="8" numFmtId="0" xfId="0" applyFont="1"/>
    <xf borderId="0" fillId="18" fontId="8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10" numFmtId="0" xfId="0" applyBorder="1" applyFont="1"/>
    <xf borderId="16" fillId="0" fontId="10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10" numFmtId="0" xfId="0" applyBorder="1" applyFont="1"/>
    <xf borderId="9" fillId="5" fontId="20" numFmtId="0" xfId="0" applyAlignment="1" applyBorder="1" applyFont="1">
      <alignment horizontal="center"/>
    </xf>
    <xf borderId="15" fillId="0" fontId="10" numFmtId="0" xfId="0" applyBorder="1" applyFont="1"/>
    <xf borderId="0" fillId="0" fontId="2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Relationship Id="rId3" Type="http://schemas.openxmlformats.org/officeDocument/2006/relationships/image" Target="../media/image3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3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2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1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1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6.png"/><Relationship Id="rId3" Type="http://schemas.openxmlformats.org/officeDocument/2006/relationships/image" Target="../media/image20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2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4.png"/><Relationship Id="rId3" Type="http://schemas.openxmlformats.org/officeDocument/2006/relationships/image" Target="../media/image2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34.png"/><Relationship Id="rId3" Type="http://schemas.openxmlformats.org/officeDocument/2006/relationships/image" Target="../media/image2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Relationship Id="rId3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" t="s">
        <v>0</v>
      </c>
      <c r="B1" s="3"/>
      <c r="C1" s="4"/>
      <c r="D1" s="6"/>
      <c r="E1" s="4"/>
      <c r="F1" s="4"/>
      <c r="G1" s="4"/>
      <c r="H1" s="4"/>
      <c r="I1" s="4"/>
      <c r="J1" s="4"/>
      <c r="K1" s="4"/>
      <c r="L1" s="4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</row>
    <row r="2">
      <c r="A2" s="4"/>
      <c r="B2" s="4"/>
      <c r="C2" s="4"/>
      <c r="D2" s="4"/>
      <c r="E2" s="4"/>
      <c r="F2" s="4"/>
      <c r="G2" s="4"/>
      <c r="H2" s="8"/>
      <c r="I2" s="3"/>
      <c r="J2" s="4"/>
      <c r="K2" s="4"/>
      <c r="L2" s="4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</row>
    <row r="3">
      <c r="A3" s="11" t="s">
        <v>3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>
      <c r="A4" s="11" t="s">
        <v>4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>
      <c r="A5" s="13" t="s">
        <v>7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  <row r="6">
      <c r="A6" s="15" t="s">
        <v>8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</row>
    <row r="7">
      <c r="A7" s="18" t="s">
        <v>9</v>
      </c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</row>
    <row r="8">
      <c r="A8" s="21" t="s">
        <v>12</v>
      </c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</row>
    <row r="9">
      <c r="A9" s="18" t="s">
        <v>16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</row>
    <row r="10">
      <c r="A10" s="21" t="s">
        <v>17</v>
      </c>
      <c r="B10" s="3"/>
      <c r="C10" s="3"/>
      <c r="D10" s="3"/>
      <c r="E10" s="3"/>
      <c r="F10" s="2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>
      <c r="A11" s="25" t="s">
        <v>19</v>
      </c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>
      <c r="A12" s="29" t="s">
        <v>23</v>
      </c>
      <c r="B12" s="3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>
      <c r="A13" s="29" t="s">
        <v>29</v>
      </c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</row>
    <row r="14">
      <c r="A14" s="32" t="s">
        <v>32</v>
      </c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>
      <c r="A15" s="1"/>
      <c r="B15" s="3"/>
      <c r="C15" s="3"/>
      <c r="D15" s="3"/>
      <c r="E15" s="3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>
      <c r="A16" s="35" t="s">
        <v>34</v>
      </c>
      <c r="B16" s="3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>
      <c r="A17" s="11" t="s">
        <v>35</v>
      </c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>
      <c r="A18" s="11" t="s">
        <v>36</v>
      </c>
      <c r="B18" s="3"/>
      <c r="C18" s="3"/>
      <c r="D18" s="3"/>
      <c r="E18" s="3"/>
      <c r="F18" s="1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</row>
    <row r="19">
      <c r="A19" s="11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</row>
    <row r="20">
      <c r="A20" s="11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>
      <c r="A21" s="1"/>
      <c r="B21" s="3"/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>
      <c r="A22" s="9"/>
      <c r="B22" s="3"/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>
      <c r="A23" s="40">
        <v>0.0</v>
      </c>
      <c r="B23" s="42">
        <v>10.0</v>
      </c>
      <c r="C23" s="42">
        <v>20.0</v>
      </c>
      <c r="D23" s="42">
        <v>30.0</v>
      </c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>
      <c r="A24" s="44">
        <v>-5.0</v>
      </c>
      <c r="B24" s="42">
        <v>10.0</v>
      </c>
      <c r="C24" s="42">
        <v>15.0</v>
      </c>
      <c r="D24" s="4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>
      <c r="A25" s="46"/>
      <c r="B25" s="47"/>
      <c r="C25" s="47"/>
      <c r="D25" s="48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>
      <c r="A26" s="46"/>
      <c r="B26" s="42"/>
      <c r="C26" s="47"/>
      <c r="D26" s="47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</row>
    <row r="27">
      <c r="A27" s="52"/>
      <c r="B27" s="5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</row>
    <row r="28">
      <c r="A28" s="52"/>
      <c r="B28" s="5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</row>
    <row r="29">
      <c r="A29" s="10"/>
      <c r="B29" s="5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</row>
    <row r="30">
      <c r="A30" s="10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37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4" t="str">
        <f>IFERROR(__xludf.DUMMYFUNCTION("""COMPUTED_VALUE"""),"")</f>
        <v/>
      </c>
      <c r="B55" s="4" t="str">
        <f>IFERROR(__xludf.DUMMYFUNCTION("""COMPUTED_VALUE"""),"")</f>
        <v/>
      </c>
      <c r="C55" s="4" t="str">
        <f>IFERROR(__xludf.DUMMYFUNCTION("""COMPUTED_VALUE"""),"")</f>
        <v/>
      </c>
      <c r="D55" s="4" t="str">
        <f>IFERROR(__xludf.DUMMYFUNCTION("""COMPUTED_VALUE"""),"")</f>
        <v/>
      </c>
      <c r="E55" s="4" t="str">
        <f>IFERROR(__xludf.DUMMYFUNCTION("""COMPUTED_VALUE"""),"")</f>
        <v/>
      </c>
      <c r="F55" s="4" t="str">
        <f>IFERROR(__xludf.DUMMYFUNCTION("""COMPUTED_VALUE"""),"")</f>
        <v/>
      </c>
      <c r="G55" s="4" t="str">
        <f>IFERROR(__xludf.DUMMYFUNCTION("""COMPUTED_VALUE"""),"")</f>
        <v/>
      </c>
      <c r="H55" s="4" t="str">
        <f>IFERROR(__xludf.DUMMYFUNCTION("""COMPUTED_VALUE"""),"")</f>
        <v/>
      </c>
      <c r="I55" s="4" t="str">
        <f>IFERROR(__xludf.DUMMYFUNCTION("""COMPUTED_VALUE"""),"")</f>
        <v/>
      </c>
      <c r="J55" s="4" t="str">
        <f>IFERROR(__xludf.DUMMYFUNCTION("""COMPUTED_VALUE"""),"")</f>
        <v/>
      </c>
      <c r="K55" s="4" t="str">
        <f>IFERROR(__xludf.DUMMYFUNCTION("""COMPUTED_VALUE"""),"")</f>
        <v/>
      </c>
      <c r="L55" s="4" t="str">
        <f>IFERROR(__xludf.DUMMYFUNCTION("""COMPUTED_VALUE"""),"")</f>
        <v/>
      </c>
      <c r="M55" s="4" t="str">
        <f>IFERROR(__xludf.DUMMYFUNCTION("""COMPUTED_VALUE"""),"")</f>
        <v/>
      </c>
      <c r="N55" s="4" t="str">
        <f>IFERROR(__xludf.DUMMYFUNCTION("""COMPUTED_VALUE"""),"")</f>
        <v/>
      </c>
      <c r="O55" s="4" t="str">
        <f>IFERROR(__xludf.DUMMYFUNCTION("""COMPUTED_VALUE"""),"")</f>
        <v/>
      </c>
      <c r="P55" s="4" t="str">
        <f>IFERROR(__xludf.DUMMYFUNCTION("""COMPUTED_VALUE"""),"")</f>
        <v/>
      </c>
      <c r="Q55" s="4" t="str">
        <f>IFERROR(__xludf.DUMMYFUNCTION("""COMPUTED_VALUE"""),"")</f>
        <v/>
      </c>
      <c r="R55" s="4" t="str">
        <f>IFERROR(__xludf.DUMMYFUNCTION("""COMPUTED_VALUE"""),"")</f>
        <v/>
      </c>
      <c r="S55" s="4" t="str">
        <f>IFERROR(__xludf.DUMMYFUNCTION("""COMPUTED_VALUE"""),"")</f>
        <v/>
      </c>
      <c r="T55" s="4" t="str">
        <f>IFERROR(__xludf.DUMMYFUNCTION("""COMPUTED_VALUE"""),"")</f>
        <v/>
      </c>
      <c r="U55" s="4" t="str">
        <f>IFERROR(__xludf.DUMMYFUNCTION("""COMPUTED_VALUE"""),"")</f>
        <v/>
      </c>
      <c r="V55" s="4" t="str">
        <f>IFERROR(__xludf.DUMMYFUNCTION("""COMPUTED_VALUE"""),"")</f>
        <v/>
      </c>
      <c r="W55" s="4" t="str">
        <f>IFERROR(__xludf.DUMMYFUNCTION("""COMPUTED_VALUE"""),"")</f>
        <v/>
      </c>
      <c r="X55" s="4" t="str">
        <f>IFERROR(__xludf.DUMMYFUNCTION("""COMPUTED_VALUE"""),"")</f>
        <v/>
      </c>
      <c r="Y55" s="4" t="str">
        <f>IFERROR(__xludf.DUMMYFUNCTION("""COMPUTED_VALUE"""),"")</f>
        <v/>
      </c>
      <c r="Z55" s="4" t="str">
        <f>IFERROR(__xludf.DUMMYFUNCTION("""COMPUTED_VALUE"""),"")</f>
        <v/>
      </c>
      <c r="AA55" s="4" t="str">
        <f>IFERROR(__xludf.DUMMYFUNCTION("""COMPUTED_VALUE"""),"")</f>
        <v/>
      </c>
      <c r="AB55" s="4" t="str">
        <f>IFERROR(__xludf.DUMMYFUNCTION("""COMPUTED_VALUE"""),"")</f>
        <v/>
      </c>
      <c r="AC55" s="4" t="str">
        <f>IFERROR(__xludf.DUMMYFUNCTION("""COMPUTED_VALUE"""),"")</f>
        <v/>
      </c>
      <c r="AD55" s="4" t="str">
        <f>IFERROR(__xludf.DUMMYFUNCTION("""COMPUTED_VALUE"""),"")</f>
        <v/>
      </c>
      <c r="AE55" s="4" t="str">
        <f>IFERROR(__xludf.DUMMYFUNCTION("""COMPUTED_VALUE"""),"")</f>
        <v/>
      </c>
      <c r="AF55" s="4" t="str">
        <f>IFERROR(__xludf.DUMMYFUNCTION("""COMPUTED_VALUE"""),"")</f>
        <v/>
      </c>
      <c r="AG55" s="4" t="str">
        <f>IFERROR(__xludf.DUMMYFUNCTION("""COMPUTED_VALUE"""),"")</f>
        <v/>
      </c>
      <c r="AH55" s="4" t="str">
        <f>IFERROR(__xludf.DUMMYFUNCTION("""COMPUTED_VALUE"""),"")</f>
        <v/>
      </c>
      <c r="AI55" s="4" t="str">
        <f>IFERROR(__xludf.DUMMYFUNCTION("""COMPUTED_VALUE"""),"")</f>
        <v/>
      </c>
      <c r="AJ55" s="4" t="str">
        <f>IFERROR(__xludf.DUMMYFUNCTION("""COMPUTED_VALUE"""),"")</f>
        <v/>
      </c>
      <c r="AK55" s="4" t="str">
        <f>IFERROR(__xludf.DUMMYFUNCTION("""COMPUTED_VALUE"""),"")</f>
        <v/>
      </c>
      <c r="AL55" s="4" t="str">
        <f>IFERROR(__xludf.DUMMYFUNCTION("""COMPUTED_VALUE"""),"")</f>
        <v/>
      </c>
      <c r="AM55" s="4" t="str">
        <f>IFERROR(__xludf.DUMMYFUNCTION("""COMPUTED_VALUE"""),"")</f>
        <v/>
      </c>
      <c r="AN55" s="4" t="str">
        <f>IFERROR(__xludf.DUMMYFUNCTION("""COMPUTED_VALUE"""),"")</f>
        <v/>
      </c>
      <c r="AO55" s="4" t="str">
        <f>IFERROR(__xludf.DUMMYFUNCTION("""COMPUTED_VALUE"""),"")</f>
        <v/>
      </c>
      <c r="AP55" s="4" t="str">
        <f>IFERROR(__xludf.DUMMYFUNCTION("""COMPUTED_VALUE"""),"")</f>
        <v/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</row>
    <row r="56">
      <c r="A56" s="4" t="str">
        <f>IFERROR(__xludf.DUMMYFUNCTION("""COMPUTED_VALUE"""),"")</f>
        <v/>
      </c>
      <c r="B56" s="4" t="str">
        <f>IFERROR(__xludf.DUMMYFUNCTION("""COMPUTED_VALUE"""),"")</f>
        <v/>
      </c>
      <c r="C56" s="4" t="str">
        <f>IFERROR(__xludf.DUMMYFUNCTION("""COMPUTED_VALUE"""),"")</f>
        <v/>
      </c>
      <c r="D56" s="4" t="str">
        <f>IFERROR(__xludf.DUMMYFUNCTION("""COMPUTED_VALUE"""),"")</f>
        <v/>
      </c>
      <c r="E56" s="4" t="str">
        <f>IFERROR(__xludf.DUMMYFUNCTION("""COMPUTED_VALUE"""),"")</f>
        <v/>
      </c>
      <c r="F56" s="4" t="str">
        <f>IFERROR(__xludf.DUMMYFUNCTION("""COMPUTED_VALUE"""),"")</f>
        <v/>
      </c>
      <c r="G56" s="4" t="str">
        <f>IFERROR(__xludf.DUMMYFUNCTION("""COMPUTED_VALUE"""),"")</f>
        <v/>
      </c>
      <c r="H56" s="4" t="str">
        <f>IFERROR(__xludf.DUMMYFUNCTION("""COMPUTED_VALUE"""),"")</f>
        <v/>
      </c>
      <c r="I56" s="4" t="str">
        <f>IFERROR(__xludf.DUMMYFUNCTION("""COMPUTED_VALUE"""),"")</f>
        <v/>
      </c>
      <c r="J56" s="4" t="str">
        <f>IFERROR(__xludf.DUMMYFUNCTION("""COMPUTED_VALUE"""),"")</f>
        <v/>
      </c>
      <c r="K56" s="4" t="str">
        <f>IFERROR(__xludf.DUMMYFUNCTION("""COMPUTED_VALUE"""),"")</f>
        <v/>
      </c>
      <c r="L56" s="4" t="str">
        <f>IFERROR(__xludf.DUMMYFUNCTION("""COMPUTED_VALUE"""),"")</f>
        <v/>
      </c>
      <c r="M56" s="4" t="str">
        <f>IFERROR(__xludf.DUMMYFUNCTION("""COMPUTED_VALUE"""),"")</f>
        <v/>
      </c>
      <c r="N56" s="4" t="str">
        <f>IFERROR(__xludf.DUMMYFUNCTION("""COMPUTED_VALUE"""),"")</f>
        <v/>
      </c>
      <c r="O56" s="4" t="str">
        <f>IFERROR(__xludf.DUMMYFUNCTION("""COMPUTED_VALUE"""),"")</f>
        <v/>
      </c>
      <c r="P56" s="4" t="str">
        <f>IFERROR(__xludf.DUMMYFUNCTION("""COMPUTED_VALUE"""),"")</f>
        <v/>
      </c>
      <c r="Q56" s="4" t="str">
        <f>IFERROR(__xludf.DUMMYFUNCTION("""COMPUTED_VALUE"""),"")</f>
        <v/>
      </c>
      <c r="R56" s="4" t="str">
        <f>IFERROR(__xludf.DUMMYFUNCTION("""COMPUTED_VALUE"""),"")</f>
        <v/>
      </c>
      <c r="S56" s="4" t="str">
        <f>IFERROR(__xludf.DUMMYFUNCTION("""COMPUTED_VALUE"""),"")</f>
        <v/>
      </c>
      <c r="T56" s="4" t="str">
        <f>IFERROR(__xludf.DUMMYFUNCTION("""COMPUTED_VALUE"""),"")</f>
        <v/>
      </c>
      <c r="U56" s="4" t="str">
        <f>IFERROR(__xludf.DUMMYFUNCTION("""COMPUTED_VALUE"""),"")</f>
        <v/>
      </c>
      <c r="V56" s="4" t="str">
        <f>IFERROR(__xludf.DUMMYFUNCTION("""COMPUTED_VALUE"""),"")</f>
        <v/>
      </c>
      <c r="W56" s="4" t="str">
        <f>IFERROR(__xludf.DUMMYFUNCTION("""COMPUTED_VALUE"""),"")</f>
        <v/>
      </c>
      <c r="X56" s="4" t="str">
        <f>IFERROR(__xludf.DUMMYFUNCTION("""COMPUTED_VALUE"""),"")</f>
        <v/>
      </c>
      <c r="Y56" s="4" t="str">
        <f>IFERROR(__xludf.DUMMYFUNCTION("""COMPUTED_VALUE"""),"")</f>
        <v/>
      </c>
      <c r="Z56" s="4" t="str">
        <f>IFERROR(__xludf.DUMMYFUNCTION("""COMPUTED_VALUE"""),"")</f>
        <v/>
      </c>
      <c r="AA56" s="4" t="str">
        <f>IFERROR(__xludf.DUMMYFUNCTION("""COMPUTED_VALUE"""),"")</f>
        <v/>
      </c>
      <c r="AB56" s="4" t="str">
        <f>IFERROR(__xludf.DUMMYFUNCTION("""COMPUTED_VALUE"""),"")</f>
        <v/>
      </c>
      <c r="AC56" s="4" t="str">
        <f>IFERROR(__xludf.DUMMYFUNCTION("""COMPUTED_VALUE"""),"")</f>
        <v/>
      </c>
      <c r="AD56" s="4" t="str">
        <f>IFERROR(__xludf.DUMMYFUNCTION("""COMPUTED_VALUE"""),"")</f>
        <v/>
      </c>
      <c r="AE56" s="4" t="str">
        <f>IFERROR(__xludf.DUMMYFUNCTION("""COMPUTED_VALUE"""),"")</f>
        <v/>
      </c>
      <c r="AF56" s="4" t="str">
        <f>IFERROR(__xludf.DUMMYFUNCTION("""COMPUTED_VALUE"""),"")</f>
        <v/>
      </c>
      <c r="AG56" s="4" t="str">
        <f>IFERROR(__xludf.DUMMYFUNCTION("""COMPUTED_VALUE"""),"")</f>
        <v/>
      </c>
      <c r="AH56" s="4" t="str">
        <f>IFERROR(__xludf.DUMMYFUNCTION("""COMPUTED_VALUE"""),"")</f>
        <v/>
      </c>
      <c r="AI56" s="4" t="str">
        <f>IFERROR(__xludf.DUMMYFUNCTION("""COMPUTED_VALUE"""),"")</f>
        <v/>
      </c>
      <c r="AJ56" s="4" t="str">
        <f>IFERROR(__xludf.DUMMYFUNCTION("""COMPUTED_VALUE"""),"")</f>
        <v/>
      </c>
      <c r="AK56" s="4" t="str">
        <f>IFERROR(__xludf.DUMMYFUNCTION("""COMPUTED_VALUE"""),"")</f>
        <v/>
      </c>
      <c r="AL56" s="4" t="str">
        <f>IFERROR(__xludf.DUMMYFUNCTION("""COMPUTED_VALUE"""),"")</f>
        <v/>
      </c>
      <c r="AM56" s="4" t="str">
        <f>IFERROR(__xludf.DUMMYFUNCTION("""COMPUTED_VALUE"""),"")</f>
        <v/>
      </c>
      <c r="AN56" s="4" t="str">
        <f>IFERROR(__xludf.DUMMYFUNCTION("""COMPUTED_VALUE"""),"")</f>
        <v/>
      </c>
      <c r="AO56" s="4" t="str">
        <f>IFERROR(__xludf.DUMMYFUNCTION("""COMPUTED_VALUE"""),"")</f>
        <v/>
      </c>
      <c r="AP56" s="4" t="str">
        <f>IFERROR(__xludf.DUMMYFUNCTION("""COMPUTED_VALUE"""),"")</f>
        <v/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</row>
    <row r="57">
      <c r="A57" s="4" t="str">
        <f>IFERROR(__xludf.DUMMYFUNCTION("""COMPUTED_VALUE"""),"")</f>
        <v/>
      </c>
      <c r="B57" s="4" t="str">
        <f>IFERROR(__xludf.DUMMYFUNCTION("""COMPUTED_VALUE"""),"")</f>
        <v/>
      </c>
      <c r="C57" s="4" t="str">
        <f>IFERROR(__xludf.DUMMYFUNCTION("""COMPUTED_VALUE"""),"")</f>
        <v/>
      </c>
      <c r="D57" s="4" t="str">
        <f>IFERROR(__xludf.DUMMYFUNCTION("""COMPUTED_VALUE"""),"")</f>
        <v/>
      </c>
      <c r="E57" s="4" t="str">
        <f>IFERROR(__xludf.DUMMYFUNCTION("""COMPUTED_VALUE"""),"")</f>
        <v/>
      </c>
      <c r="F57" s="4" t="str">
        <f>IFERROR(__xludf.DUMMYFUNCTION("""COMPUTED_VALUE"""),"")</f>
        <v/>
      </c>
      <c r="G57" s="4" t="str">
        <f>IFERROR(__xludf.DUMMYFUNCTION("""COMPUTED_VALUE"""),"")</f>
        <v/>
      </c>
      <c r="H57" s="4" t="str">
        <f>IFERROR(__xludf.DUMMYFUNCTION("""COMPUTED_VALUE"""),"")</f>
        <v/>
      </c>
      <c r="I57" s="4" t="str">
        <f>IFERROR(__xludf.DUMMYFUNCTION("""COMPUTED_VALUE"""),"")</f>
        <v/>
      </c>
      <c r="J57" s="4" t="str">
        <f>IFERROR(__xludf.DUMMYFUNCTION("""COMPUTED_VALUE"""),"")</f>
        <v/>
      </c>
      <c r="K57" s="4" t="str">
        <f>IFERROR(__xludf.DUMMYFUNCTION("""COMPUTED_VALUE"""),"")</f>
        <v/>
      </c>
      <c r="L57" s="4" t="str">
        <f>IFERROR(__xludf.DUMMYFUNCTION("""COMPUTED_VALUE"""),"")</f>
        <v/>
      </c>
      <c r="M57" s="4" t="str">
        <f>IFERROR(__xludf.DUMMYFUNCTION("""COMPUTED_VALUE"""),"")</f>
        <v/>
      </c>
      <c r="N57" s="4" t="str">
        <f>IFERROR(__xludf.DUMMYFUNCTION("""COMPUTED_VALUE"""),"")</f>
        <v/>
      </c>
      <c r="O57" s="4" t="str">
        <f>IFERROR(__xludf.DUMMYFUNCTION("""COMPUTED_VALUE"""),"")</f>
        <v/>
      </c>
      <c r="P57" s="4" t="str">
        <f>IFERROR(__xludf.DUMMYFUNCTION("""COMPUTED_VALUE"""),"")</f>
        <v/>
      </c>
      <c r="Q57" s="4" t="str">
        <f>IFERROR(__xludf.DUMMYFUNCTION("""COMPUTED_VALUE"""),"")</f>
        <v/>
      </c>
      <c r="R57" s="4" t="str">
        <f>IFERROR(__xludf.DUMMYFUNCTION("""COMPUTED_VALUE"""),"")</f>
        <v/>
      </c>
      <c r="S57" s="4" t="str">
        <f>IFERROR(__xludf.DUMMYFUNCTION("""COMPUTED_VALUE"""),"")</f>
        <v/>
      </c>
      <c r="T57" s="4" t="str">
        <f>IFERROR(__xludf.DUMMYFUNCTION("""COMPUTED_VALUE"""),"")</f>
        <v/>
      </c>
      <c r="U57" s="4" t="str">
        <f>IFERROR(__xludf.DUMMYFUNCTION("""COMPUTED_VALUE"""),"")</f>
        <v/>
      </c>
      <c r="V57" s="4" t="str">
        <f>IFERROR(__xludf.DUMMYFUNCTION("""COMPUTED_VALUE"""),"")</f>
        <v/>
      </c>
      <c r="W57" s="4" t="str">
        <f>IFERROR(__xludf.DUMMYFUNCTION("""COMPUTED_VALUE"""),"")</f>
        <v/>
      </c>
      <c r="X57" s="4" t="str">
        <f>IFERROR(__xludf.DUMMYFUNCTION("""COMPUTED_VALUE"""),"")</f>
        <v/>
      </c>
      <c r="Y57" s="4" t="str">
        <f>IFERROR(__xludf.DUMMYFUNCTION("""COMPUTED_VALUE"""),"")</f>
        <v/>
      </c>
      <c r="Z57" s="4" t="str">
        <f>IFERROR(__xludf.DUMMYFUNCTION("""COMPUTED_VALUE"""),"")</f>
        <v/>
      </c>
      <c r="AA57" s="4" t="str">
        <f>IFERROR(__xludf.DUMMYFUNCTION("""COMPUTED_VALUE"""),"")</f>
        <v/>
      </c>
      <c r="AB57" s="4" t="str">
        <f>IFERROR(__xludf.DUMMYFUNCTION("""COMPUTED_VALUE"""),"")</f>
        <v/>
      </c>
      <c r="AC57" s="4" t="str">
        <f>IFERROR(__xludf.DUMMYFUNCTION("""COMPUTED_VALUE"""),"")</f>
        <v/>
      </c>
      <c r="AD57" s="4" t="str">
        <f>IFERROR(__xludf.DUMMYFUNCTION("""COMPUTED_VALUE"""),"")</f>
        <v/>
      </c>
      <c r="AE57" s="4" t="str">
        <f>IFERROR(__xludf.DUMMYFUNCTION("""COMPUTED_VALUE"""),"")</f>
        <v/>
      </c>
      <c r="AF57" s="4" t="str">
        <f>IFERROR(__xludf.DUMMYFUNCTION("""COMPUTED_VALUE"""),"")</f>
        <v/>
      </c>
      <c r="AG57" s="4" t="str">
        <f>IFERROR(__xludf.DUMMYFUNCTION("""COMPUTED_VALUE"""),"")</f>
        <v/>
      </c>
      <c r="AH57" s="4" t="str">
        <f>IFERROR(__xludf.DUMMYFUNCTION("""COMPUTED_VALUE"""),"")</f>
        <v/>
      </c>
      <c r="AI57" s="4" t="str">
        <f>IFERROR(__xludf.DUMMYFUNCTION("""COMPUTED_VALUE"""),"")</f>
        <v/>
      </c>
      <c r="AJ57" s="4" t="str">
        <f>IFERROR(__xludf.DUMMYFUNCTION("""COMPUTED_VALUE"""),"")</f>
        <v/>
      </c>
      <c r="AK57" s="4" t="str">
        <f>IFERROR(__xludf.DUMMYFUNCTION("""COMPUTED_VALUE"""),"")</f>
        <v/>
      </c>
      <c r="AL57" s="4" t="str">
        <f>IFERROR(__xludf.DUMMYFUNCTION("""COMPUTED_VALUE"""),"")</f>
        <v/>
      </c>
      <c r="AM57" s="4" t="str">
        <f>IFERROR(__xludf.DUMMYFUNCTION("""COMPUTED_VALUE"""),"")</f>
        <v/>
      </c>
      <c r="AN57" s="4" t="str">
        <f>IFERROR(__xludf.DUMMYFUNCTION("""COMPUTED_VALUE"""),"")</f>
        <v/>
      </c>
      <c r="AO57" s="4" t="str">
        <f>IFERROR(__xludf.DUMMYFUNCTION("""COMPUTED_VALUE"""),"")</f>
        <v/>
      </c>
      <c r="AP57" s="4" t="str">
        <f>IFERROR(__xludf.DUMMYFUNCTION("""COMPUTED_VALUE"""),"")</f>
        <v/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</row>
    <row r="58">
      <c r="A58" s="4" t="str">
        <f>IFERROR(__xludf.DUMMYFUNCTION("""COMPUTED_VALUE"""),"")</f>
        <v/>
      </c>
      <c r="B58" s="4" t="str">
        <f>IFERROR(__xludf.DUMMYFUNCTION("""COMPUTED_VALUE"""),"")</f>
        <v/>
      </c>
      <c r="C58" s="4" t="str">
        <f>IFERROR(__xludf.DUMMYFUNCTION("""COMPUTED_VALUE"""),"")</f>
        <v/>
      </c>
      <c r="D58" s="4" t="str">
        <f>IFERROR(__xludf.DUMMYFUNCTION("""COMPUTED_VALUE"""),"")</f>
        <v/>
      </c>
      <c r="E58" s="4" t="str">
        <f>IFERROR(__xludf.DUMMYFUNCTION("""COMPUTED_VALUE"""),"")</f>
        <v/>
      </c>
      <c r="F58" s="4" t="str">
        <f>IFERROR(__xludf.DUMMYFUNCTION("""COMPUTED_VALUE"""),"")</f>
        <v/>
      </c>
      <c r="G58" s="4" t="str">
        <f>IFERROR(__xludf.DUMMYFUNCTION("""COMPUTED_VALUE"""),"")</f>
        <v/>
      </c>
      <c r="H58" s="4" t="str">
        <f>IFERROR(__xludf.DUMMYFUNCTION("""COMPUTED_VALUE"""),"")</f>
        <v/>
      </c>
      <c r="I58" s="4" t="str">
        <f>IFERROR(__xludf.DUMMYFUNCTION("""COMPUTED_VALUE"""),"")</f>
        <v/>
      </c>
      <c r="J58" s="4" t="str">
        <f>IFERROR(__xludf.DUMMYFUNCTION("""COMPUTED_VALUE"""),"")</f>
        <v/>
      </c>
      <c r="K58" s="4" t="str">
        <f>IFERROR(__xludf.DUMMYFUNCTION("""COMPUTED_VALUE"""),"")</f>
        <v/>
      </c>
      <c r="L58" s="4" t="str">
        <f>IFERROR(__xludf.DUMMYFUNCTION("""COMPUTED_VALUE"""),"")</f>
        <v/>
      </c>
      <c r="M58" s="4" t="str">
        <f>IFERROR(__xludf.DUMMYFUNCTION("""COMPUTED_VALUE"""),"")</f>
        <v/>
      </c>
      <c r="N58" s="4" t="str">
        <f>IFERROR(__xludf.DUMMYFUNCTION("""COMPUTED_VALUE"""),"")</f>
        <v/>
      </c>
      <c r="O58" s="4" t="str">
        <f>IFERROR(__xludf.DUMMYFUNCTION("""COMPUTED_VALUE"""),"")</f>
        <v/>
      </c>
      <c r="P58" s="4" t="str">
        <f>IFERROR(__xludf.DUMMYFUNCTION("""COMPUTED_VALUE"""),"")</f>
        <v/>
      </c>
      <c r="Q58" s="4" t="str">
        <f>IFERROR(__xludf.DUMMYFUNCTION("""COMPUTED_VALUE"""),"")</f>
        <v/>
      </c>
      <c r="R58" s="4" t="str">
        <f>IFERROR(__xludf.DUMMYFUNCTION("""COMPUTED_VALUE"""),"")</f>
        <v/>
      </c>
      <c r="S58" s="4" t="str">
        <f>IFERROR(__xludf.DUMMYFUNCTION("""COMPUTED_VALUE"""),"")</f>
        <v/>
      </c>
      <c r="T58" s="4" t="str">
        <f>IFERROR(__xludf.DUMMYFUNCTION("""COMPUTED_VALUE"""),"")</f>
        <v/>
      </c>
      <c r="U58" s="4" t="str">
        <f>IFERROR(__xludf.DUMMYFUNCTION("""COMPUTED_VALUE"""),"")</f>
        <v/>
      </c>
      <c r="V58" s="4" t="str">
        <f>IFERROR(__xludf.DUMMYFUNCTION("""COMPUTED_VALUE"""),"")</f>
        <v/>
      </c>
      <c r="W58" s="4" t="str">
        <f>IFERROR(__xludf.DUMMYFUNCTION("""COMPUTED_VALUE"""),"")</f>
        <v/>
      </c>
      <c r="X58" s="4" t="str">
        <f>IFERROR(__xludf.DUMMYFUNCTION("""COMPUTED_VALUE"""),"")</f>
        <v/>
      </c>
      <c r="Y58" s="4" t="str">
        <f>IFERROR(__xludf.DUMMYFUNCTION("""COMPUTED_VALUE"""),"")</f>
        <v/>
      </c>
      <c r="Z58" s="4" t="str">
        <f>IFERROR(__xludf.DUMMYFUNCTION("""COMPUTED_VALUE"""),"")</f>
        <v/>
      </c>
      <c r="AA58" s="4" t="str">
        <f>IFERROR(__xludf.DUMMYFUNCTION("""COMPUTED_VALUE"""),"")</f>
        <v/>
      </c>
      <c r="AB58" s="4" t="str">
        <f>IFERROR(__xludf.DUMMYFUNCTION("""COMPUTED_VALUE"""),"")</f>
        <v/>
      </c>
      <c r="AC58" s="4" t="str">
        <f>IFERROR(__xludf.DUMMYFUNCTION("""COMPUTED_VALUE"""),"")</f>
        <v/>
      </c>
      <c r="AD58" s="4" t="str">
        <f>IFERROR(__xludf.DUMMYFUNCTION("""COMPUTED_VALUE"""),"")</f>
        <v/>
      </c>
      <c r="AE58" s="4" t="str">
        <f>IFERROR(__xludf.DUMMYFUNCTION("""COMPUTED_VALUE"""),"")</f>
        <v/>
      </c>
      <c r="AF58" s="4" t="str">
        <f>IFERROR(__xludf.DUMMYFUNCTION("""COMPUTED_VALUE"""),"")</f>
        <v/>
      </c>
      <c r="AG58" s="4" t="str">
        <f>IFERROR(__xludf.DUMMYFUNCTION("""COMPUTED_VALUE"""),"")</f>
        <v/>
      </c>
      <c r="AH58" s="4" t="str">
        <f>IFERROR(__xludf.DUMMYFUNCTION("""COMPUTED_VALUE"""),"")</f>
        <v/>
      </c>
      <c r="AI58" s="4" t="str">
        <f>IFERROR(__xludf.DUMMYFUNCTION("""COMPUTED_VALUE"""),"")</f>
        <v/>
      </c>
      <c r="AJ58" s="4" t="str">
        <f>IFERROR(__xludf.DUMMYFUNCTION("""COMPUTED_VALUE"""),"")</f>
        <v/>
      </c>
      <c r="AK58" s="4" t="str">
        <f>IFERROR(__xludf.DUMMYFUNCTION("""COMPUTED_VALUE"""),"")</f>
        <v/>
      </c>
      <c r="AL58" s="4" t="str">
        <f>IFERROR(__xludf.DUMMYFUNCTION("""COMPUTED_VALUE"""),"")</f>
        <v/>
      </c>
      <c r="AM58" s="4" t="str">
        <f>IFERROR(__xludf.DUMMYFUNCTION("""COMPUTED_VALUE"""),"")</f>
        <v/>
      </c>
      <c r="AN58" s="4" t="str">
        <f>IFERROR(__xludf.DUMMYFUNCTION("""COMPUTED_VALUE"""),"")</f>
        <v/>
      </c>
      <c r="AO58" s="4" t="str">
        <f>IFERROR(__xludf.DUMMYFUNCTION("""COMPUTED_VALUE"""),"")</f>
        <v/>
      </c>
      <c r="AP58" s="4" t="str">
        <f>IFERROR(__xludf.DUMMYFUNCTION("""COMPUTED_VALUE"""),"")</f>
        <v/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</row>
    <row r="59">
      <c r="A59" s="4" t="str">
        <f>IFERROR(__xludf.DUMMYFUNCTION("""COMPUTED_VALUE"""),"")</f>
        <v/>
      </c>
      <c r="B59" s="4" t="str">
        <f>IFERROR(__xludf.DUMMYFUNCTION("""COMPUTED_VALUE"""),"")</f>
        <v/>
      </c>
      <c r="C59" s="4" t="str">
        <f>IFERROR(__xludf.DUMMYFUNCTION("""COMPUTED_VALUE"""),"")</f>
        <v/>
      </c>
      <c r="D59" s="4" t="str">
        <f>IFERROR(__xludf.DUMMYFUNCTION("""COMPUTED_VALUE"""),"")</f>
        <v/>
      </c>
      <c r="E59" s="4" t="str">
        <f>IFERROR(__xludf.DUMMYFUNCTION("""COMPUTED_VALUE"""),"")</f>
        <v/>
      </c>
      <c r="F59" s="4" t="str">
        <f>IFERROR(__xludf.DUMMYFUNCTION("""COMPUTED_VALUE"""),"")</f>
        <v/>
      </c>
      <c r="G59" s="4" t="str">
        <f>IFERROR(__xludf.DUMMYFUNCTION("""COMPUTED_VALUE"""),"")</f>
        <v/>
      </c>
      <c r="H59" s="4" t="str">
        <f>IFERROR(__xludf.DUMMYFUNCTION("""COMPUTED_VALUE"""),"")</f>
        <v/>
      </c>
      <c r="I59" s="4" t="str">
        <f>IFERROR(__xludf.DUMMYFUNCTION("""COMPUTED_VALUE"""),"")</f>
        <v/>
      </c>
      <c r="J59" s="4" t="str">
        <f>IFERROR(__xludf.DUMMYFUNCTION("""COMPUTED_VALUE"""),"")</f>
        <v/>
      </c>
      <c r="K59" s="4" t="str">
        <f>IFERROR(__xludf.DUMMYFUNCTION("""COMPUTED_VALUE"""),"")</f>
        <v/>
      </c>
      <c r="L59" s="4" t="str">
        <f>IFERROR(__xludf.DUMMYFUNCTION("""COMPUTED_VALUE"""),"")</f>
        <v/>
      </c>
      <c r="M59" s="4" t="str">
        <f>IFERROR(__xludf.DUMMYFUNCTION("""COMPUTED_VALUE"""),"")</f>
        <v/>
      </c>
      <c r="N59" s="4" t="str">
        <f>IFERROR(__xludf.DUMMYFUNCTION("""COMPUTED_VALUE"""),"")</f>
        <v/>
      </c>
      <c r="O59" s="4" t="str">
        <f>IFERROR(__xludf.DUMMYFUNCTION("""COMPUTED_VALUE"""),"")</f>
        <v/>
      </c>
      <c r="P59" s="4" t="str">
        <f>IFERROR(__xludf.DUMMYFUNCTION("""COMPUTED_VALUE"""),"")</f>
        <v/>
      </c>
      <c r="Q59" s="4" t="str">
        <f>IFERROR(__xludf.DUMMYFUNCTION("""COMPUTED_VALUE"""),"")</f>
        <v/>
      </c>
      <c r="R59" s="4" t="str">
        <f>IFERROR(__xludf.DUMMYFUNCTION("""COMPUTED_VALUE"""),"")</f>
        <v/>
      </c>
      <c r="S59" s="4" t="str">
        <f>IFERROR(__xludf.DUMMYFUNCTION("""COMPUTED_VALUE"""),"")</f>
        <v/>
      </c>
      <c r="T59" s="4" t="str">
        <f>IFERROR(__xludf.DUMMYFUNCTION("""COMPUTED_VALUE"""),"")</f>
        <v/>
      </c>
      <c r="U59" s="4" t="str">
        <f>IFERROR(__xludf.DUMMYFUNCTION("""COMPUTED_VALUE"""),"")</f>
        <v/>
      </c>
      <c r="V59" s="4" t="str">
        <f>IFERROR(__xludf.DUMMYFUNCTION("""COMPUTED_VALUE"""),"")</f>
        <v/>
      </c>
      <c r="W59" s="4" t="str">
        <f>IFERROR(__xludf.DUMMYFUNCTION("""COMPUTED_VALUE"""),"")</f>
        <v/>
      </c>
      <c r="X59" s="4" t="str">
        <f>IFERROR(__xludf.DUMMYFUNCTION("""COMPUTED_VALUE"""),"")</f>
        <v/>
      </c>
      <c r="Y59" s="4" t="str">
        <f>IFERROR(__xludf.DUMMYFUNCTION("""COMPUTED_VALUE"""),"")</f>
        <v/>
      </c>
      <c r="Z59" s="4" t="str">
        <f>IFERROR(__xludf.DUMMYFUNCTION("""COMPUTED_VALUE"""),"")</f>
        <v/>
      </c>
      <c r="AA59" s="4" t="str">
        <f>IFERROR(__xludf.DUMMYFUNCTION("""COMPUTED_VALUE"""),"")</f>
        <v/>
      </c>
      <c r="AB59" s="4" t="str">
        <f>IFERROR(__xludf.DUMMYFUNCTION("""COMPUTED_VALUE"""),"")</f>
        <v/>
      </c>
      <c r="AC59" s="4" t="str">
        <f>IFERROR(__xludf.DUMMYFUNCTION("""COMPUTED_VALUE"""),"")</f>
        <v/>
      </c>
      <c r="AD59" s="4" t="str">
        <f>IFERROR(__xludf.DUMMYFUNCTION("""COMPUTED_VALUE"""),"")</f>
        <v/>
      </c>
      <c r="AE59" s="4" t="str">
        <f>IFERROR(__xludf.DUMMYFUNCTION("""COMPUTED_VALUE"""),"")</f>
        <v/>
      </c>
      <c r="AF59" s="4" t="str">
        <f>IFERROR(__xludf.DUMMYFUNCTION("""COMPUTED_VALUE"""),"")</f>
        <v/>
      </c>
      <c r="AG59" s="4" t="str">
        <f>IFERROR(__xludf.DUMMYFUNCTION("""COMPUTED_VALUE"""),"")</f>
        <v/>
      </c>
      <c r="AH59" s="4" t="str">
        <f>IFERROR(__xludf.DUMMYFUNCTION("""COMPUTED_VALUE"""),"")</f>
        <v/>
      </c>
      <c r="AI59" s="4" t="str">
        <f>IFERROR(__xludf.DUMMYFUNCTION("""COMPUTED_VALUE"""),"")</f>
        <v/>
      </c>
      <c r="AJ59" s="4" t="str">
        <f>IFERROR(__xludf.DUMMYFUNCTION("""COMPUTED_VALUE"""),"")</f>
        <v/>
      </c>
      <c r="AK59" s="4" t="str">
        <f>IFERROR(__xludf.DUMMYFUNCTION("""COMPUTED_VALUE"""),"")</f>
        <v/>
      </c>
      <c r="AL59" s="4" t="str">
        <f>IFERROR(__xludf.DUMMYFUNCTION("""COMPUTED_VALUE"""),"")</f>
        <v/>
      </c>
      <c r="AM59" s="4" t="str">
        <f>IFERROR(__xludf.DUMMYFUNCTION("""COMPUTED_VALUE"""),"")</f>
        <v/>
      </c>
      <c r="AN59" s="4" t="str">
        <f>IFERROR(__xludf.DUMMYFUNCTION("""COMPUTED_VALUE"""),"")</f>
        <v/>
      </c>
      <c r="AO59" s="4" t="str">
        <f>IFERROR(__xludf.DUMMYFUNCTION("""COMPUTED_VALUE"""),"")</f>
        <v/>
      </c>
      <c r="AP59" s="4" t="str">
        <f>IFERROR(__xludf.DUMMYFUNCTION("""COMPUTED_VALUE"""),"")</f>
        <v/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</row>
    <row r="60">
      <c r="A60" s="4" t="str">
        <f>IFERROR(__xludf.DUMMYFUNCTION("""COMPUTED_VALUE"""),"")</f>
        <v/>
      </c>
      <c r="B60" s="4" t="str">
        <f>IFERROR(__xludf.DUMMYFUNCTION("""COMPUTED_VALUE"""),"")</f>
        <v/>
      </c>
      <c r="C60" s="4" t="str">
        <f>IFERROR(__xludf.DUMMYFUNCTION("""COMPUTED_VALUE"""),"")</f>
        <v/>
      </c>
      <c r="D60" s="4" t="str">
        <f>IFERROR(__xludf.DUMMYFUNCTION("""COMPUTED_VALUE"""),"")</f>
        <v/>
      </c>
      <c r="E60" s="4" t="str">
        <f>IFERROR(__xludf.DUMMYFUNCTION("""COMPUTED_VALUE"""),"")</f>
        <v/>
      </c>
      <c r="F60" s="4" t="str">
        <f>IFERROR(__xludf.DUMMYFUNCTION("""COMPUTED_VALUE"""),"")</f>
        <v/>
      </c>
      <c r="G60" s="4" t="str">
        <f>IFERROR(__xludf.DUMMYFUNCTION("""COMPUTED_VALUE"""),"")</f>
        <v/>
      </c>
      <c r="H60" s="4" t="str">
        <f>IFERROR(__xludf.DUMMYFUNCTION("""COMPUTED_VALUE"""),"")</f>
        <v/>
      </c>
      <c r="I60" s="4" t="str">
        <f>IFERROR(__xludf.DUMMYFUNCTION("""COMPUTED_VALUE"""),"")</f>
        <v/>
      </c>
      <c r="J60" s="4" t="str">
        <f>IFERROR(__xludf.DUMMYFUNCTION("""COMPUTED_VALUE"""),"")</f>
        <v/>
      </c>
      <c r="K60" s="4" t="str">
        <f>IFERROR(__xludf.DUMMYFUNCTION("""COMPUTED_VALUE"""),"")</f>
        <v/>
      </c>
      <c r="L60" s="4" t="str">
        <f>IFERROR(__xludf.DUMMYFUNCTION("""COMPUTED_VALUE"""),"")</f>
        <v/>
      </c>
      <c r="M60" s="4" t="str">
        <f>IFERROR(__xludf.DUMMYFUNCTION("""COMPUTED_VALUE"""),"")</f>
        <v/>
      </c>
      <c r="N60" s="4" t="str">
        <f>IFERROR(__xludf.DUMMYFUNCTION("""COMPUTED_VALUE"""),"")</f>
        <v/>
      </c>
      <c r="O60" s="4" t="str">
        <f>IFERROR(__xludf.DUMMYFUNCTION("""COMPUTED_VALUE"""),"")</f>
        <v/>
      </c>
      <c r="P60" s="4" t="str">
        <f>IFERROR(__xludf.DUMMYFUNCTION("""COMPUTED_VALUE"""),"")</f>
        <v/>
      </c>
      <c r="Q60" s="4" t="str">
        <f>IFERROR(__xludf.DUMMYFUNCTION("""COMPUTED_VALUE"""),"")</f>
        <v/>
      </c>
      <c r="R60" s="4" t="str">
        <f>IFERROR(__xludf.DUMMYFUNCTION("""COMPUTED_VALUE"""),"")</f>
        <v/>
      </c>
      <c r="S60" s="4" t="str">
        <f>IFERROR(__xludf.DUMMYFUNCTION("""COMPUTED_VALUE"""),"")</f>
        <v/>
      </c>
      <c r="T60" s="4" t="str">
        <f>IFERROR(__xludf.DUMMYFUNCTION("""COMPUTED_VALUE"""),"")</f>
        <v/>
      </c>
      <c r="U60" s="4" t="str">
        <f>IFERROR(__xludf.DUMMYFUNCTION("""COMPUTED_VALUE"""),"")</f>
        <v/>
      </c>
      <c r="V60" s="4" t="str">
        <f>IFERROR(__xludf.DUMMYFUNCTION("""COMPUTED_VALUE"""),"")</f>
        <v/>
      </c>
      <c r="W60" s="4" t="str">
        <f>IFERROR(__xludf.DUMMYFUNCTION("""COMPUTED_VALUE"""),"")</f>
        <v/>
      </c>
      <c r="X60" s="4" t="str">
        <f>IFERROR(__xludf.DUMMYFUNCTION("""COMPUTED_VALUE"""),"")</f>
        <v/>
      </c>
      <c r="Y60" s="4" t="str">
        <f>IFERROR(__xludf.DUMMYFUNCTION("""COMPUTED_VALUE"""),"")</f>
        <v/>
      </c>
      <c r="Z60" s="4" t="str">
        <f>IFERROR(__xludf.DUMMYFUNCTION("""COMPUTED_VALUE"""),"")</f>
        <v/>
      </c>
      <c r="AA60" s="4" t="str">
        <f>IFERROR(__xludf.DUMMYFUNCTION("""COMPUTED_VALUE"""),"")</f>
        <v/>
      </c>
      <c r="AB60" s="4" t="str">
        <f>IFERROR(__xludf.DUMMYFUNCTION("""COMPUTED_VALUE"""),"")</f>
        <v/>
      </c>
      <c r="AC60" s="4" t="str">
        <f>IFERROR(__xludf.DUMMYFUNCTION("""COMPUTED_VALUE"""),"")</f>
        <v/>
      </c>
      <c r="AD60" s="4" t="str">
        <f>IFERROR(__xludf.DUMMYFUNCTION("""COMPUTED_VALUE"""),"")</f>
        <v/>
      </c>
      <c r="AE60" s="4" t="str">
        <f>IFERROR(__xludf.DUMMYFUNCTION("""COMPUTED_VALUE"""),"")</f>
        <v/>
      </c>
      <c r="AF60" s="4" t="str">
        <f>IFERROR(__xludf.DUMMYFUNCTION("""COMPUTED_VALUE"""),"")</f>
        <v/>
      </c>
      <c r="AG60" s="4" t="str">
        <f>IFERROR(__xludf.DUMMYFUNCTION("""COMPUTED_VALUE"""),"")</f>
        <v/>
      </c>
      <c r="AH60" s="4" t="str">
        <f>IFERROR(__xludf.DUMMYFUNCTION("""COMPUTED_VALUE"""),"")</f>
        <v/>
      </c>
      <c r="AI60" s="4" t="str">
        <f>IFERROR(__xludf.DUMMYFUNCTION("""COMPUTED_VALUE"""),"")</f>
        <v/>
      </c>
      <c r="AJ60" s="4" t="str">
        <f>IFERROR(__xludf.DUMMYFUNCTION("""COMPUTED_VALUE"""),"")</f>
        <v/>
      </c>
      <c r="AK60" s="4" t="str">
        <f>IFERROR(__xludf.DUMMYFUNCTION("""COMPUTED_VALUE"""),"")</f>
        <v/>
      </c>
      <c r="AL60" s="4" t="str">
        <f>IFERROR(__xludf.DUMMYFUNCTION("""COMPUTED_VALUE"""),"")</f>
        <v/>
      </c>
      <c r="AM60" s="4" t="str">
        <f>IFERROR(__xludf.DUMMYFUNCTION("""COMPUTED_VALUE"""),"")</f>
        <v/>
      </c>
      <c r="AN60" s="4" t="str">
        <f>IFERROR(__xludf.DUMMYFUNCTION("""COMPUTED_VALUE"""),"")</f>
        <v/>
      </c>
      <c r="AO60" s="4" t="str">
        <f>IFERROR(__xludf.DUMMYFUNCTION("""COMPUTED_VALUE"""),"")</f>
        <v/>
      </c>
      <c r="AP60" s="4" t="str">
        <f>IFERROR(__xludf.DUMMYFUNCTION("""COMPUTED_VALUE"""),"")</f>
        <v/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</row>
    <row r="61">
      <c r="A61" s="4" t="str">
        <f>IFERROR(__xludf.DUMMYFUNCTION("""COMPUTED_VALUE"""),"")</f>
        <v/>
      </c>
      <c r="B61" s="4" t="str">
        <f>IFERROR(__xludf.DUMMYFUNCTION("""COMPUTED_VALUE"""),"")</f>
        <v/>
      </c>
      <c r="C61" s="4" t="str">
        <f>IFERROR(__xludf.DUMMYFUNCTION("""COMPUTED_VALUE"""),"")</f>
        <v/>
      </c>
      <c r="D61" s="4" t="str">
        <f>IFERROR(__xludf.DUMMYFUNCTION("""COMPUTED_VALUE"""),"")</f>
        <v/>
      </c>
      <c r="E61" s="4" t="str">
        <f>IFERROR(__xludf.DUMMYFUNCTION("""COMPUTED_VALUE"""),"")</f>
        <v/>
      </c>
      <c r="F61" s="4" t="str">
        <f>IFERROR(__xludf.DUMMYFUNCTION("""COMPUTED_VALUE"""),"")</f>
        <v/>
      </c>
      <c r="G61" s="4" t="str">
        <f>IFERROR(__xludf.DUMMYFUNCTION("""COMPUTED_VALUE"""),"")</f>
        <v/>
      </c>
      <c r="H61" s="4" t="str">
        <f>IFERROR(__xludf.DUMMYFUNCTION("""COMPUTED_VALUE"""),"")</f>
        <v/>
      </c>
      <c r="I61" s="4" t="str">
        <f>IFERROR(__xludf.DUMMYFUNCTION("""COMPUTED_VALUE"""),"")</f>
        <v/>
      </c>
      <c r="J61" s="4" t="str">
        <f>IFERROR(__xludf.DUMMYFUNCTION("""COMPUTED_VALUE"""),"")</f>
        <v/>
      </c>
      <c r="K61" s="4" t="str">
        <f>IFERROR(__xludf.DUMMYFUNCTION("""COMPUTED_VALUE"""),"")</f>
        <v/>
      </c>
      <c r="L61" s="4" t="str">
        <f>IFERROR(__xludf.DUMMYFUNCTION("""COMPUTED_VALUE"""),"")</f>
        <v/>
      </c>
      <c r="M61" s="4" t="str">
        <f>IFERROR(__xludf.DUMMYFUNCTION("""COMPUTED_VALUE"""),"")</f>
        <v/>
      </c>
      <c r="N61" s="4" t="str">
        <f>IFERROR(__xludf.DUMMYFUNCTION("""COMPUTED_VALUE"""),"")</f>
        <v/>
      </c>
      <c r="O61" s="4" t="str">
        <f>IFERROR(__xludf.DUMMYFUNCTION("""COMPUTED_VALUE"""),"")</f>
        <v/>
      </c>
      <c r="P61" s="4" t="str">
        <f>IFERROR(__xludf.DUMMYFUNCTION("""COMPUTED_VALUE"""),"")</f>
        <v/>
      </c>
      <c r="Q61" s="4" t="str">
        <f>IFERROR(__xludf.DUMMYFUNCTION("""COMPUTED_VALUE"""),"")</f>
        <v/>
      </c>
      <c r="R61" s="4" t="str">
        <f>IFERROR(__xludf.DUMMYFUNCTION("""COMPUTED_VALUE"""),"")</f>
        <v/>
      </c>
      <c r="S61" s="4" t="str">
        <f>IFERROR(__xludf.DUMMYFUNCTION("""COMPUTED_VALUE"""),"")</f>
        <v/>
      </c>
      <c r="T61" s="4" t="str">
        <f>IFERROR(__xludf.DUMMYFUNCTION("""COMPUTED_VALUE"""),"")</f>
        <v/>
      </c>
      <c r="U61" s="4" t="str">
        <f>IFERROR(__xludf.DUMMYFUNCTION("""COMPUTED_VALUE"""),"")</f>
        <v/>
      </c>
      <c r="V61" s="4" t="str">
        <f>IFERROR(__xludf.DUMMYFUNCTION("""COMPUTED_VALUE"""),"")</f>
        <v/>
      </c>
      <c r="W61" s="4" t="str">
        <f>IFERROR(__xludf.DUMMYFUNCTION("""COMPUTED_VALUE"""),"")</f>
        <v/>
      </c>
      <c r="X61" s="4" t="str">
        <f>IFERROR(__xludf.DUMMYFUNCTION("""COMPUTED_VALUE"""),"")</f>
        <v/>
      </c>
      <c r="Y61" s="4" t="str">
        <f>IFERROR(__xludf.DUMMYFUNCTION("""COMPUTED_VALUE"""),"")</f>
        <v/>
      </c>
      <c r="Z61" s="4" t="str">
        <f>IFERROR(__xludf.DUMMYFUNCTION("""COMPUTED_VALUE"""),"")</f>
        <v/>
      </c>
      <c r="AA61" s="4" t="str">
        <f>IFERROR(__xludf.DUMMYFUNCTION("""COMPUTED_VALUE"""),"")</f>
        <v/>
      </c>
      <c r="AB61" s="4" t="str">
        <f>IFERROR(__xludf.DUMMYFUNCTION("""COMPUTED_VALUE"""),"")</f>
        <v/>
      </c>
      <c r="AC61" s="4" t="str">
        <f>IFERROR(__xludf.DUMMYFUNCTION("""COMPUTED_VALUE"""),"")</f>
        <v/>
      </c>
      <c r="AD61" s="4" t="str">
        <f>IFERROR(__xludf.DUMMYFUNCTION("""COMPUTED_VALUE"""),"")</f>
        <v/>
      </c>
      <c r="AE61" s="4" t="str">
        <f>IFERROR(__xludf.DUMMYFUNCTION("""COMPUTED_VALUE"""),"")</f>
        <v/>
      </c>
      <c r="AF61" s="4" t="str">
        <f>IFERROR(__xludf.DUMMYFUNCTION("""COMPUTED_VALUE"""),"")</f>
        <v/>
      </c>
      <c r="AG61" s="4" t="str">
        <f>IFERROR(__xludf.DUMMYFUNCTION("""COMPUTED_VALUE"""),"")</f>
        <v/>
      </c>
      <c r="AH61" s="4" t="str">
        <f>IFERROR(__xludf.DUMMYFUNCTION("""COMPUTED_VALUE"""),"")</f>
        <v/>
      </c>
      <c r="AI61" s="4" t="str">
        <f>IFERROR(__xludf.DUMMYFUNCTION("""COMPUTED_VALUE"""),"")</f>
        <v/>
      </c>
      <c r="AJ61" s="4" t="str">
        <f>IFERROR(__xludf.DUMMYFUNCTION("""COMPUTED_VALUE"""),"")</f>
        <v/>
      </c>
      <c r="AK61" s="4" t="str">
        <f>IFERROR(__xludf.DUMMYFUNCTION("""COMPUTED_VALUE"""),"")</f>
        <v/>
      </c>
      <c r="AL61" s="4" t="str">
        <f>IFERROR(__xludf.DUMMYFUNCTION("""COMPUTED_VALUE"""),"")</f>
        <v/>
      </c>
      <c r="AM61" s="4" t="str">
        <f>IFERROR(__xludf.DUMMYFUNCTION("""COMPUTED_VALUE"""),"")</f>
        <v/>
      </c>
      <c r="AN61" s="4" t="str">
        <f>IFERROR(__xludf.DUMMYFUNCTION("""COMPUTED_VALUE"""),"")</f>
        <v/>
      </c>
      <c r="AO61" s="4" t="str">
        <f>IFERROR(__xludf.DUMMYFUNCTION("""COMPUTED_VALUE"""),"")</f>
        <v/>
      </c>
      <c r="AP61" s="4" t="str">
        <f>IFERROR(__xludf.DUMMYFUNCTION("""COMPUTED_VALUE"""),"")</f>
        <v/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</row>
    <row r="62">
      <c r="A62" s="4" t="str">
        <f>IFERROR(__xludf.DUMMYFUNCTION("""COMPUTED_VALUE"""),"")</f>
        <v/>
      </c>
      <c r="B62" s="4" t="str">
        <f>IFERROR(__xludf.DUMMYFUNCTION("""COMPUTED_VALUE"""),"")</f>
        <v/>
      </c>
      <c r="C62" s="4" t="str">
        <f>IFERROR(__xludf.DUMMYFUNCTION("""COMPUTED_VALUE"""),"")</f>
        <v/>
      </c>
      <c r="D62" s="4" t="str">
        <f>IFERROR(__xludf.DUMMYFUNCTION("""COMPUTED_VALUE"""),"")</f>
        <v/>
      </c>
      <c r="E62" s="4" t="str">
        <f>IFERROR(__xludf.DUMMYFUNCTION("""COMPUTED_VALUE"""),"")</f>
        <v/>
      </c>
      <c r="F62" s="4" t="str">
        <f>IFERROR(__xludf.DUMMYFUNCTION("""COMPUTED_VALUE"""),"")</f>
        <v/>
      </c>
      <c r="G62" s="4" t="str">
        <f>IFERROR(__xludf.DUMMYFUNCTION("""COMPUTED_VALUE"""),"")</f>
        <v/>
      </c>
      <c r="H62" s="4" t="str">
        <f>IFERROR(__xludf.DUMMYFUNCTION("""COMPUTED_VALUE"""),"")</f>
        <v/>
      </c>
      <c r="I62" s="4" t="str">
        <f>IFERROR(__xludf.DUMMYFUNCTION("""COMPUTED_VALUE"""),"")</f>
        <v/>
      </c>
      <c r="J62" s="4" t="str">
        <f>IFERROR(__xludf.DUMMYFUNCTION("""COMPUTED_VALUE"""),"")</f>
        <v/>
      </c>
      <c r="K62" s="4" t="str">
        <f>IFERROR(__xludf.DUMMYFUNCTION("""COMPUTED_VALUE"""),"")</f>
        <v/>
      </c>
      <c r="L62" s="4" t="str">
        <f>IFERROR(__xludf.DUMMYFUNCTION("""COMPUTED_VALUE"""),"")</f>
        <v/>
      </c>
      <c r="M62" s="4" t="str">
        <f>IFERROR(__xludf.DUMMYFUNCTION("""COMPUTED_VALUE"""),"")</f>
        <v/>
      </c>
      <c r="N62" s="4" t="str">
        <f>IFERROR(__xludf.DUMMYFUNCTION("""COMPUTED_VALUE"""),"")</f>
        <v/>
      </c>
      <c r="O62" s="4" t="str">
        <f>IFERROR(__xludf.DUMMYFUNCTION("""COMPUTED_VALUE"""),"")</f>
        <v/>
      </c>
      <c r="P62" s="4" t="str">
        <f>IFERROR(__xludf.DUMMYFUNCTION("""COMPUTED_VALUE"""),"")</f>
        <v/>
      </c>
      <c r="Q62" s="4" t="str">
        <f>IFERROR(__xludf.DUMMYFUNCTION("""COMPUTED_VALUE"""),"")</f>
        <v/>
      </c>
      <c r="R62" s="4" t="str">
        <f>IFERROR(__xludf.DUMMYFUNCTION("""COMPUTED_VALUE"""),"")</f>
        <v/>
      </c>
      <c r="S62" s="4" t="str">
        <f>IFERROR(__xludf.DUMMYFUNCTION("""COMPUTED_VALUE"""),"")</f>
        <v/>
      </c>
      <c r="T62" s="4" t="str">
        <f>IFERROR(__xludf.DUMMYFUNCTION("""COMPUTED_VALUE"""),"")</f>
        <v/>
      </c>
      <c r="U62" s="4" t="str">
        <f>IFERROR(__xludf.DUMMYFUNCTION("""COMPUTED_VALUE"""),"")</f>
        <v/>
      </c>
      <c r="V62" s="4" t="str">
        <f>IFERROR(__xludf.DUMMYFUNCTION("""COMPUTED_VALUE"""),"")</f>
        <v/>
      </c>
      <c r="W62" s="4" t="str">
        <f>IFERROR(__xludf.DUMMYFUNCTION("""COMPUTED_VALUE"""),"")</f>
        <v/>
      </c>
      <c r="X62" s="4" t="str">
        <f>IFERROR(__xludf.DUMMYFUNCTION("""COMPUTED_VALUE"""),"")</f>
        <v/>
      </c>
      <c r="Y62" s="4" t="str">
        <f>IFERROR(__xludf.DUMMYFUNCTION("""COMPUTED_VALUE"""),"")</f>
        <v/>
      </c>
      <c r="Z62" s="4" t="str">
        <f>IFERROR(__xludf.DUMMYFUNCTION("""COMPUTED_VALUE"""),"")</f>
        <v/>
      </c>
      <c r="AA62" s="4" t="str">
        <f>IFERROR(__xludf.DUMMYFUNCTION("""COMPUTED_VALUE"""),"")</f>
        <v/>
      </c>
      <c r="AB62" s="4" t="str">
        <f>IFERROR(__xludf.DUMMYFUNCTION("""COMPUTED_VALUE"""),"")</f>
        <v/>
      </c>
      <c r="AC62" s="4" t="str">
        <f>IFERROR(__xludf.DUMMYFUNCTION("""COMPUTED_VALUE"""),"")</f>
        <v/>
      </c>
      <c r="AD62" s="4" t="str">
        <f>IFERROR(__xludf.DUMMYFUNCTION("""COMPUTED_VALUE"""),"")</f>
        <v/>
      </c>
      <c r="AE62" s="4" t="str">
        <f>IFERROR(__xludf.DUMMYFUNCTION("""COMPUTED_VALUE"""),"")</f>
        <v/>
      </c>
      <c r="AF62" s="4" t="str">
        <f>IFERROR(__xludf.DUMMYFUNCTION("""COMPUTED_VALUE"""),"")</f>
        <v/>
      </c>
      <c r="AG62" s="4" t="str">
        <f>IFERROR(__xludf.DUMMYFUNCTION("""COMPUTED_VALUE"""),"")</f>
        <v/>
      </c>
      <c r="AH62" s="4" t="str">
        <f>IFERROR(__xludf.DUMMYFUNCTION("""COMPUTED_VALUE"""),"")</f>
        <v/>
      </c>
      <c r="AI62" s="4" t="str">
        <f>IFERROR(__xludf.DUMMYFUNCTION("""COMPUTED_VALUE"""),"")</f>
        <v/>
      </c>
      <c r="AJ62" s="4" t="str">
        <f>IFERROR(__xludf.DUMMYFUNCTION("""COMPUTED_VALUE"""),"")</f>
        <v/>
      </c>
      <c r="AK62" s="4" t="str">
        <f>IFERROR(__xludf.DUMMYFUNCTION("""COMPUTED_VALUE"""),"")</f>
        <v/>
      </c>
      <c r="AL62" s="4" t="str">
        <f>IFERROR(__xludf.DUMMYFUNCTION("""COMPUTED_VALUE"""),"")</f>
        <v/>
      </c>
      <c r="AM62" s="4" t="str">
        <f>IFERROR(__xludf.DUMMYFUNCTION("""COMPUTED_VALUE"""),"")</f>
        <v/>
      </c>
      <c r="AN62" s="4" t="str">
        <f>IFERROR(__xludf.DUMMYFUNCTION("""COMPUTED_VALUE"""),"")</f>
        <v/>
      </c>
      <c r="AO62" s="4" t="str">
        <f>IFERROR(__xludf.DUMMYFUNCTION("""COMPUTED_VALUE"""),"")</f>
        <v/>
      </c>
      <c r="AP62" s="4" t="str">
        <f>IFERROR(__xludf.DUMMYFUNCTION("""COMPUTED_VALUE"""),"")</f>
        <v/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</row>
    <row r="63">
      <c r="A63" s="4" t="str">
        <f>IFERROR(__xludf.DUMMYFUNCTION("""COMPUTED_VALUE"""),"")</f>
        <v/>
      </c>
      <c r="B63" s="4" t="str">
        <f>IFERROR(__xludf.DUMMYFUNCTION("""COMPUTED_VALUE"""),"")</f>
        <v/>
      </c>
      <c r="C63" s="4" t="str">
        <f>IFERROR(__xludf.DUMMYFUNCTION("""COMPUTED_VALUE"""),"")</f>
        <v/>
      </c>
      <c r="D63" s="4" t="str">
        <f>IFERROR(__xludf.DUMMYFUNCTION("""COMPUTED_VALUE"""),"")</f>
        <v/>
      </c>
      <c r="E63" s="4" t="str">
        <f>IFERROR(__xludf.DUMMYFUNCTION("""COMPUTED_VALUE"""),"")</f>
        <v/>
      </c>
      <c r="F63" s="4" t="str">
        <f>IFERROR(__xludf.DUMMYFUNCTION("""COMPUTED_VALUE"""),"")</f>
        <v/>
      </c>
      <c r="G63" s="4" t="str">
        <f>IFERROR(__xludf.DUMMYFUNCTION("""COMPUTED_VALUE"""),"")</f>
        <v/>
      </c>
      <c r="H63" s="4" t="str">
        <f>IFERROR(__xludf.DUMMYFUNCTION("""COMPUTED_VALUE"""),"")</f>
        <v/>
      </c>
      <c r="I63" s="4" t="str">
        <f>IFERROR(__xludf.DUMMYFUNCTION("""COMPUTED_VALUE"""),"")</f>
        <v/>
      </c>
      <c r="J63" s="4" t="str">
        <f>IFERROR(__xludf.DUMMYFUNCTION("""COMPUTED_VALUE"""),"")</f>
        <v/>
      </c>
      <c r="K63" s="4" t="str">
        <f>IFERROR(__xludf.DUMMYFUNCTION("""COMPUTED_VALUE"""),"")</f>
        <v/>
      </c>
      <c r="L63" s="4" t="str">
        <f>IFERROR(__xludf.DUMMYFUNCTION("""COMPUTED_VALUE"""),"")</f>
        <v/>
      </c>
      <c r="M63" s="4" t="str">
        <f>IFERROR(__xludf.DUMMYFUNCTION("""COMPUTED_VALUE"""),"")</f>
        <v/>
      </c>
      <c r="N63" s="4" t="str">
        <f>IFERROR(__xludf.DUMMYFUNCTION("""COMPUTED_VALUE"""),"")</f>
        <v/>
      </c>
      <c r="O63" s="4" t="str">
        <f>IFERROR(__xludf.DUMMYFUNCTION("""COMPUTED_VALUE"""),"")</f>
        <v/>
      </c>
      <c r="P63" s="4" t="str">
        <f>IFERROR(__xludf.DUMMYFUNCTION("""COMPUTED_VALUE"""),"")</f>
        <v/>
      </c>
      <c r="Q63" s="4" t="str">
        <f>IFERROR(__xludf.DUMMYFUNCTION("""COMPUTED_VALUE"""),"")</f>
        <v/>
      </c>
      <c r="R63" s="4" t="str">
        <f>IFERROR(__xludf.DUMMYFUNCTION("""COMPUTED_VALUE"""),"")</f>
        <v/>
      </c>
      <c r="S63" s="4" t="str">
        <f>IFERROR(__xludf.DUMMYFUNCTION("""COMPUTED_VALUE"""),"")</f>
        <v/>
      </c>
      <c r="T63" s="4" t="str">
        <f>IFERROR(__xludf.DUMMYFUNCTION("""COMPUTED_VALUE"""),"")</f>
        <v/>
      </c>
      <c r="U63" s="4" t="str">
        <f>IFERROR(__xludf.DUMMYFUNCTION("""COMPUTED_VALUE"""),"")</f>
        <v/>
      </c>
      <c r="V63" s="4" t="str">
        <f>IFERROR(__xludf.DUMMYFUNCTION("""COMPUTED_VALUE"""),"")</f>
        <v/>
      </c>
      <c r="W63" s="4" t="str">
        <f>IFERROR(__xludf.DUMMYFUNCTION("""COMPUTED_VALUE"""),"")</f>
        <v/>
      </c>
      <c r="X63" s="4" t="str">
        <f>IFERROR(__xludf.DUMMYFUNCTION("""COMPUTED_VALUE"""),"")</f>
        <v/>
      </c>
      <c r="Y63" s="4" t="str">
        <f>IFERROR(__xludf.DUMMYFUNCTION("""COMPUTED_VALUE"""),"")</f>
        <v/>
      </c>
      <c r="Z63" s="4" t="str">
        <f>IFERROR(__xludf.DUMMYFUNCTION("""COMPUTED_VALUE"""),"")</f>
        <v/>
      </c>
      <c r="AA63" s="4" t="str">
        <f>IFERROR(__xludf.DUMMYFUNCTION("""COMPUTED_VALUE"""),"")</f>
        <v/>
      </c>
      <c r="AB63" s="4" t="str">
        <f>IFERROR(__xludf.DUMMYFUNCTION("""COMPUTED_VALUE"""),"")</f>
        <v/>
      </c>
      <c r="AC63" s="4" t="str">
        <f>IFERROR(__xludf.DUMMYFUNCTION("""COMPUTED_VALUE"""),"")</f>
        <v/>
      </c>
      <c r="AD63" s="4" t="str">
        <f>IFERROR(__xludf.DUMMYFUNCTION("""COMPUTED_VALUE"""),"")</f>
        <v/>
      </c>
      <c r="AE63" s="4" t="str">
        <f>IFERROR(__xludf.DUMMYFUNCTION("""COMPUTED_VALUE"""),"")</f>
        <v/>
      </c>
      <c r="AF63" s="4" t="str">
        <f>IFERROR(__xludf.DUMMYFUNCTION("""COMPUTED_VALUE"""),"")</f>
        <v/>
      </c>
      <c r="AG63" s="4" t="str">
        <f>IFERROR(__xludf.DUMMYFUNCTION("""COMPUTED_VALUE"""),"")</f>
        <v/>
      </c>
      <c r="AH63" s="4" t="str">
        <f>IFERROR(__xludf.DUMMYFUNCTION("""COMPUTED_VALUE"""),"")</f>
        <v/>
      </c>
      <c r="AI63" s="4" t="str">
        <f>IFERROR(__xludf.DUMMYFUNCTION("""COMPUTED_VALUE"""),"")</f>
        <v/>
      </c>
      <c r="AJ63" s="4" t="str">
        <f>IFERROR(__xludf.DUMMYFUNCTION("""COMPUTED_VALUE"""),"")</f>
        <v/>
      </c>
      <c r="AK63" s="4" t="str">
        <f>IFERROR(__xludf.DUMMYFUNCTION("""COMPUTED_VALUE"""),"")</f>
        <v/>
      </c>
      <c r="AL63" s="4" t="str">
        <f>IFERROR(__xludf.DUMMYFUNCTION("""COMPUTED_VALUE"""),"")</f>
        <v/>
      </c>
      <c r="AM63" s="4" t="str">
        <f>IFERROR(__xludf.DUMMYFUNCTION("""COMPUTED_VALUE"""),"")</f>
        <v/>
      </c>
      <c r="AN63" s="4" t="str">
        <f>IFERROR(__xludf.DUMMYFUNCTION("""COMPUTED_VALUE"""),"")</f>
        <v/>
      </c>
      <c r="AO63" s="4" t="str">
        <f>IFERROR(__xludf.DUMMYFUNCTION("""COMPUTED_VALUE"""),"")</f>
        <v/>
      </c>
      <c r="AP63" s="4" t="str">
        <f>IFERROR(__xludf.DUMMYFUNCTION("""COMPUTED_VALUE"""),"")</f>
        <v/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</row>
    <row r="64">
      <c r="A64" s="4" t="str">
        <f>IFERROR(__xludf.DUMMYFUNCTION("""COMPUTED_VALUE"""),"")</f>
        <v/>
      </c>
      <c r="B64" s="4" t="str">
        <f>IFERROR(__xludf.DUMMYFUNCTION("""COMPUTED_VALUE"""),"")</f>
        <v/>
      </c>
      <c r="C64" s="4" t="str">
        <f>IFERROR(__xludf.DUMMYFUNCTION("""COMPUTED_VALUE"""),"")</f>
        <v/>
      </c>
      <c r="D64" s="4" t="str">
        <f>IFERROR(__xludf.DUMMYFUNCTION("""COMPUTED_VALUE"""),"")</f>
        <v/>
      </c>
      <c r="E64" s="4" t="str">
        <f>IFERROR(__xludf.DUMMYFUNCTION("""COMPUTED_VALUE"""),"")</f>
        <v/>
      </c>
      <c r="F64" s="4" t="str">
        <f>IFERROR(__xludf.DUMMYFUNCTION("""COMPUTED_VALUE"""),"")</f>
        <v/>
      </c>
      <c r="G64" s="4" t="str">
        <f>IFERROR(__xludf.DUMMYFUNCTION("""COMPUTED_VALUE"""),"")</f>
        <v/>
      </c>
      <c r="H64" s="4" t="str">
        <f>IFERROR(__xludf.DUMMYFUNCTION("""COMPUTED_VALUE"""),"")</f>
        <v/>
      </c>
      <c r="I64" s="4" t="str">
        <f>IFERROR(__xludf.DUMMYFUNCTION("""COMPUTED_VALUE"""),"")</f>
        <v/>
      </c>
      <c r="J64" s="4" t="str">
        <f>IFERROR(__xludf.DUMMYFUNCTION("""COMPUTED_VALUE"""),"")</f>
        <v/>
      </c>
      <c r="K64" s="4" t="str">
        <f>IFERROR(__xludf.DUMMYFUNCTION("""COMPUTED_VALUE"""),"")</f>
        <v/>
      </c>
      <c r="L64" s="4" t="str">
        <f>IFERROR(__xludf.DUMMYFUNCTION("""COMPUTED_VALUE"""),"")</f>
        <v/>
      </c>
      <c r="M64" s="4" t="str">
        <f>IFERROR(__xludf.DUMMYFUNCTION("""COMPUTED_VALUE"""),"")</f>
        <v/>
      </c>
      <c r="N64" s="4" t="str">
        <f>IFERROR(__xludf.DUMMYFUNCTION("""COMPUTED_VALUE"""),"")</f>
        <v/>
      </c>
      <c r="O64" s="4" t="str">
        <f>IFERROR(__xludf.DUMMYFUNCTION("""COMPUTED_VALUE"""),"")</f>
        <v/>
      </c>
      <c r="P64" s="4" t="str">
        <f>IFERROR(__xludf.DUMMYFUNCTION("""COMPUTED_VALUE"""),"")</f>
        <v/>
      </c>
      <c r="Q64" s="4" t="str">
        <f>IFERROR(__xludf.DUMMYFUNCTION("""COMPUTED_VALUE"""),"")</f>
        <v/>
      </c>
      <c r="R64" s="4" t="str">
        <f>IFERROR(__xludf.DUMMYFUNCTION("""COMPUTED_VALUE"""),"")</f>
        <v/>
      </c>
      <c r="S64" s="4" t="str">
        <f>IFERROR(__xludf.DUMMYFUNCTION("""COMPUTED_VALUE"""),"")</f>
        <v/>
      </c>
      <c r="T64" s="4" t="str">
        <f>IFERROR(__xludf.DUMMYFUNCTION("""COMPUTED_VALUE"""),"")</f>
        <v/>
      </c>
      <c r="U64" s="4" t="str">
        <f>IFERROR(__xludf.DUMMYFUNCTION("""COMPUTED_VALUE"""),"")</f>
        <v/>
      </c>
      <c r="V64" s="4" t="str">
        <f>IFERROR(__xludf.DUMMYFUNCTION("""COMPUTED_VALUE"""),"")</f>
        <v/>
      </c>
      <c r="W64" s="4" t="str">
        <f>IFERROR(__xludf.DUMMYFUNCTION("""COMPUTED_VALUE"""),"")</f>
        <v/>
      </c>
      <c r="X64" s="4" t="str">
        <f>IFERROR(__xludf.DUMMYFUNCTION("""COMPUTED_VALUE"""),"")</f>
        <v/>
      </c>
      <c r="Y64" s="4" t="str">
        <f>IFERROR(__xludf.DUMMYFUNCTION("""COMPUTED_VALUE"""),"")</f>
        <v/>
      </c>
      <c r="Z64" s="4" t="str">
        <f>IFERROR(__xludf.DUMMYFUNCTION("""COMPUTED_VALUE"""),"")</f>
        <v/>
      </c>
      <c r="AA64" s="4" t="str">
        <f>IFERROR(__xludf.DUMMYFUNCTION("""COMPUTED_VALUE"""),"")</f>
        <v/>
      </c>
      <c r="AB64" s="4" t="str">
        <f>IFERROR(__xludf.DUMMYFUNCTION("""COMPUTED_VALUE"""),"")</f>
        <v/>
      </c>
      <c r="AC64" s="4" t="str">
        <f>IFERROR(__xludf.DUMMYFUNCTION("""COMPUTED_VALUE"""),"")</f>
        <v/>
      </c>
      <c r="AD64" s="4" t="str">
        <f>IFERROR(__xludf.DUMMYFUNCTION("""COMPUTED_VALUE"""),"")</f>
        <v/>
      </c>
      <c r="AE64" s="4" t="str">
        <f>IFERROR(__xludf.DUMMYFUNCTION("""COMPUTED_VALUE"""),"")</f>
        <v/>
      </c>
      <c r="AF64" s="4" t="str">
        <f>IFERROR(__xludf.DUMMYFUNCTION("""COMPUTED_VALUE"""),"")</f>
        <v/>
      </c>
      <c r="AG64" s="4" t="str">
        <f>IFERROR(__xludf.DUMMYFUNCTION("""COMPUTED_VALUE"""),"")</f>
        <v/>
      </c>
      <c r="AH64" s="4" t="str">
        <f>IFERROR(__xludf.DUMMYFUNCTION("""COMPUTED_VALUE"""),"")</f>
        <v/>
      </c>
      <c r="AI64" s="4" t="str">
        <f>IFERROR(__xludf.DUMMYFUNCTION("""COMPUTED_VALUE"""),"")</f>
        <v/>
      </c>
      <c r="AJ64" s="4" t="str">
        <f>IFERROR(__xludf.DUMMYFUNCTION("""COMPUTED_VALUE"""),"")</f>
        <v/>
      </c>
      <c r="AK64" s="4" t="str">
        <f>IFERROR(__xludf.DUMMYFUNCTION("""COMPUTED_VALUE"""),"")</f>
        <v/>
      </c>
      <c r="AL64" s="4" t="str">
        <f>IFERROR(__xludf.DUMMYFUNCTION("""COMPUTED_VALUE"""),"")</f>
        <v/>
      </c>
      <c r="AM64" s="4" t="str">
        <f>IFERROR(__xludf.DUMMYFUNCTION("""COMPUTED_VALUE"""),"")</f>
        <v/>
      </c>
      <c r="AN64" s="4" t="str">
        <f>IFERROR(__xludf.DUMMYFUNCTION("""COMPUTED_VALUE"""),"")</f>
        <v/>
      </c>
      <c r="AO64" s="4" t="str">
        <f>IFERROR(__xludf.DUMMYFUNCTION("""COMPUTED_VALUE"""),"")</f>
        <v/>
      </c>
      <c r="AP64" s="4" t="str">
        <f>IFERROR(__xludf.DUMMYFUNCTION("""COMPUTED_VALUE"""),"")</f>
        <v/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</row>
    <row r="65">
      <c r="A65" s="4" t="str">
        <f>IFERROR(__xludf.DUMMYFUNCTION("""COMPUTED_VALUE"""),"")</f>
        <v/>
      </c>
      <c r="B65" s="4" t="str">
        <f>IFERROR(__xludf.DUMMYFUNCTION("""COMPUTED_VALUE"""),"")</f>
        <v/>
      </c>
      <c r="C65" s="4" t="str">
        <f>IFERROR(__xludf.DUMMYFUNCTION("""COMPUTED_VALUE"""),"")</f>
        <v/>
      </c>
      <c r="D65" s="4" t="str">
        <f>IFERROR(__xludf.DUMMYFUNCTION("""COMPUTED_VALUE"""),"")</f>
        <v/>
      </c>
      <c r="E65" s="4" t="str">
        <f>IFERROR(__xludf.DUMMYFUNCTION("""COMPUTED_VALUE"""),"")</f>
        <v/>
      </c>
      <c r="F65" s="4" t="str">
        <f>IFERROR(__xludf.DUMMYFUNCTION("""COMPUTED_VALUE"""),"")</f>
        <v/>
      </c>
      <c r="G65" s="4" t="str">
        <f>IFERROR(__xludf.DUMMYFUNCTION("""COMPUTED_VALUE"""),"")</f>
        <v/>
      </c>
      <c r="H65" s="4" t="str">
        <f>IFERROR(__xludf.DUMMYFUNCTION("""COMPUTED_VALUE"""),"")</f>
        <v/>
      </c>
      <c r="I65" s="4" t="str">
        <f>IFERROR(__xludf.DUMMYFUNCTION("""COMPUTED_VALUE"""),"")</f>
        <v/>
      </c>
      <c r="J65" s="4" t="str">
        <f>IFERROR(__xludf.DUMMYFUNCTION("""COMPUTED_VALUE"""),"")</f>
        <v/>
      </c>
      <c r="K65" s="4" t="str">
        <f>IFERROR(__xludf.DUMMYFUNCTION("""COMPUTED_VALUE"""),"")</f>
        <v/>
      </c>
      <c r="L65" s="4" t="str">
        <f>IFERROR(__xludf.DUMMYFUNCTION("""COMPUTED_VALUE"""),"")</f>
        <v/>
      </c>
      <c r="M65" s="4" t="str">
        <f>IFERROR(__xludf.DUMMYFUNCTION("""COMPUTED_VALUE"""),"")</f>
        <v/>
      </c>
      <c r="N65" s="4" t="str">
        <f>IFERROR(__xludf.DUMMYFUNCTION("""COMPUTED_VALUE"""),"")</f>
        <v/>
      </c>
      <c r="O65" s="4" t="str">
        <f>IFERROR(__xludf.DUMMYFUNCTION("""COMPUTED_VALUE"""),"")</f>
        <v/>
      </c>
      <c r="P65" s="4" t="str">
        <f>IFERROR(__xludf.DUMMYFUNCTION("""COMPUTED_VALUE"""),"")</f>
        <v/>
      </c>
      <c r="Q65" s="4" t="str">
        <f>IFERROR(__xludf.DUMMYFUNCTION("""COMPUTED_VALUE"""),"")</f>
        <v/>
      </c>
      <c r="R65" s="4" t="str">
        <f>IFERROR(__xludf.DUMMYFUNCTION("""COMPUTED_VALUE"""),"")</f>
        <v/>
      </c>
      <c r="S65" s="4" t="str">
        <f>IFERROR(__xludf.DUMMYFUNCTION("""COMPUTED_VALUE"""),"")</f>
        <v/>
      </c>
      <c r="T65" s="4" t="str">
        <f>IFERROR(__xludf.DUMMYFUNCTION("""COMPUTED_VALUE"""),"")</f>
        <v/>
      </c>
      <c r="U65" s="4" t="str">
        <f>IFERROR(__xludf.DUMMYFUNCTION("""COMPUTED_VALUE"""),"")</f>
        <v/>
      </c>
      <c r="V65" s="4" t="str">
        <f>IFERROR(__xludf.DUMMYFUNCTION("""COMPUTED_VALUE"""),"")</f>
        <v/>
      </c>
      <c r="W65" s="4" t="str">
        <f>IFERROR(__xludf.DUMMYFUNCTION("""COMPUTED_VALUE"""),"")</f>
        <v/>
      </c>
      <c r="X65" s="4" t="str">
        <f>IFERROR(__xludf.DUMMYFUNCTION("""COMPUTED_VALUE"""),"")</f>
        <v/>
      </c>
      <c r="Y65" s="4" t="str">
        <f>IFERROR(__xludf.DUMMYFUNCTION("""COMPUTED_VALUE"""),"")</f>
        <v/>
      </c>
      <c r="Z65" s="4" t="str">
        <f>IFERROR(__xludf.DUMMYFUNCTION("""COMPUTED_VALUE"""),"")</f>
        <v/>
      </c>
      <c r="AA65" s="4" t="str">
        <f>IFERROR(__xludf.DUMMYFUNCTION("""COMPUTED_VALUE"""),"")</f>
        <v/>
      </c>
      <c r="AB65" s="4" t="str">
        <f>IFERROR(__xludf.DUMMYFUNCTION("""COMPUTED_VALUE"""),"")</f>
        <v/>
      </c>
      <c r="AC65" s="4" t="str">
        <f>IFERROR(__xludf.DUMMYFUNCTION("""COMPUTED_VALUE"""),"")</f>
        <v/>
      </c>
      <c r="AD65" s="4" t="str">
        <f>IFERROR(__xludf.DUMMYFUNCTION("""COMPUTED_VALUE"""),"")</f>
        <v/>
      </c>
      <c r="AE65" s="4" t="str">
        <f>IFERROR(__xludf.DUMMYFUNCTION("""COMPUTED_VALUE"""),"")</f>
        <v/>
      </c>
      <c r="AF65" s="4" t="str">
        <f>IFERROR(__xludf.DUMMYFUNCTION("""COMPUTED_VALUE"""),"")</f>
        <v/>
      </c>
      <c r="AG65" s="4" t="str">
        <f>IFERROR(__xludf.DUMMYFUNCTION("""COMPUTED_VALUE"""),"")</f>
        <v/>
      </c>
      <c r="AH65" s="4" t="str">
        <f>IFERROR(__xludf.DUMMYFUNCTION("""COMPUTED_VALUE"""),"")</f>
        <v/>
      </c>
      <c r="AI65" s="4" t="str">
        <f>IFERROR(__xludf.DUMMYFUNCTION("""COMPUTED_VALUE"""),"")</f>
        <v/>
      </c>
      <c r="AJ65" s="4" t="str">
        <f>IFERROR(__xludf.DUMMYFUNCTION("""COMPUTED_VALUE"""),"")</f>
        <v/>
      </c>
      <c r="AK65" s="4" t="str">
        <f>IFERROR(__xludf.DUMMYFUNCTION("""COMPUTED_VALUE"""),"")</f>
        <v/>
      </c>
      <c r="AL65" s="4" t="str">
        <f>IFERROR(__xludf.DUMMYFUNCTION("""COMPUTED_VALUE"""),"")</f>
        <v/>
      </c>
      <c r="AM65" s="4" t="str">
        <f>IFERROR(__xludf.DUMMYFUNCTION("""COMPUTED_VALUE"""),"")</f>
        <v/>
      </c>
      <c r="AN65" s="4" t="str">
        <f>IFERROR(__xludf.DUMMYFUNCTION("""COMPUTED_VALUE"""),"")</f>
        <v/>
      </c>
      <c r="AO65" s="4" t="str">
        <f>IFERROR(__xludf.DUMMYFUNCTION("""COMPUTED_VALUE"""),"")</f>
        <v/>
      </c>
      <c r="AP65" s="4" t="str">
        <f>IFERROR(__xludf.DUMMYFUNCTION("""COMPUTED_VALUE"""),"")</f>
        <v/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</row>
    <row r="66">
      <c r="A66" s="4" t="str">
        <f>IFERROR(__xludf.DUMMYFUNCTION("""COMPUTED_VALUE"""),"")</f>
        <v/>
      </c>
      <c r="B66" s="4" t="str">
        <f>IFERROR(__xludf.DUMMYFUNCTION("""COMPUTED_VALUE"""),"")</f>
        <v/>
      </c>
      <c r="C66" s="4" t="str">
        <f>IFERROR(__xludf.DUMMYFUNCTION("""COMPUTED_VALUE"""),"")</f>
        <v/>
      </c>
      <c r="D66" s="4" t="str">
        <f>IFERROR(__xludf.DUMMYFUNCTION("""COMPUTED_VALUE"""),"")</f>
        <v/>
      </c>
      <c r="E66" s="4" t="str">
        <f>IFERROR(__xludf.DUMMYFUNCTION("""COMPUTED_VALUE"""),"")</f>
        <v/>
      </c>
      <c r="F66" s="4" t="str">
        <f>IFERROR(__xludf.DUMMYFUNCTION("""COMPUTED_VALUE"""),"")</f>
        <v/>
      </c>
      <c r="G66" s="4" t="str">
        <f>IFERROR(__xludf.DUMMYFUNCTION("""COMPUTED_VALUE"""),"")</f>
        <v/>
      </c>
      <c r="H66" s="4" t="str">
        <f>IFERROR(__xludf.DUMMYFUNCTION("""COMPUTED_VALUE"""),"")</f>
        <v/>
      </c>
      <c r="I66" s="4" t="str">
        <f>IFERROR(__xludf.DUMMYFUNCTION("""COMPUTED_VALUE"""),"")</f>
        <v/>
      </c>
      <c r="J66" s="4" t="str">
        <f>IFERROR(__xludf.DUMMYFUNCTION("""COMPUTED_VALUE"""),"")</f>
        <v/>
      </c>
      <c r="K66" s="4" t="str">
        <f>IFERROR(__xludf.DUMMYFUNCTION("""COMPUTED_VALUE"""),"")</f>
        <v/>
      </c>
      <c r="L66" s="4" t="str">
        <f>IFERROR(__xludf.DUMMYFUNCTION("""COMPUTED_VALUE"""),"")</f>
        <v/>
      </c>
      <c r="M66" s="4" t="str">
        <f>IFERROR(__xludf.DUMMYFUNCTION("""COMPUTED_VALUE"""),"")</f>
        <v/>
      </c>
      <c r="N66" s="4" t="str">
        <f>IFERROR(__xludf.DUMMYFUNCTION("""COMPUTED_VALUE"""),"")</f>
        <v/>
      </c>
      <c r="O66" s="4" t="str">
        <f>IFERROR(__xludf.DUMMYFUNCTION("""COMPUTED_VALUE"""),"")</f>
        <v/>
      </c>
      <c r="P66" s="4" t="str">
        <f>IFERROR(__xludf.DUMMYFUNCTION("""COMPUTED_VALUE"""),"")</f>
        <v/>
      </c>
      <c r="Q66" s="4" t="str">
        <f>IFERROR(__xludf.DUMMYFUNCTION("""COMPUTED_VALUE"""),"")</f>
        <v/>
      </c>
      <c r="R66" s="4" t="str">
        <f>IFERROR(__xludf.DUMMYFUNCTION("""COMPUTED_VALUE"""),"")</f>
        <v/>
      </c>
      <c r="S66" s="4" t="str">
        <f>IFERROR(__xludf.DUMMYFUNCTION("""COMPUTED_VALUE"""),"")</f>
        <v/>
      </c>
      <c r="T66" s="4" t="str">
        <f>IFERROR(__xludf.DUMMYFUNCTION("""COMPUTED_VALUE"""),"")</f>
        <v/>
      </c>
      <c r="U66" s="4" t="str">
        <f>IFERROR(__xludf.DUMMYFUNCTION("""COMPUTED_VALUE"""),"")</f>
        <v/>
      </c>
      <c r="V66" s="4" t="str">
        <f>IFERROR(__xludf.DUMMYFUNCTION("""COMPUTED_VALUE"""),"")</f>
        <v/>
      </c>
      <c r="W66" s="4" t="str">
        <f>IFERROR(__xludf.DUMMYFUNCTION("""COMPUTED_VALUE"""),"")</f>
        <v/>
      </c>
      <c r="X66" s="4" t="str">
        <f>IFERROR(__xludf.DUMMYFUNCTION("""COMPUTED_VALUE"""),"")</f>
        <v/>
      </c>
      <c r="Y66" s="4" t="str">
        <f>IFERROR(__xludf.DUMMYFUNCTION("""COMPUTED_VALUE"""),"")</f>
        <v/>
      </c>
      <c r="Z66" s="4" t="str">
        <f>IFERROR(__xludf.DUMMYFUNCTION("""COMPUTED_VALUE"""),"")</f>
        <v/>
      </c>
      <c r="AA66" s="4" t="str">
        <f>IFERROR(__xludf.DUMMYFUNCTION("""COMPUTED_VALUE"""),"")</f>
        <v/>
      </c>
      <c r="AB66" s="4" t="str">
        <f>IFERROR(__xludf.DUMMYFUNCTION("""COMPUTED_VALUE"""),"")</f>
        <v/>
      </c>
      <c r="AC66" s="4" t="str">
        <f>IFERROR(__xludf.DUMMYFUNCTION("""COMPUTED_VALUE"""),"")</f>
        <v/>
      </c>
      <c r="AD66" s="4" t="str">
        <f>IFERROR(__xludf.DUMMYFUNCTION("""COMPUTED_VALUE"""),"")</f>
        <v/>
      </c>
      <c r="AE66" s="4" t="str">
        <f>IFERROR(__xludf.DUMMYFUNCTION("""COMPUTED_VALUE"""),"")</f>
        <v/>
      </c>
      <c r="AF66" s="4" t="str">
        <f>IFERROR(__xludf.DUMMYFUNCTION("""COMPUTED_VALUE"""),"")</f>
        <v/>
      </c>
      <c r="AG66" s="4" t="str">
        <f>IFERROR(__xludf.DUMMYFUNCTION("""COMPUTED_VALUE"""),"")</f>
        <v/>
      </c>
      <c r="AH66" s="4" t="str">
        <f>IFERROR(__xludf.DUMMYFUNCTION("""COMPUTED_VALUE"""),"")</f>
        <v/>
      </c>
      <c r="AI66" s="4" t="str">
        <f>IFERROR(__xludf.DUMMYFUNCTION("""COMPUTED_VALUE"""),"")</f>
        <v/>
      </c>
      <c r="AJ66" s="4" t="str">
        <f>IFERROR(__xludf.DUMMYFUNCTION("""COMPUTED_VALUE"""),"")</f>
        <v/>
      </c>
      <c r="AK66" s="4" t="str">
        <f>IFERROR(__xludf.DUMMYFUNCTION("""COMPUTED_VALUE"""),"")</f>
        <v/>
      </c>
      <c r="AL66" s="4" t="str">
        <f>IFERROR(__xludf.DUMMYFUNCTION("""COMPUTED_VALUE"""),"")</f>
        <v/>
      </c>
      <c r="AM66" s="4" t="str">
        <f>IFERROR(__xludf.DUMMYFUNCTION("""COMPUTED_VALUE"""),"")</f>
        <v/>
      </c>
      <c r="AN66" s="4" t="str">
        <f>IFERROR(__xludf.DUMMYFUNCTION("""COMPUTED_VALUE"""),"")</f>
        <v/>
      </c>
      <c r="AO66" s="4" t="str">
        <f>IFERROR(__xludf.DUMMYFUNCTION("""COMPUTED_VALUE"""),"")</f>
        <v/>
      </c>
      <c r="AP66" s="4" t="str">
        <f>IFERROR(__xludf.DUMMYFUNCTION("""COMPUTED_VALUE"""),"")</f>
        <v/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</row>
    <row r="67">
      <c r="A67" s="4" t="str">
        <f>IFERROR(__xludf.DUMMYFUNCTION("""COMPUTED_VALUE"""),"")</f>
        <v/>
      </c>
      <c r="B67" s="4" t="str">
        <f>IFERROR(__xludf.DUMMYFUNCTION("""COMPUTED_VALUE"""),"")</f>
        <v/>
      </c>
      <c r="C67" s="4" t="str">
        <f>IFERROR(__xludf.DUMMYFUNCTION("""COMPUTED_VALUE"""),"")</f>
        <v/>
      </c>
      <c r="D67" s="4" t="str">
        <f>IFERROR(__xludf.DUMMYFUNCTION("""COMPUTED_VALUE"""),"")</f>
        <v/>
      </c>
      <c r="E67" s="4" t="str">
        <f>IFERROR(__xludf.DUMMYFUNCTION("""COMPUTED_VALUE"""),"")</f>
        <v/>
      </c>
      <c r="F67" s="4" t="str">
        <f>IFERROR(__xludf.DUMMYFUNCTION("""COMPUTED_VALUE"""),"")</f>
        <v/>
      </c>
      <c r="G67" s="4" t="str">
        <f>IFERROR(__xludf.DUMMYFUNCTION("""COMPUTED_VALUE"""),"")</f>
        <v/>
      </c>
      <c r="H67" s="4" t="str">
        <f>IFERROR(__xludf.DUMMYFUNCTION("""COMPUTED_VALUE"""),"")</f>
        <v/>
      </c>
      <c r="I67" s="4" t="str">
        <f>IFERROR(__xludf.DUMMYFUNCTION("""COMPUTED_VALUE"""),"")</f>
        <v/>
      </c>
      <c r="J67" s="4" t="str">
        <f>IFERROR(__xludf.DUMMYFUNCTION("""COMPUTED_VALUE"""),"")</f>
        <v/>
      </c>
      <c r="K67" s="4" t="str">
        <f>IFERROR(__xludf.DUMMYFUNCTION("""COMPUTED_VALUE"""),"")</f>
        <v/>
      </c>
      <c r="L67" s="4" t="str">
        <f>IFERROR(__xludf.DUMMYFUNCTION("""COMPUTED_VALUE"""),"")</f>
        <v/>
      </c>
      <c r="M67" s="4" t="str">
        <f>IFERROR(__xludf.DUMMYFUNCTION("""COMPUTED_VALUE"""),"")</f>
        <v/>
      </c>
      <c r="N67" s="4" t="str">
        <f>IFERROR(__xludf.DUMMYFUNCTION("""COMPUTED_VALUE"""),"")</f>
        <v/>
      </c>
      <c r="O67" s="4" t="str">
        <f>IFERROR(__xludf.DUMMYFUNCTION("""COMPUTED_VALUE"""),"")</f>
        <v/>
      </c>
      <c r="P67" s="4" t="str">
        <f>IFERROR(__xludf.DUMMYFUNCTION("""COMPUTED_VALUE"""),"")</f>
        <v/>
      </c>
      <c r="Q67" s="4" t="str">
        <f>IFERROR(__xludf.DUMMYFUNCTION("""COMPUTED_VALUE"""),"")</f>
        <v/>
      </c>
      <c r="R67" s="4" t="str">
        <f>IFERROR(__xludf.DUMMYFUNCTION("""COMPUTED_VALUE"""),"")</f>
        <v/>
      </c>
      <c r="S67" s="4" t="str">
        <f>IFERROR(__xludf.DUMMYFUNCTION("""COMPUTED_VALUE"""),"")</f>
        <v/>
      </c>
      <c r="T67" s="4" t="str">
        <f>IFERROR(__xludf.DUMMYFUNCTION("""COMPUTED_VALUE"""),"")</f>
        <v/>
      </c>
      <c r="U67" s="4" t="str">
        <f>IFERROR(__xludf.DUMMYFUNCTION("""COMPUTED_VALUE"""),"")</f>
        <v/>
      </c>
      <c r="V67" s="4" t="str">
        <f>IFERROR(__xludf.DUMMYFUNCTION("""COMPUTED_VALUE"""),"")</f>
        <v/>
      </c>
      <c r="W67" s="4" t="str">
        <f>IFERROR(__xludf.DUMMYFUNCTION("""COMPUTED_VALUE"""),"")</f>
        <v/>
      </c>
      <c r="X67" s="4" t="str">
        <f>IFERROR(__xludf.DUMMYFUNCTION("""COMPUTED_VALUE"""),"")</f>
        <v/>
      </c>
      <c r="Y67" s="4" t="str">
        <f>IFERROR(__xludf.DUMMYFUNCTION("""COMPUTED_VALUE"""),"")</f>
        <v/>
      </c>
      <c r="Z67" s="4" t="str">
        <f>IFERROR(__xludf.DUMMYFUNCTION("""COMPUTED_VALUE"""),"")</f>
        <v/>
      </c>
      <c r="AA67" s="4" t="str">
        <f>IFERROR(__xludf.DUMMYFUNCTION("""COMPUTED_VALUE"""),"")</f>
        <v/>
      </c>
      <c r="AB67" s="4" t="str">
        <f>IFERROR(__xludf.DUMMYFUNCTION("""COMPUTED_VALUE"""),"")</f>
        <v/>
      </c>
      <c r="AC67" s="4" t="str">
        <f>IFERROR(__xludf.DUMMYFUNCTION("""COMPUTED_VALUE"""),"")</f>
        <v/>
      </c>
      <c r="AD67" s="4" t="str">
        <f>IFERROR(__xludf.DUMMYFUNCTION("""COMPUTED_VALUE"""),"")</f>
        <v/>
      </c>
      <c r="AE67" s="4" t="str">
        <f>IFERROR(__xludf.DUMMYFUNCTION("""COMPUTED_VALUE"""),"")</f>
        <v/>
      </c>
      <c r="AF67" s="4" t="str">
        <f>IFERROR(__xludf.DUMMYFUNCTION("""COMPUTED_VALUE"""),"")</f>
        <v/>
      </c>
      <c r="AG67" s="4" t="str">
        <f>IFERROR(__xludf.DUMMYFUNCTION("""COMPUTED_VALUE"""),"")</f>
        <v/>
      </c>
      <c r="AH67" s="4" t="str">
        <f>IFERROR(__xludf.DUMMYFUNCTION("""COMPUTED_VALUE"""),"")</f>
        <v/>
      </c>
      <c r="AI67" s="4" t="str">
        <f>IFERROR(__xludf.DUMMYFUNCTION("""COMPUTED_VALUE"""),"")</f>
        <v/>
      </c>
      <c r="AJ67" s="4" t="str">
        <f>IFERROR(__xludf.DUMMYFUNCTION("""COMPUTED_VALUE"""),"")</f>
        <v/>
      </c>
      <c r="AK67" s="4" t="str">
        <f>IFERROR(__xludf.DUMMYFUNCTION("""COMPUTED_VALUE"""),"")</f>
        <v/>
      </c>
      <c r="AL67" s="4" t="str">
        <f>IFERROR(__xludf.DUMMYFUNCTION("""COMPUTED_VALUE"""),"")</f>
        <v/>
      </c>
      <c r="AM67" s="4" t="str">
        <f>IFERROR(__xludf.DUMMYFUNCTION("""COMPUTED_VALUE"""),"")</f>
        <v/>
      </c>
      <c r="AN67" s="4" t="str">
        <f>IFERROR(__xludf.DUMMYFUNCTION("""COMPUTED_VALUE"""),"")</f>
        <v/>
      </c>
      <c r="AO67" s="4" t="str">
        <f>IFERROR(__xludf.DUMMYFUNCTION("""COMPUTED_VALUE"""),"")</f>
        <v/>
      </c>
      <c r="AP67" s="4" t="str">
        <f>IFERROR(__xludf.DUMMYFUNCTION("""COMPUTED_VALUE"""),"")</f>
        <v/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</row>
    <row r="68">
      <c r="A68" s="4" t="str">
        <f>IFERROR(__xludf.DUMMYFUNCTION("""COMPUTED_VALUE"""),"")</f>
        <v/>
      </c>
      <c r="B68" s="4" t="str">
        <f>IFERROR(__xludf.DUMMYFUNCTION("""COMPUTED_VALUE"""),"")</f>
        <v/>
      </c>
      <c r="C68" s="4" t="str">
        <f>IFERROR(__xludf.DUMMYFUNCTION("""COMPUTED_VALUE"""),"")</f>
        <v/>
      </c>
      <c r="D68" s="4" t="str">
        <f>IFERROR(__xludf.DUMMYFUNCTION("""COMPUTED_VALUE"""),"")</f>
        <v/>
      </c>
      <c r="E68" s="4" t="str">
        <f>IFERROR(__xludf.DUMMYFUNCTION("""COMPUTED_VALUE"""),"")</f>
        <v/>
      </c>
      <c r="F68" s="4" t="str">
        <f>IFERROR(__xludf.DUMMYFUNCTION("""COMPUTED_VALUE"""),"")</f>
        <v/>
      </c>
      <c r="G68" s="4" t="str">
        <f>IFERROR(__xludf.DUMMYFUNCTION("""COMPUTED_VALUE"""),"")</f>
        <v/>
      </c>
      <c r="H68" s="4" t="str">
        <f>IFERROR(__xludf.DUMMYFUNCTION("""COMPUTED_VALUE"""),"")</f>
        <v/>
      </c>
      <c r="I68" s="4" t="str">
        <f>IFERROR(__xludf.DUMMYFUNCTION("""COMPUTED_VALUE"""),"")</f>
        <v/>
      </c>
      <c r="J68" s="4" t="str">
        <f>IFERROR(__xludf.DUMMYFUNCTION("""COMPUTED_VALUE"""),"")</f>
        <v/>
      </c>
      <c r="K68" s="4" t="str">
        <f>IFERROR(__xludf.DUMMYFUNCTION("""COMPUTED_VALUE"""),"")</f>
        <v/>
      </c>
      <c r="L68" s="4" t="str">
        <f>IFERROR(__xludf.DUMMYFUNCTION("""COMPUTED_VALUE"""),"")</f>
        <v/>
      </c>
      <c r="M68" s="4" t="str">
        <f>IFERROR(__xludf.DUMMYFUNCTION("""COMPUTED_VALUE"""),"")</f>
        <v/>
      </c>
      <c r="N68" s="4" t="str">
        <f>IFERROR(__xludf.DUMMYFUNCTION("""COMPUTED_VALUE"""),"")</f>
        <v/>
      </c>
      <c r="O68" s="4" t="str">
        <f>IFERROR(__xludf.DUMMYFUNCTION("""COMPUTED_VALUE"""),"")</f>
        <v/>
      </c>
      <c r="P68" s="4" t="str">
        <f>IFERROR(__xludf.DUMMYFUNCTION("""COMPUTED_VALUE"""),"")</f>
        <v/>
      </c>
      <c r="Q68" s="4" t="str">
        <f>IFERROR(__xludf.DUMMYFUNCTION("""COMPUTED_VALUE"""),"")</f>
        <v/>
      </c>
      <c r="R68" s="4" t="str">
        <f>IFERROR(__xludf.DUMMYFUNCTION("""COMPUTED_VALUE"""),"")</f>
        <v/>
      </c>
      <c r="S68" s="4" t="str">
        <f>IFERROR(__xludf.DUMMYFUNCTION("""COMPUTED_VALUE"""),"")</f>
        <v/>
      </c>
      <c r="T68" s="4" t="str">
        <f>IFERROR(__xludf.DUMMYFUNCTION("""COMPUTED_VALUE"""),"")</f>
        <v/>
      </c>
      <c r="U68" s="4" t="str">
        <f>IFERROR(__xludf.DUMMYFUNCTION("""COMPUTED_VALUE"""),"")</f>
        <v/>
      </c>
      <c r="V68" s="4" t="str">
        <f>IFERROR(__xludf.DUMMYFUNCTION("""COMPUTED_VALUE"""),"")</f>
        <v/>
      </c>
      <c r="W68" s="4" t="str">
        <f>IFERROR(__xludf.DUMMYFUNCTION("""COMPUTED_VALUE"""),"")</f>
        <v/>
      </c>
      <c r="X68" s="4" t="str">
        <f>IFERROR(__xludf.DUMMYFUNCTION("""COMPUTED_VALUE"""),"")</f>
        <v/>
      </c>
      <c r="Y68" s="4" t="str">
        <f>IFERROR(__xludf.DUMMYFUNCTION("""COMPUTED_VALUE"""),"")</f>
        <v/>
      </c>
      <c r="Z68" s="4" t="str">
        <f>IFERROR(__xludf.DUMMYFUNCTION("""COMPUTED_VALUE"""),"")</f>
        <v/>
      </c>
      <c r="AA68" s="4" t="str">
        <f>IFERROR(__xludf.DUMMYFUNCTION("""COMPUTED_VALUE"""),"")</f>
        <v/>
      </c>
      <c r="AB68" s="4" t="str">
        <f>IFERROR(__xludf.DUMMYFUNCTION("""COMPUTED_VALUE"""),"")</f>
        <v/>
      </c>
      <c r="AC68" s="4" t="str">
        <f>IFERROR(__xludf.DUMMYFUNCTION("""COMPUTED_VALUE"""),"")</f>
        <v/>
      </c>
      <c r="AD68" s="4" t="str">
        <f>IFERROR(__xludf.DUMMYFUNCTION("""COMPUTED_VALUE"""),"")</f>
        <v/>
      </c>
      <c r="AE68" s="4" t="str">
        <f>IFERROR(__xludf.DUMMYFUNCTION("""COMPUTED_VALUE"""),"")</f>
        <v/>
      </c>
      <c r="AF68" s="4" t="str">
        <f>IFERROR(__xludf.DUMMYFUNCTION("""COMPUTED_VALUE"""),"")</f>
        <v/>
      </c>
      <c r="AG68" s="4" t="str">
        <f>IFERROR(__xludf.DUMMYFUNCTION("""COMPUTED_VALUE"""),"")</f>
        <v/>
      </c>
      <c r="AH68" s="4" t="str">
        <f>IFERROR(__xludf.DUMMYFUNCTION("""COMPUTED_VALUE"""),"")</f>
        <v/>
      </c>
      <c r="AI68" s="4" t="str">
        <f>IFERROR(__xludf.DUMMYFUNCTION("""COMPUTED_VALUE"""),"")</f>
        <v/>
      </c>
      <c r="AJ68" s="4" t="str">
        <f>IFERROR(__xludf.DUMMYFUNCTION("""COMPUTED_VALUE"""),"")</f>
        <v/>
      </c>
      <c r="AK68" s="4" t="str">
        <f>IFERROR(__xludf.DUMMYFUNCTION("""COMPUTED_VALUE"""),"")</f>
        <v/>
      </c>
      <c r="AL68" s="4" t="str">
        <f>IFERROR(__xludf.DUMMYFUNCTION("""COMPUTED_VALUE"""),"")</f>
        <v/>
      </c>
      <c r="AM68" s="4" t="str">
        <f>IFERROR(__xludf.DUMMYFUNCTION("""COMPUTED_VALUE"""),"")</f>
        <v/>
      </c>
      <c r="AN68" s="4" t="str">
        <f>IFERROR(__xludf.DUMMYFUNCTION("""COMPUTED_VALUE"""),"")</f>
        <v/>
      </c>
      <c r="AO68" s="4" t="str">
        <f>IFERROR(__xludf.DUMMYFUNCTION("""COMPUTED_VALUE"""),"")</f>
        <v/>
      </c>
      <c r="AP68" s="4" t="str">
        <f>IFERROR(__xludf.DUMMYFUNCTION("""COMPUTED_VALUE"""),"")</f>
        <v/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</row>
    <row r="69">
      <c r="A69" s="4" t="str">
        <f>IFERROR(__xludf.DUMMYFUNCTION("""COMPUTED_VALUE"""),"")</f>
        <v/>
      </c>
      <c r="B69" s="4" t="str">
        <f>IFERROR(__xludf.DUMMYFUNCTION("""COMPUTED_VALUE"""),"")</f>
        <v/>
      </c>
      <c r="C69" s="4" t="str">
        <f>IFERROR(__xludf.DUMMYFUNCTION("""COMPUTED_VALUE"""),"")</f>
        <v/>
      </c>
      <c r="D69" s="4" t="str">
        <f>IFERROR(__xludf.DUMMYFUNCTION("""COMPUTED_VALUE"""),"")</f>
        <v/>
      </c>
      <c r="E69" s="4" t="str">
        <f>IFERROR(__xludf.DUMMYFUNCTION("""COMPUTED_VALUE"""),"")</f>
        <v/>
      </c>
      <c r="F69" s="4" t="str">
        <f>IFERROR(__xludf.DUMMYFUNCTION("""COMPUTED_VALUE"""),"")</f>
        <v/>
      </c>
      <c r="G69" s="4" t="str">
        <f>IFERROR(__xludf.DUMMYFUNCTION("""COMPUTED_VALUE"""),"")</f>
        <v/>
      </c>
      <c r="H69" s="4" t="str">
        <f>IFERROR(__xludf.DUMMYFUNCTION("""COMPUTED_VALUE"""),"")</f>
        <v/>
      </c>
      <c r="I69" s="4" t="str">
        <f>IFERROR(__xludf.DUMMYFUNCTION("""COMPUTED_VALUE"""),"")</f>
        <v/>
      </c>
      <c r="J69" s="4" t="str">
        <f>IFERROR(__xludf.DUMMYFUNCTION("""COMPUTED_VALUE"""),"")</f>
        <v/>
      </c>
      <c r="K69" s="4" t="str">
        <f>IFERROR(__xludf.DUMMYFUNCTION("""COMPUTED_VALUE"""),"")</f>
        <v/>
      </c>
      <c r="L69" s="4" t="str">
        <f>IFERROR(__xludf.DUMMYFUNCTION("""COMPUTED_VALUE"""),"")</f>
        <v/>
      </c>
      <c r="M69" s="4" t="str">
        <f>IFERROR(__xludf.DUMMYFUNCTION("""COMPUTED_VALUE"""),"")</f>
        <v/>
      </c>
      <c r="N69" s="4" t="str">
        <f>IFERROR(__xludf.DUMMYFUNCTION("""COMPUTED_VALUE"""),"")</f>
        <v/>
      </c>
      <c r="O69" s="4" t="str">
        <f>IFERROR(__xludf.DUMMYFUNCTION("""COMPUTED_VALUE"""),"")</f>
        <v/>
      </c>
      <c r="P69" s="4" t="str">
        <f>IFERROR(__xludf.DUMMYFUNCTION("""COMPUTED_VALUE"""),"")</f>
        <v/>
      </c>
      <c r="Q69" s="4" t="str">
        <f>IFERROR(__xludf.DUMMYFUNCTION("""COMPUTED_VALUE"""),"")</f>
        <v/>
      </c>
      <c r="R69" s="4" t="str">
        <f>IFERROR(__xludf.DUMMYFUNCTION("""COMPUTED_VALUE"""),"")</f>
        <v/>
      </c>
      <c r="S69" s="4" t="str">
        <f>IFERROR(__xludf.DUMMYFUNCTION("""COMPUTED_VALUE"""),"")</f>
        <v/>
      </c>
      <c r="T69" s="4" t="str">
        <f>IFERROR(__xludf.DUMMYFUNCTION("""COMPUTED_VALUE"""),"")</f>
        <v/>
      </c>
      <c r="U69" s="4" t="str">
        <f>IFERROR(__xludf.DUMMYFUNCTION("""COMPUTED_VALUE"""),"")</f>
        <v/>
      </c>
      <c r="V69" s="4" t="str">
        <f>IFERROR(__xludf.DUMMYFUNCTION("""COMPUTED_VALUE"""),"")</f>
        <v/>
      </c>
      <c r="W69" s="4" t="str">
        <f>IFERROR(__xludf.DUMMYFUNCTION("""COMPUTED_VALUE"""),"")</f>
        <v/>
      </c>
      <c r="X69" s="4" t="str">
        <f>IFERROR(__xludf.DUMMYFUNCTION("""COMPUTED_VALUE"""),"")</f>
        <v/>
      </c>
      <c r="Y69" s="4" t="str">
        <f>IFERROR(__xludf.DUMMYFUNCTION("""COMPUTED_VALUE"""),"")</f>
        <v/>
      </c>
      <c r="Z69" s="4" t="str">
        <f>IFERROR(__xludf.DUMMYFUNCTION("""COMPUTED_VALUE"""),"")</f>
        <v/>
      </c>
      <c r="AA69" s="4" t="str">
        <f>IFERROR(__xludf.DUMMYFUNCTION("""COMPUTED_VALUE"""),"")</f>
        <v/>
      </c>
      <c r="AB69" s="4" t="str">
        <f>IFERROR(__xludf.DUMMYFUNCTION("""COMPUTED_VALUE"""),"")</f>
        <v/>
      </c>
      <c r="AC69" s="4" t="str">
        <f>IFERROR(__xludf.DUMMYFUNCTION("""COMPUTED_VALUE"""),"")</f>
        <v/>
      </c>
      <c r="AD69" s="4" t="str">
        <f>IFERROR(__xludf.DUMMYFUNCTION("""COMPUTED_VALUE"""),"")</f>
        <v/>
      </c>
      <c r="AE69" s="4" t="str">
        <f>IFERROR(__xludf.DUMMYFUNCTION("""COMPUTED_VALUE"""),"")</f>
        <v/>
      </c>
      <c r="AF69" s="4" t="str">
        <f>IFERROR(__xludf.DUMMYFUNCTION("""COMPUTED_VALUE"""),"")</f>
        <v/>
      </c>
      <c r="AG69" s="4" t="str">
        <f>IFERROR(__xludf.DUMMYFUNCTION("""COMPUTED_VALUE"""),"")</f>
        <v/>
      </c>
      <c r="AH69" s="4" t="str">
        <f>IFERROR(__xludf.DUMMYFUNCTION("""COMPUTED_VALUE"""),"")</f>
        <v/>
      </c>
      <c r="AI69" s="4" t="str">
        <f>IFERROR(__xludf.DUMMYFUNCTION("""COMPUTED_VALUE"""),"")</f>
        <v/>
      </c>
      <c r="AJ69" s="4" t="str">
        <f>IFERROR(__xludf.DUMMYFUNCTION("""COMPUTED_VALUE"""),"")</f>
        <v/>
      </c>
      <c r="AK69" s="4" t="str">
        <f>IFERROR(__xludf.DUMMYFUNCTION("""COMPUTED_VALUE"""),"")</f>
        <v/>
      </c>
      <c r="AL69" s="4" t="str">
        <f>IFERROR(__xludf.DUMMYFUNCTION("""COMPUTED_VALUE"""),"")</f>
        <v/>
      </c>
      <c r="AM69" s="4" t="str">
        <f>IFERROR(__xludf.DUMMYFUNCTION("""COMPUTED_VALUE"""),"")</f>
        <v/>
      </c>
      <c r="AN69" s="4" t="str">
        <f>IFERROR(__xludf.DUMMYFUNCTION("""COMPUTED_VALUE"""),"")</f>
        <v/>
      </c>
      <c r="AO69" s="4" t="str">
        <f>IFERROR(__xludf.DUMMYFUNCTION("""COMPUTED_VALUE"""),"")</f>
        <v/>
      </c>
      <c r="AP69" s="4" t="str">
        <f>IFERROR(__xludf.DUMMYFUNCTION("""COMPUTED_VALUE"""),"")</f>
        <v/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</row>
    <row r="70">
      <c r="A70" s="4" t="str">
        <f>IFERROR(__xludf.DUMMYFUNCTION("""COMPUTED_VALUE"""),"")</f>
        <v/>
      </c>
      <c r="B70" s="4" t="str">
        <f>IFERROR(__xludf.DUMMYFUNCTION("""COMPUTED_VALUE"""),"")</f>
        <v/>
      </c>
      <c r="C70" s="4" t="str">
        <f>IFERROR(__xludf.DUMMYFUNCTION("""COMPUTED_VALUE"""),"")</f>
        <v/>
      </c>
      <c r="D70" s="4" t="str">
        <f>IFERROR(__xludf.DUMMYFUNCTION("""COMPUTED_VALUE"""),"")</f>
        <v/>
      </c>
      <c r="E70" s="4" t="str">
        <f>IFERROR(__xludf.DUMMYFUNCTION("""COMPUTED_VALUE"""),"")</f>
        <v/>
      </c>
      <c r="F70" s="4" t="str">
        <f>IFERROR(__xludf.DUMMYFUNCTION("""COMPUTED_VALUE"""),"")</f>
        <v/>
      </c>
      <c r="G70" s="4" t="str">
        <f>IFERROR(__xludf.DUMMYFUNCTION("""COMPUTED_VALUE"""),"")</f>
        <v/>
      </c>
      <c r="H70" s="4" t="str">
        <f>IFERROR(__xludf.DUMMYFUNCTION("""COMPUTED_VALUE"""),"")</f>
        <v/>
      </c>
      <c r="I70" s="4" t="str">
        <f>IFERROR(__xludf.DUMMYFUNCTION("""COMPUTED_VALUE"""),"")</f>
        <v/>
      </c>
      <c r="J70" s="4" t="str">
        <f>IFERROR(__xludf.DUMMYFUNCTION("""COMPUTED_VALUE"""),"")</f>
        <v/>
      </c>
      <c r="K70" s="4" t="str">
        <f>IFERROR(__xludf.DUMMYFUNCTION("""COMPUTED_VALUE"""),"")</f>
        <v/>
      </c>
      <c r="L70" s="4" t="str">
        <f>IFERROR(__xludf.DUMMYFUNCTION("""COMPUTED_VALUE"""),"")</f>
        <v/>
      </c>
      <c r="M70" s="4" t="str">
        <f>IFERROR(__xludf.DUMMYFUNCTION("""COMPUTED_VALUE"""),"")</f>
        <v/>
      </c>
      <c r="N70" s="4" t="str">
        <f>IFERROR(__xludf.DUMMYFUNCTION("""COMPUTED_VALUE"""),"")</f>
        <v/>
      </c>
      <c r="O70" s="4" t="str">
        <f>IFERROR(__xludf.DUMMYFUNCTION("""COMPUTED_VALUE"""),"")</f>
        <v/>
      </c>
      <c r="P70" s="4" t="str">
        <f>IFERROR(__xludf.DUMMYFUNCTION("""COMPUTED_VALUE"""),"")</f>
        <v/>
      </c>
      <c r="Q70" s="4" t="str">
        <f>IFERROR(__xludf.DUMMYFUNCTION("""COMPUTED_VALUE"""),"")</f>
        <v/>
      </c>
      <c r="R70" s="4" t="str">
        <f>IFERROR(__xludf.DUMMYFUNCTION("""COMPUTED_VALUE"""),"")</f>
        <v/>
      </c>
      <c r="S70" s="4" t="str">
        <f>IFERROR(__xludf.DUMMYFUNCTION("""COMPUTED_VALUE"""),"")</f>
        <v/>
      </c>
      <c r="T70" s="4" t="str">
        <f>IFERROR(__xludf.DUMMYFUNCTION("""COMPUTED_VALUE"""),"")</f>
        <v/>
      </c>
      <c r="U70" s="4" t="str">
        <f>IFERROR(__xludf.DUMMYFUNCTION("""COMPUTED_VALUE"""),"")</f>
        <v/>
      </c>
      <c r="V70" s="4" t="str">
        <f>IFERROR(__xludf.DUMMYFUNCTION("""COMPUTED_VALUE"""),"")</f>
        <v/>
      </c>
      <c r="W70" s="4" t="str">
        <f>IFERROR(__xludf.DUMMYFUNCTION("""COMPUTED_VALUE"""),"")</f>
        <v/>
      </c>
      <c r="X70" s="4" t="str">
        <f>IFERROR(__xludf.DUMMYFUNCTION("""COMPUTED_VALUE"""),"")</f>
        <v/>
      </c>
      <c r="Y70" s="4" t="str">
        <f>IFERROR(__xludf.DUMMYFUNCTION("""COMPUTED_VALUE"""),"")</f>
        <v/>
      </c>
      <c r="Z70" s="4" t="str">
        <f>IFERROR(__xludf.DUMMYFUNCTION("""COMPUTED_VALUE"""),"")</f>
        <v/>
      </c>
      <c r="AA70" s="4" t="str">
        <f>IFERROR(__xludf.DUMMYFUNCTION("""COMPUTED_VALUE"""),"")</f>
        <v/>
      </c>
      <c r="AB70" s="4" t="str">
        <f>IFERROR(__xludf.DUMMYFUNCTION("""COMPUTED_VALUE"""),"")</f>
        <v/>
      </c>
      <c r="AC70" s="4" t="str">
        <f>IFERROR(__xludf.DUMMYFUNCTION("""COMPUTED_VALUE"""),"")</f>
        <v/>
      </c>
      <c r="AD70" s="4" t="str">
        <f>IFERROR(__xludf.DUMMYFUNCTION("""COMPUTED_VALUE"""),"")</f>
        <v/>
      </c>
      <c r="AE70" s="4" t="str">
        <f>IFERROR(__xludf.DUMMYFUNCTION("""COMPUTED_VALUE"""),"")</f>
        <v/>
      </c>
      <c r="AF70" s="4" t="str">
        <f>IFERROR(__xludf.DUMMYFUNCTION("""COMPUTED_VALUE"""),"")</f>
        <v/>
      </c>
      <c r="AG70" s="4" t="str">
        <f>IFERROR(__xludf.DUMMYFUNCTION("""COMPUTED_VALUE"""),"")</f>
        <v/>
      </c>
      <c r="AH70" s="4" t="str">
        <f>IFERROR(__xludf.DUMMYFUNCTION("""COMPUTED_VALUE"""),"")</f>
        <v/>
      </c>
      <c r="AI70" s="4" t="str">
        <f>IFERROR(__xludf.DUMMYFUNCTION("""COMPUTED_VALUE"""),"")</f>
        <v/>
      </c>
      <c r="AJ70" s="4" t="str">
        <f>IFERROR(__xludf.DUMMYFUNCTION("""COMPUTED_VALUE"""),"")</f>
        <v/>
      </c>
      <c r="AK70" s="4" t="str">
        <f>IFERROR(__xludf.DUMMYFUNCTION("""COMPUTED_VALUE"""),"")</f>
        <v/>
      </c>
      <c r="AL70" s="4" t="str">
        <f>IFERROR(__xludf.DUMMYFUNCTION("""COMPUTED_VALUE"""),"")</f>
        <v/>
      </c>
      <c r="AM70" s="4" t="str">
        <f>IFERROR(__xludf.DUMMYFUNCTION("""COMPUTED_VALUE"""),"")</f>
        <v/>
      </c>
      <c r="AN70" s="4" t="str">
        <f>IFERROR(__xludf.DUMMYFUNCTION("""COMPUTED_VALUE"""),"")</f>
        <v/>
      </c>
      <c r="AO70" s="4" t="str">
        <f>IFERROR(__xludf.DUMMYFUNCTION("""COMPUTED_VALUE"""),"")</f>
        <v/>
      </c>
      <c r="AP70" s="4" t="str">
        <f>IFERROR(__xludf.DUMMYFUNCTION("""COMPUTED_VALUE"""),"")</f>
        <v/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</row>
    <row r="71">
      <c r="A71" s="4" t="str">
        <f>IFERROR(__xludf.DUMMYFUNCTION("""COMPUTED_VALUE"""),"")</f>
        <v/>
      </c>
      <c r="B71" s="4" t="str">
        <f>IFERROR(__xludf.DUMMYFUNCTION("""COMPUTED_VALUE"""),"")</f>
        <v/>
      </c>
      <c r="C71" s="4" t="str">
        <f>IFERROR(__xludf.DUMMYFUNCTION("""COMPUTED_VALUE"""),"")</f>
        <v/>
      </c>
      <c r="D71" s="4" t="str">
        <f>IFERROR(__xludf.DUMMYFUNCTION("""COMPUTED_VALUE"""),"")</f>
        <v/>
      </c>
      <c r="E71" s="4" t="str">
        <f>IFERROR(__xludf.DUMMYFUNCTION("""COMPUTED_VALUE"""),"")</f>
        <v/>
      </c>
      <c r="F71" s="4" t="str">
        <f>IFERROR(__xludf.DUMMYFUNCTION("""COMPUTED_VALUE"""),"")</f>
        <v/>
      </c>
      <c r="G71" s="4" t="str">
        <f>IFERROR(__xludf.DUMMYFUNCTION("""COMPUTED_VALUE"""),"")</f>
        <v/>
      </c>
      <c r="H71" s="4" t="str">
        <f>IFERROR(__xludf.DUMMYFUNCTION("""COMPUTED_VALUE"""),"")</f>
        <v/>
      </c>
      <c r="I71" s="4" t="str">
        <f>IFERROR(__xludf.DUMMYFUNCTION("""COMPUTED_VALUE"""),"")</f>
        <v/>
      </c>
      <c r="J71" s="4" t="str">
        <f>IFERROR(__xludf.DUMMYFUNCTION("""COMPUTED_VALUE"""),"")</f>
        <v/>
      </c>
      <c r="K71" s="4" t="str">
        <f>IFERROR(__xludf.DUMMYFUNCTION("""COMPUTED_VALUE"""),"")</f>
        <v/>
      </c>
      <c r="L71" s="4" t="str">
        <f>IFERROR(__xludf.DUMMYFUNCTION("""COMPUTED_VALUE"""),"")</f>
        <v/>
      </c>
      <c r="M71" s="4" t="str">
        <f>IFERROR(__xludf.DUMMYFUNCTION("""COMPUTED_VALUE"""),"")</f>
        <v/>
      </c>
      <c r="N71" s="4" t="str">
        <f>IFERROR(__xludf.DUMMYFUNCTION("""COMPUTED_VALUE"""),"")</f>
        <v/>
      </c>
      <c r="O71" s="4" t="str">
        <f>IFERROR(__xludf.DUMMYFUNCTION("""COMPUTED_VALUE"""),"")</f>
        <v/>
      </c>
      <c r="P71" s="4" t="str">
        <f>IFERROR(__xludf.DUMMYFUNCTION("""COMPUTED_VALUE"""),"")</f>
        <v/>
      </c>
      <c r="Q71" s="4" t="str">
        <f>IFERROR(__xludf.DUMMYFUNCTION("""COMPUTED_VALUE"""),"")</f>
        <v/>
      </c>
      <c r="R71" s="4" t="str">
        <f>IFERROR(__xludf.DUMMYFUNCTION("""COMPUTED_VALUE"""),"")</f>
        <v/>
      </c>
      <c r="S71" s="4" t="str">
        <f>IFERROR(__xludf.DUMMYFUNCTION("""COMPUTED_VALUE"""),"")</f>
        <v/>
      </c>
      <c r="T71" s="4" t="str">
        <f>IFERROR(__xludf.DUMMYFUNCTION("""COMPUTED_VALUE"""),"")</f>
        <v/>
      </c>
      <c r="U71" s="4" t="str">
        <f>IFERROR(__xludf.DUMMYFUNCTION("""COMPUTED_VALUE"""),"")</f>
        <v/>
      </c>
      <c r="V71" s="4" t="str">
        <f>IFERROR(__xludf.DUMMYFUNCTION("""COMPUTED_VALUE"""),"")</f>
        <v/>
      </c>
      <c r="W71" s="4" t="str">
        <f>IFERROR(__xludf.DUMMYFUNCTION("""COMPUTED_VALUE"""),"")</f>
        <v/>
      </c>
      <c r="X71" s="4" t="str">
        <f>IFERROR(__xludf.DUMMYFUNCTION("""COMPUTED_VALUE"""),"")</f>
        <v/>
      </c>
      <c r="Y71" s="4" t="str">
        <f>IFERROR(__xludf.DUMMYFUNCTION("""COMPUTED_VALUE"""),"")</f>
        <v/>
      </c>
      <c r="Z71" s="4" t="str">
        <f>IFERROR(__xludf.DUMMYFUNCTION("""COMPUTED_VALUE"""),"")</f>
        <v/>
      </c>
      <c r="AA71" s="4" t="str">
        <f>IFERROR(__xludf.DUMMYFUNCTION("""COMPUTED_VALUE"""),"")</f>
        <v/>
      </c>
      <c r="AB71" s="4" t="str">
        <f>IFERROR(__xludf.DUMMYFUNCTION("""COMPUTED_VALUE"""),"")</f>
        <v/>
      </c>
      <c r="AC71" s="4" t="str">
        <f>IFERROR(__xludf.DUMMYFUNCTION("""COMPUTED_VALUE"""),"")</f>
        <v/>
      </c>
      <c r="AD71" s="4" t="str">
        <f>IFERROR(__xludf.DUMMYFUNCTION("""COMPUTED_VALUE"""),"")</f>
        <v/>
      </c>
      <c r="AE71" s="4" t="str">
        <f>IFERROR(__xludf.DUMMYFUNCTION("""COMPUTED_VALUE"""),"")</f>
        <v/>
      </c>
      <c r="AF71" s="4" t="str">
        <f>IFERROR(__xludf.DUMMYFUNCTION("""COMPUTED_VALUE"""),"")</f>
        <v/>
      </c>
      <c r="AG71" s="4" t="str">
        <f>IFERROR(__xludf.DUMMYFUNCTION("""COMPUTED_VALUE"""),"")</f>
        <v/>
      </c>
      <c r="AH71" s="4" t="str">
        <f>IFERROR(__xludf.DUMMYFUNCTION("""COMPUTED_VALUE"""),"")</f>
        <v/>
      </c>
      <c r="AI71" s="4" t="str">
        <f>IFERROR(__xludf.DUMMYFUNCTION("""COMPUTED_VALUE"""),"")</f>
        <v/>
      </c>
      <c r="AJ71" s="4" t="str">
        <f>IFERROR(__xludf.DUMMYFUNCTION("""COMPUTED_VALUE"""),"")</f>
        <v/>
      </c>
      <c r="AK71" s="4" t="str">
        <f>IFERROR(__xludf.DUMMYFUNCTION("""COMPUTED_VALUE"""),"")</f>
        <v/>
      </c>
      <c r="AL71" s="4" t="str">
        <f>IFERROR(__xludf.DUMMYFUNCTION("""COMPUTED_VALUE"""),"")</f>
        <v/>
      </c>
      <c r="AM71" s="4" t="str">
        <f>IFERROR(__xludf.DUMMYFUNCTION("""COMPUTED_VALUE"""),"")</f>
        <v/>
      </c>
      <c r="AN71" s="4" t="str">
        <f>IFERROR(__xludf.DUMMYFUNCTION("""COMPUTED_VALUE"""),"")</f>
        <v/>
      </c>
      <c r="AO71" s="4" t="str">
        <f>IFERROR(__xludf.DUMMYFUNCTION("""COMPUTED_VALUE"""),"")</f>
        <v/>
      </c>
      <c r="AP71" s="4" t="str">
        <f>IFERROR(__xludf.DUMMYFUNCTION("""COMPUTED_VALUE"""),"")</f>
        <v/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</row>
    <row r="72">
      <c r="A72" s="4" t="str">
        <f>IFERROR(__xludf.DUMMYFUNCTION("""COMPUTED_VALUE"""),"")</f>
        <v/>
      </c>
      <c r="B72" s="4" t="str">
        <f>IFERROR(__xludf.DUMMYFUNCTION("""COMPUTED_VALUE"""),"")</f>
        <v/>
      </c>
      <c r="C72" s="4" t="str">
        <f>IFERROR(__xludf.DUMMYFUNCTION("""COMPUTED_VALUE"""),"")</f>
        <v/>
      </c>
      <c r="D72" s="4" t="str">
        <f>IFERROR(__xludf.DUMMYFUNCTION("""COMPUTED_VALUE"""),"")</f>
        <v/>
      </c>
      <c r="E72" s="4" t="str">
        <f>IFERROR(__xludf.DUMMYFUNCTION("""COMPUTED_VALUE"""),"")</f>
        <v/>
      </c>
      <c r="F72" s="4" t="str">
        <f>IFERROR(__xludf.DUMMYFUNCTION("""COMPUTED_VALUE"""),"")</f>
        <v/>
      </c>
      <c r="G72" s="4" t="str">
        <f>IFERROR(__xludf.DUMMYFUNCTION("""COMPUTED_VALUE"""),"")</f>
        <v/>
      </c>
      <c r="H72" s="4" t="str">
        <f>IFERROR(__xludf.DUMMYFUNCTION("""COMPUTED_VALUE"""),"")</f>
        <v/>
      </c>
      <c r="I72" s="4" t="str">
        <f>IFERROR(__xludf.DUMMYFUNCTION("""COMPUTED_VALUE"""),"")</f>
        <v/>
      </c>
      <c r="J72" s="4" t="str">
        <f>IFERROR(__xludf.DUMMYFUNCTION("""COMPUTED_VALUE"""),"")</f>
        <v/>
      </c>
      <c r="K72" s="4" t="str">
        <f>IFERROR(__xludf.DUMMYFUNCTION("""COMPUTED_VALUE"""),"")</f>
        <v/>
      </c>
      <c r="L72" s="4" t="str">
        <f>IFERROR(__xludf.DUMMYFUNCTION("""COMPUTED_VALUE"""),"")</f>
        <v/>
      </c>
      <c r="M72" s="4" t="str">
        <f>IFERROR(__xludf.DUMMYFUNCTION("""COMPUTED_VALUE"""),"")</f>
        <v/>
      </c>
      <c r="N72" s="4" t="str">
        <f>IFERROR(__xludf.DUMMYFUNCTION("""COMPUTED_VALUE"""),"")</f>
        <v/>
      </c>
      <c r="O72" s="4" t="str">
        <f>IFERROR(__xludf.DUMMYFUNCTION("""COMPUTED_VALUE"""),"")</f>
        <v/>
      </c>
      <c r="P72" s="4" t="str">
        <f>IFERROR(__xludf.DUMMYFUNCTION("""COMPUTED_VALUE"""),"")</f>
        <v/>
      </c>
      <c r="Q72" s="4" t="str">
        <f>IFERROR(__xludf.DUMMYFUNCTION("""COMPUTED_VALUE"""),"")</f>
        <v/>
      </c>
      <c r="R72" s="4" t="str">
        <f>IFERROR(__xludf.DUMMYFUNCTION("""COMPUTED_VALUE"""),"")</f>
        <v/>
      </c>
      <c r="S72" s="4" t="str">
        <f>IFERROR(__xludf.DUMMYFUNCTION("""COMPUTED_VALUE"""),"")</f>
        <v/>
      </c>
      <c r="T72" s="4" t="str">
        <f>IFERROR(__xludf.DUMMYFUNCTION("""COMPUTED_VALUE"""),"")</f>
        <v/>
      </c>
      <c r="U72" s="4" t="str">
        <f>IFERROR(__xludf.DUMMYFUNCTION("""COMPUTED_VALUE"""),"")</f>
        <v/>
      </c>
      <c r="V72" s="4" t="str">
        <f>IFERROR(__xludf.DUMMYFUNCTION("""COMPUTED_VALUE"""),"")</f>
        <v/>
      </c>
      <c r="W72" s="4" t="str">
        <f>IFERROR(__xludf.DUMMYFUNCTION("""COMPUTED_VALUE"""),"")</f>
        <v/>
      </c>
      <c r="X72" s="4" t="str">
        <f>IFERROR(__xludf.DUMMYFUNCTION("""COMPUTED_VALUE"""),"")</f>
        <v/>
      </c>
      <c r="Y72" s="4" t="str">
        <f>IFERROR(__xludf.DUMMYFUNCTION("""COMPUTED_VALUE"""),"")</f>
        <v/>
      </c>
      <c r="Z72" s="4" t="str">
        <f>IFERROR(__xludf.DUMMYFUNCTION("""COMPUTED_VALUE"""),"")</f>
        <v/>
      </c>
      <c r="AA72" s="4" t="str">
        <f>IFERROR(__xludf.DUMMYFUNCTION("""COMPUTED_VALUE"""),"")</f>
        <v/>
      </c>
      <c r="AB72" s="4" t="str">
        <f>IFERROR(__xludf.DUMMYFUNCTION("""COMPUTED_VALUE"""),"")</f>
        <v/>
      </c>
      <c r="AC72" s="4" t="str">
        <f>IFERROR(__xludf.DUMMYFUNCTION("""COMPUTED_VALUE"""),"")</f>
        <v/>
      </c>
      <c r="AD72" s="4" t="str">
        <f>IFERROR(__xludf.DUMMYFUNCTION("""COMPUTED_VALUE"""),"")</f>
        <v/>
      </c>
      <c r="AE72" s="4" t="str">
        <f>IFERROR(__xludf.DUMMYFUNCTION("""COMPUTED_VALUE"""),"")</f>
        <v/>
      </c>
      <c r="AF72" s="4" t="str">
        <f>IFERROR(__xludf.DUMMYFUNCTION("""COMPUTED_VALUE"""),"")</f>
        <v/>
      </c>
      <c r="AG72" s="4" t="str">
        <f>IFERROR(__xludf.DUMMYFUNCTION("""COMPUTED_VALUE"""),"")</f>
        <v/>
      </c>
      <c r="AH72" s="4" t="str">
        <f>IFERROR(__xludf.DUMMYFUNCTION("""COMPUTED_VALUE"""),"")</f>
        <v/>
      </c>
      <c r="AI72" s="4" t="str">
        <f>IFERROR(__xludf.DUMMYFUNCTION("""COMPUTED_VALUE"""),"")</f>
        <v/>
      </c>
      <c r="AJ72" s="4" t="str">
        <f>IFERROR(__xludf.DUMMYFUNCTION("""COMPUTED_VALUE"""),"")</f>
        <v/>
      </c>
      <c r="AK72" s="4" t="str">
        <f>IFERROR(__xludf.DUMMYFUNCTION("""COMPUTED_VALUE"""),"")</f>
        <v/>
      </c>
      <c r="AL72" s="4" t="str">
        <f>IFERROR(__xludf.DUMMYFUNCTION("""COMPUTED_VALUE"""),"")</f>
        <v/>
      </c>
      <c r="AM72" s="4" t="str">
        <f>IFERROR(__xludf.DUMMYFUNCTION("""COMPUTED_VALUE"""),"")</f>
        <v/>
      </c>
      <c r="AN72" s="4" t="str">
        <f>IFERROR(__xludf.DUMMYFUNCTION("""COMPUTED_VALUE"""),"")</f>
        <v/>
      </c>
      <c r="AO72" s="4" t="str">
        <f>IFERROR(__xludf.DUMMYFUNCTION("""COMPUTED_VALUE"""),"")</f>
        <v/>
      </c>
      <c r="AP72" s="4" t="str">
        <f>IFERROR(__xludf.DUMMYFUNCTION("""COMPUTED_VALUE"""),"")</f>
        <v/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</row>
    <row r="73">
      <c r="A73" s="4" t="str">
        <f>IFERROR(__xludf.DUMMYFUNCTION("""COMPUTED_VALUE"""),"")</f>
        <v/>
      </c>
      <c r="B73" s="4" t="str">
        <f>IFERROR(__xludf.DUMMYFUNCTION("""COMPUTED_VALUE"""),"")</f>
        <v/>
      </c>
      <c r="C73" s="4" t="str">
        <f>IFERROR(__xludf.DUMMYFUNCTION("""COMPUTED_VALUE"""),"")</f>
        <v/>
      </c>
      <c r="D73" s="4" t="str">
        <f>IFERROR(__xludf.DUMMYFUNCTION("""COMPUTED_VALUE"""),"")</f>
        <v/>
      </c>
      <c r="E73" s="4" t="str">
        <f>IFERROR(__xludf.DUMMYFUNCTION("""COMPUTED_VALUE"""),"")</f>
        <v/>
      </c>
      <c r="F73" s="4" t="str">
        <f>IFERROR(__xludf.DUMMYFUNCTION("""COMPUTED_VALUE"""),"")</f>
        <v/>
      </c>
      <c r="G73" s="4" t="str">
        <f>IFERROR(__xludf.DUMMYFUNCTION("""COMPUTED_VALUE"""),"")</f>
        <v/>
      </c>
      <c r="H73" s="4" t="str">
        <f>IFERROR(__xludf.DUMMYFUNCTION("""COMPUTED_VALUE"""),"")</f>
        <v/>
      </c>
      <c r="I73" s="4" t="str">
        <f>IFERROR(__xludf.DUMMYFUNCTION("""COMPUTED_VALUE"""),"")</f>
        <v/>
      </c>
      <c r="J73" s="4" t="str">
        <f>IFERROR(__xludf.DUMMYFUNCTION("""COMPUTED_VALUE"""),"")</f>
        <v/>
      </c>
      <c r="K73" s="4" t="str">
        <f>IFERROR(__xludf.DUMMYFUNCTION("""COMPUTED_VALUE"""),"")</f>
        <v/>
      </c>
      <c r="L73" s="4" t="str">
        <f>IFERROR(__xludf.DUMMYFUNCTION("""COMPUTED_VALUE"""),"")</f>
        <v/>
      </c>
      <c r="M73" s="4" t="str">
        <f>IFERROR(__xludf.DUMMYFUNCTION("""COMPUTED_VALUE"""),"")</f>
        <v/>
      </c>
      <c r="N73" s="4" t="str">
        <f>IFERROR(__xludf.DUMMYFUNCTION("""COMPUTED_VALUE"""),"")</f>
        <v/>
      </c>
      <c r="O73" s="4" t="str">
        <f>IFERROR(__xludf.DUMMYFUNCTION("""COMPUTED_VALUE"""),"")</f>
        <v/>
      </c>
      <c r="P73" s="4" t="str">
        <f>IFERROR(__xludf.DUMMYFUNCTION("""COMPUTED_VALUE"""),"")</f>
        <v/>
      </c>
      <c r="Q73" s="4" t="str">
        <f>IFERROR(__xludf.DUMMYFUNCTION("""COMPUTED_VALUE"""),"")</f>
        <v/>
      </c>
      <c r="R73" s="4" t="str">
        <f>IFERROR(__xludf.DUMMYFUNCTION("""COMPUTED_VALUE"""),"")</f>
        <v/>
      </c>
      <c r="S73" s="4" t="str">
        <f>IFERROR(__xludf.DUMMYFUNCTION("""COMPUTED_VALUE"""),"")</f>
        <v/>
      </c>
      <c r="T73" s="4" t="str">
        <f>IFERROR(__xludf.DUMMYFUNCTION("""COMPUTED_VALUE"""),"")</f>
        <v/>
      </c>
      <c r="U73" s="4" t="str">
        <f>IFERROR(__xludf.DUMMYFUNCTION("""COMPUTED_VALUE"""),"")</f>
        <v/>
      </c>
      <c r="V73" s="4" t="str">
        <f>IFERROR(__xludf.DUMMYFUNCTION("""COMPUTED_VALUE"""),"")</f>
        <v/>
      </c>
      <c r="W73" s="4" t="str">
        <f>IFERROR(__xludf.DUMMYFUNCTION("""COMPUTED_VALUE"""),"")</f>
        <v/>
      </c>
      <c r="X73" s="4" t="str">
        <f>IFERROR(__xludf.DUMMYFUNCTION("""COMPUTED_VALUE"""),"")</f>
        <v/>
      </c>
      <c r="Y73" s="4" t="str">
        <f>IFERROR(__xludf.DUMMYFUNCTION("""COMPUTED_VALUE"""),"")</f>
        <v/>
      </c>
      <c r="Z73" s="4" t="str">
        <f>IFERROR(__xludf.DUMMYFUNCTION("""COMPUTED_VALUE"""),"")</f>
        <v/>
      </c>
      <c r="AA73" s="4" t="str">
        <f>IFERROR(__xludf.DUMMYFUNCTION("""COMPUTED_VALUE"""),"")</f>
        <v/>
      </c>
      <c r="AB73" s="4" t="str">
        <f>IFERROR(__xludf.DUMMYFUNCTION("""COMPUTED_VALUE"""),"")</f>
        <v/>
      </c>
      <c r="AC73" s="4" t="str">
        <f>IFERROR(__xludf.DUMMYFUNCTION("""COMPUTED_VALUE"""),"")</f>
        <v/>
      </c>
      <c r="AD73" s="4" t="str">
        <f>IFERROR(__xludf.DUMMYFUNCTION("""COMPUTED_VALUE"""),"")</f>
        <v/>
      </c>
      <c r="AE73" s="4" t="str">
        <f>IFERROR(__xludf.DUMMYFUNCTION("""COMPUTED_VALUE"""),"")</f>
        <v/>
      </c>
      <c r="AF73" s="4" t="str">
        <f>IFERROR(__xludf.DUMMYFUNCTION("""COMPUTED_VALUE"""),"")</f>
        <v/>
      </c>
      <c r="AG73" s="4" t="str">
        <f>IFERROR(__xludf.DUMMYFUNCTION("""COMPUTED_VALUE"""),"")</f>
        <v/>
      </c>
      <c r="AH73" s="4" t="str">
        <f>IFERROR(__xludf.DUMMYFUNCTION("""COMPUTED_VALUE"""),"")</f>
        <v/>
      </c>
      <c r="AI73" s="4" t="str">
        <f>IFERROR(__xludf.DUMMYFUNCTION("""COMPUTED_VALUE"""),"")</f>
        <v/>
      </c>
      <c r="AJ73" s="4" t="str">
        <f>IFERROR(__xludf.DUMMYFUNCTION("""COMPUTED_VALUE"""),"")</f>
        <v/>
      </c>
      <c r="AK73" s="4" t="str">
        <f>IFERROR(__xludf.DUMMYFUNCTION("""COMPUTED_VALUE"""),"")</f>
        <v/>
      </c>
      <c r="AL73" s="4" t="str">
        <f>IFERROR(__xludf.DUMMYFUNCTION("""COMPUTED_VALUE"""),"")</f>
        <v/>
      </c>
      <c r="AM73" s="4" t="str">
        <f>IFERROR(__xludf.DUMMYFUNCTION("""COMPUTED_VALUE"""),"")</f>
        <v/>
      </c>
      <c r="AN73" s="4" t="str">
        <f>IFERROR(__xludf.DUMMYFUNCTION("""COMPUTED_VALUE"""),"")</f>
        <v/>
      </c>
      <c r="AO73" s="4" t="str">
        <f>IFERROR(__xludf.DUMMYFUNCTION("""COMPUTED_VALUE"""),"")</f>
        <v/>
      </c>
      <c r="AP73" s="4" t="str">
        <f>IFERROR(__xludf.DUMMYFUNCTION("""COMPUTED_VALUE"""),"")</f>
        <v/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</row>
    <row r="74">
      <c r="A74" s="4" t="str">
        <f>IFERROR(__xludf.DUMMYFUNCTION("""COMPUTED_VALUE"""),"")</f>
        <v/>
      </c>
      <c r="B74" s="4" t="str">
        <f>IFERROR(__xludf.DUMMYFUNCTION("""COMPUTED_VALUE"""),"")</f>
        <v/>
      </c>
      <c r="C74" s="4" t="str">
        <f>IFERROR(__xludf.DUMMYFUNCTION("""COMPUTED_VALUE"""),"")</f>
        <v/>
      </c>
      <c r="D74" s="4" t="str">
        <f>IFERROR(__xludf.DUMMYFUNCTION("""COMPUTED_VALUE"""),"")</f>
        <v/>
      </c>
      <c r="E74" s="4" t="str">
        <f>IFERROR(__xludf.DUMMYFUNCTION("""COMPUTED_VALUE"""),"")</f>
        <v/>
      </c>
      <c r="F74" s="4" t="str">
        <f>IFERROR(__xludf.DUMMYFUNCTION("""COMPUTED_VALUE"""),"")</f>
        <v/>
      </c>
      <c r="G74" s="4" t="str">
        <f>IFERROR(__xludf.DUMMYFUNCTION("""COMPUTED_VALUE"""),"")</f>
        <v/>
      </c>
      <c r="H74" s="4" t="str">
        <f>IFERROR(__xludf.DUMMYFUNCTION("""COMPUTED_VALUE"""),"")</f>
        <v/>
      </c>
      <c r="I74" s="4" t="str">
        <f>IFERROR(__xludf.DUMMYFUNCTION("""COMPUTED_VALUE"""),"")</f>
        <v/>
      </c>
      <c r="J74" s="4" t="str">
        <f>IFERROR(__xludf.DUMMYFUNCTION("""COMPUTED_VALUE"""),"")</f>
        <v/>
      </c>
      <c r="K74" s="4" t="str">
        <f>IFERROR(__xludf.DUMMYFUNCTION("""COMPUTED_VALUE"""),"")</f>
        <v/>
      </c>
      <c r="L74" s="4" t="str">
        <f>IFERROR(__xludf.DUMMYFUNCTION("""COMPUTED_VALUE"""),"")</f>
        <v/>
      </c>
      <c r="M74" s="4" t="str">
        <f>IFERROR(__xludf.DUMMYFUNCTION("""COMPUTED_VALUE"""),"")</f>
        <v/>
      </c>
      <c r="N74" s="4" t="str">
        <f>IFERROR(__xludf.DUMMYFUNCTION("""COMPUTED_VALUE"""),"")</f>
        <v/>
      </c>
      <c r="O74" s="4" t="str">
        <f>IFERROR(__xludf.DUMMYFUNCTION("""COMPUTED_VALUE"""),"")</f>
        <v/>
      </c>
      <c r="P74" s="4" t="str">
        <f>IFERROR(__xludf.DUMMYFUNCTION("""COMPUTED_VALUE"""),"")</f>
        <v/>
      </c>
      <c r="Q74" s="4" t="str">
        <f>IFERROR(__xludf.DUMMYFUNCTION("""COMPUTED_VALUE"""),"")</f>
        <v/>
      </c>
      <c r="R74" s="4" t="str">
        <f>IFERROR(__xludf.DUMMYFUNCTION("""COMPUTED_VALUE"""),"")</f>
        <v/>
      </c>
      <c r="S74" s="4" t="str">
        <f>IFERROR(__xludf.DUMMYFUNCTION("""COMPUTED_VALUE"""),"")</f>
        <v/>
      </c>
      <c r="T74" s="4" t="str">
        <f>IFERROR(__xludf.DUMMYFUNCTION("""COMPUTED_VALUE"""),"")</f>
        <v/>
      </c>
      <c r="U74" s="4" t="str">
        <f>IFERROR(__xludf.DUMMYFUNCTION("""COMPUTED_VALUE"""),"")</f>
        <v/>
      </c>
      <c r="V74" s="4" t="str">
        <f>IFERROR(__xludf.DUMMYFUNCTION("""COMPUTED_VALUE"""),"")</f>
        <v/>
      </c>
      <c r="W74" s="4" t="str">
        <f>IFERROR(__xludf.DUMMYFUNCTION("""COMPUTED_VALUE"""),"")</f>
        <v/>
      </c>
      <c r="X74" s="4" t="str">
        <f>IFERROR(__xludf.DUMMYFUNCTION("""COMPUTED_VALUE"""),"")</f>
        <v/>
      </c>
      <c r="Y74" s="4" t="str">
        <f>IFERROR(__xludf.DUMMYFUNCTION("""COMPUTED_VALUE"""),"")</f>
        <v/>
      </c>
      <c r="Z74" s="4" t="str">
        <f>IFERROR(__xludf.DUMMYFUNCTION("""COMPUTED_VALUE"""),"")</f>
        <v/>
      </c>
      <c r="AA74" s="4" t="str">
        <f>IFERROR(__xludf.DUMMYFUNCTION("""COMPUTED_VALUE"""),"")</f>
        <v/>
      </c>
      <c r="AB74" s="4" t="str">
        <f>IFERROR(__xludf.DUMMYFUNCTION("""COMPUTED_VALUE"""),"")</f>
        <v/>
      </c>
      <c r="AC74" s="4" t="str">
        <f>IFERROR(__xludf.DUMMYFUNCTION("""COMPUTED_VALUE"""),"")</f>
        <v/>
      </c>
      <c r="AD74" s="4" t="str">
        <f>IFERROR(__xludf.DUMMYFUNCTION("""COMPUTED_VALUE"""),"")</f>
        <v/>
      </c>
      <c r="AE74" s="4" t="str">
        <f>IFERROR(__xludf.DUMMYFUNCTION("""COMPUTED_VALUE"""),"")</f>
        <v/>
      </c>
      <c r="AF74" s="4" t="str">
        <f>IFERROR(__xludf.DUMMYFUNCTION("""COMPUTED_VALUE"""),"")</f>
        <v/>
      </c>
      <c r="AG74" s="4" t="str">
        <f>IFERROR(__xludf.DUMMYFUNCTION("""COMPUTED_VALUE"""),"")</f>
        <v/>
      </c>
      <c r="AH74" s="4" t="str">
        <f>IFERROR(__xludf.DUMMYFUNCTION("""COMPUTED_VALUE"""),"")</f>
        <v/>
      </c>
      <c r="AI74" s="4" t="str">
        <f>IFERROR(__xludf.DUMMYFUNCTION("""COMPUTED_VALUE"""),"")</f>
        <v/>
      </c>
      <c r="AJ74" s="4" t="str">
        <f>IFERROR(__xludf.DUMMYFUNCTION("""COMPUTED_VALUE"""),"")</f>
        <v/>
      </c>
      <c r="AK74" s="4" t="str">
        <f>IFERROR(__xludf.DUMMYFUNCTION("""COMPUTED_VALUE"""),"")</f>
        <v/>
      </c>
      <c r="AL74" s="4" t="str">
        <f>IFERROR(__xludf.DUMMYFUNCTION("""COMPUTED_VALUE"""),"")</f>
        <v/>
      </c>
      <c r="AM74" s="4" t="str">
        <f>IFERROR(__xludf.DUMMYFUNCTION("""COMPUTED_VALUE"""),"")</f>
        <v/>
      </c>
      <c r="AN74" s="4" t="str">
        <f>IFERROR(__xludf.DUMMYFUNCTION("""COMPUTED_VALUE"""),"")</f>
        <v/>
      </c>
      <c r="AO74" s="4" t="str">
        <f>IFERROR(__xludf.DUMMYFUNCTION("""COMPUTED_VALUE"""),"")</f>
        <v/>
      </c>
      <c r="AP74" s="4" t="str">
        <f>IFERROR(__xludf.DUMMYFUNCTION("""COMPUTED_VALUE"""),"")</f>
        <v/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</row>
    <row r="75">
      <c r="A75" s="4" t="str">
        <f>IFERROR(__xludf.DUMMYFUNCTION("""COMPUTED_VALUE"""),"")</f>
        <v/>
      </c>
      <c r="B75" s="4" t="str">
        <f>IFERROR(__xludf.DUMMYFUNCTION("""COMPUTED_VALUE"""),"")</f>
        <v/>
      </c>
      <c r="C75" s="4" t="str">
        <f>IFERROR(__xludf.DUMMYFUNCTION("""COMPUTED_VALUE"""),"")</f>
        <v/>
      </c>
      <c r="D75" s="4" t="str">
        <f>IFERROR(__xludf.DUMMYFUNCTION("""COMPUTED_VALUE"""),"")</f>
        <v/>
      </c>
      <c r="E75" s="4" t="str">
        <f>IFERROR(__xludf.DUMMYFUNCTION("""COMPUTED_VALUE"""),"")</f>
        <v/>
      </c>
      <c r="F75" s="4" t="str">
        <f>IFERROR(__xludf.DUMMYFUNCTION("""COMPUTED_VALUE"""),"")</f>
        <v/>
      </c>
      <c r="G75" s="4" t="str">
        <f>IFERROR(__xludf.DUMMYFUNCTION("""COMPUTED_VALUE"""),"")</f>
        <v/>
      </c>
      <c r="H75" s="4" t="str">
        <f>IFERROR(__xludf.DUMMYFUNCTION("""COMPUTED_VALUE"""),"")</f>
        <v/>
      </c>
      <c r="I75" s="4" t="str">
        <f>IFERROR(__xludf.DUMMYFUNCTION("""COMPUTED_VALUE"""),"")</f>
        <v/>
      </c>
      <c r="J75" s="4" t="str">
        <f>IFERROR(__xludf.DUMMYFUNCTION("""COMPUTED_VALUE"""),"")</f>
        <v/>
      </c>
      <c r="K75" s="4" t="str">
        <f>IFERROR(__xludf.DUMMYFUNCTION("""COMPUTED_VALUE"""),"")</f>
        <v/>
      </c>
      <c r="L75" s="4" t="str">
        <f>IFERROR(__xludf.DUMMYFUNCTION("""COMPUTED_VALUE"""),"")</f>
        <v/>
      </c>
      <c r="M75" s="4" t="str">
        <f>IFERROR(__xludf.DUMMYFUNCTION("""COMPUTED_VALUE"""),"")</f>
        <v/>
      </c>
      <c r="N75" s="4" t="str">
        <f>IFERROR(__xludf.DUMMYFUNCTION("""COMPUTED_VALUE"""),"")</f>
        <v/>
      </c>
      <c r="O75" s="4" t="str">
        <f>IFERROR(__xludf.DUMMYFUNCTION("""COMPUTED_VALUE"""),"")</f>
        <v/>
      </c>
      <c r="P75" s="4" t="str">
        <f>IFERROR(__xludf.DUMMYFUNCTION("""COMPUTED_VALUE"""),"")</f>
        <v/>
      </c>
      <c r="Q75" s="4" t="str">
        <f>IFERROR(__xludf.DUMMYFUNCTION("""COMPUTED_VALUE"""),"")</f>
        <v/>
      </c>
      <c r="R75" s="4" t="str">
        <f>IFERROR(__xludf.DUMMYFUNCTION("""COMPUTED_VALUE"""),"")</f>
        <v/>
      </c>
      <c r="S75" s="4" t="str">
        <f>IFERROR(__xludf.DUMMYFUNCTION("""COMPUTED_VALUE"""),"")</f>
        <v/>
      </c>
      <c r="T75" s="4" t="str">
        <f>IFERROR(__xludf.DUMMYFUNCTION("""COMPUTED_VALUE"""),"")</f>
        <v/>
      </c>
      <c r="U75" s="4" t="str">
        <f>IFERROR(__xludf.DUMMYFUNCTION("""COMPUTED_VALUE"""),"")</f>
        <v/>
      </c>
      <c r="V75" s="4" t="str">
        <f>IFERROR(__xludf.DUMMYFUNCTION("""COMPUTED_VALUE"""),"")</f>
        <v/>
      </c>
      <c r="W75" s="4" t="str">
        <f>IFERROR(__xludf.DUMMYFUNCTION("""COMPUTED_VALUE"""),"")</f>
        <v/>
      </c>
      <c r="X75" s="4" t="str">
        <f>IFERROR(__xludf.DUMMYFUNCTION("""COMPUTED_VALUE"""),"")</f>
        <v/>
      </c>
      <c r="Y75" s="4" t="str">
        <f>IFERROR(__xludf.DUMMYFUNCTION("""COMPUTED_VALUE"""),"")</f>
        <v/>
      </c>
      <c r="Z75" s="4" t="str">
        <f>IFERROR(__xludf.DUMMYFUNCTION("""COMPUTED_VALUE"""),"")</f>
        <v/>
      </c>
      <c r="AA75" s="4" t="str">
        <f>IFERROR(__xludf.DUMMYFUNCTION("""COMPUTED_VALUE"""),"")</f>
        <v/>
      </c>
      <c r="AB75" s="4" t="str">
        <f>IFERROR(__xludf.DUMMYFUNCTION("""COMPUTED_VALUE"""),"")</f>
        <v/>
      </c>
      <c r="AC75" s="4" t="str">
        <f>IFERROR(__xludf.DUMMYFUNCTION("""COMPUTED_VALUE"""),"")</f>
        <v/>
      </c>
      <c r="AD75" s="4" t="str">
        <f>IFERROR(__xludf.DUMMYFUNCTION("""COMPUTED_VALUE"""),"")</f>
        <v/>
      </c>
      <c r="AE75" s="4" t="str">
        <f>IFERROR(__xludf.DUMMYFUNCTION("""COMPUTED_VALUE"""),"")</f>
        <v/>
      </c>
      <c r="AF75" s="4" t="str">
        <f>IFERROR(__xludf.DUMMYFUNCTION("""COMPUTED_VALUE"""),"")</f>
        <v/>
      </c>
      <c r="AG75" s="4" t="str">
        <f>IFERROR(__xludf.DUMMYFUNCTION("""COMPUTED_VALUE"""),"")</f>
        <v/>
      </c>
      <c r="AH75" s="4" t="str">
        <f>IFERROR(__xludf.DUMMYFUNCTION("""COMPUTED_VALUE"""),"")</f>
        <v/>
      </c>
      <c r="AI75" s="4" t="str">
        <f>IFERROR(__xludf.DUMMYFUNCTION("""COMPUTED_VALUE"""),"")</f>
        <v/>
      </c>
      <c r="AJ75" s="4" t="str">
        <f>IFERROR(__xludf.DUMMYFUNCTION("""COMPUTED_VALUE"""),"")</f>
        <v/>
      </c>
      <c r="AK75" s="4" t="str">
        <f>IFERROR(__xludf.DUMMYFUNCTION("""COMPUTED_VALUE"""),"")</f>
        <v/>
      </c>
      <c r="AL75" s="4" t="str">
        <f>IFERROR(__xludf.DUMMYFUNCTION("""COMPUTED_VALUE"""),"")</f>
        <v/>
      </c>
      <c r="AM75" s="4" t="str">
        <f>IFERROR(__xludf.DUMMYFUNCTION("""COMPUTED_VALUE"""),"")</f>
        <v/>
      </c>
      <c r="AN75" s="4" t="str">
        <f>IFERROR(__xludf.DUMMYFUNCTION("""COMPUTED_VALUE"""),"")</f>
        <v/>
      </c>
      <c r="AO75" s="4" t="str">
        <f>IFERROR(__xludf.DUMMYFUNCTION("""COMPUTED_VALUE"""),"")</f>
        <v/>
      </c>
      <c r="AP75" s="4" t="str">
        <f>IFERROR(__xludf.DUMMYFUNCTION("""COMPUTED_VALUE"""),"")</f>
        <v/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</row>
    <row r="76">
      <c r="A76" s="4" t="str">
        <f>IFERROR(__xludf.DUMMYFUNCTION("""COMPUTED_VALUE"""),"")</f>
        <v/>
      </c>
      <c r="B76" s="4" t="str">
        <f>IFERROR(__xludf.DUMMYFUNCTION("""COMPUTED_VALUE"""),"")</f>
        <v/>
      </c>
      <c r="C76" s="4" t="str">
        <f>IFERROR(__xludf.DUMMYFUNCTION("""COMPUTED_VALUE"""),"")</f>
        <v/>
      </c>
      <c r="D76" s="4" t="str">
        <f>IFERROR(__xludf.DUMMYFUNCTION("""COMPUTED_VALUE"""),"")</f>
        <v/>
      </c>
      <c r="E76" s="4" t="str">
        <f>IFERROR(__xludf.DUMMYFUNCTION("""COMPUTED_VALUE"""),"")</f>
        <v/>
      </c>
      <c r="F76" s="4" t="str">
        <f>IFERROR(__xludf.DUMMYFUNCTION("""COMPUTED_VALUE"""),"")</f>
        <v/>
      </c>
      <c r="G76" s="4" t="str">
        <f>IFERROR(__xludf.DUMMYFUNCTION("""COMPUTED_VALUE"""),"")</f>
        <v/>
      </c>
      <c r="H76" s="4" t="str">
        <f>IFERROR(__xludf.DUMMYFUNCTION("""COMPUTED_VALUE"""),"")</f>
        <v/>
      </c>
      <c r="I76" s="4" t="str">
        <f>IFERROR(__xludf.DUMMYFUNCTION("""COMPUTED_VALUE"""),"")</f>
        <v/>
      </c>
      <c r="J76" s="4" t="str">
        <f>IFERROR(__xludf.DUMMYFUNCTION("""COMPUTED_VALUE"""),"")</f>
        <v/>
      </c>
      <c r="K76" s="4" t="str">
        <f>IFERROR(__xludf.DUMMYFUNCTION("""COMPUTED_VALUE"""),"")</f>
        <v/>
      </c>
      <c r="L76" s="4" t="str">
        <f>IFERROR(__xludf.DUMMYFUNCTION("""COMPUTED_VALUE"""),"")</f>
        <v/>
      </c>
      <c r="M76" s="4" t="str">
        <f>IFERROR(__xludf.DUMMYFUNCTION("""COMPUTED_VALUE"""),"")</f>
        <v/>
      </c>
      <c r="N76" s="4" t="str">
        <f>IFERROR(__xludf.DUMMYFUNCTION("""COMPUTED_VALUE"""),"")</f>
        <v/>
      </c>
      <c r="O76" s="4" t="str">
        <f>IFERROR(__xludf.DUMMYFUNCTION("""COMPUTED_VALUE"""),"")</f>
        <v/>
      </c>
      <c r="P76" s="4" t="str">
        <f>IFERROR(__xludf.DUMMYFUNCTION("""COMPUTED_VALUE"""),"")</f>
        <v/>
      </c>
      <c r="Q76" s="4" t="str">
        <f>IFERROR(__xludf.DUMMYFUNCTION("""COMPUTED_VALUE"""),"")</f>
        <v/>
      </c>
      <c r="R76" s="4" t="str">
        <f>IFERROR(__xludf.DUMMYFUNCTION("""COMPUTED_VALUE"""),"")</f>
        <v/>
      </c>
      <c r="S76" s="4" t="str">
        <f>IFERROR(__xludf.DUMMYFUNCTION("""COMPUTED_VALUE"""),"")</f>
        <v/>
      </c>
      <c r="T76" s="4" t="str">
        <f>IFERROR(__xludf.DUMMYFUNCTION("""COMPUTED_VALUE"""),"")</f>
        <v/>
      </c>
      <c r="U76" s="4" t="str">
        <f>IFERROR(__xludf.DUMMYFUNCTION("""COMPUTED_VALUE"""),"")</f>
        <v/>
      </c>
      <c r="V76" s="4" t="str">
        <f>IFERROR(__xludf.DUMMYFUNCTION("""COMPUTED_VALUE"""),"")</f>
        <v/>
      </c>
      <c r="W76" s="4" t="str">
        <f>IFERROR(__xludf.DUMMYFUNCTION("""COMPUTED_VALUE"""),"")</f>
        <v/>
      </c>
      <c r="X76" s="4" t="str">
        <f>IFERROR(__xludf.DUMMYFUNCTION("""COMPUTED_VALUE"""),"")</f>
        <v/>
      </c>
      <c r="Y76" s="4" t="str">
        <f>IFERROR(__xludf.DUMMYFUNCTION("""COMPUTED_VALUE"""),"")</f>
        <v/>
      </c>
      <c r="Z76" s="4" t="str">
        <f>IFERROR(__xludf.DUMMYFUNCTION("""COMPUTED_VALUE"""),"")</f>
        <v/>
      </c>
      <c r="AA76" s="4" t="str">
        <f>IFERROR(__xludf.DUMMYFUNCTION("""COMPUTED_VALUE"""),"")</f>
        <v/>
      </c>
      <c r="AB76" s="4" t="str">
        <f>IFERROR(__xludf.DUMMYFUNCTION("""COMPUTED_VALUE"""),"")</f>
        <v/>
      </c>
      <c r="AC76" s="4" t="str">
        <f>IFERROR(__xludf.DUMMYFUNCTION("""COMPUTED_VALUE"""),"")</f>
        <v/>
      </c>
      <c r="AD76" s="4" t="str">
        <f>IFERROR(__xludf.DUMMYFUNCTION("""COMPUTED_VALUE"""),"")</f>
        <v/>
      </c>
      <c r="AE76" s="4" t="str">
        <f>IFERROR(__xludf.DUMMYFUNCTION("""COMPUTED_VALUE"""),"")</f>
        <v/>
      </c>
      <c r="AF76" s="4" t="str">
        <f>IFERROR(__xludf.DUMMYFUNCTION("""COMPUTED_VALUE"""),"")</f>
        <v/>
      </c>
      <c r="AG76" s="4" t="str">
        <f>IFERROR(__xludf.DUMMYFUNCTION("""COMPUTED_VALUE"""),"")</f>
        <v/>
      </c>
      <c r="AH76" s="4" t="str">
        <f>IFERROR(__xludf.DUMMYFUNCTION("""COMPUTED_VALUE"""),"")</f>
        <v/>
      </c>
      <c r="AI76" s="4" t="str">
        <f>IFERROR(__xludf.DUMMYFUNCTION("""COMPUTED_VALUE"""),"")</f>
        <v/>
      </c>
      <c r="AJ76" s="4" t="str">
        <f>IFERROR(__xludf.DUMMYFUNCTION("""COMPUTED_VALUE"""),"")</f>
        <v/>
      </c>
      <c r="AK76" s="4" t="str">
        <f>IFERROR(__xludf.DUMMYFUNCTION("""COMPUTED_VALUE"""),"")</f>
        <v/>
      </c>
      <c r="AL76" s="4" t="str">
        <f>IFERROR(__xludf.DUMMYFUNCTION("""COMPUTED_VALUE"""),"")</f>
        <v/>
      </c>
      <c r="AM76" s="4" t="str">
        <f>IFERROR(__xludf.DUMMYFUNCTION("""COMPUTED_VALUE"""),"")</f>
        <v/>
      </c>
      <c r="AN76" s="4" t="str">
        <f>IFERROR(__xludf.DUMMYFUNCTION("""COMPUTED_VALUE"""),"")</f>
        <v/>
      </c>
      <c r="AO76" s="4" t="str">
        <f>IFERROR(__xludf.DUMMYFUNCTION("""COMPUTED_VALUE"""),"")</f>
        <v/>
      </c>
      <c r="AP76" s="4" t="str">
        <f>IFERROR(__xludf.DUMMYFUNCTION("""COMPUTED_VALUE"""),"")</f>
        <v/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</row>
    <row r="77">
      <c r="A77" s="4" t="str">
        <f>IFERROR(__xludf.DUMMYFUNCTION("""COMPUTED_VALUE"""),"")</f>
        <v/>
      </c>
      <c r="B77" s="4" t="str">
        <f>IFERROR(__xludf.DUMMYFUNCTION("""COMPUTED_VALUE"""),"")</f>
        <v/>
      </c>
      <c r="C77" s="4" t="str">
        <f>IFERROR(__xludf.DUMMYFUNCTION("""COMPUTED_VALUE"""),"")</f>
        <v/>
      </c>
      <c r="D77" s="4" t="str">
        <f>IFERROR(__xludf.DUMMYFUNCTION("""COMPUTED_VALUE"""),"")</f>
        <v/>
      </c>
      <c r="E77" s="4" t="str">
        <f>IFERROR(__xludf.DUMMYFUNCTION("""COMPUTED_VALUE"""),"")</f>
        <v/>
      </c>
      <c r="F77" s="4" t="str">
        <f>IFERROR(__xludf.DUMMYFUNCTION("""COMPUTED_VALUE"""),"")</f>
        <v/>
      </c>
      <c r="G77" s="4" t="str">
        <f>IFERROR(__xludf.DUMMYFUNCTION("""COMPUTED_VALUE"""),"")</f>
        <v/>
      </c>
      <c r="H77" s="4" t="str">
        <f>IFERROR(__xludf.DUMMYFUNCTION("""COMPUTED_VALUE"""),"")</f>
        <v/>
      </c>
      <c r="I77" s="4" t="str">
        <f>IFERROR(__xludf.DUMMYFUNCTION("""COMPUTED_VALUE"""),"")</f>
        <v/>
      </c>
      <c r="J77" s="4" t="str">
        <f>IFERROR(__xludf.DUMMYFUNCTION("""COMPUTED_VALUE"""),"")</f>
        <v/>
      </c>
      <c r="K77" s="4" t="str">
        <f>IFERROR(__xludf.DUMMYFUNCTION("""COMPUTED_VALUE"""),"")</f>
        <v/>
      </c>
      <c r="L77" s="4" t="str">
        <f>IFERROR(__xludf.DUMMYFUNCTION("""COMPUTED_VALUE"""),"")</f>
        <v/>
      </c>
      <c r="M77" s="4" t="str">
        <f>IFERROR(__xludf.DUMMYFUNCTION("""COMPUTED_VALUE"""),"")</f>
        <v/>
      </c>
      <c r="N77" s="4" t="str">
        <f>IFERROR(__xludf.DUMMYFUNCTION("""COMPUTED_VALUE"""),"")</f>
        <v/>
      </c>
      <c r="O77" s="4" t="str">
        <f>IFERROR(__xludf.DUMMYFUNCTION("""COMPUTED_VALUE"""),"")</f>
        <v/>
      </c>
      <c r="P77" s="4" t="str">
        <f>IFERROR(__xludf.DUMMYFUNCTION("""COMPUTED_VALUE"""),"")</f>
        <v/>
      </c>
      <c r="Q77" s="4" t="str">
        <f>IFERROR(__xludf.DUMMYFUNCTION("""COMPUTED_VALUE"""),"")</f>
        <v/>
      </c>
      <c r="R77" s="4" t="str">
        <f>IFERROR(__xludf.DUMMYFUNCTION("""COMPUTED_VALUE"""),"")</f>
        <v/>
      </c>
      <c r="S77" s="4" t="str">
        <f>IFERROR(__xludf.DUMMYFUNCTION("""COMPUTED_VALUE"""),"")</f>
        <v/>
      </c>
      <c r="T77" s="4" t="str">
        <f>IFERROR(__xludf.DUMMYFUNCTION("""COMPUTED_VALUE"""),"")</f>
        <v/>
      </c>
      <c r="U77" s="4" t="str">
        <f>IFERROR(__xludf.DUMMYFUNCTION("""COMPUTED_VALUE"""),"")</f>
        <v/>
      </c>
      <c r="V77" s="4" t="str">
        <f>IFERROR(__xludf.DUMMYFUNCTION("""COMPUTED_VALUE"""),"")</f>
        <v/>
      </c>
      <c r="W77" s="4" t="str">
        <f>IFERROR(__xludf.DUMMYFUNCTION("""COMPUTED_VALUE"""),"")</f>
        <v/>
      </c>
      <c r="X77" s="4" t="str">
        <f>IFERROR(__xludf.DUMMYFUNCTION("""COMPUTED_VALUE"""),"")</f>
        <v/>
      </c>
      <c r="Y77" s="4" t="str">
        <f>IFERROR(__xludf.DUMMYFUNCTION("""COMPUTED_VALUE"""),"")</f>
        <v/>
      </c>
      <c r="Z77" s="4" t="str">
        <f>IFERROR(__xludf.DUMMYFUNCTION("""COMPUTED_VALUE"""),"")</f>
        <v/>
      </c>
      <c r="AA77" s="4" t="str">
        <f>IFERROR(__xludf.DUMMYFUNCTION("""COMPUTED_VALUE"""),"")</f>
        <v/>
      </c>
      <c r="AB77" s="4" t="str">
        <f>IFERROR(__xludf.DUMMYFUNCTION("""COMPUTED_VALUE"""),"")</f>
        <v/>
      </c>
      <c r="AC77" s="4" t="str">
        <f>IFERROR(__xludf.DUMMYFUNCTION("""COMPUTED_VALUE"""),"")</f>
        <v/>
      </c>
      <c r="AD77" s="4" t="str">
        <f>IFERROR(__xludf.DUMMYFUNCTION("""COMPUTED_VALUE"""),"")</f>
        <v/>
      </c>
      <c r="AE77" s="4" t="str">
        <f>IFERROR(__xludf.DUMMYFUNCTION("""COMPUTED_VALUE"""),"")</f>
        <v/>
      </c>
      <c r="AF77" s="4" t="str">
        <f>IFERROR(__xludf.DUMMYFUNCTION("""COMPUTED_VALUE"""),"")</f>
        <v/>
      </c>
      <c r="AG77" s="4" t="str">
        <f>IFERROR(__xludf.DUMMYFUNCTION("""COMPUTED_VALUE"""),"")</f>
        <v/>
      </c>
      <c r="AH77" s="4" t="str">
        <f>IFERROR(__xludf.DUMMYFUNCTION("""COMPUTED_VALUE"""),"")</f>
        <v/>
      </c>
      <c r="AI77" s="4" t="str">
        <f>IFERROR(__xludf.DUMMYFUNCTION("""COMPUTED_VALUE"""),"")</f>
        <v/>
      </c>
      <c r="AJ77" s="4" t="str">
        <f>IFERROR(__xludf.DUMMYFUNCTION("""COMPUTED_VALUE"""),"")</f>
        <v/>
      </c>
      <c r="AK77" s="4" t="str">
        <f>IFERROR(__xludf.DUMMYFUNCTION("""COMPUTED_VALUE"""),"")</f>
        <v/>
      </c>
      <c r="AL77" s="4" t="str">
        <f>IFERROR(__xludf.DUMMYFUNCTION("""COMPUTED_VALUE"""),"")</f>
        <v/>
      </c>
      <c r="AM77" s="4" t="str">
        <f>IFERROR(__xludf.DUMMYFUNCTION("""COMPUTED_VALUE"""),"")</f>
        <v/>
      </c>
      <c r="AN77" s="4" t="str">
        <f>IFERROR(__xludf.DUMMYFUNCTION("""COMPUTED_VALUE"""),"")</f>
        <v/>
      </c>
      <c r="AO77" s="4" t="str">
        <f>IFERROR(__xludf.DUMMYFUNCTION("""COMPUTED_VALUE"""),"")</f>
        <v/>
      </c>
      <c r="AP77" s="4" t="str">
        <f>IFERROR(__xludf.DUMMYFUNCTION("""COMPUTED_VALUE"""),"")</f>
        <v/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</row>
    <row r="78">
      <c r="A78" s="4" t="str">
        <f>IFERROR(__xludf.DUMMYFUNCTION("""COMPUTED_VALUE"""),"")</f>
        <v/>
      </c>
      <c r="B78" s="4" t="str">
        <f>IFERROR(__xludf.DUMMYFUNCTION("""COMPUTED_VALUE"""),"")</f>
        <v/>
      </c>
      <c r="C78" s="4" t="str">
        <f>IFERROR(__xludf.DUMMYFUNCTION("""COMPUTED_VALUE"""),"")</f>
        <v/>
      </c>
      <c r="D78" s="4" t="str">
        <f>IFERROR(__xludf.DUMMYFUNCTION("""COMPUTED_VALUE"""),"")</f>
        <v/>
      </c>
      <c r="E78" s="4" t="str">
        <f>IFERROR(__xludf.DUMMYFUNCTION("""COMPUTED_VALUE"""),"")</f>
        <v/>
      </c>
      <c r="F78" s="4" t="str">
        <f>IFERROR(__xludf.DUMMYFUNCTION("""COMPUTED_VALUE"""),"")</f>
        <v/>
      </c>
      <c r="G78" s="4" t="str">
        <f>IFERROR(__xludf.DUMMYFUNCTION("""COMPUTED_VALUE"""),"")</f>
        <v/>
      </c>
      <c r="H78" s="4" t="str">
        <f>IFERROR(__xludf.DUMMYFUNCTION("""COMPUTED_VALUE"""),"")</f>
        <v/>
      </c>
      <c r="I78" s="4" t="str">
        <f>IFERROR(__xludf.DUMMYFUNCTION("""COMPUTED_VALUE"""),"")</f>
        <v/>
      </c>
      <c r="J78" s="4" t="str">
        <f>IFERROR(__xludf.DUMMYFUNCTION("""COMPUTED_VALUE"""),"")</f>
        <v/>
      </c>
      <c r="K78" s="4" t="str">
        <f>IFERROR(__xludf.DUMMYFUNCTION("""COMPUTED_VALUE"""),"")</f>
        <v/>
      </c>
      <c r="L78" s="4" t="str">
        <f>IFERROR(__xludf.DUMMYFUNCTION("""COMPUTED_VALUE"""),"")</f>
        <v/>
      </c>
      <c r="M78" s="4" t="str">
        <f>IFERROR(__xludf.DUMMYFUNCTION("""COMPUTED_VALUE"""),"")</f>
        <v/>
      </c>
      <c r="N78" s="4" t="str">
        <f>IFERROR(__xludf.DUMMYFUNCTION("""COMPUTED_VALUE"""),"")</f>
        <v/>
      </c>
      <c r="O78" s="4" t="str">
        <f>IFERROR(__xludf.DUMMYFUNCTION("""COMPUTED_VALUE"""),"")</f>
        <v/>
      </c>
      <c r="P78" s="4" t="str">
        <f>IFERROR(__xludf.DUMMYFUNCTION("""COMPUTED_VALUE"""),"")</f>
        <v/>
      </c>
      <c r="Q78" s="4" t="str">
        <f>IFERROR(__xludf.DUMMYFUNCTION("""COMPUTED_VALUE"""),"")</f>
        <v/>
      </c>
      <c r="R78" s="4" t="str">
        <f>IFERROR(__xludf.DUMMYFUNCTION("""COMPUTED_VALUE"""),"")</f>
        <v/>
      </c>
      <c r="S78" s="4" t="str">
        <f>IFERROR(__xludf.DUMMYFUNCTION("""COMPUTED_VALUE"""),"")</f>
        <v/>
      </c>
      <c r="T78" s="4" t="str">
        <f>IFERROR(__xludf.DUMMYFUNCTION("""COMPUTED_VALUE"""),"")</f>
        <v/>
      </c>
      <c r="U78" s="4" t="str">
        <f>IFERROR(__xludf.DUMMYFUNCTION("""COMPUTED_VALUE"""),"")</f>
        <v/>
      </c>
      <c r="V78" s="4" t="str">
        <f>IFERROR(__xludf.DUMMYFUNCTION("""COMPUTED_VALUE"""),"")</f>
        <v/>
      </c>
      <c r="W78" s="4" t="str">
        <f>IFERROR(__xludf.DUMMYFUNCTION("""COMPUTED_VALUE"""),"")</f>
        <v/>
      </c>
      <c r="X78" s="4" t="str">
        <f>IFERROR(__xludf.DUMMYFUNCTION("""COMPUTED_VALUE"""),"")</f>
        <v/>
      </c>
      <c r="Y78" s="4" t="str">
        <f>IFERROR(__xludf.DUMMYFUNCTION("""COMPUTED_VALUE"""),"")</f>
        <v/>
      </c>
      <c r="Z78" s="4" t="str">
        <f>IFERROR(__xludf.DUMMYFUNCTION("""COMPUTED_VALUE"""),"")</f>
        <v/>
      </c>
      <c r="AA78" s="4" t="str">
        <f>IFERROR(__xludf.DUMMYFUNCTION("""COMPUTED_VALUE"""),"")</f>
        <v/>
      </c>
      <c r="AB78" s="4" t="str">
        <f>IFERROR(__xludf.DUMMYFUNCTION("""COMPUTED_VALUE"""),"")</f>
        <v/>
      </c>
      <c r="AC78" s="4" t="str">
        <f>IFERROR(__xludf.DUMMYFUNCTION("""COMPUTED_VALUE"""),"")</f>
        <v/>
      </c>
      <c r="AD78" s="4" t="str">
        <f>IFERROR(__xludf.DUMMYFUNCTION("""COMPUTED_VALUE"""),"")</f>
        <v/>
      </c>
      <c r="AE78" s="4" t="str">
        <f>IFERROR(__xludf.DUMMYFUNCTION("""COMPUTED_VALUE"""),"")</f>
        <v/>
      </c>
      <c r="AF78" s="4" t="str">
        <f>IFERROR(__xludf.DUMMYFUNCTION("""COMPUTED_VALUE"""),"")</f>
        <v/>
      </c>
      <c r="AG78" s="4" t="str">
        <f>IFERROR(__xludf.DUMMYFUNCTION("""COMPUTED_VALUE"""),"")</f>
        <v/>
      </c>
      <c r="AH78" s="4" t="str">
        <f>IFERROR(__xludf.DUMMYFUNCTION("""COMPUTED_VALUE"""),"")</f>
        <v/>
      </c>
      <c r="AI78" s="4" t="str">
        <f>IFERROR(__xludf.DUMMYFUNCTION("""COMPUTED_VALUE"""),"")</f>
        <v/>
      </c>
      <c r="AJ78" s="4" t="str">
        <f>IFERROR(__xludf.DUMMYFUNCTION("""COMPUTED_VALUE"""),"")</f>
        <v/>
      </c>
      <c r="AK78" s="4" t="str">
        <f>IFERROR(__xludf.DUMMYFUNCTION("""COMPUTED_VALUE"""),"")</f>
        <v/>
      </c>
      <c r="AL78" s="4" t="str">
        <f>IFERROR(__xludf.DUMMYFUNCTION("""COMPUTED_VALUE"""),"")</f>
        <v/>
      </c>
      <c r="AM78" s="4" t="str">
        <f>IFERROR(__xludf.DUMMYFUNCTION("""COMPUTED_VALUE"""),"")</f>
        <v/>
      </c>
      <c r="AN78" s="4" t="str">
        <f>IFERROR(__xludf.DUMMYFUNCTION("""COMPUTED_VALUE"""),"")</f>
        <v/>
      </c>
      <c r="AO78" s="4" t="str">
        <f>IFERROR(__xludf.DUMMYFUNCTION("""COMPUTED_VALUE"""),"")</f>
        <v/>
      </c>
      <c r="AP78" s="4" t="str">
        <f>IFERROR(__xludf.DUMMYFUNCTION("""COMPUTED_VALUE"""),"")</f>
        <v/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</row>
    <row r="79">
      <c r="A79" s="4" t="str">
        <f>IFERROR(__xludf.DUMMYFUNCTION("""COMPUTED_VALUE"""),"")</f>
        <v/>
      </c>
      <c r="B79" s="4" t="str">
        <f>IFERROR(__xludf.DUMMYFUNCTION("""COMPUTED_VALUE"""),"")</f>
        <v/>
      </c>
      <c r="C79" s="4" t="str">
        <f>IFERROR(__xludf.DUMMYFUNCTION("""COMPUTED_VALUE"""),"")</f>
        <v/>
      </c>
      <c r="D79" s="4" t="str">
        <f>IFERROR(__xludf.DUMMYFUNCTION("""COMPUTED_VALUE"""),"")</f>
        <v/>
      </c>
      <c r="E79" s="4" t="str">
        <f>IFERROR(__xludf.DUMMYFUNCTION("""COMPUTED_VALUE"""),"")</f>
        <v/>
      </c>
      <c r="F79" s="4" t="str">
        <f>IFERROR(__xludf.DUMMYFUNCTION("""COMPUTED_VALUE"""),"")</f>
        <v/>
      </c>
      <c r="G79" s="4" t="str">
        <f>IFERROR(__xludf.DUMMYFUNCTION("""COMPUTED_VALUE"""),"")</f>
        <v/>
      </c>
      <c r="H79" s="4" t="str">
        <f>IFERROR(__xludf.DUMMYFUNCTION("""COMPUTED_VALUE"""),"")</f>
        <v/>
      </c>
      <c r="I79" s="4" t="str">
        <f>IFERROR(__xludf.DUMMYFUNCTION("""COMPUTED_VALUE"""),"")</f>
        <v/>
      </c>
      <c r="J79" s="4" t="str">
        <f>IFERROR(__xludf.DUMMYFUNCTION("""COMPUTED_VALUE"""),"")</f>
        <v/>
      </c>
      <c r="K79" s="4" t="str">
        <f>IFERROR(__xludf.DUMMYFUNCTION("""COMPUTED_VALUE"""),"")</f>
        <v/>
      </c>
      <c r="L79" s="4" t="str">
        <f>IFERROR(__xludf.DUMMYFUNCTION("""COMPUTED_VALUE"""),"")</f>
        <v/>
      </c>
      <c r="M79" s="4" t="str">
        <f>IFERROR(__xludf.DUMMYFUNCTION("""COMPUTED_VALUE"""),"")</f>
        <v/>
      </c>
      <c r="N79" s="4" t="str">
        <f>IFERROR(__xludf.DUMMYFUNCTION("""COMPUTED_VALUE"""),"")</f>
        <v/>
      </c>
      <c r="O79" s="4" t="str">
        <f>IFERROR(__xludf.DUMMYFUNCTION("""COMPUTED_VALUE"""),"")</f>
        <v/>
      </c>
      <c r="P79" s="4" t="str">
        <f>IFERROR(__xludf.DUMMYFUNCTION("""COMPUTED_VALUE"""),"")</f>
        <v/>
      </c>
      <c r="Q79" s="4" t="str">
        <f>IFERROR(__xludf.DUMMYFUNCTION("""COMPUTED_VALUE"""),"")</f>
        <v/>
      </c>
      <c r="R79" s="4" t="str">
        <f>IFERROR(__xludf.DUMMYFUNCTION("""COMPUTED_VALUE"""),"")</f>
        <v/>
      </c>
      <c r="S79" s="4" t="str">
        <f>IFERROR(__xludf.DUMMYFUNCTION("""COMPUTED_VALUE"""),"")</f>
        <v/>
      </c>
      <c r="T79" s="4" t="str">
        <f>IFERROR(__xludf.DUMMYFUNCTION("""COMPUTED_VALUE"""),"")</f>
        <v/>
      </c>
      <c r="U79" s="4" t="str">
        <f>IFERROR(__xludf.DUMMYFUNCTION("""COMPUTED_VALUE"""),"")</f>
        <v/>
      </c>
      <c r="V79" s="4" t="str">
        <f>IFERROR(__xludf.DUMMYFUNCTION("""COMPUTED_VALUE"""),"")</f>
        <v/>
      </c>
      <c r="W79" s="4" t="str">
        <f>IFERROR(__xludf.DUMMYFUNCTION("""COMPUTED_VALUE"""),"")</f>
        <v/>
      </c>
      <c r="X79" s="4" t="str">
        <f>IFERROR(__xludf.DUMMYFUNCTION("""COMPUTED_VALUE"""),"")</f>
        <v/>
      </c>
      <c r="Y79" s="4" t="str">
        <f>IFERROR(__xludf.DUMMYFUNCTION("""COMPUTED_VALUE"""),"")</f>
        <v/>
      </c>
      <c r="Z79" s="4" t="str">
        <f>IFERROR(__xludf.DUMMYFUNCTION("""COMPUTED_VALUE"""),"")</f>
        <v/>
      </c>
      <c r="AA79" s="4" t="str">
        <f>IFERROR(__xludf.DUMMYFUNCTION("""COMPUTED_VALUE"""),"")</f>
        <v/>
      </c>
      <c r="AB79" s="4" t="str">
        <f>IFERROR(__xludf.DUMMYFUNCTION("""COMPUTED_VALUE"""),"")</f>
        <v/>
      </c>
      <c r="AC79" s="4" t="str">
        <f>IFERROR(__xludf.DUMMYFUNCTION("""COMPUTED_VALUE"""),"")</f>
        <v/>
      </c>
      <c r="AD79" s="4" t="str">
        <f>IFERROR(__xludf.DUMMYFUNCTION("""COMPUTED_VALUE"""),"")</f>
        <v/>
      </c>
      <c r="AE79" s="4" t="str">
        <f>IFERROR(__xludf.DUMMYFUNCTION("""COMPUTED_VALUE"""),"")</f>
        <v/>
      </c>
      <c r="AF79" s="4" t="str">
        <f>IFERROR(__xludf.DUMMYFUNCTION("""COMPUTED_VALUE"""),"")</f>
        <v/>
      </c>
      <c r="AG79" s="4" t="str">
        <f>IFERROR(__xludf.DUMMYFUNCTION("""COMPUTED_VALUE"""),"")</f>
        <v/>
      </c>
      <c r="AH79" s="4" t="str">
        <f>IFERROR(__xludf.DUMMYFUNCTION("""COMPUTED_VALUE"""),"")</f>
        <v/>
      </c>
      <c r="AI79" s="4" t="str">
        <f>IFERROR(__xludf.DUMMYFUNCTION("""COMPUTED_VALUE"""),"")</f>
        <v/>
      </c>
      <c r="AJ79" s="4" t="str">
        <f>IFERROR(__xludf.DUMMYFUNCTION("""COMPUTED_VALUE"""),"")</f>
        <v/>
      </c>
      <c r="AK79" s="4" t="str">
        <f>IFERROR(__xludf.DUMMYFUNCTION("""COMPUTED_VALUE"""),"")</f>
        <v/>
      </c>
      <c r="AL79" s="4" t="str">
        <f>IFERROR(__xludf.DUMMYFUNCTION("""COMPUTED_VALUE"""),"")</f>
        <v/>
      </c>
      <c r="AM79" s="4" t="str">
        <f>IFERROR(__xludf.DUMMYFUNCTION("""COMPUTED_VALUE"""),"")</f>
        <v/>
      </c>
      <c r="AN79" s="4" t="str">
        <f>IFERROR(__xludf.DUMMYFUNCTION("""COMPUTED_VALUE"""),"")</f>
        <v/>
      </c>
      <c r="AO79" s="4" t="str">
        <f>IFERROR(__xludf.DUMMYFUNCTION("""COMPUTED_VALUE"""),"")</f>
        <v/>
      </c>
      <c r="AP79" s="4" t="str">
        <f>IFERROR(__xludf.DUMMYFUNCTION("""COMPUTED_VALUE"""),"")</f>
        <v/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</row>
    <row r="80">
      <c r="A80" s="4" t="str">
        <f>IFERROR(__xludf.DUMMYFUNCTION("""COMPUTED_VALUE"""),"")</f>
        <v/>
      </c>
      <c r="B80" s="4" t="str">
        <f>IFERROR(__xludf.DUMMYFUNCTION("""COMPUTED_VALUE"""),"")</f>
        <v/>
      </c>
      <c r="C80" s="4" t="str">
        <f>IFERROR(__xludf.DUMMYFUNCTION("""COMPUTED_VALUE"""),"")</f>
        <v/>
      </c>
      <c r="D80" s="4" t="str">
        <f>IFERROR(__xludf.DUMMYFUNCTION("""COMPUTED_VALUE"""),"")</f>
        <v/>
      </c>
      <c r="E80" s="4" t="str">
        <f>IFERROR(__xludf.DUMMYFUNCTION("""COMPUTED_VALUE"""),"")</f>
        <v/>
      </c>
      <c r="F80" s="4" t="str">
        <f>IFERROR(__xludf.DUMMYFUNCTION("""COMPUTED_VALUE"""),"")</f>
        <v/>
      </c>
      <c r="G80" s="4" t="str">
        <f>IFERROR(__xludf.DUMMYFUNCTION("""COMPUTED_VALUE"""),"")</f>
        <v/>
      </c>
      <c r="H80" s="4" t="str">
        <f>IFERROR(__xludf.DUMMYFUNCTION("""COMPUTED_VALUE"""),"")</f>
        <v/>
      </c>
      <c r="I80" s="4" t="str">
        <f>IFERROR(__xludf.DUMMYFUNCTION("""COMPUTED_VALUE"""),"")</f>
        <v/>
      </c>
      <c r="J80" s="4" t="str">
        <f>IFERROR(__xludf.DUMMYFUNCTION("""COMPUTED_VALUE"""),"")</f>
        <v/>
      </c>
      <c r="K80" s="4" t="str">
        <f>IFERROR(__xludf.DUMMYFUNCTION("""COMPUTED_VALUE"""),"")</f>
        <v/>
      </c>
      <c r="L80" s="4" t="str">
        <f>IFERROR(__xludf.DUMMYFUNCTION("""COMPUTED_VALUE"""),"")</f>
        <v/>
      </c>
      <c r="M80" s="4" t="str">
        <f>IFERROR(__xludf.DUMMYFUNCTION("""COMPUTED_VALUE"""),"")</f>
        <v/>
      </c>
      <c r="N80" s="4" t="str">
        <f>IFERROR(__xludf.DUMMYFUNCTION("""COMPUTED_VALUE"""),"")</f>
        <v/>
      </c>
      <c r="O80" s="4" t="str">
        <f>IFERROR(__xludf.DUMMYFUNCTION("""COMPUTED_VALUE"""),"")</f>
        <v/>
      </c>
      <c r="P80" s="4" t="str">
        <f>IFERROR(__xludf.DUMMYFUNCTION("""COMPUTED_VALUE"""),"")</f>
        <v/>
      </c>
      <c r="Q80" s="4" t="str">
        <f>IFERROR(__xludf.DUMMYFUNCTION("""COMPUTED_VALUE"""),"")</f>
        <v/>
      </c>
      <c r="R80" s="4" t="str">
        <f>IFERROR(__xludf.DUMMYFUNCTION("""COMPUTED_VALUE"""),"")</f>
        <v/>
      </c>
      <c r="S80" s="4" t="str">
        <f>IFERROR(__xludf.DUMMYFUNCTION("""COMPUTED_VALUE"""),"")</f>
        <v/>
      </c>
      <c r="T80" s="4" t="str">
        <f>IFERROR(__xludf.DUMMYFUNCTION("""COMPUTED_VALUE"""),"")</f>
        <v/>
      </c>
      <c r="U80" s="4" t="str">
        <f>IFERROR(__xludf.DUMMYFUNCTION("""COMPUTED_VALUE"""),"")</f>
        <v/>
      </c>
      <c r="V80" s="4" t="str">
        <f>IFERROR(__xludf.DUMMYFUNCTION("""COMPUTED_VALUE"""),"")</f>
        <v/>
      </c>
      <c r="W80" s="4" t="str">
        <f>IFERROR(__xludf.DUMMYFUNCTION("""COMPUTED_VALUE"""),"")</f>
        <v/>
      </c>
      <c r="X80" s="4" t="str">
        <f>IFERROR(__xludf.DUMMYFUNCTION("""COMPUTED_VALUE"""),"")</f>
        <v/>
      </c>
      <c r="Y80" s="4" t="str">
        <f>IFERROR(__xludf.DUMMYFUNCTION("""COMPUTED_VALUE"""),"")</f>
        <v/>
      </c>
      <c r="Z80" s="4" t="str">
        <f>IFERROR(__xludf.DUMMYFUNCTION("""COMPUTED_VALUE"""),"")</f>
        <v/>
      </c>
      <c r="AA80" s="4" t="str">
        <f>IFERROR(__xludf.DUMMYFUNCTION("""COMPUTED_VALUE"""),"")</f>
        <v/>
      </c>
      <c r="AB80" s="4" t="str">
        <f>IFERROR(__xludf.DUMMYFUNCTION("""COMPUTED_VALUE"""),"")</f>
        <v/>
      </c>
      <c r="AC80" s="4" t="str">
        <f>IFERROR(__xludf.DUMMYFUNCTION("""COMPUTED_VALUE"""),"")</f>
        <v/>
      </c>
      <c r="AD80" s="4" t="str">
        <f>IFERROR(__xludf.DUMMYFUNCTION("""COMPUTED_VALUE"""),"")</f>
        <v/>
      </c>
      <c r="AE80" s="4" t="str">
        <f>IFERROR(__xludf.DUMMYFUNCTION("""COMPUTED_VALUE"""),"")</f>
        <v/>
      </c>
      <c r="AF80" s="4" t="str">
        <f>IFERROR(__xludf.DUMMYFUNCTION("""COMPUTED_VALUE"""),"")</f>
        <v/>
      </c>
      <c r="AG80" s="4" t="str">
        <f>IFERROR(__xludf.DUMMYFUNCTION("""COMPUTED_VALUE"""),"")</f>
        <v/>
      </c>
      <c r="AH80" s="4" t="str">
        <f>IFERROR(__xludf.DUMMYFUNCTION("""COMPUTED_VALUE"""),"")</f>
        <v/>
      </c>
      <c r="AI80" s="4" t="str">
        <f>IFERROR(__xludf.DUMMYFUNCTION("""COMPUTED_VALUE"""),"")</f>
        <v/>
      </c>
      <c r="AJ80" s="4" t="str">
        <f>IFERROR(__xludf.DUMMYFUNCTION("""COMPUTED_VALUE"""),"")</f>
        <v/>
      </c>
      <c r="AK80" s="4" t="str">
        <f>IFERROR(__xludf.DUMMYFUNCTION("""COMPUTED_VALUE"""),"")</f>
        <v/>
      </c>
      <c r="AL80" s="4" t="str">
        <f>IFERROR(__xludf.DUMMYFUNCTION("""COMPUTED_VALUE"""),"")</f>
        <v/>
      </c>
      <c r="AM80" s="4" t="str">
        <f>IFERROR(__xludf.DUMMYFUNCTION("""COMPUTED_VALUE"""),"")</f>
        <v/>
      </c>
      <c r="AN80" s="4" t="str">
        <f>IFERROR(__xludf.DUMMYFUNCTION("""COMPUTED_VALUE"""),"")</f>
        <v/>
      </c>
      <c r="AO80" s="4" t="str">
        <f>IFERROR(__xludf.DUMMYFUNCTION("""COMPUTED_VALUE"""),"")</f>
        <v/>
      </c>
      <c r="AP80" s="4" t="str">
        <f>IFERROR(__xludf.DUMMYFUNCTION("""COMPUTED_VALUE"""),"")</f>
        <v/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</row>
    <row r="81">
      <c r="A81" s="4" t="str">
        <f>IFERROR(__xludf.DUMMYFUNCTION("""COMPUTED_VALUE"""),"")</f>
        <v/>
      </c>
      <c r="B81" s="4" t="str">
        <f>IFERROR(__xludf.DUMMYFUNCTION("""COMPUTED_VALUE"""),"")</f>
        <v/>
      </c>
      <c r="C81" s="4" t="str">
        <f>IFERROR(__xludf.DUMMYFUNCTION("""COMPUTED_VALUE"""),"")</f>
        <v/>
      </c>
      <c r="D81" s="4" t="str">
        <f>IFERROR(__xludf.DUMMYFUNCTION("""COMPUTED_VALUE"""),"")</f>
        <v/>
      </c>
      <c r="E81" s="4" t="str">
        <f>IFERROR(__xludf.DUMMYFUNCTION("""COMPUTED_VALUE"""),"")</f>
        <v/>
      </c>
      <c r="F81" s="4" t="str">
        <f>IFERROR(__xludf.DUMMYFUNCTION("""COMPUTED_VALUE"""),"")</f>
        <v/>
      </c>
      <c r="G81" s="4" t="str">
        <f>IFERROR(__xludf.DUMMYFUNCTION("""COMPUTED_VALUE"""),"")</f>
        <v/>
      </c>
      <c r="H81" s="4" t="str">
        <f>IFERROR(__xludf.DUMMYFUNCTION("""COMPUTED_VALUE"""),"")</f>
        <v/>
      </c>
      <c r="I81" s="4" t="str">
        <f>IFERROR(__xludf.DUMMYFUNCTION("""COMPUTED_VALUE"""),"")</f>
        <v/>
      </c>
      <c r="J81" s="4" t="str">
        <f>IFERROR(__xludf.DUMMYFUNCTION("""COMPUTED_VALUE"""),"")</f>
        <v/>
      </c>
      <c r="K81" s="4" t="str">
        <f>IFERROR(__xludf.DUMMYFUNCTION("""COMPUTED_VALUE"""),"")</f>
        <v/>
      </c>
      <c r="L81" s="4" t="str">
        <f>IFERROR(__xludf.DUMMYFUNCTION("""COMPUTED_VALUE"""),"")</f>
        <v/>
      </c>
      <c r="M81" s="4" t="str">
        <f>IFERROR(__xludf.DUMMYFUNCTION("""COMPUTED_VALUE"""),"")</f>
        <v/>
      </c>
      <c r="N81" s="4" t="str">
        <f>IFERROR(__xludf.DUMMYFUNCTION("""COMPUTED_VALUE"""),"")</f>
        <v/>
      </c>
      <c r="O81" s="4" t="str">
        <f>IFERROR(__xludf.DUMMYFUNCTION("""COMPUTED_VALUE"""),"")</f>
        <v/>
      </c>
      <c r="P81" s="4" t="str">
        <f>IFERROR(__xludf.DUMMYFUNCTION("""COMPUTED_VALUE"""),"")</f>
        <v/>
      </c>
      <c r="Q81" s="4" t="str">
        <f>IFERROR(__xludf.DUMMYFUNCTION("""COMPUTED_VALUE"""),"")</f>
        <v/>
      </c>
      <c r="R81" s="4" t="str">
        <f>IFERROR(__xludf.DUMMYFUNCTION("""COMPUTED_VALUE"""),"")</f>
        <v/>
      </c>
      <c r="S81" s="4" t="str">
        <f>IFERROR(__xludf.DUMMYFUNCTION("""COMPUTED_VALUE"""),"")</f>
        <v/>
      </c>
      <c r="T81" s="4" t="str">
        <f>IFERROR(__xludf.DUMMYFUNCTION("""COMPUTED_VALUE"""),"")</f>
        <v/>
      </c>
      <c r="U81" s="4" t="str">
        <f>IFERROR(__xludf.DUMMYFUNCTION("""COMPUTED_VALUE"""),"")</f>
        <v/>
      </c>
      <c r="V81" s="4" t="str">
        <f>IFERROR(__xludf.DUMMYFUNCTION("""COMPUTED_VALUE"""),"")</f>
        <v/>
      </c>
      <c r="W81" s="4" t="str">
        <f>IFERROR(__xludf.DUMMYFUNCTION("""COMPUTED_VALUE"""),"")</f>
        <v/>
      </c>
      <c r="X81" s="4" t="str">
        <f>IFERROR(__xludf.DUMMYFUNCTION("""COMPUTED_VALUE"""),"")</f>
        <v/>
      </c>
      <c r="Y81" s="4" t="str">
        <f>IFERROR(__xludf.DUMMYFUNCTION("""COMPUTED_VALUE"""),"")</f>
        <v/>
      </c>
      <c r="Z81" s="4" t="str">
        <f>IFERROR(__xludf.DUMMYFUNCTION("""COMPUTED_VALUE"""),"")</f>
        <v/>
      </c>
      <c r="AA81" s="4" t="str">
        <f>IFERROR(__xludf.DUMMYFUNCTION("""COMPUTED_VALUE"""),"")</f>
        <v/>
      </c>
      <c r="AB81" s="4" t="str">
        <f>IFERROR(__xludf.DUMMYFUNCTION("""COMPUTED_VALUE"""),"")</f>
        <v/>
      </c>
      <c r="AC81" s="4" t="str">
        <f>IFERROR(__xludf.DUMMYFUNCTION("""COMPUTED_VALUE"""),"")</f>
        <v/>
      </c>
      <c r="AD81" s="4" t="str">
        <f>IFERROR(__xludf.DUMMYFUNCTION("""COMPUTED_VALUE"""),"")</f>
        <v/>
      </c>
      <c r="AE81" s="4" t="str">
        <f>IFERROR(__xludf.DUMMYFUNCTION("""COMPUTED_VALUE"""),"")</f>
        <v/>
      </c>
      <c r="AF81" s="4" t="str">
        <f>IFERROR(__xludf.DUMMYFUNCTION("""COMPUTED_VALUE"""),"")</f>
        <v/>
      </c>
      <c r="AG81" s="4" t="str">
        <f>IFERROR(__xludf.DUMMYFUNCTION("""COMPUTED_VALUE"""),"")</f>
        <v/>
      </c>
      <c r="AH81" s="4" t="str">
        <f>IFERROR(__xludf.DUMMYFUNCTION("""COMPUTED_VALUE"""),"")</f>
        <v/>
      </c>
      <c r="AI81" s="4" t="str">
        <f>IFERROR(__xludf.DUMMYFUNCTION("""COMPUTED_VALUE"""),"")</f>
        <v/>
      </c>
      <c r="AJ81" s="4" t="str">
        <f>IFERROR(__xludf.DUMMYFUNCTION("""COMPUTED_VALUE"""),"")</f>
        <v/>
      </c>
      <c r="AK81" s="4" t="str">
        <f>IFERROR(__xludf.DUMMYFUNCTION("""COMPUTED_VALUE"""),"")</f>
        <v/>
      </c>
      <c r="AL81" s="4" t="str">
        <f>IFERROR(__xludf.DUMMYFUNCTION("""COMPUTED_VALUE"""),"")</f>
        <v/>
      </c>
      <c r="AM81" s="4" t="str">
        <f>IFERROR(__xludf.DUMMYFUNCTION("""COMPUTED_VALUE"""),"")</f>
        <v/>
      </c>
      <c r="AN81" s="4" t="str">
        <f>IFERROR(__xludf.DUMMYFUNCTION("""COMPUTED_VALUE"""),"")</f>
        <v/>
      </c>
      <c r="AO81" s="4" t="str">
        <f>IFERROR(__xludf.DUMMYFUNCTION("""COMPUTED_VALUE"""),"")</f>
        <v/>
      </c>
      <c r="AP81" s="4" t="str">
        <f>IFERROR(__xludf.DUMMYFUNCTION("""COMPUTED_VALUE"""),"")</f>
        <v/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</row>
    <row r="82">
      <c r="A82" s="4" t="str">
        <f>IFERROR(__xludf.DUMMYFUNCTION("""COMPUTED_VALUE"""),"")</f>
        <v/>
      </c>
      <c r="B82" s="4" t="str">
        <f>IFERROR(__xludf.DUMMYFUNCTION("""COMPUTED_VALUE"""),"")</f>
        <v/>
      </c>
      <c r="C82" s="4" t="str">
        <f>IFERROR(__xludf.DUMMYFUNCTION("""COMPUTED_VALUE"""),"")</f>
        <v/>
      </c>
      <c r="D82" s="4" t="str">
        <f>IFERROR(__xludf.DUMMYFUNCTION("""COMPUTED_VALUE"""),"")</f>
        <v/>
      </c>
      <c r="E82" s="4" t="str">
        <f>IFERROR(__xludf.DUMMYFUNCTION("""COMPUTED_VALUE"""),"")</f>
        <v/>
      </c>
      <c r="F82" s="4" t="str">
        <f>IFERROR(__xludf.DUMMYFUNCTION("""COMPUTED_VALUE"""),"")</f>
        <v/>
      </c>
      <c r="G82" s="4" t="str">
        <f>IFERROR(__xludf.DUMMYFUNCTION("""COMPUTED_VALUE"""),"")</f>
        <v/>
      </c>
      <c r="H82" s="4" t="str">
        <f>IFERROR(__xludf.DUMMYFUNCTION("""COMPUTED_VALUE"""),"")</f>
        <v/>
      </c>
      <c r="I82" s="4" t="str">
        <f>IFERROR(__xludf.DUMMYFUNCTION("""COMPUTED_VALUE"""),"")</f>
        <v/>
      </c>
      <c r="J82" s="4" t="str">
        <f>IFERROR(__xludf.DUMMYFUNCTION("""COMPUTED_VALUE"""),"")</f>
        <v/>
      </c>
      <c r="K82" s="4" t="str">
        <f>IFERROR(__xludf.DUMMYFUNCTION("""COMPUTED_VALUE"""),"")</f>
        <v/>
      </c>
      <c r="L82" s="4" t="str">
        <f>IFERROR(__xludf.DUMMYFUNCTION("""COMPUTED_VALUE"""),"")</f>
        <v/>
      </c>
      <c r="M82" s="4" t="str">
        <f>IFERROR(__xludf.DUMMYFUNCTION("""COMPUTED_VALUE"""),"")</f>
        <v/>
      </c>
      <c r="N82" s="4" t="str">
        <f>IFERROR(__xludf.DUMMYFUNCTION("""COMPUTED_VALUE"""),"")</f>
        <v/>
      </c>
      <c r="O82" s="4" t="str">
        <f>IFERROR(__xludf.DUMMYFUNCTION("""COMPUTED_VALUE"""),"")</f>
        <v/>
      </c>
      <c r="P82" s="4" t="str">
        <f>IFERROR(__xludf.DUMMYFUNCTION("""COMPUTED_VALUE"""),"")</f>
        <v/>
      </c>
      <c r="Q82" s="4" t="str">
        <f>IFERROR(__xludf.DUMMYFUNCTION("""COMPUTED_VALUE"""),"")</f>
        <v/>
      </c>
      <c r="R82" s="4" t="str">
        <f>IFERROR(__xludf.DUMMYFUNCTION("""COMPUTED_VALUE"""),"")</f>
        <v/>
      </c>
      <c r="S82" s="4" t="str">
        <f>IFERROR(__xludf.DUMMYFUNCTION("""COMPUTED_VALUE"""),"")</f>
        <v/>
      </c>
      <c r="T82" s="4" t="str">
        <f>IFERROR(__xludf.DUMMYFUNCTION("""COMPUTED_VALUE"""),"")</f>
        <v/>
      </c>
      <c r="U82" s="4" t="str">
        <f>IFERROR(__xludf.DUMMYFUNCTION("""COMPUTED_VALUE"""),"")</f>
        <v/>
      </c>
      <c r="V82" s="4" t="str">
        <f>IFERROR(__xludf.DUMMYFUNCTION("""COMPUTED_VALUE"""),"")</f>
        <v/>
      </c>
      <c r="W82" s="4" t="str">
        <f>IFERROR(__xludf.DUMMYFUNCTION("""COMPUTED_VALUE"""),"")</f>
        <v/>
      </c>
      <c r="X82" s="4" t="str">
        <f>IFERROR(__xludf.DUMMYFUNCTION("""COMPUTED_VALUE"""),"")</f>
        <v/>
      </c>
      <c r="Y82" s="4" t="str">
        <f>IFERROR(__xludf.DUMMYFUNCTION("""COMPUTED_VALUE"""),"")</f>
        <v/>
      </c>
      <c r="Z82" s="4" t="str">
        <f>IFERROR(__xludf.DUMMYFUNCTION("""COMPUTED_VALUE"""),"")</f>
        <v/>
      </c>
      <c r="AA82" s="4" t="str">
        <f>IFERROR(__xludf.DUMMYFUNCTION("""COMPUTED_VALUE"""),"")</f>
        <v/>
      </c>
      <c r="AB82" s="4" t="str">
        <f>IFERROR(__xludf.DUMMYFUNCTION("""COMPUTED_VALUE"""),"")</f>
        <v/>
      </c>
      <c r="AC82" s="4" t="str">
        <f>IFERROR(__xludf.DUMMYFUNCTION("""COMPUTED_VALUE"""),"")</f>
        <v/>
      </c>
      <c r="AD82" s="4" t="str">
        <f>IFERROR(__xludf.DUMMYFUNCTION("""COMPUTED_VALUE"""),"")</f>
        <v/>
      </c>
      <c r="AE82" s="4" t="str">
        <f>IFERROR(__xludf.DUMMYFUNCTION("""COMPUTED_VALUE"""),"")</f>
        <v/>
      </c>
      <c r="AF82" s="4" t="str">
        <f>IFERROR(__xludf.DUMMYFUNCTION("""COMPUTED_VALUE"""),"")</f>
        <v/>
      </c>
      <c r="AG82" s="4" t="str">
        <f>IFERROR(__xludf.DUMMYFUNCTION("""COMPUTED_VALUE"""),"")</f>
        <v/>
      </c>
      <c r="AH82" s="4" t="str">
        <f>IFERROR(__xludf.DUMMYFUNCTION("""COMPUTED_VALUE"""),"")</f>
        <v/>
      </c>
      <c r="AI82" s="4" t="str">
        <f>IFERROR(__xludf.DUMMYFUNCTION("""COMPUTED_VALUE"""),"")</f>
        <v/>
      </c>
      <c r="AJ82" s="4" t="str">
        <f>IFERROR(__xludf.DUMMYFUNCTION("""COMPUTED_VALUE"""),"")</f>
        <v/>
      </c>
      <c r="AK82" s="4" t="str">
        <f>IFERROR(__xludf.DUMMYFUNCTION("""COMPUTED_VALUE"""),"")</f>
        <v/>
      </c>
      <c r="AL82" s="4" t="str">
        <f>IFERROR(__xludf.DUMMYFUNCTION("""COMPUTED_VALUE"""),"")</f>
        <v/>
      </c>
      <c r="AM82" s="4" t="str">
        <f>IFERROR(__xludf.DUMMYFUNCTION("""COMPUTED_VALUE"""),"")</f>
        <v/>
      </c>
      <c r="AN82" s="4" t="str">
        <f>IFERROR(__xludf.DUMMYFUNCTION("""COMPUTED_VALUE"""),"")</f>
        <v/>
      </c>
      <c r="AO82" s="4" t="str">
        <f>IFERROR(__xludf.DUMMYFUNCTION("""COMPUTED_VALUE"""),"")</f>
        <v/>
      </c>
      <c r="AP82" s="4" t="str">
        <f>IFERROR(__xludf.DUMMYFUNCTION("""COMPUTED_VALUE"""),"")</f>
        <v/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</row>
    <row r="83">
      <c r="A83" s="4" t="str">
        <f>IFERROR(__xludf.DUMMYFUNCTION("""COMPUTED_VALUE"""),"")</f>
        <v/>
      </c>
      <c r="B83" s="4" t="str">
        <f>IFERROR(__xludf.DUMMYFUNCTION("""COMPUTED_VALUE"""),"")</f>
        <v/>
      </c>
      <c r="C83" s="4" t="str">
        <f>IFERROR(__xludf.DUMMYFUNCTION("""COMPUTED_VALUE"""),"")</f>
        <v/>
      </c>
      <c r="D83" s="4" t="str">
        <f>IFERROR(__xludf.DUMMYFUNCTION("""COMPUTED_VALUE"""),"")</f>
        <v/>
      </c>
      <c r="E83" s="4" t="str">
        <f>IFERROR(__xludf.DUMMYFUNCTION("""COMPUTED_VALUE"""),"")</f>
        <v/>
      </c>
      <c r="F83" s="4" t="str">
        <f>IFERROR(__xludf.DUMMYFUNCTION("""COMPUTED_VALUE"""),"")</f>
        <v/>
      </c>
      <c r="G83" s="4" t="str">
        <f>IFERROR(__xludf.DUMMYFUNCTION("""COMPUTED_VALUE"""),"")</f>
        <v/>
      </c>
      <c r="H83" s="4" t="str">
        <f>IFERROR(__xludf.DUMMYFUNCTION("""COMPUTED_VALUE"""),"")</f>
        <v/>
      </c>
      <c r="I83" s="4" t="str">
        <f>IFERROR(__xludf.DUMMYFUNCTION("""COMPUTED_VALUE"""),"")</f>
        <v/>
      </c>
      <c r="J83" s="4" t="str">
        <f>IFERROR(__xludf.DUMMYFUNCTION("""COMPUTED_VALUE"""),"")</f>
        <v/>
      </c>
      <c r="K83" s="4" t="str">
        <f>IFERROR(__xludf.DUMMYFUNCTION("""COMPUTED_VALUE"""),"")</f>
        <v/>
      </c>
      <c r="L83" s="4" t="str">
        <f>IFERROR(__xludf.DUMMYFUNCTION("""COMPUTED_VALUE"""),"")</f>
        <v/>
      </c>
      <c r="M83" s="4" t="str">
        <f>IFERROR(__xludf.DUMMYFUNCTION("""COMPUTED_VALUE"""),"")</f>
        <v/>
      </c>
      <c r="N83" s="4" t="str">
        <f>IFERROR(__xludf.DUMMYFUNCTION("""COMPUTED_VALUE"""),"")</f>
        <v/>
      </c>
      <c r="O83" s="4" t="str">
        <f>IFERROR(__xludf.DUMMYFUNCTION("""COMPUTED_VALUE"""),"")</f>
        <v/>
      </c>
      <c r="P83" s="4" t="str">
        <f>IFERROR(__xludf.DUMMYFUNCTION("""COMPUTED_VALUE"""),"")</f>
        <v/>
      </c>
      <c r="Q83" s="4" t="str">
        <f>IFERROR(__xludf.DUMMYFUNCTION("""COMPUTED_VALUE"""),"")</f>
        <v/>
      </c>
      <c r="R83" s="4" t="str">
        <f>IFERROR(__xludf.DUMMYFUNCTION("""COMPUTED_VALUE"""),"")</f>
        <v/>
      </c>
      <c r="S83" s="4" t="str">
        <f>IFERROR(__xludf.DUMMYFUNCTION("""COMPUTED_VALUE"""),"")</f>
        <v/>
      </c>
      <c r="T83" s="4" t="str">
        <f>IFERROR(__xludf.DUMMYFUNCTION("""COMPUTED_VALUE"""),"")</f>
        <v/>
      </c>
      <c r="U83" s="4" t="str">
        <f>IFERROR(__xludf.DUMMYFUNCTION("""COMPUTED_VALUE"""),"")</f>
        <v/>
      </c>
      <c r="V83" s="4" t="str">
        <f>IFERROR(__xludf.DUMMYFUNCTION("""COMPUTED_VALUE"""),"")</f>
        <v/>
      </c>
      <c r="W83" s="4" t="str">
        <f>IFERROR(__xludf.DUMMYFUNCTION("""COMPUTED_VALUE"""),"")</f>
        <v/>
      </c>
      <c r="X83" s="4" t="str">
        <f>IFERROR(__xludf.DUMMYFUNCTION("""COMPUTED_VALUE"""),"")</f>
        <v/>
      </c>
      <c r="Y83" s="4" t="str">
        <f>IFERROR(__xludf.DUMMYFUNCTION("""COMPUTED_VALUE"""),"")</f>
        <v/>
      </c>
      <c r="Z83" s="4" t="str">
        <f>IFERROR(__xludf.DUMMYFUNCTION("""COMPUTED_VALUE"""),"")</f>
        <v/>
      </c>
      <c r="AA83" s="4" t="str">
        <f>IFERROR(__xludf.DUMMYFUNCTION("""COMPUTED_VALUE"""),"")</f>
        <v/>
      </c>
      <c r="AB83" s="4" t="str">
        <f>IFERROR(__xludf.DUMMYFUNCTION("""COMPUTED_VALUE"""),"")</f>
        <v/>
      </c>
      <c r="AC83" s="4" t="str">
        <f>IFERROR(__xludf.DUMMYFUNCTION("""COMPUTED_VALUE"""),"")</f>
        <v/>
      </c>
      <c r="AD83" s="4" t="str">
        <f>IFERROR(__xludf.DUMMYFUNCTION("""COMPUTED_VALUE"""),"")</f>
        <v/>
      </c>
      <c r="AE83" s="4" t="str">
        <f>IFERROR(__xludf.DUMMYFUNCTION("""COMPUTED_VALUE"""),"")</f>
        <v/>
      </c>
      <c r="AF83" s="4" t="str">
        <f>IFERROR(__xludf.DUMMYFUNCTION("""COMPUTED_VALUE"""),"")</f>
        <v/>
      </c>
      <c r="AG83" s="4" t="str">
        <f>IFERROR(__xludf.DUMMYFUNCTION("""COMPUTED_VALUE"""),"")</f>
        <v/>
      </c>
      <c r="AH83" s="4" t="str">
        <f>IFERROR(__xludf.DUMMYFUNCTION("""COMPUTED_VALUE"""),"")</f>
        <v/>
      </c>
      <c r="AI83" s="4" t="str">
        <f>IFERROR(__xludf.DUMMYFUNCTION("""COMPUTED_VALUE"""),"")</f>
        <v/>
      </c>
      <c r="AJ83" s="4" t="str">
        <f>IFERROR(__xludf.DUMMYFUNCTION("""COMPUTED_VALUE"""),"")</f>
        <v/>
      </c>
      <c r="AK83" s="4" t="str">
        <f>IFERROR(__xludf.DUMMYFUNCTION("""COMPUTED_VALUE"""),"")</f>
        <v/>
      </c>
      <c r="AL83" s="4" t="str">
        <f>IFERROR(__xludf.DUMMYFUNCTION("""COMPUTED_VALUE"""),"")</f>
        <v/>
      </c>
      <c r="AM83" s="4" t="str">
        <f>IFERROR(__xludf.DUMMYFUNCTION("""COMPUTED_VALUE"""),"")</f>
        <v/>
      </c>
      <c r="AN83" s="4" t="str">
        <f>IFERROR(__xludf.DUMMYFUNCTION("""COMPUTED_VALUE"""),"")</f>
        <v/>
      </c>
      <c r="AO83" s="4" t="str">
        <f>IFERROR(__xludf.DUMMYFUNCTION("""COMPUTED_VALUE"""),"")</f>
        <v/>
      </c>
      <c r="AP83" s="4" t="str">
        <f>IFERROR(__xludf.DUMMYFUNCTION("""COMPUTED_VALUE"""),"")</f>
        <v/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</row>
    <row r="84">
      <c r="A84" s="4" t="str">
        <f>IFERROR(__xludf.DUMMYFUNCTION("""COMPUTED_VALUE"""),"")</f>
        <v/>
      </c>
      <c r="B84" s="4" t="str">
        <f>IFERROR(__xludf.DUMMYFUNCTION("""COMPUTED_VALUE"""),"")</f>
        <v/>
      </c>
      <c r="C84" s="4" t="str">
        <f>IFERROR(__xludf.DUMMYFUNCTION("""COMPUTED_VALUE"""),"")</f>
        <v/>
      </c>
      <c r="D84" s="4" t="str">
        <f>IFERROR(__xludf.DUMMYFUNCTION("""COMPUTED_VALUE"""),"")</f>
        <v/>
      </c>
      <c r="E84" s="4" t="str">
        <f>IFERROR(__xludf.DUMMYFUNCTION("""COMPUTED_VALUE"""),"")</f>
        <v/>
      </c>
      <c r="F84" s="4" t="str">
        <f>IFERROR(__xludf.DUMMYFUNCTION("""COMPUTED_VALUE"""),"")</f>
        <v/>
      </c>
      <c r="G84" s="4" t="str">
        <f>IFERROR(__xludf.DUMMYFUNCTION("""COMPUTED_VALUE"""),"")</f>
        <v/>
      </c>
      <c r="H84" s="4" t="str">
        <f>IFERROR(__xludf.DUMMYFUNCTION("""COMPUTED_VALUE"""),"")</f>
        <v/>
      </c>
      <c r="I84" s="4" t="str">
        <f>IFERROR(__xludf.DUMMYFUNCTION("""COMPUTED_VALUE"""),"")</f>
        <v/>
      </c>
      <c r="J84" s="4" t="str">
        <f>IFERROR(__xludf.DUMMYFUNCTION("""COMPUTED_VALUE"""),"")</f>
        <v/>
      </c>
      <c r="K84" s="4" t="str">
        <f>IFERROR(__xludf.DUMMYFUNCTION("""COMPUTED_VALUE"""),"")</f>
        <v/>
      </c>
      <c r="L84" s="4" t="str">
        <f>IFERROR(__xludf.DUMMYFUNCTION("""COMPUTED_VALUE"""),"")</f>
        <v/>
      </c>
      <c r="M84" s="4" t="str">
        <f>IFERROR(__xludf.DUMMYFUNCTION("""COMPUTED_VALUE"""),"")</f>
        <v/>
      </c>
      <c r="N84" s="4" t="str">
        <f>IFERROR(__xludf.DUMMYFUNCTION("""COMPUTED_VALUE"""),"")</f>
        <v/>
      </c>
      <c r="O84" s="4" t="str">
        <f>IFERROR(__xludf.DUMMYFUNCTION("""COMPUTED_VALUE"""),"")</f>
        <v/>
      </c>
      <c r="P84" s="4" t="str">
        <f>IFERROR(__xludf.DUMMYFUNCTION("""COMPUTED_VALUE"""),"")</f>
        <v/>
      </c>
      <c r="Q84" s="4" t="str">
        <f>IFERROR(__xludf.DUMMYFUNCTION("""COMPUTED_VALUE"""),"")</f>
        <v/>
      </c>
      <c r="R84" s="4" t="str">
        <f>IFERROR(__xludf.DUMMYFUNCTION("""COMPUTED_VALUE"""),"")</f>
        <v/>
      </c>
      <c r="S84" s="4" t="str">
        <f>IFERROR(__xludf.DUMMYFUNCTION("""COMPUTED_VALUE"""),"")</f>
        <v/>
      </c>
      <c r="T84" s="4" t="str">
        <f>IFERROR(__xludf.DUMMYFUNCTION("""COMPUTED_VALUE"""),"")</f>
        <v/>
      </c>
      <c r="U84" s="4" t="str">
        <f>IFERROR(__xludf.DUMMYFUNCTION("""COMPUTED_VALUE"""),"")</f>
        <v/>
      </c>
      <c r="V84" s="4" t="str">
        <f>IFERROR(__xludf.DUMMYFUNCTION("""COMPUTED_VALUE"""),"")</f>
        <v/>
      </c>
      <c r="W84" s="4" t="str">
        <f>IFERROR(__xludf.DUMMYFUNCTION("""COMPUTED_VALUE"""),"")</f>
        <v/>
      </c>
      <c r="X84" s="4" t="str">
        <f>IFERROR(__xludf.DUMMYFUNCTION("""COMPUTED_VALUE"""),"")</f>
        <v/>
      </c>
      <c r="Y84" s="4" t="str">
        <f>IFERROR(__xludf.DUMMYFUNCTION("""COMPUTED_VALUE"""),"")</f>
        <v/>
      </c>
      <c r="Z84" s="4" t="str">
        <f>IFERROR(__xludf.DUMMYFUNCTION("""COMPUTED_VALUE"""),"")</f>
        <v/>
      </c>
      <c r="AA84" s="4" t="str">
        <f>IFERROR(__xludf.DUMMYFUNCTION("""COMPUTED_VALUE"""),"")</f>
        <v/>
      </c>
      <c r="AB84" s="4" t="str">
        <f>IFERROR(__xludf.DUMMYFUNCTION("""COMPUTED_VALUE"""),"")</f>
        <v/>
      </c>
      <c r="AC84" s="4" t="str">
        <f>IFERROR(__xludf.DUMMYFUNCTION("""COMPUTED_VALUE"""),"")</f>
        <v/>
      </c>
      <c r="AD84" s="4" t="str">
        <f>IFERROR(__xludf.DUMMYFUNCTION("""COMPUTED_VALUE"""),"")</f>
        <v/>
      </c>
      <c r="AE84" s="4" t="str">
        <f>IFERROR(__xludf.DUMMYFUNCTION("""COMPUTED_VALUE"""),"")</f>
        <v/>
      </c>
      <c r="AF84" s="4" t="str">
        <f>IFERROR(__xludf.DUMMYFUNCTION("""COMPUTED_VALUE"""),"")</f>
        <v/>
      </c>
      <c r="AG84" s="4" t="str">
        <f>IFERROR(__xludf.DUMMYFUNCTION("""COMPUTED_VALUE"""),"")</f>
        <v/>
      </c>
      <c r="AH84" s="4" t="str">
        <f>IFERROR(__xludf.DUMMYFUNCTION("""COMPUTED_VALUE"""),"")</f>
        <v/>
      </c>
      <c r="AI84" s="4" t="str">
        <f>IFERROR(__xludf.DUMMYFUNCTION("""COMPUTED_VALUE"""),"")</f>
        <v/>
      </c>
      <c r="AJ84" s="4" t="str">
        <f>IFERROR(__xludf.DUMMYFUNCTION("""COMPUTED_VALUE"""),"")</f>
        <v/>
      </c>
      <c r="AK84" s="4" t="str">
        <f>IFERROR(__xludf.DUMMYFUNCTION("""COMPUTED_VALUE"""),"")</f>
        <v/>
      </c>
      <c r="AL84" s="4" t="str">
        <f>IFERROR(__xludf.DUMMYFUNCTION("""COMPUTED_VALUE"""),"")</f>
        <v/>
      </c>
      <c r="AM84" s="4" t="str">
        <f>IFERROR(__xludf.DUMMYFUNCTION("""COMPUTED_VALUE"""),"")</f>
        <v/>
      </c>
      <c r="AN84" s="4" t="str">
        <f>IFERROR(__xludf.DUMMYFUNCTION("""COMPUTED_VALUE"""),"")</f>
        <v/>
      </c>
      <c r="AO84" s="4" t="str">
        <f>IFERROR(__xludf.DUMMYFUNCTION("""COMPUTED_VALUE"""),"")</f>
        <v/>
      </c>
      <c r="AP84" s="4" t="str">
        <f>IFERROR(__xludf.DUMMYFUNCTION("""COMPUTED_VALUE"""),"")</f>
        <v/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</row>
    <row r="85">
      <c r="A85" s="4" t="str">
        <f>IFERROR(__xludf.DUMMYFUNCTION("""COMPUTED_VALUE"""),"")</f>
        <v/>
      </c>
      <c r="B85" s="4" t="str">
        <f>IFERROR(__xludf.DUMMYFUNCTION("""COMPUTED_VALUE"""),"")</f>
        <v/>
      </c>
      <c r="C85" s="4" t="str">
        <f>IFERROR(__xludf.DUMMYFUNCTION("""COMPUTED_VALUE"""),"")</f>
        <v/>
      </c>
      <c r="D85" s="4" t="str">
        <f>IFERROR(__xludf.DUMMYFUNCTION("""COMPUTED_VALUE"""),"")</f>
        <v/>
      </c>
      <c r="E85" s="4" t="str">
        <f>IFERROR(__xludf.DUMMYFUNCTION("""COMPUTED_VALUE"""),"")</f>
        <v/>
      </c>
      <c r="F85" s="4" t="str">
        <f>IFERROR(__xludf.DUMMYFUNCTION("""COMPUTED_VALUE"""),"")</f>
        <v/>
      </c>
      <c r="G85" s="4" t="str">
        <f>IFERROR(__xludf.DUMMYFUNCTION("""COMPUTED_VALUE"""),"")</f>
        <v/>
      </c>
      <c r="H85" s="4" t="str">
        <f>IFERROR(__xludf.DUMMYFUNCTION("""COMPUTED_VALUE"""),"")</f>
        <v/>
      </c>
      <c r="I85" s="4" t="str">
        <f>IFERROR(__xludf.DUMMYFUNCTION("""COMPUTED_VALUE"""),"")</f>
        <v/>
      </c>
      <c r="J85" s="4" t="str">
        <f>IFERROR(__xludf.DUMMYFUNCTION("""COMPUTED_VALUE"""),"")</f>
        <v/>
      </c>
      <c r="K85" s="4" t="str">
        <f>IFERROR(__xludf.DUMMYFUNCTION("""COMPUTED_VALUE"""),"")</f>
        <v/>
      </c>
      <c r="L85" s="4" t="str">
        <f>IFERROR(__xludf.DUMMYFUNCTION("""COMPUTED_VALUE"""),"")</f>
        <v/>
      </c>
      <c r="M85" s="4" t="str">
        <f>IFERROR(__xludf.DUMMYFUNCTION("""COMPUTED_VALUE"""),"")</f>
        <v/>
      </c>
      <c r="N85" s="4" t="str">
        <f>IFERROR(__xludf.DUMMYFUNCTION("""COMPUTED_VALUE"""),"")</f>
        <v/>
      </c>
      <c r="O85" s="4" t="str">
        <f>IFERROR(__xludf.DUMMYFUNCTION("""COMPUTED_VALUE"""),"")</f>
        <v/>
      </c>
      <c r="P85" s="4" t="str">
        <f>IFERROR(__xludf.DUMMYFUNCTION("""COMPUTED_VALUE"""),"")</f>
        <v/>
      </c>
      <c r="Q85" s="4" t="str">
        <f>IFERROR(__xludf.DUMMYFUNCTION("""COMPUTED_VALUE"""),"")</f>
        <v/>
      </c>
      <c r="R85" s="4" t="str">
        <f>IFERROR(__xludf.DUMMYFUNCTION("""COMPUTED_VALUE"""),"")</f>
        <v/>
      </c>
      <c r="S85" s="4" t="str">
        <f>IFERROR(__xludf.DUMMYFUNCTION("""COMPUTED_VALUE"""),"")</f>
        <v/>
      </c>
      <c r="T85" s="4" t="str">
        <f>IFERROR(__xludf.DUMMYFUNCTION("""COMPUTED_VALUE"""),"")</f>
        <v/>
      </c>
      <c r="U85" s="4" t="str">
        <f>IFERROR(__xludf.DUMMYFUNCTION("""COMPUTED_VALUE"""),"")</f>
        <v/>
      </c>
      <c r="V85" s="4" t="str">
        <f>IFERROR(__xludf.DUMMYFUNCTION("""COMPUTED_VALUE"""),"")</f>
        <v/>
      </c>
      <c r="W85" s="4" t="str">
        <f>IFERROR(__xludf.DUMMYFUNCTION("""COMPUTED_VALUE"""),"")</f>
        <v/>
      </c>
      <c r="X85" s="4" t="str">
        <f>IFERROR(__xludf.DUMMYFUNCTION("""COMPUTED_VALUE"""),"")</f>
        <v/>
      </c>
      <c r="Y85" s="4" t="str">
        <f>IFERROR(__xludf.DUMMYFUNCTION("""COMPUTED_VALUE"""),"")</f>
        <v/>
      </c>
      <c r="Z85" s="4" t="str">
        <f>IFERROR(__xludf.DUMMYFUNCTION("""COMPUTED_VALUE"""),"")</f>
        <v/>
      </c>
      <c r="AA85" s="4" t="str">
        <f>IFERROR(__xludf.DUMMYFUNCTION("""COMPUTED_VALUE"""),"")</f>
        <v/>
      </c>
      <c r="AB85" s="4" t="str">
        <f>IFERROR(__xludf.DUMMYFUNCTION("""COMPUTED_VALUE"""),"")</f>
        <v/>
      </c>
      <c r="AC85" s="4" t="str">
        <f>IFERROR(__xludf.DUMMYFUNCTION("""COMPUTED_VALUE"""),"")</f>
        <v/>
      </c>
      <c r="AD85" s="4" t="str">
        <f>IFERROR(__xludf.DUMMYFUNCTION("""COMPUTED_VALUE"""),"")</f>
        <v/>
      </c>
      <c r="AE85" s="4" t="str">
        <f>IFERROR(__xludf.DUMMYFUNCTION("""COMPUTED_VALUE"""),"")</f>
        <v/>
      </c>
      <c r="AF85" s="4" t="str">
        <f>IFERROR(__xludf.DUMMYFUNCTION("""COMPUTED_VALUE"""),"")</f>
        <v/>
      </c>
      <c r="AG85" s="4" t="str">
        <f>IFERROR(__xludf.DUMMYFUNCTION("""COMPUTED_VALUE"""),"")</f>
        <v/>
      </c>
      <c r="AH85" s="4" t="str">
        <f>IFERROR(__xludf.DUMMYFUNCTION("""COMPUTED_VALUE"""),"")</f>
        <v/>
      </c>
      <c r="AI85" s="4" t="str">
        <f>IFERROR(__xludf.DUMMYFUNCTION("""COMPUTED_VALUE"""),"")</f>
        <v/>
      </c>
      <c r="AJ85" s="4" t="str">
        <f>IFERROR(__xludf.DUMMYFUNCTION("""COMPUTED_VALUE"""),"")</f>
        <v/>
      </c>
      <c r="AK85" s="4" t="str">
        <f>IFERROR(__xludf.DUMMYFUNCTION("""COMPUTED_VALUE"""),"")</f>
        <v/>
      </c>
      <c r="AL85" s="4" t="str">
        <f>IFERROR(__xludf.DUMMYFUNCTION("""COMPUTED_VALUE"""),"")</f>
        <v/>
      </c>
      <c r="AM85" s="4" t="str">
        <f>IFERROR(__xludf.DUMMYFUNCTION("""COMPUTED_VALUE"""),"")</f>
        <v/>
      </c>
      <c r="AN85" s="4" t="str">
        <f>IFERROR(__xludf.DUMMYFUNCTION("""COMPUTED_VALUE"""),"")</f>
        <v/>
      </c>
      <c r="AO85" s="4" t="str">
        <f>IFERROR(__xludf.DUMMYFUNCTION("""COMPUTED_VALUE"""),"")</f>
        <v/>
      </c>
      <c r="AP85" s="4" t="str">
        <f>IFERROR(__xludf.DUMMYFUNCTION("""COMPUTED_VALUE"""),"")</f>
        <v/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</row>
    <row r="86">
      <c r="A86" s="4" t="str">
        <f>IFERROR(__xludf.DUMMYFUNCTION("""COMPUTED_VALUE"""),"")</f>
        <v/>
      </c>
      <c r="B86" s="4" t="str">
        <f>IFERROR(__xludf.DUMMYFUNCTION("""COMPUTED_VALUE"""),"")</f>
        <v/>
      </c>
      <c r="C86" s="4" t="str">
        <f>IFERROR(__xludf.DUMMYFUNCTION("""COMPUTED_VALUE"""),"")</f>
        <v/>
      </c>
      <c r="D86" s="4" t="str">
        <f>IFERROR(__xludf.DUMMYFUNCTION("""COMPUTED_VALUE"""),"")</f>
        <v/>
      </c>
      <c r="E86" s="4" t="str">
        <f>IFERROR(__xludf.DUMMYFUNCTION("""COMPUTED_VALUE"""),"")</f>
        <v/>
      </c>
      <c r="F86" s="4" t="str">
        <f>IFERROR(__xludf.DUMMYFUNCTION("""COMPUTED_VALUE"""),"")</f>
        <v/>
      </c>
      <c r="G86" s="4" t="str">
        <f>IFERROR(__xludf.DUMMYFUNCTION("""COMPUTED_VALUE"""),"")</f>
        <v/>
      </c>
      <c r="H86" s="4" t="str">
        <f>IFERROR(__xludf.DUMMYFUNCTION("""COMPUTED_VALUE"""),"")</f>
        <v/>
      </c>
      <c r="I86" s="4" t="str">
        <f>IFERROR(__xludf.DUMMYFUNCTION("""COMPUTED_VALUE"""),"")</f>
        <v/>
      </c>
      <c r="J86" s="4" t="str">
        <f>IFERROR(__xludf.DUMMYFUNCTION("""COMPUTED_VALUE"""),"")</f>
        <v/>
      </c>
      <c r="K86" s="4" t="str">
        <f>IFERROR(__xludf.DUMMYFUNCTION("""COMPUTED_VALUE"""),"")</f>
        <v/>
      </c>
      <c r="L86" s="4" t="str">
        <f>IFERROR(__xludf.DUMMYFUNCTION("""COMPUTED_VALUE"""),"")</f>
        <v/>
      </c>
      <c r="M86" s="4" t="str">
        <f>IFERROR(__xludf.DUMMYFUNCTION("""COMPUTED_VALUE"""),"")</f>
        <v/>
      </c>
      <c r="N86" s="4" t="str">
        <f>IFERROR(__xludf.DUMMYFUNCTION("""COMPUTED_VALUE"""),"")</f>
        <v/>
      </c>
      <c r="O86" s="4" t="str">
        <f>IFERROR(__xludf.DUMMYFUNCTION("""COMPUTED_VALUE"""),"")</f>
        <v/>
      </c>
      <c r="P86" s="4" t="str">
        <f>IFERROR(__xludf.DUMMYFUNCTION("""COMPUTED_VALUE"""),"")</f>
        <v/>
      </c>
      <c r="Q86" s="4" t="str">
        <f>IFERROR(__xludf.DUMMYFUNCTION("""COMPUTED_VALUE"""),"")</f>
        <v/>
      </c>
      <c r="R86" s="4" t="str">
        <f>IFERROR(__xludf.DUMMYFUNCTION("""COMPUTED_VALUE"""),"")</f>
        <v/>
      </c>
      <c r="S86" s="4" t="str">
        <f>IFERROR(__xludf.DUMMYFUNCTION("""COMPUTED_VALUE"""),"")</f>
        <v/>
      </c>
      <c r="T86" s="4" t="str">
        <f>IFERROR(__xludf.DUMMYFUNCTION("""COMPUTED_VALUE"""),"")</f>
        <v/>
      </c>
      <c r="U86" s="4" t="str">
        <f>IFERROR(__xludf.DUMMYFUNCTION("""COMPUTED_VALUE"""),"")</f>
        <v/>
      </c>
      <c r="V86" s="4" t="str">
        <f>IFERROR(__xludf.DUMMYFUNCTION("""COMPUTED_VALUE"""),"")</f>
        <v/>
      </c>
      <c r="W86" s="4" t="str">
        <f>IFERROR(__xludf.DUMMYFUNCTION("""COMPUTED_VALUE"""),"")</f>
        <v/>
      </c>
      <c r="X86" s="4" t="str">
        <f>IFERROR(__xludf.DUMMYFUNCTION("""COMPUTED_VALUE"""),"")</f>
        <v/>
      </c>
      <c r="Y86" s="4" t="str">
        <f>IFERROR(__xludf.DUMMYFUNCTION("""COMPUTED_VALUE"""),"")</f>
        <v/>
      </c>
      <c r="Z86" s="4" t="str">
        <f>IFERROR(__xludf.DUMMYFUNCTION("""COMPUTED_VALUE"""),"")</f>
        <v/>
      </c>
      <c r="AA86" s="4" t="str">
        <f>IFERROR(__xludf.DUMMYFUNCTION("""COMPUTED_VALUE"""),"")</f>
        <v/>
      </c>
      <c r="AB86" s="4" t="str">
        <f>IFERROR(__xludf.DUMMYFUNCTION("""COMPUTED_VALUE"""),"")</f>
        <v/>
      </c>
      <c r="AC86" s="4" t="str">
        <f>IFERROR(__xludf.DUMMYFUNCTION("""COMPUTED_VALUE"""),"")</f>
        <v/>
      </c>
      <c r="AD86" s="4" t="str">
        <f>IFERROR(__xludf.DUMMYFUNCTION("""COMPUTED_VALUE"""),"")</f>
        <v/>
      </c>
      <c r="AE86" s="4" t="str">
        <f>IFERROR(__xludf.DUMMYFUNCTION("""COMPUTED_VALUE"""),"")</f>
        <v/>
      </c>
      <c r="AF86" s="4" t="str">
        <f>IFERROR(__xludf.DUMMYFUNCTION("""COMPUTED_VALUE"""),"")</f>
        <v/>
      </c>
      <c r="AG86" s="4" t="str">
        <f>IFERROR(__xludf.DUMMYFUNCTION("""COMPUTED_VALUE"""),"")</f>
        <v/>
      </c>
      <c r="AH86" s="4" t="str">
        <f>IFERROR(__xludf.DUMMYFUNCTION("""COMPUTED_VALUE"""),"")</f>
        <v/>
      </c>
      <c r="AI86" s="4" t="str">
        <f>IFERROR(__xludf.DUMMYFUNCTION("""COMPUTED_VALUE"""),"")</f>
        <v/>
      </c>
      <c r="AJ86" s="4" t="str">
        <f>IFERROR(__xludf.DUMMYFUNCTION("""COMPUTED_VALUE"""),"")</f>
        <v/>
      </c>
      <c r="AK86" s="4" t="str">
        <f>IFERROR(__xludf.DUMMYFUNCTION("""COMPUTED_VALUE"""),"")</f>
        <v/>
      </c>
      <c r="AL86" s="4" t="str">
        <f>IFERROR(__xludf.DUMMYFUNCTION("""COMPUTED_VALUE"""),"")</f>
        <v/>
      </c>
      <c r="AM86" s="4" t="str">
        <f>IFERROR(__xludf.DUMMYFUNCTION("""COMPUTED_VALUE"""),"")</f>
        <v/>
      </c>
      <c r="AN86" s="4" t="str">
        <f>IFERROR(__xludf.DUMMYFUNCTION("""COMPUTED_VALUE"""),"")</f>
        <v/>
      </c>
      <c r="AO86" s="4" t="str">
        <f>IFERROR(__xludf.DUMMYFUNCTION("""COMPUTED_VALUE"""),"")</f>
        <v/>
      </c>
      <c r="AP86" s="4" t="str">
        <f>IFERROR(__xludf.DUMMYFUNCTION("""COMPUTED_VALUE"""),"")</f>
        <v/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</row>
    <row r="87">
      <c r="A87" s="4" t="str">
        <f>IFERROR(__xludf.DUMMYFUNCTION("""COMPUTED_VALUE"""),"")</f>
        <v/>
      </c>
      <c r="B87" s="4" t="str">
        <f>IFERROR(__xludf.DUMMYFUNCTION("""COMPUTED_VALUE"""),"")</f>
        <v/>
      </c>
      <c r="C87" s="4" t="str">
        <f>IFERROR(__xludf.DUMMYFUNCTION("""COMPUTED_VALUE"""),"")</f>
        <v/>
      </c>
      <c r="D87" s="4" t="str">
        <f>IFERROR(__xludf.DUMMYFUNCTION("""COMPUTED_VALUE"""),"")</f>
        <v/>
      </c>
      <c r="E87" s="4" t="str">
        <f>IFERROR(__xludf.DUMMYFUNCTION("""COMPUTED_VALUE"""),"")</f>
        <v/>
      </c>
      <c r="F87" s="4" t="str">
        <f>IFERROR(__xludf.DUMMYFUNCTION("""COMPUTED_VALUE"""),"")</f>
        <v/>
      </c>
      <c r="G87" s="4" t="str">
        <f>IFERROR(__xludf.DUMMYFUNCTION("""COMPUTED_VALUE"""),"")</f>
        <v/>
      </c>
      <c r="H87" s="4" t="str">
        <f>IFERROR(__xludf.DUMMYFUNCTION("""COMPUTED_VALUE"""),"")</f>
        <v/>
      </c>
      <c r="I87" s="4" t="str">
        <f>IFERROR(__xludf.DUMMYFUNCTION("""COMPUTED_VALUE"""),"")</f>
        <v/>
      </c>
      <c r="J87" s="4" t="str">
        <f>IFERROR(__xludf.DUMMYFUNCTION("""COMPUTED_VALUE"""),"")</f>
        <v/>
      </c>
      <c r="K87" s="4" t="str">
        <f>IFERROR(__xludf.DUMMYFUNCTION("""COMPUTED_VALUE"""),"")</f>
        <v/>
      </c>
      <c r="L87" s="4" t="str">
        <f>IFERROR(__xludf.DUMMYFUNCTION("""COMPUTED_VALUE"""),"")</f>
        <v/>
      </c>
      <c r="M87" s="4" t="str">
        <f>IFERROR(__xludf.DUMMYFUNCTION("""COMPUTED_VALUE"""),"")</f>
        <v/>
      </c>
      <c r="N87" s="4" t="str">
        <f>IFERROR(__xludf.DUMMYFUNCTION("""COMPUTED_VALUE"""),"")</f>
        <v/>
      </c>
      <c r="O87" s="4" t="str">
        <f>IFERROR(__xludf.DUMMYFUNCTION("""COMPUTED_VALUE"""),"")</f>
        <v/>
      </c>
      <c r="P87" s="4" t="str">
        <f>IFERROR(__xludf.DUMMYFUNCTION("""COMPUTED_VALUE"""),"")</f>
        <v/>
      </c>
      <c r="Q87" s="4" t="str">
        <f>IFERROR(__xludf.DUMMYFUNCTION("""COMPUTED_VALUE"""),"")</f>
        <v/>
      </c>
      <c r="R87" s="4" t="str">
        <f>IFERROR(__xludf.DUMMYFUNCTION("""COMPUTED_VALUE"""),"")</f>
        <v/>
      </c>
      <c r="S87" s="4" t="str">
        <f>IFERROR(__xludf.DUMMYFUNCTION("""COMPUTED_VALUE"""),"")</f>
        <v/>
      </c>
      <c r="T87" s="4" t="str">
        <f>IFERROR(__xludf.DUMMYFUNCTION("""COMPUTED_VALUE"""),"")</f>
        <v/>
      </c>
      <c r="U87" s="4" t="str">
        <f>IFERROR(__xludf.DUMMYFUNCTION("""COMPUTED_VALUE"""),"")</f>
        <v/>
      </c>
      <c r="V87" s="4" t="str">
        <f>IFERROR(__xludf.DUMMYFUNCTION("""COMPUTED_VALUE"""),"")</f>
        <v/>
      </c>
      <c r="W87" s="4" t="str">
        <f>IFERROR(__xludf.DUMMYFUNCTION("""COMPUTED_VALUE"""),"")</f>
        <v/>
      </c>
      <c r="X87" s="4" t="str">
        <f>IFERROR(__xludf.DUMMYFUNCTION("""COMPUTED_VALUE"""),"")</f>
        <v/>
      </c>
      <c r="Y87" s="4" t="str">
        <f>IFERROR(__xludf.DUMMYFUNCTION("""COMPUTED_VALUE"""),"")</f>
        <v/>
      </c>
      <c r="Z87" s="4" t="str">
        <f>IFERROR(__xludf.DUMMYFUNCTION("""COMPUTED_VALUE"""),"")</f>
        <v/>
      </c>
      <c r="AA87" s="4" t="str">
        <f>IFERROR(__xludf.DUMMYFUNCTION("""COMPUTED_VALUE"""),"")</f>
        <v/>
      </c>
      <c r="AB87" s="4" t="str">
        <f>IFERROR(__xludf.DUMMYFUNCTION("""COMPUTED_VALUE"""),"")</f>
        <v/>
      </c>
      <c r="AC87" s="4" t="str">
        <f>IFERROR(__xludf.DUMMYFUNCTION("""COMPUTED_VALUE"""),"")</f>
        <v/>
      </c>
      <c r="AD87" s="4" t="str">
        <f>IFERROR(__xludf.DUMMYFUNCTION("""COMPUTED_VALUE"""),"")</f>
        <v/>
      </c>
      <c r="AE87" s="4" t="str">
        <f>IFERROR(__xludf.DUMMYFUNCTION("""COMPUTED_VALUE"""),"")</f>
        <v/>
      </c>
      <c r="AF87" s="4" t="str">
        <f>IFERROR(__xludf.DUMMYFUNCTION("""COMPUTED_VALUE"""),"")</f>
        <v/>
      </c>
      <c r="AG87" s="4" t="str">
        <f>IFERROR(__xludf.DUMMYFUNCTION("""COMPUTED_VALUE"""),"")</f>
        <v/>
      </c>
      <c r="AH87" s="4" t="str">
        <f>IFERROR(__xludf.DUMMYFUNCTION("""COMPUTED_VALUE"""),"")</f>
        <v/>
      </c>
      <c r="AI87" s="4" t="str">
        <f>IFERROR(__xludf.DUMMYFUNCTION("""COMPUTED_VALUE"""),"")</f>
        <v/>
      </c>
      <c r="AJ87" s="4" t="str">
        <f>IFERROR(__xludf.DUMMYFUNCTION("""COMPUTED_VALUE"""),"")</f>
        <v/>
      </c>
      <c r="AK87" s="4" t="str">
        <f>IFERROR(__xludf.DUMMYFUNCTION("""COMPUTED_VALUE"""),"")</f>
        <v/>
      </c>
      <c r="AL87" s="4" t="str">
        <f>IFERROR(__xludf.DUMMYFUNCTION("""COMPUTED_VALUE"""),"")</f>
        <v/>
      </c>
      <c r="AM87" s="4" t="str">
        <f>IFERROR(__xludf.DUMMYFUNCTION("""COMPUTED_VALUE"""),"")</f>
        <v/>
      </c>
      <c r="AN87" s="4" t="str">
        <f>IFERROR(__xludf.DUMMYFUNCTION("""COMPUTED_VALUE"""),"")</f>
        <v/>
      </c>
      <c r="AO87" s="4" t="str">
        <f>IFERROR(__xludf.DUMMYFUNCTION("""COMPUTED_VALUE"""),"")</f>
        <v/>
      </c>
      <c r="AP87" s="4" t="str">
        <f>IFERROR(__xludf.DUMMYFUNCTION("""COMPUTED_VALUE"""),"")</f>
        <v/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</row>
    <row r="88">
      <c r="A88" s="4" t="str">
        <f>IFERROR(__xludf.DUMMYFUNCTION("""COMPUTED_VALUE"""),"")</f>
        <v/>
      </c>
      <c r="B88" s="4" t="str">
        <f>IFERROR(__xludf.DUMMYFUNCTION("""COMPUTED_VALUE"""),"")</f>
        <v/>
      </c>
      <c r="C88" s="4" t="str">
        <f>IFERROR(__xludf.DUMMYFUNCTION("""COMPUTED_VALUE"""),"")</f>
        <v/>
      </c>
      <c r="D88" s="4" t="str">
        <f>IFERROR(__xludf.DUMMYFUNCTION("""COMPUTED_VALUE"""),"")</f>
        <v/>
      </c>
      <c r="E88" s="4" t="str">
        <f>IFERROR(__xludf.DUMMYFUNCTION("""COMPUTED_VALUE"""),"")</f>
        <v/>
      </c>
      <c r="F88" s="4" t="str">
        <f>IFERROR(__xludf.DUMMYFUNCTION("""COMPUTED_VALUE"""),"")</f>
        <v/>
      </c>
      <c r="G88" s="4" t="str">
        <f>IFERROR(__xludf.DUMMYFUNCTION("""COMPUTED_VALUE"""),"")</f>
        <v/>
      </c>
      <c r="H88" s="4" t="str">
        <f>IFERROR(__xludf.DUMMYFUNCTION("""COMPUTED_VALUE"""),"")</f>
        <v/>
      </c>
      <c r="I88" s="4" t="str">
        <f>IFERROR(__xludf.DUMMYFUNCTION("""COMPUTED_VALUE"""),"")</f>
        <v/>
      </c>
      <c r="J88" s="4" t="str">
        <f>IFERROR(__xludf.DUMMYFUNCTION("""COMPUTED_VALUE"""),"")</f>
        <v/>
      </c>
      <c r="K88" s="4" t="str">
        <f>IFERROR(__xludf.DUMMYFUNCTION("""COMPUTED_VALUE"""),"")</f>
        <v/>
      </c>
      <c r="L88" s="4" t="str">
        <f>IFERROR(__xludf.DUMMYFUNCTION("""COMPUTED_VALUE"""),"")</f>
        <v/>
      </c>
      <c r="M88" s="4" t="str">
        <f>IFERROR(__xludf.DUMMYFUNCTION("""COMPUTED_VALUE"""),"")</f>
        <v/>
      </c>
      <c r="N88" s="4" t="str">
        <f>IFERROR(__xludf.DUMMYFUNCTION("""COMPUTED_VALUE"""),"")</f>
        <v/>
      </c>
      <c r="O88" s="4" t="str">
        <f>IFERROR(__xludf.DUMMYFUNCTION("""COMPUTED_VALUE"""),"")</f>
        <v/>
      </c>
      <c r="P88" s="4" t="str">
        <f>IFERROR(__xludf.DUMMYFUNCTION("""COMPUTED_VALUE"""),"")</f>
        <v/>
      </c>
      <c r="Q88" s="4" t="str">
        <f>IFERROR(__xludf.DUMMYFUNCTION("""COMPUTED_VALUE"""),"")</f>
        <v/>
      </c>
      <c r="R88" s="4" t="str">
        <f>IFERROR(__xludf.DUMMYFUNCTION("""COMPUTED_VALUE"""),"")</f>
        <v/>
      </c>
      <c r="S88" s="4" t="str">
        <f>IFERROR(__xludf.DUMMYFUNCTION("""COMPUTED_VALUE"""),"")</f>
        <v/>
      </c>
      <c r="T88" s="4" t="str">
        <f>IFERROR(__xludf.DUMMYFUNCTION("""COMPUTED_VALUE"""),"")</f>
        <v/>
      </c>
      <c r="U88" s="4" t="str">
        <f>IFERROR(__xludf.DUMMYFUNCTION("""COMPUTED_VALUE"""),"")</f>
        <v/>
      </c>
      <c r="V88" s="4" t="str">
        <f>IFERROR(__xludf.DUMMYFUNCTION("""COMPUTED_VALUE"""),"")</f>
        <v/>
      </c>
      <c r="W88" s="4" t="str">
        <f>IFERROR(__xludf.DUMMYFUNCTION("""COMPUTED_VALUE"""),"")</f>
        <v/>
      </c>
      <c r="X88" s="4" t="str">
        <f>IFERROR(__xludf.DUMMYFUNCTION("""COMPUTED_VALUE"""),"")</f>
        <v/>
      </c>
      <c r="Y88" s="4" t="str">
        <f>IFERROR(__xludf.DUMMYFUNCTION("""COMPUTED_VALUE"""),"")</f>
        <v/>
      </c>
      <c r="Z88" s="4" t="str">
        <f>IFERROR(__xludf.DUMMYFUNCTION("""COMPUTED_VALUE"""),"")</f>
        <v/>
      </c>
      <c r="AA88" s="4" t="str">
        <f>IFERROR(__xludf.DUMMYFUNCTION("""COMPUTED_VALUE"""),"")</f>
        <v/>
      </c>
      <c r="AB88" s="4" t="str">
        <f>IFERROR(__xludf.DUMMYFUNCTION("""COMPUTED_VALUE"""),"")</f>
        <v/>
      </c>
      <c r="AC88" s="4" t="str">
        <f>IFERROR(__xludf.DUMMYFUNCTION("""COMPUTED_VALUE"""),"")</f>
        <v/>
      </c>
      <c r="AD88" s="4" t="str">
        <f>IFERROR(__xludf.DUMMYFUNCTION("""COMPUTED_VALUE"""),"")</f>
        <v/>
      </c>
      <c r="AE88" s="4" t="str">
        <f>IFERROR(__xludf.DUMMYFUNCTION("""COMPUTED_VALUE"""),"")</f>
        <v/>
      </c>
      <c r="AF88" s="4" t="str">
        <f>IFERROR(__xludf.DUMMYFUNCTION("""COMPUTED_VALUE"""),"")</f>
        <v/>
      </c>
      <c r="AG88" s="4" t="str">
        <f>IFERROR(__xludf.DUMMYFUNCTION("""COMPUTED_VALUE"""),"")</f>
        <v/>
      </c>
      <c r="AH88" s="4" t="str">
        <f>IFERROR(__xludf.DUMMYFUNCTION("""COMPUTED_VALUE"""),"")</f>
        <v/>
      </c>
      <c r="AI88" s="4" t="str">
        <f>IFERROR(__xludf.DUMMYFUNCTION("""COMPUTED_VALUE"""),"")</f>
        <v/>
      </c>
      <c r="AJ88" s="4" t="str">
        <f>IFERROR(__xludf.DUMMYFUNCTION("""COMPUTED_VALUE"""),"")</f>
        <v/>
      </c>
      <c r="AK88" s="4" t="str">
        <f>IFERROR(__xludf.DUMMYFUNCTION("""COMPUTED_VALUE"""),"")</f>
        <v/>
      </c>
      <c r="AL88" s="4" t="str">
        <f>IFERROR(__xludf.DUMMYFUNCTION("""COMPUTED_VALUE"""),"")</f>
        <v/>
      </c>
      <c r="AM88" s="4" t="str">
        <f>IFERROR(__xludf.DUMMYFUNCTION("""COMPUTED_VALUE"""),"")</f>
        <v/>
      </c>
      <c r="AN88" s="4" t="str">
        <f>IFERROR(__xludf.DUMMYFUNCTION("""COMPUTED_VALUE"""),"")</f>
        <v/>
      </c>
      <c r="AO88" s="4" t="str">
        <f>IFERROR(__xludf.DUMMYFUNCTION("""COMPUTED_VALUE"""),"")</f>
        <v/>
      </c>
      <c r="AP88" s="4" t="str">
        <f>IFERROR(__xludf.DUMMYFUNCTION("""COMPUTED_VALUE"""),"")</f>
        <v/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</row>
    <row r="89">
      <c r="A89" s="4" t="str">
        <f>IFERROR(__xludf.DUMMYFUNCTION("""COMPUTED_VALUE"""),"")</f>
        <v/>
      </c>
      <c r="B89" s="4" t="str">
        <f>IFERROR(__xludf.DUMMYFUNCTION("""COMPUTED_VALUE"""),"")</f>
        <v/>
      </c>
      <c r="C89" s="4" t="str">
        <f>IFERROR(__xludf.DUMMYFUNCTION("""COMPUTED_VALUE"""),"")</f>
        <v/>
      </c>
      <c r="D89" s="4" t="str">
        <f>IFERROR(__xludf.DUMMYFUNCTION("""COMPUTED_VALUE"""),"")</f>
        <v/>
      </c>
      <c r="E89" s="4" t="str">
        <f>IFERROR(__xludf.DUMMYFUNCTION("""COMPUTED_VALUE"""),"")</f>
        <v/>
      </c>
      <c r="F89" s="4" t="str">
        <f>IFERROR(__xludf.DUMMYFUNCTION("""COMPUTED_VALUE"""),"")</f>
        <v/>
      </c>
      <c r="G89" s="4" t="str">
        <f>IFERROR(__xludf.DUMMYFUNCTION("""COMPUTED_VALUE"""),"")</f>
        <v/>
      </c>
      <c r="H89" s="4" t="str">
        <f>IFERROR(__xludf.DUMMYFUNCTION("""COMPUTED_VALUE"""),"")</f>
        <v/>
      </c>
      <c r="I89" s="4" t="str">
        <f>IFERROR(__xludf.DUMMYFUNCTION("""COMPUTED_VALUE"""),"")</f>
        <v/>
      </c>
      <c r="J89" s="4" t="str">
        <f>IFERROR(__xludf.DUMMYFUNCTION("""COMPUTED_VALUE"""),"")</f>
        <v/>
      </c>
      <c r="K89" s="4" t="str">
        <f>IFERROR(__xludf.DUMMYFUNCTION("""COMPUTED_VALUE"""),"")</f>
        <v/>
      </c>
      <c r="L89" s="4" t="str">
        <f>IFERROR(__xludf.DUMMYFUNCTION("""COMPUTED_VALUE"""),"")</f>
        <v/>
      </c>
      <c r="M89" s="4" t="str">
        <f>IFERROR(__xludf.DUMMYFUNCTION("""COMPUTED_VALUE"""),"")</f>
        <v/>
      </c>
      <c r="N89" s="4" t="str">
        <f>IFERROR(__xludf.DUMMYFUNCTION("""COMPUTED_VALUE"""),"")</f>
        <v/>
      </c>
      <c r="O89" s="4" t="str">
        <f>IFERROR(__xludf.DUMMYFUNCTION("""COMPUTED_VALUE"""),"")</f>
        <v/>
      </c>
      <c r="P89" s="4" t="str">
        <f>IFERROR(__xludf.DUMMYFUNCTION("""COMPUTED_VALUE"""),"")</f>
        <v/>
      </c>
      <c r="Q89" s="4" t="str">
        <f>IFERROR(__xludf.DUMMYFUNCTION("""COMPUTED_VALUE"""),"")</f>
        <v/>
      </c>
      <c r="R89" s="4" t="str">
        <f>IFERROR(__xludf.DUMMYFUNCTION("""COMPUTED_VALUE"""),"")</f>
        <v/>
      </c>
      <c r="S89" s="4" t="str">
        <f>IFERROR(__xludf.DUMMYFUNCTION("""COMPUTED_VALUE"""),"")</f>
        <v/>
      </c>
      <c r="T89" s="4" t="str">
        <f>IFERROR(__xludf.DUMMYFUNCTION("""COMPUTED_VALUE"""),"")</f>
        <v/>
      </c>
      <c r="U89" s="4" t="str">
        <f>IFERROR(__xludf.DUMMYFUNCTION("""COMPUTED_VALUE"""),"")</f>
        <v/>
      </c>
      <c r="V89" s="4" t="str">
        <f>IFERROR(__xludf.DUMMYFUNCTION("""COMPUTED_VALUE"""),"")</f>
        <v/>
      </c>
      <c r="W89" s="4" t="str">
        <f>IFERROR(__xludf.DUMMYFUNCTION("""COMPUTED_VALUE"""),"")</f>
        <v/>
      </c>
      <c r="X89" s="4" t="str">
        <f>IFERROR(__xludf.DUMMYFUNCTION("""COMPUTED_VALUE"""),"")</f>
        <v/>
      </c>
      <c r="Y89" s="4" t="str">
        <f>IFERROR(__xludf.DUMMYFUNCTION("""COMPUTED_VALUE"""),"")</f>
        <v/>
      </c>
      <c r="Z89" s="4" t="str">
        <f>IFERROR(__xludf.DUMMYFUNCTION("""COMPUTED_VALUE"""),"")</f>
        <v/>
      </c>
      <c r="AA89" s="4" t="str">
        <f>IFERROR(__xludf.DUMMYFUNCTION("""COMPUTED_VALUE"""),"")</f>
        <v/>
      </c>
      <c r="AB89" s="4" t="str">
        <f>IFERROR(__xludf.DUMMYFUNCTION("""COMPUTED_VALUE"""),"")</f>
        <v/>
      </c>
      <c r="AC89" s="4" t="str">
        <f>IFERROR(__xludf.DUMMYFUNCTION("""COMPUTED_VALUE"""),"")</f>
        <v/>
      </c>
      <c r="AD89" s="4" t="str">
        <f>IFERROR(__xludf.DUMMYFUNCTION("""COMPUTED_VALUE"""),"")</f>
        <v/>
      </c>
      <c r="AE89" s="4" t="str">
        <f>IFERROR(__xludf.DUMMYFUNCTION("""COMPUTED_VALUE"""),"")</f>
        <v/>
      </c>
      <c r="AF89" s="4" t="str">
        <f>IFERROR(__xludf.DUMMYFUNCTION("""COMPUTED_VALUE"""),"")</f>
        <v/>
      </c>
      <c r="AG89" s="4" t="str">
        <f>IFERROR(__xludf.DUMMYFUNCTION("""COMPUTED_VALUE"""),"")</f>
        <v/>
      </c>
      <c r="AH89" s="4" t="str">
        <f>IFERROR(__xludf.DUMMYFUNCTION("""COMPUTED_VALUE"""),"")</f>
        <v/>
      </c>
      <c r="AI89" s="4" t="str">
        <f>IFERROR(__xludf.DUMMYFUNCTION("""COMPUTED_VALUE"""),"")</f>
        <v/>
      </c>
      <c r="AJ89" s="4" t="str">
        <f>IFERROR(__xludf.DUMMYFUNCTION("""COMPUTED_VALUE"""),"")</f>
        <v/>
      </c>
      <c r="AK89" s="4" t="str">
        <f>IFERROR(__xludf.DUMMYFUNCTION("""COMPUTED_VALUE"""),"")</f>
        <v/>
      </c>
      <c r="AL89" s="4" t="str">
        <f>IFERROR(__xludf.DUMMYFUNCTION("""COMPUTED_VALUE"""),"")</f>
        <v/>
      </c>
      <c r="AM89" s="4" t="str">
        <f>IFERROR(__xludf.DUMMYFUNCTION("""COMPUTED_VALUE"""),"")</f>
        <v/>
      </c>
      <c r="AN89" s="4" t="str">
        <f>IFERROR(__xludf.DUMMYFUNCTION("""COMPUTED_VALUE"""),"")</f>
        <v/>
      </c>
      <c r="AO89" s="4" t="str">
        <f>IFERROR(__xludf.DUMMYFUNCTION("""COMPUTED_VALUE"""),"")</f>
        <v/>
      </c>
      <c r="AP89" s="4" t="str">
        <f>IFERROR(__xludf.DUMMYFUNCTION("""COMPUTED_VALUE"""),"")</f>
        <v/>
      </c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</row>
    <row r="90">
      <c r="A90" s="4" t="str">
        <f>IFERROR(__xludf.DUMMYFUNCTION("""COMPUTED_VALUE"""),"")</f>
        <v/>
      </c>
      <c r="B90" s="4" t="str">
        <f>IFERROR(__xludf.DUMMYFUNCTION("""COMPUTED_VALUE"""),"")</f>
        <v/>
      </c>
      <c r="C90" s="4" t="str">
        <f>IFERROR(__xludf.DUMMYFUNCTION("""COMPUTED_VALUE"""),"")</f>
        <v/>
      </c>
      <c r="D90" s="4" t="str">
        <f>IFERROR(__xludf.DUMMYFUNCTION("""COMPUTED_VALUE"""),"")</f>
        <v/>
      </c>
      <c r="E90" s="4" t="str">
        <f>IFERROR(__xludf.DUMMYFUNCTION("""COMPUTED_VALUE"""),"")</f>
        <v/>
      </c>
      <c r="F90" s="4" t="str">
        <f>IFERROR(__xludf.DUMMYFUNCTION("""COMPUTED_VALUE"""),"")</f>
        <v/>
      </c>
      <c r="G90" s="4" t="str">
        <f>IFERROR(__xludf.DUMMYFUNCTION("""COMPUTED_VALUE"""),"")</f>
        <v/>
      </c>
      <c r="H90" s="4" t="str">
        <f>IFERROR(__xludf.DUMMYFUNCTION("""COMPUTED_VALUE"""),"")</f>
        <v/>
      </c>
      <c r="I90" s="4" t="str">
        <f>IFERROR(__xludf.DUMMYFUNCTION("""COMPUTED_VALUE"""),"")</f>
        <v/>
      </c>
      <c r="J90" s="4" t="str">
        <f>IFERROR(__xludf.DUMMYFUNCTION("""COMPUTED_VALUE"""),"")</f>
        <v/>
      </c>
      <c r="K90" s="4" t="str">
        <f>IFERROR(__xludf.DUMMYFUNCTION("""COMPUTED_VALUE"""),"")</f>
        <v/>
      </c>
      <c r="L90" s="4" t="str">
        <f>IFERROR(__xludf.DUMMYFUNCTION("""COMPUTED_VALUE"""),"")</f>
        <v/>
      </c>
      <c r="M90" s="4" t="str">
        <f>IFERROR(__xludf.DUMMYFUNCTION("""COMPUTED_VALUE"""),"")</f>
        <v/>
      </c>
      <c r="N90" s="4" t="str">
        <f>IFERROR(__xludf.DUMMYFUNCTION("""COMPUTED_VALUE"""),"")</f>
        <v/>
      </c>
      <c r="O90" s="4" t="str">
        <f>IFERROR(__xludf.DUMMYFUNCTION("""COMPUTED_VALUE"""),"")</f>
        <v/>
      </c>
      <c r="P90" s="4" t="str">
        <f>IFERROR(__xludf.DUMMYFUNCTION("""COMPUTED_VALUE"""),"")</f>
        <v/>
      </c>
      <c r="Q90" s="4" t="str">
        <f>IFERROR(__xludf.DUMMYFUNCTION("""COMPUTED_VALUE"""),"")</f>
        <v/>
      </c>
      <c r="R90" s="4" t="str">
        <f>IFERROR(__xludf.DUMMYFUNCTION("""COMPUTED_VALUE"""),"")</f>
        <v/>
      </c>
      <c r="S90" s="4" t="str">
        <f>IFERROR(__xludf.DUMMYFUNCTION("""COMPUTED_VALUE"""),"")</f>
        <v/>
      </c>
      <c r="T90" s="4" t="str">
        <f>IFERROR(__xludf.DUMMYFUNCTION("""COMPUTED_VALUE"""),"")</f>
        <v/>
      </c>
      <c r="U90" s="4" t="str">
        <f>IFERROR(__xludf.DUMMYFUNCTION("""COMPUTED_VALUE"""),"")</f>
        <v/>
      </c>
      <c r="V90" s="4" t="str">
        <f>IFERROR(__xludf.DUMMYFUNCTION("""COMPUTED_VALUE"""),"")</f>
        <v/>
      </c>
      <c r="W90" s="4" t="str">
        <f>IFERROR(__xludf.DUMMYFUNCTION("""COMPUTED_VALUE"""),"")</f>
        <v/>
      </c>
      <c r="X90" s="4" t="str">
        <f>IFERROR(__xludf.DUMMYFUNCTION("""COMPUTED_VALUE"""),"")</f>
        <v/>
      </c>
      <c r="Y90" s="4" t="str">
        <f>IFERROR(__xludf.DUMMYFUNCTION("""COMPUTED_VALUE"""),"")</f>
        <v/>
      </c>
      <c r="Z90" s="4" t="str">
        <f>IFERROR(__xludf.DUMMYFUNCTION("""COMPUTED_VALUE"""),"")</f>
        <v/>
      </c>
      <c r="AA90" s="4" t="str">
        <f>IFERROR(__xludf.DUMMYFUNCTION("""COMPUTED_VALUE"""),"")</f>
        <v/>
      </c>
      <c r="AB90" s="4" t="str">
        <f>IFERROR(__xludf.DUMMYFUNCTION("""COMPUTED_VALUE"""),"")</f>
        <v/>
      </c>
      <c r="AC90" s="4" t="str">
        <f>IFERROR(__xludf.DUMMYFUNCTION("""COMPUTED_VALUE"""),"")</f>
        <v/>
      </c>
      <c r="AD90" s="4" t="str">
        <f>IFERROR(__xludf.DUMMYFUNCTION("""COMPUTED_VALUE"""),"")</f>
        <v/>
      </c>
      <c r="AE90" s="4" t="str">
        <f>IFERROR(__xludf.DUMMYFUNCTION("""COMPUTED_VALUE"""),"")</f>
        <v/>
      </c>
      <c r="AF90" s="4" t="str">
        <f>IFERROR(__xludf.DUMMYFUNCTION("""COMPUTED_VALUE"""),"")</f>
        <v/>
      </c>
      <c r="AG90" s="4" t="str">
        <f>IFERROR(__xludf.DUMMYFUNCTION("""COMPUTED_VALUE"""),"")</f>
        <v/>
      </c>
      <c r="AH90" s="4" t="str">
        <f>IFERROR(__xludf.DUMMYFUNCTION("""COMPUTED_VALUE"""),"")</f>
        <v/>
      </c>
      <c r="AI90" s="4" t="str">
        <f>IFERROR(__xludf.DUMMYFUNCTION("""COMPUTED_VALUE"""),"")</f>
        <v/>
      </c>
      <c r="AJ90" s="4" t="str">
        <f>IFERROR(__xludf.DUMMYFUNCTION("""COMPUTED_VALUE"""),"")</f>
        <v/>
      </c>
      <c r="AK90" s="4" t="str">
        <f>IFERROR(__xludf.DUMMYFUNCTION("""COMPUTED_VALUE"""),"")</f>
        <v/>
      </c>
      <c r="AL90" s="4" t="str">
        <f>IFERROR(__xludf.DUMMYFUNCTION("""COMPUTED_VALUE"""),"")</f>
        <v/>
      </c>
      <c r="AM90" s="4" t="str">
        <f>IFERROR(__xludf.DUMMYFUNCTION("""COMPUTED_VALUE"""),"")</f>
        <v/>
      </c>
      <c r="AN90" s="4" t="str">
        <f>IFERROR(__xludf.DUMMYFUNCTION("""COMPUTED_VALUE"""),"")</f>
        <v/>
      </c>
      <c r="AO90" s="4" t="str">
        <f>IFERROR(__xludf.DUMMYFUNCTION("""COMPUTED_VALUE"""),"")</f>
        <v/>
      </c>
      <c r="AP90" s="4" t="str">
        <f>IFERROR(__xludf.DUMMYFUNCTION("""COMPUTED_VALUE"""),"")</f>
        <v/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</row>
    <row r="91">
      <c r="A91" s="4" t="str">
        <f>IFERROR(__xludf.DUMMYFUNCTION("""COMPUTED_VALUE"""),"")</f>
        <v/>
      </c>
      <c r="B91" s="4" t="str">
        <f>IFERROR(__xludf.DUMMYFUNCTION("""COMPUTED_VALUE"""),"")</f>
        <v/>
      </c>
      <c r="C91" s="4" t="str">
        <f>IFERROR(__xludf.DUMMYFUNCTION("""COMPUTED_VALUE"""),"")</f>
        <v/>
      </c>
      <c r="D91" s="4" t="str">
        <f>IFERROR(__xludf.DUMMYFUNCTION("""COMPUTED_VALUE"""),"")</f>
        <v/>
      </c>
      <c r="E91" s="4" t="str">
        <f>IFERROR(__xludf.DUMMYFUNCTION("""COMPUTED_VALUE"""),"")</f>
        <v/>
      </c>
      <c r="F91" s="4" t="str">
        <f>IFERROR(__xludf.DUMMYFUNCTION("""COMPUTED_VALUE"""),"")</f>
        <v/>
      </c>
      <c r="G91" s="4" t="str">
        <f>IFERROR(__xludf.DUMMYFUNCTION("""COMPUTED_VALUE"""),"")</f>
        <v/>
      </c>
      <c r="H91" s="4" t="str">
        <f>IFERROR(__xludf.DUMMYFUNCTION("""COMPUTED_VALUE"""),"")</f>
        <v/>
      </c>
      <c r="I91" s="4" t="str">
        <f>IFERROR(__xludf.DUMMYFUNCTION("""COMPUTED_VALUE"""),"")</f>
        <v/>
      </c>
      <c r="J91" s="4" t="str">
        <f>IFERROR(__xludf.DUMMYFUNCTION("""COMPUTED_VALUE"""),"")</f>
        <v/>
      </c>
      <c r="K91" s="4" t="str">
        <f>IFERROR(__xludf.DUMMYFUNCTION("""COMPUTED_VALUE"""),"")</f>
        <v/>
      </c>
      <c r="L91" s="4" t="str">
        <f>IFERROR(__xludf.DUMMYFUNCTION("""COMPUTED_VALUE"""),"")</f>
        <v/>
      </c>
      <c r="M91" s="4" t="str">
        <f>IFERROR(__xludf.DUMMYFUNCTION("""COMPUTED_VALUE"""),"")</f>
        <v/>
      </c>
      <c r="N91" s="4" t="str">
        <f>IFERROR(__xludf.DUMMYFUNCTION("""COMPUTED_VALUE"""),"")</f>
        <v/>
      </c>
      <c r="O91" s="4" t="str">
        <f>IFERROR(__xludf.DUMMYFUNCTION("""COMPUTED_VALUE"""),"")</f>
        <v/>
      </c>
      <c r="P91" s="4" t="str">
        <f>IFERROR(__xludf.DUMMYFUNCTION("""COMPUTED_VALUE"""),"")</f>
        <v/>
      </c>
      <c r="Q91" s="4" t="str">
        <f>IFERROR(__xludf.DUMMYFUNCTION("""COMPUTED_VALUE"""),"")</f>
        <v/>
      </c>
      <c r="R91" s="4" t="str">
        <f>IFERROR(__xludf.DUMMYFUNCTION("""COMPUTED_VALUE"""),"")</f>
        <v/>
      </c>
      <c r="S91" s="4" t="str">
        <f>IFERROR(__xludf.DUMMYFUNCTION("""COMPUTED_VALUE"""),"")</f>
        <v/>
      </c>
      <c r="T91" s="4" t="str">
        <f>IFERROR(__xludf.DUMMYFUNCTION("""COMPUTED_VALUE"""),"")</f>
        <v/>
      </c>
      <c r="U91" s="4" t="str">
        <f>IFERROR(__xludf.DUMMYFUNCTION("""COMPUTED_VALUE"""),"")</f>
        <v/>
      </c>
      <c r="V91" s="4" t="str">
        <f>IFERROR(__xludf.DUMMYFUNCTION("""COMPUTED_VALUE"""),"")</f>
        <v/>
      </c>
      <c r="W91" s="4" t="str">
        <f>IFERROR(__xludf.DUMMYFUNCTION("""COMPUTED_VALUE"""),"")</f>
        <v/>
      </c>
      <c r="X91" s="4" t="str">
        <f>IFERROR(__xludf.DUMMYFUNCTION("""COMPUTED_VALUE"""),"")</f>
        <v/>
      </c>
      <c r="Y91" s="4" t="str">
        <f>IFERROR(__xludf.DUMMYFUNCTION("""COMPUTED_VALUE"""),"")</f>
        <v/>
      </c>
      <c r="Z91" s="4" t="str">
        <f>IFERROR(__xludf.DUMMYFUNCTION("""COMPUTED_VALUE"""),"")</f>
        <v/>
      </c>
      <c r="AA91" s="4" t="str">
        <f>IFERROR(__xludf.DUMMYFUNCTION("""COMPUTED_VALUE"""),"")</f>
        <v/>
      </c>
      <c r="AB91" s="4" t="str">
        <f>IFERROR(__xludf.DUMMYFUNCTION("""COMPUTED_VALUE"""),"")</f>
        <v/>
      </c>
      <c r="AC91" s="4" t="str">
        <f>IFERROR(__xludf.DUMMYFUNCTION("""COMPUTED_VALUE"""),"")</f>
        <v/>
      </c>
      <c r="AD91" s="4" t="str">
        <f>IFERROR(__xludf.DUMMYFUNCTION("""COMPUTED_VALUE"""),"")</f>
        <v/>
      </c>
      <c r="AE91" s="4" t="str">
        <f>IFERROR(__xludf.DUMMYFUNCTION("""COMPUTED_VALUE"""),"")</f>
        <v/>
      </c>
      <c r="AF91" s="4" t="str">
        <f>IFERROR(__xludf.DUMMYFUNCTION("""COMPUTED_VALUE"""),"")</f>
        <v/>
      </c>
      <c r="AG91" s="4" t="str">
        <f>IFERROR(__xludf.DUMMYFUNCTION("""COMPUTED_VALUE"""),"")</f>
        <v/>
      </c>
      <c r="AH91" s="4" t="str">
        <f>IFERROR(__xludf.DUMMYFUNCTION("""COMPUTED_VALUE"""),"")</f>
        <v/>
      </c>
      <c r="AI91" s="4" t="str">
        <f>IFERROR(__xludf.DUMMYFUNCTION("""COMPUTED_VALUE"""),"")</f>
        <v/>
      </c>
      <c r="AJ91" s="4" t="str">
        <f>IFERROR(__xludf.DUMMYFUNCTION("""COMPUTED_VALUE"""),"")</f>
        <v/>
      </c>
      <c r="AK91" s="4" t="str">
        <f>IFERROR(__xludf.DUMMYFUNCTION("""COMPUTED_VALUE"""),"")</f>
        <v/>
      </c>
      <c r="AL91" s="4" t="str">
        <f>IFERROR(__xludf.DUMMYFUNCTION("""COMPUTED_VALUE"""),"")</f>
        <v/>
      </c>
      <c r="AM91" s="4" t="str">
        <f>IFERROR(__xludf.DUMMYFUNCTION("""COMPUTED_VALUE"""),"")</f>
        <v/>
      </c>
      <c r="AN91" s="4" t="str">
        <f>IFERROR(__xludf.DUMMYFUNCTION("""COMPUTED_VALUE"""),"")</f>
        <v/>
      </c>
      <c r="AO91" s="4" t="str">
        <f>IFERROR(__xludf.DUMMYFUNCTION("""COMPUTED_VALUE"""),"")</f>
        <v/>
      </c>
      <c r="AP91" s="4" t="str">
        <f>IFERROR(__xludf.DUMMYFUNCTION("""COMPUTED_VALUE"""),"")</f>
        <v/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</row>
    <row r="92">
      <c r="A92" s="4" t="str">
        <f>IFERROR(__xludf.DUMMYFUNCTION("""COMPUTED_VALUE"""),"")</f>
        <v/>
      </c>
      <c r="B92" s="4" t="str">
        <f>IFERROR(__xludf.DUMMYFUNCTION("""COMPUTED_VALUE"""),"")</f>
        <v/>
      </c>
      <c r="C92" s="4" t="str">
        <f>IFERROR(__xludf.DUMMYFUNCTION("""COMPUTED_VALUE"""),"")</f>
        <v/>
      </c>
      <c r="D92" s="4" t="str">
        <f>IFERROR(__xludf.DUMMYFUNCTION("""COMPUTED_VALUE"""),"")</f>
        <v/>
      </c>
      <c r="E92" s="4" t="str">
        <f>IFERROR(__xludf.DUMMYFUNCTION("""COMPUTED_VALUE"""),"")</f>
        <v/>
      </c>
      <c r="F92" s="4" t="str">
        <f>IFERROR(__xludf.DUMMYFUNCTION("""COMPUTED_VALUE"""),"")</f>
        <v/>
      </c>
      <c r="G92" s="4" t="str">
        <f>IFERROR(__xludf.DUMMYFUNCTION("""COMPUTED_VALUE"""),"")</f>
        <v/>
      </c>
      <c r="H92" s="4" t="str">
        <f>IFERROR(__xludf.DUMMYFUNCTION("""COMPUTED_VALUE"""),"")</f>
        <v/>
      </c>
      <c r="I92" s="4" t="str">
        <f>IFERROR(__xludf.DUMMYFUNCTION("""COMPUTED_VALUE"""),"")</f>
        <v/>
      </c>
      <c r="J92" s="4" t="str">
        <f>IFERROR(__xludf.DUMMYFUNCTION("""COMPUTED_VALUE"""),"")</f>
        <v/>
      </c>
      <c r="K92" s="4" t="str">
        <f>IFERROR(__xludf.DUMMYFUNCTION("""COMPUTED_VALUE"""),"")</f>
        <v/>
      </c>
      <c r="L92" s="4" t="str">
        <f>IFERROR(__xludf.DUMMYFUNCTION("""COMPUTED_VALUE"""),"")</f>
        <v/>
      </c>
      <c r="M92" s="4" t="str">
        <f>IFERROR(__xludf.DUMMYFUNCTION("""COMPUTED_VALUE"""),"")</f>
        <v/>
      </c>
      <c r="N92" s="4" t="str">
        <f>IFERROR(__xludf.DUMMYFUNCTION("""COMPUTED_VALUE"""),"")</f>
        <v/>
      </c>
      <c r="O92" s="4" t="str">
        <f>IFERROR(__xludf.DUMMYFUNCTION("""COMPUTED_VALUE"""),"")</f>
        <v/>
      </c>
      <c r="P92" s="4" t="str">
        <f>IFERROR(__xludf.DUMMYFUNCTION("""COMPUTED_VALUE"""),"")</f>
        <v/>
      </c>
      <c r="Q92" s="4" t="str">
        <f>IFERROR(__xludf.DUMMYFUNCTION("""COMPUTED_VALUE"""),"")</f>
        <v/>
      </c>
      <c r="R92" s="4" t="str">
        <f>IFERROR(__xludf.DUMMYFUNCTION("""COMPUTED_VALUE"""),"")</f>
        <v/>
      </c>
      <c r="S92" s="4" t="str">
        <f>IFERROR(__xludf.DUMMYFUNCTION("""COMPUTED_VALUE"""),"")</f>
        <v/>
      </c>
      <c r="T92" s="4" t="str">
        <f>IFERROR(__xludf.DUMMYFUNCTION("""COMPUTED_VALUE"""),"")</f>
        <v/>
      </c>
      <c r="U92" s="4" t="str">
        <f>IFERROR(__xludf.DUMMYFUNCTION("""COMPUTED_VALUE"""),"")</f>
        <v/>
      </c>
      <c r="V92" s="4" t="str">
        <f>IFERROR(__xludf.DUMMYFUNCTION("""COMPUTED_VALUE"""),"")</f>
        <v/>
      </c>
      <c r="W92" s="4" t="str">
        <f>IFERROR(__xludf.DUMMYFUNCTION("""COMPUTED_VALUE"""),"")</f>
        <v/>
      </c>
      <c r="X92" s="4" t="str">
        <f>IFERROR(__xludf.DUMMYFUNCTION("""COMPUTED_VALUE"""),"")</f>
        <v/>
      </c>
      <c r="Y92" s="4" t="str">
        <f>IFERROR(__xludf.DUMMYFUNCTION("""COMPUTED_VALUE"""),"")</f>
        <v/>
      </c>
      <c r="Z92" s="4" t="str">
        <f>IFERROR(__xludf.DUMMYFUNCTION("""COMPUTED_VALUE"""),"")</f>
        <v/>
      </c>
      <c r="AA92" s="4" t="str">
        <f>IFERROR(__xludf.DUMMYFUNCTION("""COMPUTED_VALUE"""),"")</f>
        <v/>
      </c>
      <c r="AB92" s="4" t="str">
        <f>IFERROR(__xludf.DUMMYFUNCTION("""COMPUTED_VALUE"""),"")</f>
        <v/>
      </c>
      <c r="AC92" s="4" t="str">
        <f>IFERROR(__xludf.DUMMYFUNCTION("""COMPUTED_VALUE"""),"")</f>
        <v/>
      </c>
      <c r="AD92" s="4" t="str">
        <f>IFERROR(__xludf.DUMMYFUNCTION("""COMPUTED_VALUE"""),"")</f>
        <v/>
      </c>
      <c r="AE92" s="4" t="str">
        <f>IFERROR(__xludf.DUMMYFUNCTION("""COMPUTED_VALUE"""),"")</f>
        <v/>
      </c>
      <c r="AF92" s="4" t="str">
        <f>IFERROR(__xludf.DUMMYFUNCTION("""COMPUTED_VALUE"""),"")</f>
        <v/>
      </c>
      <c r="AG92" s="4" t="str">
        <f>IFERROR(__xludf.DUMMYFUNCTION("""COMPUTED_VALUE"""),"")</f>
        <v/>
      </c>
      <c r="AH92" s="4" t="str">
        <f>IFERROR(__xludf.DUMMYFUNCTION("""COMPUTED_VALUE"""),"")</f>
        <v/>
      </c>
      <c r="AI92" s="4" t="str">
        <f>IFERROR(__xludf.DUMMYFUNCTION("""COMPUTED_VALUE"""),"")</f>
        <v/>
      </c>
      <c r="AJ92" s="4" t="str">
        <f>IFERROR(__xludf.DUMMYFUNCTION("""COMPUTED_VALUE"""),"")</f>
        <v/>
      </c>
      <c r="AK92" s="4" t="str">
        <f>IFERROR(__xludf.DUMMYFUNCTION("""COMPUTED_VALUE"""),"")</f>
        <v/>
      </c>
      <c r="AL92" s="4" t="str">
        <f>IFERROR(__xludf.DUMMYFUNCTION("""COMPUTED_VALUE"""),"")</f>
        <v/>
      </c>
      <c r="AM92" s="4" t="str">
        <f>IFERROR(__xludf.DUMMYFUNCTION("""COMPUTED_VALUE"""),"")</f>
        <v/>
      </c>
      <c r="AN92" s="4" t="str">
        <f>IFERROR(__xludf.DUMMYFUNCTION("""COMPUTED_VALUE"""),"")</f>
        <v/>
      </c>
      <c r="AO92" s="4" t="str">
        <f>IFERROR(__xludf.DUMMYFUNCTION("""COMPUTED_VALUE"""),"")</f>
        <v/>
      </c>
      <c r="AP92" s="4" t="str">
        <f>IFERROR(__xludf.DUMMYFUNCTION("""COMPUTED_VALUE"""),"")</f>
        <v/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</row>
    <row r="93">
      <c r="A93" s="4" t="str">
        <f>IFERROR(__xludf.DUMMYFUNCTION("""COMPUTED_VALUE"""),"")</f>
        <v/>
      </c>
      <c r="B93" s="4" t="str">
        <f>IFERROR(__xludf.DUMMYFUNCTION("""COMPUTED_VALUE"""),"")</f>
        <v/>
      </c>
      <c r="C93" s="4" t="str">
        <f>IFERROR(__xludf.DUMMYFUNCTION("""COMPUTED_VALUE"""),"")</f>
        <v/>
      </c>
      <c r="D93" s="4" t="str">
        <f>IFERROR(__xludf.DUMMYFUNCTION("""COMPUTED_VALUE"""),"")</f>
        <v/>
      </c>
      <c r="E93" s="4" t="str">
        <f>IFERROR(__xludf.DUMMYFUNCTION("""COMPUTED_VALUE"""),"")</f>
        <v/>
      </c>
      <c r="F93" s="4" t="str">
        <f>IFERROR(__xludf.DUMMYFUNCTION("""COMPUTED_VALUE"""),"")</f>
        <v/>
      </c>
      <c r="G93" s="4" t="str">
        <f>IFERROR(__xludf.DUMMYFUNCTION("""COMPUTED_VALUE"""),"")</f>
        <v/>
      </c>
      <c r="H93" s="4" t="str">
        <f>IFERROR(__xludf.DUMMYFUNCTION("""COMPUTED_VALUE"""),"")</f>
        <v/>
      </c>
      <c r="I93" s="4" t="str">
        <f>IFERROR(__xludf.DUMMYFUNCTION("""COMPUTED_VALUE"""),"")</f>
        <v/>
      </c>
      <c r="J93" s="4" t="str">
        <f>IFERROR(__xludf.DUMMYFUNCTION("""COMPUTED_VALUE"""),"")</f>
        <v/>
      </c>
      <c r="K93" s="4" t="str">
        <f>IFERROR(__xludf.DUMMYFUNCTION("""COMPUTED_VALUE"""),"")</f>
        <v/>
      </c>
      <c r="L93" s="4" t="str">
        <f>IFERROR(__xludf.DUMMYFUNCTION("""COMPUTED_VALUE"""),"")</f>
        <v/>
      </c>
      <c r="M93" s="4" t="str">
        <f>IFERROR(__xludf.DUMMYFUNCTION("""COMPUTED_VALUE"""),"")</f>
        <v/>
      </c>
      <c r="N93" s="4" t="str">
        <f>IFERROR(__xludf.DUMMYFUNCTION("""COMPUTED_VALUE"""),"")</f>
        <v/>
      </c>
      <c r="O93" s="4" t="str">
        <f>IFERROR(__xludf.DUMMYFUNCTION("""COMPUTED_VALUE"""),"")</f>
        <v/>
      </c>
      <c r="P93" s="4" t="str">
        <f>IFERROR(__xludf.DUMMYFUNCTION("""COMPUTED_VALUE"""),"")</f>
        <v/>
      </c>
      <c r="Q93" s="4" t="str">
        <f>IFERROR(__xludf.DUMMYFUNCTION("""COMPUTED_VALUE"""),"")</f>
        <v/>
      </c>
      <c r="R93" s="4" t="str">
        <f>IFERROR(__xludf.DUMMYFUNCTION("""COMPUTED_VALUE"""),"")</f>
        <v/>
      </c>
      <c r="S93" s="4" t="str">
        <f>IFERROR(__xludf.DUMMYFUNCTION("""COMPUTED_VALUE"""),"")</f>
        <v/>
      </c>
      <c r="T93" s="4" t="str">
        <f>IFERROR(__xludf.DUMMYFUNCTION("""COMPUTED_VALUE"""),"")</f>
        <v/>
      </c>
      <c r="U93" s="4" t="str">
        <f>IFERROR(__xludf.DUMMYFUNCTION("""COMPUTED_VALUE"""),"")</f>
        <v/>
      </c>
      <c r="V93" s="4" t="str">
        <f>IFERROR(__xludf.DUMMYFUNCTION("""COMPUTED_VALUE"""),"")</f>
        <v/>
      </c>
      <c r="W93" s="4" t="str">
        <f>IFERROR(__xludf.DUMMYFUNCTION("""COMPUTED_VALUE"""),"")</f>
        <v/>
      </c>
      <c r="X93" s="4" t="str">
        <f>IFERROR(__xludf.DUMMYFUNCTION("""COMPUTED_VALUE"""),"")</f>
        <v/>
      </c>
      <c r="Y93" s="4" t="str">
        <f>IFERROR(__xludf.DUMMYFUNCTION("""COMPUTED_VALUE"""),"")</f>
        <v/>
      </c>
      <c r="Z93" s="4" t="str">
        <f>IFERROR(__xludf.DUMMYFUNCTION("""COMPUTED_VALUE"""),"")</f>
        <v/>
      </c>
      <c r="AA93" s="4" t="str">
        <f>IFERROR(__xludf.DUMMYFUNCTION("""COMPUTED_VALUE"""),"")</f>
        <v/>
      </c>
      <c r="AB93" s="4" t="str">
        <f>IFERROR(__xludf.DUMMYFUNCTION("""COMPUTED_VALUE"""),"")</f>
        <v/>
      </c>
      <c r="AC93" s="4" t="str">
        <f>IFERROR(__xludf.DUMMYFUNCTION("""COMPUTED_VALUE"""),"")</f>
        <v/>
      </c>
      <c r="AD93" s="4" t="str">
        <f>IFERROR(__xludf.DUMMYFUNCTION("""COMPUTED_VALUE"""),"")</f>
        <v/>
      </c>
      <c r="AE93" s="4" t="str">
        <f>IFERROR(__xludf.DUMMYFUNCTION("""COMPUTED_VALUE"""),"")</f>
        <v/>
      </c>
      <c r="AF93" s="4" t="str">
        <f>IFERROR(__xludf.DUMMYFUNCTION("""COMPUTED_VALUE"""),"")</f>
        <v/>
      </c>
      <c r="AG93" s="4" t="str">
        <f>IFERROR(__xludf.DUMMYFUNCTION("""COMPUTED_VALUE"""),"")</f>
        <v/>
      </c>
      <c r="AH93" s="4" t="str">
        <f>IFERROR(__xludf.DUMMYFUNCTION("""COMPUTED_VALUE"""),"")</f>
        <v/>
      </c>
      <c r="AI93" s="4" t="str">
        <f>IFERROR(__xludf.DUMMYFUNCTION("""COMPUTED_VALUE"""),"")</f>
        <v/>
      </c>
      <c r="AJ93" s="4" t="str">
        <f>IFERROR(__xludf.DUMMYFUNCTION("""COMPUTED_VALUE"""),"")</f>
        <v/>
      </c>
      <c r="AK93" s="4" t="str">
        <f>IFERROR(__xludf.DUMMYFUNCTION("""COMPUTED_VALUE"""),"")</f>
        <v/>
      </c>
      <c r="AL93" s="4" t="str">
        <f>IFERROR(__xludf.DUMMYFUNCTION("""COMPUTED_VALUE"""),"")</f>
        <v/>
      </c>
      <c r="AM93" s="4" t="str">
        <f>IFERROR(__xludf.DUMMYFUNCTION("""COMPUTED_VALUE"""),"")</f>
        <v/>
      </c>
      <c r="AN93" s="4" t="str">
        <f>IFERROR(__xludf.DUMMYFUNCTION("""COMPUTED_VALUE"""),"")</f>
        <v/>
      </c>
      <c r="AO93" s="4" t="str">
        <f>IFERROR(__xludf.DUMMYFUNCTION("""COMPUTED_VALUE"""),"")</f>
        <v/>
      </c>
      <c r="AP93" s="4" t="str">
        <f>IFERROR(__xludf.DUMMYFUNCTION("""COMPUTED_VALUE"""),"")</f>
        <v/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</row>
    <row r="94">
      <c r="A94" s="4" t="str">
        <f>IFERROR(__xludf.DUMMYFUNCTION("""COMPUTED_VALUE"""),"")</f>
        <v/>
      </c>
      <c r="B94" s="4" t="str">
        <f>IFERROR(__xludf.DUMMYFUNCTION("""COMPUTED_VALUE"""),"")</f>
        <v/>
      </c>
      <c r="C94" s="4" t="str">
        <f>IFERROR(__xludf.DUMMYFUNCTION("""COMPUTED_VALUE"""),"")</f>
        <v/>
      </c>
      <c r="D94" s="4" t="str">
        <f>IFERROR(__xludf.DUMMYFUNCTION("""COMPUTED_VALUE"""),"")</f>
        <v/>
      </c>
      <c r="E94" s="4" t="str">
        <f>IFERROR(__xludf.DUMMYFUNCTION("""COMPUTED_VALUE"""),"")</f>
        <v/>
      </c>
      <c r="F94" s="4" t="str">
        <f>IFERROR(__xludf.DUMMYFUNCTION("""COMPUTED_VALUE"""),"")</f>
        <v/>
      </c>
      <c r="G94" s="4" t="str">
        <f>IFERROR(__xludf.DUMMYFUNCTION("""COMPUTED_VALUE"""),"")</f>
        <v/>
      </c>
      <c r="H94" s="4" t="str">
        <f>IFERROR(__xludf.DUMMYFUNCTION("""COMPUTED_VALUE"""),"")</f>
        <v/>
      </c>
      <c r="I94" s="4" t="str">
        <f>IFERROR(__xludf.DUMMYFUNCTION("""COMPUTED_VALUE"""),"")</f>
        <v/>
      </c>
      <c r="J94" s="4" t="str">
        <f>IFERROR(__xludf.DUMMYFUNCTION("""COMPUTED_VALUE"""),"")</f>
        <v/>
      </c>
      <c r="K94" s="4" t="str">
        <f>IFERROR(__xludf.DUMMYFUNCTION("""COMPUTED_VALUE"""),"")</f>
        <v/>
      </c>
      <c r="L94" s="4" t="str">
        <f>IFERROR(__xludf.DUMMYFUNCTION("""COMPUTED_VALUE"""),"")</f>
        <v/>
      </c>
      <c r="M94" s="4" t="str">
        <f>IFERROR(__xludf.DUMMYFUNCTION("""COMPUTED_VALUE"""),"")</f>
        <v/>
      </c>
      <c r="N94" s="4" t="str">
        <f>IFERROR(__xludf.DUMMYFUNCTION("""COMPUTED_VALUE"""),"")</f>
        <v/>
      </c>
      <c r="O94" s="4" t="str">
        <f>IFERROR(__xludf.DUMMYFUNCTION("""COMPUTED_VALUE"""),"")</f>
        <v/>
      </c>
      <c r="P94" s="4" t="str">
        <f>IFERROR(__xludf.DUMMYFUNCTION("""COMPUTED_VALUE"""),"")</f>
        <v/>
      </c>
      <c r="Q94" s="4" t="str">
        <f>IFERROR(__xludf.DUMMYFUNCTION("""COMPUTED_VALUE"""),"")</f>
        <v/>
      </c>
      <c r="R94" s="4" t="str">
        <f>IFERROR(__xludf.DUMMYFUNCTION("""COMPUTED_VALUE"""),"")</f>
        <v/>
      </c>
      <c r="S94" s="4" t="str">
        <f>IFERROR(__xludf.DUMMYFUNCTION("""COMPUTED_VALUE"""),"")</f>
        <v/>
      </c>
      <c r="T94" s="4" t="str">
        <f>IFERROR(__xludf.DUMMYFUNCTION("""COMPUTED_VALUE"""),"")</f>
        <v/>
      </c>
      <c r="U94" s="4" t="str">
        <f>IFERROR(__xludf.DUMMYFUNCTION("""COMPUTED_VALUE"""),"")</f>
        <v/>
      </c>
      <c r="V94" s="4" t="str">
        <f>IFERROR(__xludf.DUMMYFUNCTION("""COMPUTED_VALUE"""),"")</f>
        <v/>
      </c>
      <c r="W94" s="4" t="str">
        <f>IFERROR(__xludf.DUMMYFUNCTION("""COMPUTED_VALUE"""),"")</f>
        <v/>
      </c>
      <c r="X94" s="4" t="str">
        <f>IFERROR(__xludf.DUMMYFUNCTION("""COMPUTED_VALUE"""),"")</f>
        <v/>
      </c>
      <c r="Y94" s="4" t="str">
        <f>IFERROR(__xludf.DUMMYFUNCTION("""COMPUTED_VALUE"""),"")</f>
        <v/>
      </c>
      <c r="Z94" s="4" t="str">
        <f>IFERROR(__xludf.DUMMYFUNCTION("""COMPUTED_VALUE"""),"")</f>
        <v/>
      </c>
      <c r="AA94" s="4" t="str">
        <f>IFERROR(__xludf.DUMMYFUNCTION("""COMPUTED_VALUE"""),"")</f>
        <v/>
      </c>
      <c r="AB94" s="4" t="str">
        <f>IFERROR(__xludf.DUMMYFUNCTION("""COMPUTED_VALUE"""),"")</f>
        <v/>
      </c>
      <c r="AC94" s="4" t="str">
        <f>IFERROR(__xludf.DUMMYFUNCTION("""COMPUTED_VALUE"""),"")</f>
        <v/>
      </c>
      <c r="AD94" s="4" t="str">
        <f>IFERROR(__xludf.DUMMYFUNCTION("""COMPUTED_VALUE"""),"")</f>
        <v/>
      </c>
      <c r="AE94" s="4" t="str">
        <f>IFERROR(__xludf.DUMMYFUNCTION("""COMPUTED_VALUE"""),"")</f>
        <v/>
      </c>
      <c r="AF94" s="4" t="str">
        <f>IFERROR(__xludf.DUMMYFUNCTION("""COMPUTED_VALUE"""),"")</f>
        <v/>
      </c>
      <c r="AG94" s="4" t="str">
        <f>IFERROR(__xludf.DUMMYFUNCTION("""COMPUTED_VALUE"""),"")</f>
        <v/>
      </c>
      <c r="AH94" s="4" t="str">
        <f>IFERROR(__xludf.DUMMYFUNCTION("""COMPUTED_VALUE"""),"")</f>
        <v/>
      </c>
      <c r="AI94" s="4" t="str">
        <f>IFERROR(__xludf.DUMMYFUNCTION("""COMPUTED_VALUE"""),"")</f>
        <v/>
      </c>
      <c r="AJ94" s="4" t="str">
        <f>IFERROR(__xludf.DUMMYFUNCTION("""COMPUTED_VALUE"""),"")</f>
        <v/>
      </c>
      <c r="AK94" s="4" t="str">
        <f>IFERROR(__xludf.DUMMYFUNCTION("""COMPUTED_VALUE"""),"")</f>
        <v/>
      </c>
      <c r="AL94" s="4" t="str">
        <f>IFERROR(__xludf.DUMMYFUNCTION("""COMPUTED_VALUE"""),"")</f>
        <v/>
      </c>
      <c r="AM94" s="4" t="str">
        <f>IFERROR(__xludf.DUMMYFUNCTION("""COMPUTED_VALUE"""),"")</f>
        <v/>
      </c>
      <c r="AN94" s="4" t="str">
        <f>IFERROR(__xludf.DUMMYFUNCTION("""COMPUTED_VALUE"""),"")</f>
        <v/>
      </c>
      <c r="AO94" s="4" t="str">
        <f>IFERROR(__xludf.DUMMYFUNCTION("""COMPUTED_VALUE"""),"")</f>
        <v/>
      </c>
      <c r="AP94" s="4" t="str">
        <f>IFERROR(__xludf.DUMMYFUNCTION("""COMPUTED_VALUE"""),"")</f>
        <v/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</row>
    <row r="95">
      <c r="A95" s="4" t="str">
        <f>IFERROR(__xludf.DUMMYFUNCTION("""COMPUTED_VALUE"""),"")</f>
        <v/>
      </c>
      <c r="B95" s="4" t="str">
        <f>IFERROR(__xludf.DUMMYFUNCTION("""COMPUTED_VALUE"""),"")</f>
        <v/>
      </c>
      <c r="C95" s="4" t="str">
        <f>IFERROR(__xludf.DUMMYFUNCTION("""COMPUTED_VALUE"""),"")</f>
        <v/>
      </c>
      <c r="D95" s="4" t="str">
        <f>IFERROR(__xludf.DUMMYFUNCTION("""COMPUTED_VALUE"""),"")</f>
        <v/>
      </c>
      <c r="E95" s="4" t="str">
        <f>IFERROR(__xludf.DUMMYFUNCTION("""COMPUTED_VALUE"""),"")</f>
        <v/>
      </c>
      <c r="F95" s="4" t="str">
        <f>IFERROR(__xludf.DUMMYFUNCTION("""COMPUTED_VALUE"""),"")</f>
        <v/>
      </c>
      <c r="G95" s="4" t="str">
        <f>IFERROR(__xludf.DUMMYFUNCTION("""COMPUTED_VALUE"""),"")</f>
        <v/>
      </c>
      <c r="H95" s="4" t="str">
        <f>IFERROR(__xludf.DUMMYFUNCTION("""COMPUTED_VALUE"""),"")</f>
        <v/>
      </c>
      <c r="I95" s="4" t="str">
        <f>IFERROR(__xludf.DUMMYFUNCTION("""COMPUTED_VALUE"""),"")</f>
        <v/>
      </c>
      <c r="J95" s="4" t="str">
        <f>IFERROR(__xludf.DUMMYFUNCTION("""COMPUTED_VALUE"""),"")</f>
        <v/>
      </c>
      <c r="K95" s="4" t="str">
        <f>IFERROR(__xludf.DUMMYFUNCTION("""COMPUTED_VALUE"""),"")</f>
        <v/>
      </c>
      <c r="L95" s="4" t="str">
        <f>IFERROR(__xludf.DUMMYFUNCTION("""COMPUTED_VALUE"""),"")</f>
        <v/>
      </c>
      <c r="M95" s="4" t="str">
        <f>IFERROR(__xludf.DUMMYFUNCTION("""COMPUTED_VALUE"""),"")</f>
        <v/>
      </c>
      <c r="N95" s="4" t="str">
        <f>IFERROR(__xludf.DUMMYFUNCTION("""COMPUTED_VALUE"""),"")</f>
        <v/>
      </c>
      <c r="O95" s="4" t="str">
        <f>IFERROR(__xludf.DUMMYFUNCTION("""COMPUTED_VALUE"""),"")</f>
        <v/>
      </c>
      <c r="P95" s="4" t="str">
        <f>IFERROR(__xludf.DUMMYFUNCTION("""COMPUTED_VALUE"""),"")</f>
        <v/>
      </c>
      <c r="Q95" s="4" t="str">
        <f>IFERROR(__xludf.DUMMYFUNCTION("""COMPUTED_VALUE"""),"")</f>
        <v/>
      </c>
      <c r="R95" s="4" t="str">
        <f>IFERROR(__xludf.DUMMYFUNCTION("""COMPUTED_VALUE"""),"")</f>
        <v/>
      </c>
      <c r="S95" s="4" t="str">
        <f>IFERROR(__xludf.DUMMYFUNCTION("""COMPUTED_VALUE"""),"")</f>
        <v/>
      </c>
      <c r="T95" s="4" t="str">
        <f>IFERROR(__xludf.DUMMYFUNCTION("""COMPUTED_VALUE"""),"")</f>
        <v/>
      </c>
      <c r="U95" s="4" t="str">
        <f>IFERROR(__xludf.DUMMYFUNCTION("""COMPUTED_VALUE"""),"")</f>
        <v/>
      </c>
      <c r="V95" s="4" t="str">
        <f>IFERROR(__xludf.DUMMYFUNCTION("""COMPUTED_VALUE"""),"")</f>
        <v/>
      </c>
      <c r="W95" s="4" t="str">
        <f>IFERROR(__xludf.DUMMYFUNCTION("""COMPUTED_VALUE"""),"")</f>
        <v/>
      </c>
      <c r="X95" s="4" t="str">
        <f>IFERROR(__xludf.DUMMYFUNCTION("""COMPUTED_VALUE"""),"")</f>
        <v/>
      </c>
      <c r="Y95" s="4" t="str">
        <f>IFERROR(__xludf.DUMMYFUNCTION("""COMPUTED_VALUE"""),"")</f>
        <v/>
      </c>
      <c r="Z95" s="4" t="str">
        <f>IFERROR(__xludf.DUMMYFUNCTION("""COMPUTED_VALUE"""),"")</f>
        <v/>
      </c>
      <c r="AA95" s="4" t="str">
        <f>IFERROR(__xludf.DUMMYFUNCTION("""COMPUTED_VALUE"""),"")</f>
        <v/>
      </c>
      <c r="AB95" s="4" t="str">
        <f>IFERROR(__xludf.DUMMYFUNCTION("""COMPUTED_VALUE"""),"")</f>
        <v/>
      </c>
      <c r="AC95" s="4" t="str">
        <f>IFERROR(__xludf.DUMMYFUNCTION("""COMPUTED_VALUE"""),"")</f>
        <v/>
      </c>
      <c r="AD95" s="4" t="str">
        <f>IFERROR(__xludf.DUMMYFUNCTION("""COMPUTED_VALUE"""),"")</f>
        <v/>
      </c>
      <c r="AE95" s="4" t="str">
        <f>IFERROR(__xludf.DUMMYFUNCTION("""COMPUTED_VALUE"""),"")</f>
        <v/>
      </c>
      <c r="AF95" s="4" t="str">
        <f>IFERROR(__xludf.DUMMYFUNCTION("""COMPUTED_VALUE"""),"")</f>
        <v/>
      </c>
      <c r="AG95" s="4" t="str">
        <f>IFERROR(__xludf.DUMMYFUNCTION("""COMPUTED_VALUE"""),"")</f>
        <v/>
      </c>
      <c r="AH95" s="4" t="str">
        <f>IFERROR(__xludf.DUMMYFUNCTION("""COMPUTED_VALUE"""),"")</f>
        <v/>
      </c>
      <c r="AI95" s="4" t="str">
        <f>IFERROR(__xludf.DUMMYFUNCTION("""COMPUTED_VALUE"""),"")</f>
        <v/>
      </c>
      <c r="AJ95" s="4" t="str">
        <f>IFERROR(__xludf.DUMMYFUNCTION("""COMPUTED_VALUE"""),"")</f>
        <v/>
      </c>
      <c r="AK95" s="4" t="str">
        <f>IFERROR(__xludf.DUMMYFUNCTION("""COMPUTED_VALUE"""),"")</f>
        <v/>
      </c>
      <c r="AL95" s="4" t="str">
        <f>IFERROR(__xludf.DUMMYFUNCTION("""COMPUTED_VALUE"""),"")</f>
        <v/>
      </c>
      <c r="AM95" s="4" t="str">
        <f>IFERROR(__xludf.DUMMYFUNCTION("""COMPUTED_VALUE"""),"")</f>
        <v/>
      </c>
      <c r="AN95" s="4" t="str">
        <f>IFERROR(__xludf.DUMMYFUNCTION("""COMPUTED_VALUE"""),"")</f>
        <v/>
      </c>
      <c r="AO95" s="4" t="str">
        <f>IFERROR(__xludf.DUMMYFUNCTION("""COMPUTED_VALUE"""),"")</f>
        <v/>
      </c>
      <c r="AP95" s="4" t="str">
        <f>IFERROR(__xludf.DUMMYFUNCTION("""COMPUTED_VALUE"""),"")</f>
        <v/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</row>
    <row r="96">
      <c r="A96" s="4" t="str">
        <f>IFERROR(__xludf.DUMMYFUNCTION("""COMPUTED_VALUE"""),"")</f>
        <v/>
      </c>
      <c r="B96" s="4" t="str">
        <f>IFERROR(__xludf.DUMMYFUNCTION("""COMPUTED_VALUE"""),"")</f>
        <v/>
      </c>
      <c r="C96" s="4" t="str">
        <f>IFERROR(__xludf.DUMMYFUNCTION("""COMPUTED_VALUE"""),"")</f>
        <v/>
      </c>
      <c r="D96" s="4" t="str">
        <f>IFERROR(__xludf.DUMMYFUNCTION("""COMPUTED_VALUE"""),"")</f>
        <v/>
      </c>
      <c r="E96" s="4" t="str">
        <f>IFERROR(__xludf.DUMMYFUNCTION("""COMPUTED_VALUE"""),"")</f>
        <v/>
      </c>
      <c r="F96" s="4" t="str">
        <f>IFERROR(__xludf.DUMMYFUNCTION("""COMPUTED_VALUE"""),"")</f>
        <v/>
      </c>
      <c r="G96" s="4" t="str">
        <f>IFERROR(__xludf.DUMMYFUNCTION("""COMPUTED_VALUE"""),"")</f>
        <v/>
      </c>
      <c r="H96" s="4" t="str">
        <f>IFERROR(__xludf.DUMMYFUNCTION("""COMPUTED_VALUE"""),"")</f>
        <v/>
      </c>
      <c r="I96" s="4" t="str">
        <f>IFERROR(__xludf.DUMMYFUNCTION("""COMPUTED_VALUE"""),"")</f>
        <v/>
      </c>
      <c r="J96" s="4" t="str">
        <f>IFERROR(__xludf.DUMMYFUNCTION("""COMPUTED_VALUE"""),"")</f>
        <v/>
      </c>
      <c r="K96" s="4" t="str">
        <f>IFERROR(__xludf.DUMMYFUNCTION("""COMPUTED_VALUE"""),"")</f>
        <v/>
      </c>
      <c r="L96" s="4" t="str">
        <f>IFERROR(__xludf.DUMMYFUNCTION("""COMPUTED_VALUE"""),"")</f>
        <v/>
      </c>
      <c r="M96" s="4" t="str">
        <f>IFERROR(__xludf.DUMMYFUNCTION("""COMPUTED_VALUE"""),"")</f>
        <v/>
      </c>
      <c r="N96" s="4" t="str">
        <f>IFERROR(__xludf.DUMMYFUNCTION("""COMPUTED_VALUE"""),"")</f>
        <v/>
      </c>
      <c r="O96" s="4" t="str">
        <f>IFERROR(__xludf.DUMMYFUNCTION("""COMPUTED_VALUE"""),"")</f>
        <v/>
      </c>
      <c r="P96" s="4" t="str">
        <f>IFERROR(__xludf.DUMMYFUNCTION("""COMPUTED_VALUE"""),"")</f>
        <v/>
      </c>
      <c r="Q96" s="4" t="str">
        <f>IFERROR(__xludf.DUMMYFUNCTION("""COMPUTED_VALUE"""),"")</f>
        <v/>
      </c>
      <c r="R96" s="4" t="str">
        <f>IFERROR(__xludf.DUMMYFUNCTION("""COMPUTED_VALUE"""),"")</f>
        <v/>
      </c>
      <c r="S96" s="4" t="str">
        <f>IFERROR(__xludf.DUMMYFUNCTION("""COMPUTED_VALUE"""),"")</f>
        <v/>
      </c>
      <c r="T96" s="4" t="str">
        <f>IFERROR(__xludf.DUMMYFUNCTION("""COMPUTED_VALUE"""),"")</f>
        <v/>
      </c>
      <c r="U96" s="4" t="str">
        <f>IFERROR(__xludf.DUMMYFUNCTION("""COMPUTED_VALUE"""),"")</f>
        <v/>
      </c>
      <c r="V96" s="4" t="str">
        <f>IFERROR(__xludf.DUMMYFUNCTION("""COMPUTED_VALUE"""),"")</f>
        <v/>
      </c>
      <c r="W96" s="4" t="str">
        <f>IFERROR(__xludf.DUMMYFUNCTION("""COMPUTED_VALUE"""),"")</f>
        <v/>
      </c>
      <c r="X96" s="4" t="str">
        <f>IFERROR(__xludf.DUMMYFUNCTION("""COMPUTED_VALUE"""),"")</f>
        <v/>
      </c>
      <c r="Y96" s="4" t="str">
        <f>IFERROR(__xludf.DUMMYFUNCTION("""COMPUTED_VALUE"""),"")</f>
        <v/>
      </c>
      <c r="Z96" s="4" t="str">
        <f>IFERROR(__xludf.DUMMYFUNCTION("""COMPUTED_VALUE"""),"")</f>
        <v/>
      </c>
      <c r="AA96" s="4" t="str">
        <f>IFERROR(__xludf.DUMMYFUNCTION("""COMPUTED_VALUE"""),"")</f>
        <v/>
      </c>
      <c r="AB96" s="4" t="str">
        <f>IFERROR(__xludf.DUMMYFUNCTION("""COMPUTED_VALUE"""),"")</f>
        <v/>
      </c>
      <c r="AC96" s="4" t="str">
        <f>IFERROR(__xludf.DUMMYFUNCTION("""COMPUTED_VALUE"""),"")</f>
        <v/>
      </c>
      <c r="AD96" s="4" t="str">
        <f>IFERROR(__xludf.DUMMYFUNCTION("""COMPUTED_VALUE"""),"")</f>
        <v/>
      </c>
      <c r="AE96" s="4" t="str">
        <f>IFERROR(__xludf.DUMMYFUNCTION("""COMPUTED_VALUE"""),"")</f>
        <v/>
      </c>
      <c r="AF96" s="4" t="str">
        <f>IFERROR(__xludf.DUMMYFUNCTION("""COMPUTED_VALUE"""),"")</f>
        <v/>
      </c>
      <c r="AG96" s="4" t="str">
        <f>IFERROR(__xludf.DUMMYFUNCTION("""COMPUTED_VALUE"""),"")</f>
        <v/>
      </c>
      <c r="AH96" s="4" t="str">
        <f>IFERROR(__xludf.DUMMYFUNCTION("""COMPUTED_VALUE"""),"")</f>
        <v/>
      </c>
      <c r="AI96" s="4" t="str">
        <f>IFERROR(__xludf.DUMMYFUNCTION("""COMPUTED_VALUE"""),"")</f>
        <v/>
      </c>
      <c r="AJ96" s="4" t="str">
        <f>IFERROR(__xludf.DUMMYFUNCTION("""COMPUTED_VALUE"""),"")</f>
        <v/>
      </c>
      <c r="AK96" s="4" t="str">
        <f>IFERROR(__xludf.DUMMYFUNCTION("""COMPUTED_VALUE"""),"")</f>
        <v/>
      </c>
      <c r="AL96" s="4" t="str">
        <f>IFERROR(__xludf.DUMMYFUNCTION("""COMPUTED_VALUE"""),"")</f>
        <v/>
      </c>
      <c r="AM96" s="4" t="str">
        <f>IFERROR(__xludf.DUMMYFUNCTION("""COMPUTED_VALUE"""),"")</f>
        <v/>
      </c>
      <c r="AN96" s="4" t="str">
        <f>IFERROR(__xludf.DUMMYFUNCTION("""COMPUTED_VALUE"""),"")</f>
        <v/>
      </c>
      <c r="AO96" s="4" t="str">
        <f>IFERROR(__xludf.DUMMYFUNCTION("""COMPUTED_VALUE"""),"")</f>
        <v/>
      </c>
      <c r="AP96" s="4" t="str">
        <f>IFERROR(__xludf.DUMMYFUNCTION("""COMPUTED_VALUE"""),"")</f>
        <v/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</row>
    <row r="97">
      <c r="A97" s="4" t="str">
        <f>IFERROR(__xludf.DUMMYFUNCTION("""COMPUTED_VALUE"""),"")</f>
        <v/>
      </c>
      <c r="B97" s="4" t="str">
        <f>IFERROR(__xludf.DUMMYFUNCTION("""COMPUTED_VALUE"""),"")</f>
        <v/>
      </c>
      <c r="C97" s="4" t="str">
        <f>IFERROR(__xludf.DUMMYFUNCTION("""COMPUTED_VALUE"""),"")</f>
        <v/>
      </c>
      <c r="D97" s="4" t="str">
        <f>IFERROR(__xludf.DUMMYFUNCTION("""COMPUTED_VALUE"""),"")</f>
        <v/>
      </c>
      <c r="E97" s="4" t="str">
        <f>IFERROR(__xludf.DUMMYFUNCTION("""COMPUTED_VALUE"""),"")</f>
        <v/>
      </c>
      <c r="F97" s="4" t="str">
        <f>IFERROR(__xludf.DUMMYFUNCTION("""COMPUTED_VALUE"""),"")</f>
        <v/>
      </c>
      <c r="G97" s="4" t="str">
        <f>IFERROR(__xludf.DUMMYFUNCTION("""COMPUTED_VALUE"""),"")</f>
        <v/>
      </c>
      <c r="H97" s="4" t="str">
        <f>IFERROR(__xludf.DUMMYFUNCTION("""COMPUTED_VALUE"""),"")</f>
        <v/>
      </c>
      <c r="I97" s="4" t="str">
        <f>IFERROR(__xludf.DUMMYFUNCTION("""COMPUTED_VALUE"""),"")</f>
        <v/>
      </c>
      <c r="J97" s="4" t="str">
        <f>IFERROR(__xludf.DUMMYFUNCTION("""COMPUTED_VALUE"""),"")</f>
        <v/>
      </c>
      <c r="K97" s="4" t="str">
        <f>IFERROR(__xludf.DUMMYFUNCTION("""COMPUTED_VALUE"""),"")</f>
        <v/>
      </c>
      <c r="L97" s="4" t="str">
        <f>IFERROR(__xludf.DUMMYFUNCTION("""COMPUTED_VALUE"""),"")</f>
        <v/>
      </c>
      <c r="M97" s="4" t="str">
        <f>IFERROR(__xludf.DUMMYFUNCTION("""COMPUTED_VALUE"""),"")</f>
        <v/>
      </c>
      <c r="N97" s="4" t="str">
        <f>IFERROR(__xludf.DUMMYFUNCTION("""COMPUTED_VALUE"""),"")</f>
        <v/>
      </c>
      <c r="O97" s="4" t="str">
        <f>IFERROR(__xludf.DUMMYFUNCTION("""COMPUTED_VALUE"""),"")</f>
        <v/>
      </c>
      <c r="P97" s="4" t="str">
        <f>IFERROR(__xludf.DUMMYFUNCTION("""COMPUTED_VALUE"""),"")</f>
        <v/>
      </c>
      <c r="Q97" s="4" t="str">
        <f>IFERROR(__xludf.DUMMYFUNCTION("""COMPUTED_VALUE"""),"")</f>
        <v/>
      </c>
      <c r="R97" s="4" t="str">
        <f>IFERROR(__xludf.DUMMYFUNCTION("""COMPUTED_VALUE"""),"")</f>
        <v/>
      </c>
      <c r="S97" s="4" t="str">
        <f>IFERROR(__xludf.DUMMYFUNCTION("""COMPUTED_VALUE"""),"")</f>
        <v/>
      </c>
      <c r="T97" s="4" t="str">
        <f>IFERROR(__xludf.DUMMYFUNCTION("""COMPUTED_VALUE"""),"")</f>
        <v/>
      </c>
      <c r="U97" s="4" t="str">
        <f>IFERROR(__xludf.DUMMYFUNCTION("""COMPUTED_VALUE"""),"")</f>
        <v/>
      </c>
      <c r="V97" s="4" t="str">
        <f>IFERROR(__xludf.DUMMYFUNCTION("""COMPUTED_VALUE"""),"")</f>
        <v/>
      </c>
      <c r="W97" s="4" t="str">
        <f>IFERROR(__xludf.DUMMYFUNCTION("""COMPUTED_VALUE"""),"")</f>
        <v/>
      </c>
      <c r="X97" s="4" t="str">
        <f>IFERROR(__xludf.DUMMYFUNCTION("""COMPUTED_VALUE"""),"")</f>
        <v/>
      </c>
      <c r="Y97" s="4" t="str">
        <f>IFERROR(__xludf.DUMMYFUNCTION("""COMPUTED_VALUE"""),"")</f>
        <v/>
      </c>
      <c r="Z97" s="4" t="str">
        <f>IFERROR(__xludf.DUMMYFUNCTION("""COMPUTED_VALUE"""),"")</f>
        <v/>
      </c>
      <c r="AA97" s="4" t="str">
        <f>IFERROR(__xludf.DUMMYFUNCTION("""COMPUTED_VALUE"""),"")</f>
        <v/>
      </c>
      <c r="AB97" s="4" t="str">
        <f>IFERROR(__xludf.DUMMYFUNCTION("""COMPUTED_VALUE"""),"")</f>
        <v/>
      </c>
      <c r="AC97" s="4" t="str">
        <f>IFERROR(__xludf.DUMMYFUNCTION("""COMPUTED_VALUE"""),"")</f>
        <v/>
      </c>
      <c r="AD97" s="4" t="str">
        <f>IFERROR(__xludf.DUMMYFUNCTION("""COMPUTED_VALUE"""),"")</f>
        <v/>
      </c>
      <c r="AE97" s="4" t="str">
        <f>IFERROR(__xludf.DUMMYFUNCTION("""COMPUTED_VALUE"""),"")</f>
        <v/>
      </c>
      <c r="AF97" s="4" t="str">
        <f>IFERROR(__xludf.DUMMYFUNCTION("""COMPUTED_VALUE"""),"")</f>
        <v/>
      </c>
      <c r="AG97" s="4" t="str">
        <f>IFERROR(__xludf.DUMMYFUNCTION("""COMPUTED_VALUE"""),"")</f>
        <v/>
      </c>
      <c r="AH97" s="4" t="str">
        <f>IFERROR(__xludf.DUMMYFUNCTION("""COMPUTED_VALUE"""),"")</f>
        <v/>
      </c>
      <c r="AI97" s="4" t="str">
        <f>IFERROR(__xludf.DUMMYFUNCTION("""COMPUTED_VALUE"""),"")</f>
        <v/>
      </c>
      <c r="AJ97" s="4" t="str">
        <f>IFERROR(__xludf.DUMMYFUNCTION("""COMPUTED_VALUE"""),"")</f>
        <v/>
      </c>
      <c r="AK97" s="4" t="str">
        <f>IFERROR(__xludf.DUMMYFUNCTION("""COMPUTED_VALUE"""),"")</f>
        <v/>
      </c>
      <c r="AL97" s="4" t="str">
        <f>IFERROR(__xludf.DUMMYFUNCTION("""COMPUTED_VALUE"""),"")</f>
        <v/>
      </c>
      <c r="AM97" s="4" t="str">
        <f>IFERROR(__xludf.DUMMYFUNCTION("""COMPUTED_VALUE"""),"")</f>
        <v/>
      </c>
      <c r="AN97" s="4" t="str">
        <f>IFERROR(__xludf.DUMMYFUNCTION("""COMPUTED_VALUE"""),"")</f>
        <v/>
      </c>
      <c r="AO97" s="4" t="str">
        <f>IFERROR(__xludf.DUMMYFUNCTION("""COMPUTED_VALUE"""),"")</f>
        <v/>
      </c>
      <c r="AP97" s="4" t="str">
        <f>IFERROR(__xludf.DUMMYFUNCTION("""COMPUTED_VALUE"""),"")</f>
        <v/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</row>
    <row r="98">
      <c r="A98" s="4" t="str">
        <f>IFERROR(__xludf.DUMMYFUNCTION("""COMPUTED_VALUE"""),"")</f>
        <v/>
      </c>
      <c r="B98" s="4" t="str">
        <f>IFERROR(__xludf.DUMMYFUNCTION("""COMPUTED_VALUE"""),"")</f>
        <v/>
      </c>
      <c r="C98" s="4" t="str">
        <f>IFERROR(__xludf.DUMMYFUNCTION("""COMPUTED_VALUE"""),"")</f>
        <v/>
      </c>
      <c r="D98" s="4" t="str">
        <f>IFERROR(__xludf.DUMMYFUNCTION("""COMPUTED_VALUE"""),"")</f>
        <v/>
      </c>
      <c r="E98" s="4" t="str">
        <f>IFERROR(__xludf.DUMMYFUNCTION("""COMPUTED_VALUE"""),"")</f>
        <v/>
      </c>
      <c r="F98" s="4" t="str">
        <f>IFERROR(__xludf.DUMMYFUNCTION("""COMPUTED_VALUE"""),"")</f>
        <v/>
      </c>
      <c r="G98" s="4" t="str">
        <f>IFERROR(__xludf.DUMMYFUNCTION("""COMPUTED_VALUE"""),"")</f>
        <v/>
      </c>
      <c r="H98" s="4" t="str">
        <f>IFERROR(__xludf.DUMMYFUNCTION("""COMPUTED_VALUE"""),"")</f>
        <v/>
      </c>
      <c r="I98" s="4" t="str">
        <f>IFERROR(__xludf.DUMMYFUNCTION("""COMPUTED_VALUE"""),"")</f>
        <v/>
      </c>
      <c r="J98" s="4" t="str">
        <f>IFERROR(__xludf.DUMMYFUNCTION("""COMPUTED_VALUE"""),"")</f>
        <v/>
      </c>
      <c r="K98" s="4" t="str">
        <f>IFERROR(__xludf.DUMMYFUNCTION("""COMPUTED_VALUE"""),"")</f>
        <v/>
      </c>
      <c r="L98" s="4" t="str">
        <f>IFERROR(__xludf.DUMMYFUNCTION("""COMPUTED_VALUE"""),"")</f>
        <v/>
      </c>
      <c r="M98" s="4" t="str">
        <f>IFERROR(__xludf.DUMMYFUNCTION("""COMPUTED_VALUE"""),"")</f>
        <v/>
      </c>
      <c r="N98" s="4" t="str">
        <f>IFERROR(__xludf.DUMMYFUNCTION("""COMPUTED_VALUE"""),"")</f>
        <v/>
      </c>
      <c r="O98" s="4" t="str">
        <f>IFERROR(__xludf.DUMMYFUNCTION("""COMPUTED_VALUE"""),"")</f>
        <v/>
      </c>
      <c r="P98" s="4" t="str">
        <f>IFERROR(__xludf.DUMMYFUNCTION("""COMPUTED_VALUE"""),"")</f>
        <v/>
      </c>
      <c r="Q98" s="4" t="str">
        <f>IFERROR(__xludf.DUMMYFUNCTION("""COMPUTED_VALUE"""),"")</f>
        <v/>
      </c>
      <c r="R98" s="4" t="str">
        <f>IFERROR(__xludf.DUMMYFUNCTION("""COMPUTED_VALUE"""),"")</f>
        <v/>
      </c>
      <c r="S98" s="4" t="str">
        <f>IFERROR(__xludf.DUMMYFUNCTION("""COMPUTED_VALUE"""),"")</f>
        <v/>
      </c>
      <c r="T98" s="4" t="str">
        <f>IFERROR(__xludf.DUMMYFUNCTION("""COMPUTED_VALUE"""),"")</f>
        <v/>
      </c>
      <c r="U98" s="4" t="str">
        <f>IFERROR(__xludf.DUMMYFUNCTION("""COMPUTED_VALUE"""),"")</f>
        <v/>
      </c>
      <c r="V98" s="4" t="str">
        <f>IFERROR(__xludf.DUMMYFUNCTION("""COMPUTED_VALUE"""),"")</f>
        <v/>
      </c>
      <c r="W98" s="4" t="str">
        <f>IFERROR(__xludf.DUMMYFUNCTION("""COMPUTED_VALUE"""),"")</f>
        <v/>
      </c>
      <c r="X98" s="4" t="str">
        <f>IFERROR(__xludf.DUMMYFUNCTION("""COMPUTED_VALUE"""),"")</f>
        <v/>
      </c>
      <c r="Y98" s="4" t="str">
        <f>IFERROR(__xludf.DUMMYFUNCTION("""COMPUTED_VALUE"""),"")</f>
        <v/>
      </c>
      <c r="Z98" s="4" t="str">
        <f>IFERROR(__xludf.DUMMYFUNCTION("""COMPUTED_VALUE"""),"")</f>
        <v/>
      </c>
      <c r="AA98" s="4" t="str">
        <f>IFERROR(__xludf.DUMMYFUNCTION("""COMPUTED_VALUE"""),"")</f>
        <v/>
      </c>
      <c r="AB98" s="4" t="str">
        <f>IFERROR(__xludf.DUMMYFUNCTION("""COMPUTED_VALUE"""),"")</f>
        <v/>
      </c>
      <c r="AC98" s="4" t="str">
        <f>IFERROR(__xludf.DUMMYFUNCTION("""COMPUTED_VALUE"""),"")</f>
        <v/>
      </c>
      <c r="AD98" s="4" t="str">
        <f>IFERROR(__xludf.DUMMYFUNCTION("""COMPUTED_VALUE"""),"")</f>
        <v/>
      </c>
      <c r="AE98" s="4" t="str">
        <f>IFERROR(__xludf.DUMMYFUNCTION("""COMPUTED_VALUE"""),"")</f>
        <v/>
      </c>
      <c r="AF98" s="4" t="str">
        <f>IFERROR(__xludf.DUMMYFUNCTION("""COMPUTED_VALUE"""),"")</f>
        <v/>
      </c>
      <c r="AG98" s="4" t="str">
        <f>IFERROR(__xludf.DUMMYFUNCTION("""COMPUTED_VALUE"""),"")</f>
        <v/>
      </c>
      <c r="AH98" s="4" t="str">
        <f>IFERROR(__xludf.DUMMYFUNCTION("""COMPUTED_VALUE"""),"")</f>
        <v/>
      </c>
      <c r="AI98" s="4" t="str">
        <f>IFERROR(__xludf.DUMMYFUNCTION("""COMPUTED_VALUE"""),"")</f>
        <v/>
      </c>
      <c r="AJ98" s="4" t="str">
        <f>IFERROR(__xludf.DUMMYFUNCTION("""COMPUTED_VALUE"""),"")</f>
        <v/>
      </c>
      <c r="AK98" s="4" t="str">
        <f>IFERROR(__xludf.DUMMYFUNCTION("""COMPUTED_VALUE"""),"")</f>
        <v/>
      </c>
      <c r="AL98" s="4" t="str">
        <f>IFERROR(__xludf.DUMMYFUNCTION("""COMPUTED_VALUE"""),"")</f>
        <v/>
      </c>
      <c r="AM98" s="4" t="str">
        <f>IFERROR(__xludf.DUMMYFUNCTION("""COMPUTED_VALUE"""),"")</f>
        <v/>
      </c>
      <c r="AN98" s="4" t="str">
        <f>IFERROR(__xludf.DUMMYFUNCTION("""COMPUTED_VALUE"""),"")</f>
        <v/>
      </c>
      <c r="AO98" s="4" t="str">
        <f>IFERROR(__xludf.DUMMYFUNCTION("""COMPUTED_VALUE"""),"")</f>
        <v/>
      </c>
      <c r="AP98" s="4" t="str">
        <f>IFERROR(__xludf.DUMMYFUNCTION("""COMPUTED_VALUE"""),"")</f>
        <v/>
      </c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</row>
    <row r="99">
      <c r="A99" s="4" t="str">
        <f>IFERROR(__xludf.DUMMYFUNCTION("""COMPUTED_VALUE"""),"")</f>
        <v/>
      </c>
      <c r="B99" s="4" t="str">
        <f>IFERROR(__xludf.DUMMYFUNCTION("""COMPUTED_VALUE"""),"")</f>
        <v/>
      </c>
      <c r="C99" s="4" t="str">
        <f>IFERROR(__xludf.DUMMYFUNCTION("""COMPUTED_VALUE"""),"")</f>
        <v/>
      </c>
      <c r="D99" s="4" t="str">
        <f>IFERROR(__xludf.DUMMYFUNCTION("""COMPUTED_VALUE"""),"")</f>
        <v/>
      </c>
      <c r="E99" s="4" t="str">
        <f>IFERROR(__xludf.DUMMYFUNCTION("""COMPUTED_VALUE"""),"")</f>
        <v/>
      </c>
      <c r="F99" s="4" t="str">
        <f>IFERROR(__xludf.DUMMYFUNCTION("""COMPUTED_VALUE"""),"")</f>
        <v/>
      </c>
      <c r="G99" s="4" t="str">
        <f>IFERROR(__xludf.DUMMYFUNCTION("""COMPUTED_VALUE"""),"")</f>
        <v/>
      </c>
      <c r="H99" s="4" t="str">
        <f>IFERROR(__xludf.DUMMYFUNCTION("""COMPUTED_VALUE"""),"")</f>
        <v/>
      </c>
      <c r="I99" s="4" t="str">
        <f>IFERROR(__xludf.DUMMYFUNCTION("""COMPUTED_VALUE"""),"")</f>
        <v/>
      </c>
      <c r="J99" s="4" t="str">
        <f>IFERROR(__xludf.DUMMYFUNCTION("""COMPUTED_VALUE"""),"")</f>
        <v/>
      </c>
      <c r="K99" s="4" t="str">
        <f>IFERROR(__xludf.DUMMYFUNCTION("""COMPUTED_VALUE"""),"")</f>
        <v/>
      </c>
      <c r="L99" s="4" t="str">
        <f>IFERROR(__xludf.DUMMYFUNCTION("""COMPUTED_VALUE"""),"")</f>
        <v/>
      </c>
      <c r="M99" s="4" t="str">
        <f>IFERROR(__xludf.DUMMYFUNCTION("""COMPUTED_VALUE"""),"")</f>
        <v/>
      </c>
      <c r="N99" s="4" t="str">
        <f>IFERROR(__xludf.DUMMYFUNCTION("""COMPUTED_VALUE"""),"")</f>
        <v/>
      </c>
      <c r="O99" s="4" t="str">
        <f>IFERROR(__xludf.DUMMYFUNCTION("""COMPUTED_VALUE"""),"")</f>
        <v/>
      </c>
      <c r="P99" s="4" t="str">
        <f>IFERROR(__xludf.DUMMYFUNCTION("""COMPUTED_VALUE"""),"")</f>
        <v/>
      </c>
      <c r="Q99" s="4" t="str">
        <f>IFERROR(__xludf.DUMMYFUNCTION("""COMPUTED_VALUE"""),"")</f>
        <v/>
      </c>
      <c r="R99" s="4" t="str">
        <f>IFERROR(__xludf.DUMMYFUNCTION("""COMPUTED_VALUE"""),"")</f>
        <v/>
      </c>
      <c r="S99" s="4" t="str">
        <f>IFERROR(__xludf.DUMMYFUNCTION("""COMPUTED_VALUE"""),"")</f>
        <v/>
      </c>
      <c r="T99" s="4" t="str">
        <f>IFERROR(__xludf.DUMMYFUNCTION("""COMPUTED_VALUE"""),"")</f>
        <v/>
      </c>
      <c r="U99" s="4" t="str">
        <f>IFERROR(__xludf.DUMMYFUNCTION("""COMPUTED_VALUE"""),"")</f>
        <v/>
      </c>
      <c r="V99" s="4" t="str">
        <f>IFERROR(__xludf.DUMMYFUNCTION("""COMPUTED_VALUE"""),"")</f>
        <v/>
      </c>
      <c r="W99" s="4" t="str">
        <f>IFERROR(__xludf.DUMMYFUNCTION("""COMPUTED_VALUE"""),"")</f>
        <v/>
      </c>
      <c r="X99" s="4" t="str">
        <f>IFERROR(__xludf.DUMMYFUNCTION("""COMPUTED_VALUE"""),"")</f>
        <v/>
      </c>
      <c r="Y99" s="4" t="str">
        <f>IFERROR(__xludf.DUMMYFUNCTION("""COMPUTED_VALUE"""),"")</f>
        <v/>
      </c>
      <c r="Z99" s="4" t="str">
        <f>IFERROR(__xludf.DUMMYFUNCTION("""COMPUTED_VALUE"""),"")</f>
        <v/>
      </c>
      <c r="AA99" s="4" t="str">
        <f>IFERROR(__xludf.DUMMYFUNCTION("""COMPUTED_VALUE"""),"")</f>
        <v/>
      </c>
      <c r="AB99" s="4" t="str">
        <f>IFERROR(__xludf.DUMMYFUNCTION("""COMPUTED_VALUE"""),"")</f>
        <v/>
      </c>
      <c r="AC99" s="4" t="str">
        <f>IFERROR(__xludf.DUMMYFUNCTION("""COMPUTED_VALUE"""),"")</f>
        <v/>
      </c>
      <c r="AD99" s="4" t="str">
        <f>IFERROR(__xludf.DUMMYFUNCTION("""COMPUTED_VALUE"""),"")</f>
        <v/>
      </c>
      <c r="AE99" s="4" t="str">
        <f>IFERROR(__xludf.DUMMYFUNCTION("""COMPUTED_VALUE"""),"")</f>
        <v/>
      </c>
      <c r="AF99" s="4" t="str">
        <f>IFERROR(__xludf.DUMMYFUNCTION("""COMPUTED_VALUE"""),"")</f>
        <v/>
      </c>
      <c r="AG99" s="4" t="str">
        <f>IFERROR(__xludf.DUMMYFUNCTION("""COMPUTED_VALUE"""),"")</f>
        <v/>
      </c>
      <c r="AH99" s="4" t="str">
        <f>IFERROR(__xludf.DUMMYFUNCTION("""COMPUTED_VALUE"""),"")</f>
        <v/>
      </c>
      <c r="AI99" s="4" t="str">
        <f>IFERROR(__xludf.DUMMYFUNCTION("""COMPUTED_VALUE"""),"")</f>
        <v/>
      </c>
      <c r="AJ99" s="4" t="str">
        <f>IFERROR(__xludf.DUMMYFUNCTION("""COMPUTED_VALUE"""),"")</f>
        <v/>
      </c>
      <c r="AK99" s="4" t="str">
        <f>IFERROR(__xludf.DUMMYFUNCTION("""COMPUTED_VALUE"""),"")</f>
        <v/>
      </c>
      <c r="AL99" s="4" t="str">
        <f>IFERROR(__xludf.DUMMYFUNCTION("""COMPUTED_VALUE"""),"")</f>
        <v/>
      </c>
      <c r="AM99" s="4" t="str">
        <f>IFERROR(__xludf.DUMMYFUNCTION("""COMPUTED_VALUE"""),"")</f>
        <v/>
      </c>
      <c r="AN99" s="4" t="str">
        <f>IFERROR(__xludf.DUMMYFUNCTION("""COMPUTED_VALUE"""),"")</f>
        <v/>
      </c>
      <c r="AO99" s="4" t="str">
        <f>IFERROR(__xludf.DUMMYFUNCTION("""COMPUTED_VALUE"""),"")</f>
        <v/>
      </c>
      <c r="AP99" s="4" t="str">
        <f>IFERROR(__xludf.DUMMYFUNCTION("""COMPUTED_VALUE"""),"")</f>
        <v/>
      </c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</row>
    <row r="100">
      <c r="A100" s="4" t="str">
        <f>IFERROR(__xludf.DUMMYFUNCTION("""COMPUTED_VALUE"""),"")</f>
        <v/>
      </c>
      <c r="B100" s="4" t="str">
        <f>IFERROR(__xludf.DUMMYFUNCTION("""COMPUTED_VALUE"""),"")</f>
        <v/>
      </c>
      <c r="C100" s="4" t="str">
        <f>IFERROR(__xludf.DUMMYFUNCTION("""COMPUTED_VALUE"""),"")</f>
        <v/>
      </c>
      <c r="D100" s="4" t="str">
        <f>IFERROR(__xludf.DUMMYFUNCTION("""COMPUTED_VALUE"""),"")</f>
        <v/>
      </c>
      <c r="E100" s="4" t="str">
        <f>IFERROR(__xludf.DUMMYFUNCTION("""COMPUTED_VALUE"""),"")</f>
        <v/>
      </c>
      <c r="F100" s="4" t="str">
        <f>IFERROR(__xludf.DUMMYFUNCTION("""COMPUTED_VALUE"""),"")</f>
        <v/>
      </c>
      <c r="G100" s="4" t="str">
        <f>IFERROR(__xludf.DUMMYFUNCTION("""COMPUTED_VALUE"""),"")</f>
        <v/>
      </c>
      <c r="H100" s="4" t="str">
        <f>IFERROR(__xludf.DUMMYFUNCTION("""COMPUTED_VALUE"""),"")</f>
        <v/>
      </c>
      <c r="I100" s="4" t="str">
        <f>IFERROR(__xludf.DUMMYFUNCTION("""COMPUTED_VALUE"""),"")</f>
        <v/>
      </c>
      <c r="J100" s="4" t="str">
        <f>IFERROR(__xludf.DUMMYFUNCTION("""COMPUTED_VALUE"""),"")</f>
        <v/>
      </c>
      <c r="K100" s="4" t="str">
        <f>IFERROR(__xludf.DUMMYFUNCTION("""COMPUTED_VALUE"""),"")</f>
        <v/>
      </c>
      <c r="L100" s="4" t="str">
        <f>IFERROR(__xludf.DUMMYFUNCTION("""COMPUTED_VALUE"""),"")</f>
        <v/>
      </c>
      <c r="M100" s="4" t="str">
        <f>IFERROR(__xludf.DUMMYFUNCTION("""COMPUTED_VALUE"""),"")</f>
        <v/>
      </c>
      <c r="N100" s="4" t="str">
        <f>IFERROR(__xludf.DUMMYFUNCTION("""COMPUTED_VALUE"""),"")</f>
        <v/>
      </c>
      <c r="O100" s="4" t="str">
        <f>IFERROR(__xludf.DUMMYFUNCTION("""COMPUTED_VALUE"""),"")</f>
        <v/>
      </c>
      <c r="P100" s="4" t="str">
        <f>IFERROR(__xludf.DUMMYFUNCTION("""COMPUTED_VALUE"""),"")</f>
        <v/>
      </c>
      <c r="Q100" s="4" t="str">
        <f>IFERROR(__xludf.DUMMYFUNCTION("""COMPUTED_VALUE"""),"")</f>
        <v/>
      </c>
      <c r="R100" s="4" t="str">
        <f>IFERROR(__xludf.DUMMYFUNCTION("""COMPUTED_VALUE"""),"")</f>
        <v/>
      </c>
      <c r="S100" s="4" t="str">
        <f>IFERROR(__xludf.DUMMYFUNCTION("""COMPUTED_VALUE"""),"")</f>
        <v/>
      </c>
      <c r="T100" s="4" t="str">
        <f>IFERROR(__xludf.DUMMYFUNCTION("""COMPUTED_VALUE"""),"")</f>
        <v/>
      </c>
      <c r="U100" s="4" t="str">
        <f>IFERROR(__xludf.DUMMYFUNCTION("""COMPUTED_VALUE"""),"")</f>
        <v/>
      </c>
      <c r="V100" s="4" t="str">
        <f>IFERROR(__xludf.DUMMYFUNCTION("""COMPUTED_VALUE"""),"")</f>
        <v/>
      </c>
      <c r="W100" s="4" t="str">
        <f>IFERROR(__xludf.DUMMYFUNCTION("""COMPUTED_VALUE"""),"")</f>
        <v/>
      </c>
      <c r="X100" s="4" t="str">
        <f>IFERROR(__xludf.DUMMYFUNCTION("""COMPUTED_VALUE"""),"")</f>
        <v/>
      </c>
      <c r="Y100" s="4" t="str">
        <f>IFERROR(__xludf.DUMMYFUNCTION("""COMPUTED_VALUE"""),"")</f>
        <v/>
      </c>
      <c r="Z100" s="4" t="str">
        <f>IFERROR(__xludf.DUMMYFUNCTION("""COMPUTED_VALUE"""),"")</f>
        <v/>
      </c>
      <c r="AA100" s="4" t="str">
        <f>IFERROR(__xludf.DUMMYFUNCTION("""COMPUTED_VALUE"""),"")</f>
        <v/>
      </c>
      <c r="AB100" s="4" t="str">
        <f>IFERROR(__xludf.DUMMYFUNCTION("""COMPUTED_VALUE"""),"")</f>
        <v/>
      </c>
      <c r="AC100" s="4" t="str">
        <f>IFERROR(__xludf.DUMMYFUNCTION("""COMPUTED_VALUE"""),"")</f>
        <v/>
      </c>
      <c r="AD100" s="4" t="str">
        <f>IFERROR(__xludf.DUMMYFUNCTION("""COMPUTED_VALUE"""),"")</f>
        <v/>
      </c>
      <c r="AE100" s="4" t="str">
        <f>IFERROR(__xludf.DUMMYFUNCTION("""COMPUTED_VALUE"""),"")</f>
        <v/>
      </c>
      <c r="AF100" s="4" t="str">
        <f>IFERROR(__xludf.DUMMYFUNCTION("""COMPUTED_VALUE"""),"")</f>
        <v/>
      </c>
      <c r="AG100" s="4" t="str">
        <f>IFERROR(__xludf.DUMMYFUNCTION("""COMPUTED_VALUE"""),"")</f>
        <v/>
      </c>
      <c r="AH100" s="4" t="str">
        <f>IFERROR(__xludf.DUMMYFUNCTION("""COMPUTED_VALUE"""),"")</f>
        <v/>
      </c>
      <c r="AI100" s="4" t="str">
        <f>IFERROR(__xludf.DUMMYFUNCTION("""COMPUTED_VALUE"""),"")</f>
        <v/>
      </c>
      <c r="AJ100" s="4" t="str">
        <f>IFERROR(__xludf.DUMMYFUNCTION("""COMPUTED_VALUE"""),"")</f>
        <v/>
      </c>
      <c r="AK100" s="4" t="str">
        <f>IFERROR(__xludf.DUMMYFUNCTION("""COMPUTED_VALUE"""),"")</f>
        <v/>
      </c>
      <c r="AL100" s="4" t="str">
        <f>IFERROR(__xludf.DUMMYFUNCTION("""COMPUTED_VALUE"""),"")</f>
        <v/>
      </c>
      <c r="AM100" s="4" t="str">
        <f>IFERROR(__xludf.DUMMYFUNCTION("""COMPUTED_VALUE"""),"")</f>
        <v/>
      </c>
      <c r="AN100" s="4" t="str">
        <f>IFERROR(__xludf.DUMMYFUNCTION("""COMPUTED_VALUE"""),"")</f>
        <v/>
      </c>
      <c r="AO100" s="4" t="str">
        <f>IFERROR(__xludf.DUMMYFUNCTION("""COMPUTED_VALUE"""),"")</f>
        <v/>
      </c>
      <c r="AP100" s="4" t="str">
        <f>IFERROR(__xludf.DUMMYFUNCTION("""COMPUTED_VALUE"""),"")</f>
        <v/>
      </c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</row>
    <row r="101">
      <c r="A101" s="4" t="str">
        <f>IFERROR(__xludf.DUMMYFUNCTION("""COMPUTED_VALUE"""),"")</f>
        <v/>
      </c>
      <c r="B101" s="4" t="str">
        <f>IFERROR(__xludf.DUMMYFUNCTION("""COMPUTED_VALUE"""),"")</f>
        <v/>
      </c>
      <c r="C101" s="4" t="str">
        <f>IFERROR(__xludf.DUMMYFUNCTION("""COMPUTED_VALUE"""),"")</f>
        <v/>
      </c>
      <c r="D101" s="4" t="str">
        <f>IFERROR(__xludf.DUMMYFUNCTION("""COMPUTED_VALUE"""),"")</f>
        <v/>
      </c>
      <c r="E101" s="4" t="str">
        <f>IFERROR(__xludf.DUMMYFUNCTION("""COMPUTED_VALUE"""),"")</f>
        <v/>
      </c>
      <c r="F101" s="4" t="str">
        <f>IFERROR(__xludf.DUMMYFUNCTION("""COMPUTED_VALUE"""),"")</f>
        <v/>
      </c>
      <c r="G101" s="4" t="str">
        <f>IFERROR(__xludf.DUMMYFUNCTION("""COMPUTED_VALUE"""),"")</f>
        <v/>
      </c>
      <c r="H101" s="4" t="str">
        <f>IFERROR(__xludf.DUMMYFUNCTION("""COMPUTED_VALUE"""),"")</f>
        <v/>
      </c>
      <c r="I101" s="4" t="str">
        <f>IFERROR(__xludf.DUMMYFUNCTION("""COMPUTED_VALUE"""),"")</f>
        <v/>
      </c>
      <c r="J101" s="4" t="str">
        <f>IFERROR(__xludf.DUMMYFUNCTION("""COMPUTED_VALUE"""),"")</f>
        <v/>
      </c>
      <c r="K101" s="4" t="str">
        <f>IFERROR(__xludf.DUMMYFUNCTION("""COMPUTED_VALUE"""),"")</f>
        <v/>
      </c>
      <c r="L101" s="4" t="str">
        <f>IFERROR(__xludf.DUMMYFUNCTION("""COMPUTED_VALUE"""),"")</f>
        <v/>
      </c>
      <c r="M101" s="4" t="str">
        <f>IFERROR(__xludf.DUMMYFUNCTION("""COMPUTED_VALUE"""),"")</f>
        <v/>
      </c>
      <c r="N101" s="4" t="str">
        <f>IFERROR(__xludf.DUMMYFUNCTION("""COMPUTED_VALUE"""),"")</f>
        <v/>
      </c>
      <c r="O101" s="4" t="str">
        <f>IFERROR(__xludf.DUMMYFUNCTION("""COMPUTED_VALUE"""),"")</f>
        <v/>
      </c>
      <c r="P101" s="4" t="str">
        <f>IFERROR(__xludf.DUMMYFUNCTION("""COMPUTED_VALUE"""),"")</f>
        <v/>
      </c>
      <c r="Q101" s="4" t="str">
        <f>IFERROR(__xludf.DUMMYFUNCTION("""COMPUTED_VALUE"""),"")</f>
        <v/>
      </c>
      <c r="R101" s="4" t="str">
        <f>IFERROR(__xludf.DUMMYFUNCTION("""COMPUTED_VALUE"""),"")</f>
        <v/>
      </c>
      <c r="S101" s="4" t="str">
        <f>IFERROR(__xludf.DUMMYFUNCTION("""COMPUTED_VALUE"""),"")</f>
        <v/>
      </c>
      <c r="T101" s="4" t="str">
        <f>IFERROR(__xludf.DUMMYFUNCTION("""COMPUTED_VALUE"""),"")</f>
        <v/>
      </c>
      <c r="U101" s="4" t="str">
        <f>IFERROR(__xludf.DUMMYFUNCTION("""COMPUTED_VALUE"""),"")</f>
        <v/>
      </c>
      <c r="V101" s="4" t="str">
        <f>IFERROR(__xludf.DUMMYFUNCTION("""COMPUTED_VALUE"""),"")</f>
        <v/>
      </c>
      <c r="W101" s="4" t="str">
        <f>IFERROR(__xludf.DUMMYFUNCTION("""COMPUTED_VALUE"""),"")</f>
        <v/>
      </c>
      <c r="X101" s="4" t="str">
        <f>IFERROR(__xludf.DUMMYFUNCTION("""COMPUTED_VALUE"""),"")</f>
        <v/>
      </c>
      <c r="Y101" s="4" t="str">
        <f>IFERROR(__xludf.DUMMYFUNCTION("""COMPUTED_VALUE"""),"")</f>
        <v/>
      </c>
      <c r="Z101" s="4" t="str">
        <f>IFERROR(__xludf.DUMMYFUNCTION("""COMPUTED_VALUE"""),"")</f>
        <v/>
      </c>
      <c r="AA101" s="4" t="str">
        <f>IFERROR(__xludf.DUMMYFUNCTION("""COMPUTED_VALUE"""),"")</f>
        <v/>
      </c>
      <c r="AB101" s="4" t="str">
        <f>IFERROR(__xludf.DUMMYFUNCTION("""COMPUTED_VALUE"""),"")</f>
        <v/>
      </c>
      <c r="AC101" s="4" t="str">
        <f>IFERROR(__xludf.DUMMYFUNCTION("""COMPUTED_VALUE"""),"")</f>
        <v/>
      </c>
      <c r="AD101" s="4" t="str">
        <f>IFERROR(__xludf.DUMMYFUNCTION("""COMPUTED_VALUE"""),"")</f>
        <v/>
      </c>
      <c r="AE101" s="4" t="str">
        <f>IFERROR(__xludf.DUMMYFUNCTION("""COMPUTED_VALUE"""),"")</f>
        <v/>
      </c>
      <c r="AF101" s="4" t="str">
        <f>IFERROR(__xludf.DUMMYFUNCTION("""COMPUTED_VALUE"""),"")</f>
        <v/>
      </c>
      <c r="AG101" s="4" t="str">
        <f>IFERROR(__xludf.DUMMYFUNCTION("""COMPUTED_VALUE"""),"")</f>
        <v/>
      </c>
      <c r="AH101" s="4" t="str">
        <f>IFERROR(__xludf.DUMMYFUNCTION("""COMPUTED_VALUE"""),"")</f>
        <v/>
      </c>
      <c r="AI101" s="4" t="str">
        <f>IFERROR(__xludf.DUMMYFUNCTION("""COMPUTED_VALUE"""),"")</f>
        <v/>
      </c>
      <c r="AJ101" s="4" t="str">
        <f>IFERROR(__xludf.DUMMYFUNCTION("""COMPUTED_VALUE"""),"")</f>
        <v/>
      </c>
      <c r="AK101" s="4" t="str">
        <f>IFERROR(__xludf.DUMMYFUNCTION("""COMPUTED_VALUE"""),"")</f>
        <v/>
      </c>
      <c r="AL101" s="4" t="str">
        <f>IFERROR(__xludf.DUMMYFUNCTION("""COMPUTED_VALUE"""),"")</f>
        <v/>
      </c>
      <c r="AM101" s="4" t="str">
        <f>IFERROR(__xludf.DUMMYFUNCTION("""COMPUTED_VALUE"""),"")</f>
        <v/>
      </c>
      <c r="AN101" s="4" t="str">
        <f>IFERROR(__xludf.DUMMYFUNCTION("""COMPUTED_VALUE"""),"")</f>
        <v/>
      </c>
      <c r="AO101" s="4" t="str">
        <f>IFERROR(__xludf.DUMMYFUNCTION("""COMPUTED_VALUE"""),"")</f>
        <v/>
      </c>
      <c r="AP101" s="4" t="str">
        <f>IFERROR(__xludf.DUMMYFUNCTION("""COMPUTED_VALUE"""),"")</f>
        <v/>
      </c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</row>
    <row r="102">
      <c r="A102" s="4" t="str">
        <f>IFERROR(__xludf.DUMMYFUNCTION("""COMPUTED_VALUE"""),"")</f>
        <v/>
      </c>
      <c r="B102" s="4" t="str">
        <f>IFERROR(__xludf.DUMMYFUNCTION("""COMPUTED_VALUE"""),"")</f>
        <v/>
      </c>
      <c r="C102" s="4" t="str">
        <f>IFERROR(__xludf.DUMMYFUNCTION("""COMPUTED_VALUE"""),"")</f>
        <v/>
      </c>
      <c r="D102" s="4" t="str">
        <f>IFERROR(__xludf.DUMMYFUNCTION("""COMPUTED_VALUE"""),"")</f>
        <v/>
      </c>
      <c r="E102" s="4" t="str">
        <f>IFERROR(__xludf.DUMMYFUNCTION("""COMPUTED_VALUE"""),"")</f>
        <v/>
      </c>
      <c r="F102" s="4" t="str">
        <f>IFERROR(__xludf.DUMMYFUNCTION("""COMPUTED_VALUE"""),"")</f>
        <v/>
      </c>
      <c r="G102" s="4" t="str">
        <f>IFERROR(__xludf.DUMMYFUNCTION("""COMPUTED_VALUE"""),"")</f>
        <v/>
      </c>
      <c r="H102" s="4" t="str">
        <f>IFERROR(__xludf.DUMMYFUNCTION("""COMPUTED_VALUE"""),"")</f>
        <v/>
      </c>
      <c r="I102" s="4" t="str">
        <f>IFERROR(__xludf.DUMMYFUNCTION("""COMPUTED_VALUE"""),"")</f>
        <v/>
      </c>
      <c r="J102" s="4" t="str">
        <f>IFERROR(__xludf.DUMMYFUNCTION("""COMPUTED_VALUE"""),"")</f>
        <v/>
      </c>
      <c r="K102" s="4" t="str">
        <f>IFERROR(__xludf.DUMMYFUNCTION("""COMPUTED_VALUE"""),"")</f>
        <v/>
      </c>
      <c r="L102" s="4" t="str">
        <f>IFERROR(__xludf.DUMMYFUNCTION("""COMPUTED_VALUE"""),"")</f>
        <v/>
      </c>
      <c r="M102" s="4" t="str">
        <f>IFERROR(__xludf.DUMMYFUNCTION("""COMPUTED_VALUE"""),"")</f>
        <v/>
      </c>
      <c r="N102" s="4" t="str">
        <f>IFERROR(__xludf.DUMMYFUNCTION("""COMPUTED_VALUE"""),"")</f>
        <v/>
      </c>
      <c r="O102" s="4" t="str">
        <f>IFERROR(__xludf.DUMMYFUNCTION("""COMPUTED_VALUE"""),"")</f>
        <v/>
      </c>
      <c r="P102" s="4" t="str">
        <f>IFERROR(__xludf.DUMMYFUNCTION("""COMPUTED_VALUE"""),"")</f>
        <v/>
      </c>
      <c r="Q102" s="4" t="str">
        <f>IFERROR(__xludf.DUMMYFUNCTION("""COMPUTED_VALUE"""),"")</f>
        <v/>
      </c>
      <c r="R102" s="4" t="str">
        <f>IFERROR(__xludf.DUMMYFUNCTION("""COMPUTED_VALUE"""),"")</f>
        <v/>
      </c>
      <c r="S102" s="4" t="str">
        <f>IFERROR(__xludf.DUMMYFUNCTION("""COMPUTED_VALUE"""),"")</f>
        <v/>
      </c>
      <c r="T102" s="4" t="str">
        <f>IFERROR(__xludf.DUMMYFUNCTION("""COMPUTED_VALUE"""),"")</f>
        <v/>
      </c>
      <c r="U102" s="4" t="str">
        <f>IFERROR(__xludf.DUMMYFUNCTION("""COMPUTED_VALUE"""),"")</f>
        <v/>
      </c>
      <c r="V102" s="4" t="str">
        <f>IFERROR(__xludf.DUMMYFUNCTION("""COMPUTED_VALUE"""),"")</f>
        <v/>
      </c>
      <c r="W102" s="4" t="str">
        <f>IFERROR(__xludf.DUMMYFUNCTION("""COMPUTED_VALUE"""),"")</f>
        <v/>
      </c>
      <c r="X102" s="4" t="str">
        <f>IFERROR(__xludf.DUMMYFUNCTION("""COMPUTED_VALUE"""),"")</f>
        <v/>
      </c>
      <c r="Y102" s="4" t="str">
        <f>IFERROR(__xludf.DUMMYFUNCTION("""COMPUTED_VALUE"""),"")</f>
        <v/>
      </c>
      <c r="Z102" s="4" t="str">
        <f>IFERROR(__xludf.DUMMYFUNCTION("""COMPUTED_VALUE"""),"")</f>
        <v/>
      </c>
      <c r="AA102" s="4" t="str">
        <f>IFERROR(__xludf.DUMMYFUNCTION("""COMPUTED_VALUE"""),"")</f>
        <v/>
      </c>
      <c r="AB102" s="4" t="str">
        <f>IFERROR(__xludf.DUMMYFUNCTION("""COMPUTED_VALUE"""),"")</f>
        <v/>
      </c>
      <c r="AC102" s="4" t="str">
        <f>IFERROR(__xludf.DUMMYFUNCTION("""COMPUTED_VALUE"""),"")</f>
        <v/>
      </c>
      <c r="AD102" s="4" t="str">
        <f>IFERROR(__xludf.DUMMYFUNCTION("""COMPUTED_VALUE"""),"")</f>
        <v/>
      </c>
      <c r="AE102" s="4" t="str">
        <f>IFERROR(__xludf.DUMMYFUNCTION("""COMPUTED_VALUE"""),"")</f>
        <v/>
      </c>
      <c r="AF102" s="4" t="str">
        <f>IFERROR(__xludf.DUMMYFUNCTION("""COMPUTED_VALUE"""),"")</f>
        <v/>
      </c>
      <c r="AG102" s="4" t="str">
        <f>IFERROR(__xludf.DUMMYFUNCTION("""COMPUTED_VALUE"""),"")</f>
        <v/>
      </c>
      <c r="AH102" s="4" t="str">
        <f>IFERROR(__xludf.DUMMYFUNCTION("""COMPUTED_VALUE"""),"")</f>
        <v/>
      </c>
      <c r="AI102" s="4" t="str">
        <f>IFERROR(__xludf.DUMMYFUNCTION("""COMPUTED_VALUE"""),"")</f>
        <v/>
      </c>
      <c r="AJ102" s="4" t="str">
        <f>IFERROR(__xludf.DUMMYFUNCTION("""COMPUTED_VALUE"""),"")</f>
        <v/>
      </c>
      <c r="AK102" s="4" t="str">
        <f>IFERROR(__xludf.DUMMYFUNCTION("""COMPUTED_VALUE"""),"")</f>
        <v/>
      </c>
      <c r="AL102" s="4" t="str">
        <f>IFERROR(__xludf.DUMMYFUNCTION("""COMPUTED_VALUE"""),"")</f>
        <v/>
      </c>
      <c r="AM102" s="4" t="str">
        <f>IFERROR(__xludf.DUMMYFUNCTION("""COMPUTED_VALUE"""),"")</f>
        <v/>
      </c>
      <c r="AN102" s="4" t="str">
        <f>IFERROR(__xludf.DUMMYFUNCTION("""COMPUTED_VALUE"""),"")</f>
        <v/>
      </c>
      <c r="AO102" s="4" t="str">
        <f>IFERROR(__xludf.DUMMYFUNCTION("""COMPUTED_VALUE"""),"")</f>
        <v/>
      </c>
      <c r="AP102" s="4" t="str">
        <f>IFERROR(__xludf.DUMMYFUNCTION("""COMPUTED_VALUE"""),"")</f>
        <v/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</row>
    <row r="103">
      <c r="A103" s="4" t="str">
        <f>IFERROR(__xludf.DUMMYFUNCTION("""COMPUTED_VALUE"""),"")</f>
        <v/>
      </c>
      <c r="B103" s="4" t="str">
        <f>IFERROR(__xludf.DUMMYFUNCTION("""COMPUTED_VALUE"""),"")</f>
        <v/>
      </c>
      <c r="C103" s="4" t="str">
        <f>IFERROR(__xludf.DUMMYFUNCTION("""COMPUTED_VALUE"""),"")</f>
        <v/>
      </c>
      <c r="D103" s="4" t="str">
        <f>IFERROR(__xludf.DUMMYFUNCTION("""COMPUTED_VALUE"""),"")</f>
        <v/>
      </c>
      <c r="E103" s="4" t="str">
        <f>IFERROR(__xludf.DUMMYFUNCTION("""COMPUTED_VALUE"""),"")</f>
        <v/>
      </c>
      <c r="F103" s="4" t="str">
        <f>IFERROR(__xludf.DUMMYFUNCTION("""COMPUTED_VALUE"""),"")</f>
        <v/>
      </c>
      <c r="G103" s="4" t="str">
        <f>IFERROR(__xludf.DUMMYFUNCTION("""COMPUTED_VALUE"""),"")</f>
        <v/>
      </c>
      <c r="H103" s="4" t="str">
        <f>IFERROR(__xludf.DUMMYFUNCTION("""COMPUTED_VALUE"""),"")</f>
        <v/>
      </c>
      <c r="I103" s="4" t="str">
        <f>IFERROR(__xludf.DUMMYFUNCTION("""COMPUTED_VALUE"""),"")</f>
        <v/>
      </c>
      <c r="J103" s="4" t="str">
        <f>IFERROR(__xludf.DUMMYFUNCTION("""COMPUTED_VALUE"""),"")</f>
        <v/>
      </c>
      <c r="K103" s="4" t="str">
        <f>IFERROR(__xludf.DUMMYFUNCTION("""COMPUTED_VALUE"""),"")</f>
        <v/>
      </c>
      <c r="L103" s="4" t="str">
        <f>IFERROR(__xludf.DUMMYFUNCTION("""COMPUTED_VALUE"""),"")</f>
        <v/>
      </c>
      <c r="M103" s="4" t="str">
        <f>IFERROR(__xludf.DUMMYFUNCTION("""COMPUTED_VALUE"""),"")</f>
        <v/>
      </c>
      <c r="N103" s="4" t="str">
        <f>IFERROR(__xludf.DUMMYFUNCTION("""COMPUTED_VALUE"""),"")</f>
        <v/>
      </c>
      <c r="O103" s="4" t="str">
        <f>IFERROR(__xludf.DUMMYFUNCTION("""COMPUTED_VALUE"""),"")</f>
        <v/>
      </c>
      <c r="P103" s="4" t="str">
        <f>IFERROR(__xludf.DUMMYFUNCTION("""COMPUTED_VALUE"""),"")</f>
        <v/>
      </c>
      <c r="Q103" s="4" t="str">
        <f>IFERROR(__xludf.DUMMYFUNCTION("""COMPUTED_VALUE"""),"")</f>
        <v/>
      </c>
      <c r="R103" s="4" t="str">
        <f>IFERROR(__xludf.DUMMYFUNCTION("""COMPUTED_VALUE"""),"")</f>
        <v/>
      </c>
      <c r="S103" s="4" t="str">
        <f>IFERROR(__xludf.DUMMYFUNCTION("""COMPUTED_VALUE"""),"")</f>
        <v/>
      </c>
      <c r="T103" s="4" t="str">
        <f>IFERROR(__xludf.DUMMYFUNCTION("""COMPUTED_VALUE"""),"")</f>
        <v/>
      </c>
      <c r="U103" s="4" t="str">
        <f>IFERROR(__xludf.DUMMYFUNCTION("""COMPUTED_VALUE"""),"")</f>
        <v/>
      </c>
      <c r="V103" s="4" t="str">
        <f>IFERROR(__xludf.DUMMYFUNCTION("""COMPUTED_VALUE"""),"")</f>
        <v/>
      </c>
      <c r="W103" s="4" t="str">
        <f>IFERROR(__xludf.DUMMYFUNCTION("""COMPUTED_VALUE"""),"")</f>
        <v/>
      </c>
      <c r="X103" s="4" t="str">
        <f>IFERROR(__xludf.DUMMYFUNCTION("""COMPUTED_VALUE"""),"")</f>
        <v/>
      </c>
      <c r="Y103" s="4" t="str">
        <f>IFERROR(__xludf.DUMMYFUNCTION("""COMPUTED_VALUE"""),"")</f>
        <v/>
      </c>
      <c r="Z103" s="4" t="str">
        <f>IFERROR(__xludf.DUMMYFUNCTION("""COMPUTED_VALUE"""),"")</f>
        <v/>
      </c>
      <c r="AA103" s="4" t="str">
        <f>IFERROR(__xludf.DUMMYFUNCTION("""COMPUTED_VALUE"""),"")</f>
        <v/>
      </c>
      <c r="AB103" s="4" t="str">
        <f>IFERROR(__xludf.DUMMYFUNCTION("""COMPUTED_VALUE"""),"")</f>
        <v/>
      </c>
      <c r="AC103" s="4" t="str">
        <f>IFERROR(__xludf.DUMMYFUNCTION("""COMPUTED_VALUE"""),"")</f>
        <v/>
      </c>
      <c r="AD103" s="4" t="str">
        <f>IFERROR(__xludf.DUMMYFUNCTION("""COMPUTED_VALUE"""),"")</f>
        <v/>
      </c>
      <c r="AE103" s="4" t="str">
        <f>IFERROR(__xludf.DUMMYFUNCTION("""COMPUTED_VALUE"""),"")</f>
        <v/>
      </c>
      <c r="AF103" s="4" t="str">
        <f>IFERROR(__xludf.DUMMYFUNCTION("""COMPUTED_VALUE"""),"")</f>
        <v/>
      </c>
      <c r="AG103" s="4" t="str">
        <f>IFERROR(__xludf.DUMMYFUNCTION("""COMPUTED_VALUE"""),"")</f>
        <v/>
      </c>
      <c r="AH103" s="4" t="str">
        <f>IFERROR(__xludf.DUMMYFUNCTION("""COMPUTED_VALUE"""),"")</f>
        <v/>
      </c>
      <c r="AI103" s="4" t="str">
        <f>IFERROR(__xludf.DUMMYFUNCTION("""COMPUTED_VALUE"""),"")</f>
        <v/>
      </c>
      <c r="AJ103" s="4" t="str">
        <f>IFERROR(__xludf.DUMMYFUNCTION("""COMPUTED_VALUE"""),"")</f>
        <v/>
      </c>
      <c r="AK103" s="4" t="str">
        <f>IFERROR(__xludf.DUMMYFUNCTION("""COMPUTED_VALUE"""),"")</f>
        <v/>
      </c>
      <c r="AL103" s="4" t="str">
        <f>IFERROR(__xludf.DUMMYFUNCTION("""COMPUTED_VALUE"""),"")</f>
        <v/>
      </c>
      <c r="AM103" s="4" t="str">
        <f>IFERROR(__xludf.DUMMYFUNCTION("""COMPUTED_VALUE"""),"")</f>
        <v/>
      </c>
      <c r="AN103" s="4" t="str">
        <f>IFERROR(__xludf.DUMMYFUNCTION("""COMPUTED_VALUE"""),"")</f>
        <v/>
      </c>
      <c r="AO103" s="4" t="str">
        <f>IFERROR(__xludf.DUMMYFUNCTION("""COMPUTED_VALUE"""),"")</f>
        <v/>
      </c>
      <c r="AP103" s="4" t="str">
        <f>IFERROR(__xludf.DUMMYFUNCTION("""COMPUTED_VALUE"""),"")</f>
        <v/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</row>
    <row r="104">
      <c r="A104" s="4" t="str">
        <f>IFERROR(__xludf.DUMMYFUNCTION("""COMPUTED_VALUE"""),"")</f>
        <v/>
      </c>
      <c r="B104" s="4" t="str">
        <f>IFERROR(__xludf.DUMMYFUNCTION("""COMPUTED_VALUE"""),"")</f>
        <v/>
      </c>
      <c r="C104" s="4" t="str">
        <f>IFERROR(__xludf.DUMMYFUNCTION("""COMPUTED_VALUE"""),"")</f>
        <v/>
      </c>
      <c r="D104" s="4" t="str">
        <f>IFERROR(__xludf.DUMMYFUNCTION("""COMPUTED_VALUE"""),"")</f>
        <v/>
      </c>
      <c r="E104" s="4" t="str">
        <f>IFERROR(__xludf.DUMMYFUNCTION("""COMPUTED_VALUE"""),"")</f>
        <v/>
      </c>
      <c r="F104" s="4" t="str">
        <f>IFERROR(__xludf.DUMMYFUNCTION("""COMPUTED_VALUE"""),"")</f>
        <v/>
      </c>
      <c r="G104" s="4" t="str">
        <f>IFERROR(__xludf.DUMMYFUNCTION("""COMPUTED_VALUE"""),"")</f>
        <v/>
      </c>
      <c r="H104" s="4" t="str">
        <f>IFERROR(__xludf.DUMMYFUNCTION("""COMPUTED_VALUE"""),"")</f>
        <v/>
      </c>
      <c r="I104" s="4" t="str">
        <f>IFERROR(__xludf.DUMMYFUNCTION("""COMPUTED_VALUE"""),"")</f>
        <v/>
      </c>
      <c r="J104" s="4" t="str">
        <f>IFERROR(__xludf.DUMMYFUNCTION("""COMPUTED_VALUE"""),"")</f>
        <v/>
      </c>
      <c r="K104" s="4" t="str">
        <f>IFERROR(__xludf.DUMMYFUNCTION("""COMPUTED_VALUE"""),"")</f>
        <v/>
      </c>
      <c r="L104" s="4" t="str">
        <f>IFERROR(__xludf.DUMMYFUNCTION("""COMPUTED_VALUE"""),"")</f>
        <v/>
      </c>
      <c r="M104" s="4" t="str">
        <f>IFERROR(__xludf.DUMMYFUNCTION("""COMPUTED_VALUE"""),"")</f>
        <v/>
      </c>
      <c r="N104" s="4" t="str">
        <f>IFERROR(__xludf.DUMMYFUNCTION("""COMPUTED_VALUE"""),"")</f>
        <v/>
      </c>
      <c r="O104" s="4" t="str">
        <f>IFERROR(__xludf.DUMMYFUNCTION("""COMPUTED_VALUE"""),"")</f>
        <v/>
      </c>
      <c r="P104" s="4" t="str">
        <f>IFERROR(__xludf.DUMMYFUNCTION("""COMPUTED_VALUE"""),"")</f>
        <v/>
      </c>
      <c r="Q104" s="4" t="str">
        <f>IFERROR(__xludf.DUMMYFUNCTION("""COMPUTED_VALUE"""),"")</f>
        <v/>
      </c>
      <c r="R104" s="4" t="str">
        <f>IFERROR(__xludf.DUMMYFUNCTION("""COMPUTED_VALUE"""),"")</f>
        <v/>
      </c>
      <c r="S104" s="4" t="str">
        <f>IFERROR(__xludf.DUMMYFUNCTION("""COMPUTED_VALUE"""),"")</f>
        <v/>
      </c>
      <c r="T104" s="4" t="str">
        <f>IFERROR(__xludf.DUMMYFUNCTION("""COMPUTED_VALUE"""),"")</f>
        <v/>
      </c>
      <c r="U104" s="4" t="str">
        <f>IFERROR(__xludf.DUMMYFUNCTION("""COMPUTED_VALUE"""),"")</f>
        <v/>
      </c>
      <c r="V104" s="4" t="str">
        <f>IFERROR(__xludf.DUMMYFUNCTION("""COMPUTED_VALUE"""),"")</f>
        <v/>
      </c>
      <c r="W104" s="4" t="str">
        <f>IFERROR(__xludf.DUMMYFUNCTION("""COMPUTED_VALUE"""),"")</f>
        <v/>
      </c>
      <c r="X104" s="4" t="str">
        <f>IFERROR(__xludf.DUMMYFUNCTION("""COMPUTED_VALUE"""),"")</f>
        <v/>
      </c>
      <c r="Y104" s="4" t="str">
        <f>IFERROR(__xludf.DUMMYFUNCTION("""COMPUTED_VALUE"""),"")</f>
        <v/>
      </c>
      <c r="Z104" s="4" t="str">
        <f>IFERROR(__xludf.DUMMYFUNCTION("""COMPUTED_VALUE"""),"")</f>
        <v/>
      </c>
      <c r="AA104" s="4" t="str">
        <f>IFERROR(__xludf.DUMMYFUNCTION("""COMPUTED_VALUE"""),"")</f>
        <v/>
      </c>
      <c r="AB104" s="4" t="str">
        <f>IFERROR(__xludf.DUMMYFUNCTION("""COMPUTED_VALUE"""),"")</f>
        <v/>
      </c>
      <c r="AC104" s="4" t="str">
        <f>IFERROR(__xludf.DUMMYFUNCTION("""COMPUTED_VALUE"""),"")</f>
        <v/>
      </c>
      <c r="AD104" s="4" t="str">
        <f>IFERROR(__xludf.DUMMYFUNCTION("""COMPUTED_VALUE"""),"")</f>
        <v/>
      </c>
      <c r="AE104" s="4" t="str">
        <f>IFERROR(__xludf.DUMMYFUNCTION("""COMPUTED_VALUE"""),"")</f>
        <v/>
      </c>
      <c r="AF104" s="4" t="str">
        <f>IFERROR(__xludf.DUMMYFUNCTION("""COMPUTED_VALUE"""),"")</f>
        <v/>
      </c>
      <c r="AG104" s="4" t="str">
        <f>IFERROR(__xludf.DUMMYFUNCTION("""COMPUTED_VALUE"""),"")</f>
        <v/>
      </c>
      <c r="AH104" s="4" t="str">
        <f>IFERROR(__xludf.DUMMYFUNCTION("""COMPUTED_VALUE"""),"")</f>
        <v/>
      </c>
      <c r="AI104" s="4" t="str">
        <f>IFERROR(__xludf.DUMMYFUNCTION("""COMPUTED_VALUE"""),"")</f>
        <v/>
      </c>
      <c r="AJ104" s="4" t="str">
        <f>IFERROR(__xludf.DUMMYFUNCTION("""COMPUTED_VALUE"""),"")</f>
        <v/>
      </c>
      <c r="AK104" s="4" t="str">
        <f>IFERROR(__xludf.DUMMYFUNCTION("""COMPUTED_VALUE"""),"")</f>
        <v/>
      </c>
      <c r="AL104" s="4" t="str">
        <f>IFERROR(__xludf.DUMMYFUNCTION("""COMPUTED_VALUE"""),"")</f>
        <v/>
      </c>
      <c r="AM104" s="4" t="str">
        <f>IFERROR(__xludf.DUMMYFUNCTION("""COMPUTED_VALUE"""),"")</f>
        <v/>
      </c>
      <c r="AN104" s="4" t="str">
        <f>IFERROR(__xludf.DUMMYFUNCTION("""COMPUTED_VALUE"""),"")</f>
        <v/>
      </c>
      <c r="AO104" s="4" t="str">
        <f>IFERROR(__xludf.DUMMYFUNCTION("""COMPUTED_VALUE"""),"")</f>
        <v/>
      </c>
      <c r="AP104" s="4" t="str">
        <f>IFERROR(__xludf.DUMMYFUNCTION("""COMPUTED_VALUE"""),"")</f>
        <v/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</row>
    <row r="105">
      <c r="A105" s="4" t="str">
        <f>IFERROR(__xludf.DUMMYFUNCTION("""COMPUTED_VALUE"""),"")</f>
        <v/>
      </c>
      <c r="B105" s="4" t="str">
        <f>IFERROR(__xludf.DUMMYFUNCTION("""COMPUTED_VALUE"""),"")</f>
        <v/>
      </c>
      <c r="C105" s="4" t="str">
        <f>IFERROR(__xludf.DUMMYFUNCTION("""COMPUTED_VALUE"""),"")</f>
        <v/>
      </c>
      <c r="D105" s="4" t="str">
        <f>IFERROR(__xludf.DUMMYFUNCTION("""COMPUTED_VALUE"""),"")</f>
        <v/>
      </c>
      <c r="E105" s="4" t="str">
        <f>IFERROR(__xludf.DUMMYFUNCTION("""COMPUTED_VALUE"""),"")</f>
        <v/>
      </c>
      <c r="F105" s="4" t="str">
        <f>IFERROR(__xludf.DUMMYFUNCTION("""COMPUTED_VALUE"""),"")</f>
        <v/>
      </c>
      <c r="G105" s="4" t="str">
        <f>IFERROR(__xludf.DUMMYFUNCTION("""COMPUTED_VALUE"""),"")</f>
        <v/>
      </c>
      <c r="H105" s="4" t="str">
        <f>IFERROR(__xludf.DUMMYFUNCTION("""COMPUTED_VALUE"""),"")</f>
        <v/>
      </c>
      <c r="I105" s="4" t="str">
        <f>IFERROR(__xludf.DUMMYFUNCTION("""COMPUTED_VALUE"""),"")</f>
        <v/>
      </c>
      <c r="J105" s="4" t="str">
        <f>IFERROR(__xludf.DUMMYFUNCTION("""COMPUTED_VALUE"""),"")</f>
        <v/>
      </c>
      <c r="K105" s="4" t="str">
        <f>IFERROR(__xludf.DUMMYFUNCTION("""COMPUTED_VALUE"""),"")</f>
        <v/>
      </c>
      <c r="L105" s="4" t="str">
        <f>IFERROR(__xludf.DUMMYFUNCTION("""COMPUTED_VALUE"""),"")</f>
        <v/>
      </c>
      <c r="M105" s="4" t="str">
        <f>IFERROR(__xludf.DUMMYFUNCTION("""COMPUTED_VALUE"""),"")</f>
        <v/>
      </c>
      <c r="N105" s="4" t="str">
        <f>IFERROR(__xludf.DUMMYFUNCTION("""COMPUTED_VALUE"""),"")</f>
        <v/>
      </c>
      <c r="O105" s="4" t="str">
        <f>IFERROR(__xludf.DUMMYFUNCTION("""COMPUTED_VALUE"""),"")</f>
        <v/>
      </c>
      <c r="P105" s="4" t="str">
        <f>IFERROR(__xludf.DUMMYFUNCTION("""COMPUTED_VALUE"""),"")</f>
        <v/>
      </c>
      <c r="Q105" s="4" t="str">
        <f>IFERROR(__xludf.DUMMYFUNCTION("""COMPUTED_VALUE"""),"")</f>
        <v/>
      </c>
      <c r="R105" s="4" t="str">
        <f>IFERROR(__xludf.DUMMYFUNCTION("""COMPUTED_VALUE"""),"")</f>
        <v/>
      </c>
      <c r="S105" s="4" t="str">
        <f>IFERROR(__xludf.DUMMYFUNCTION("""COMPUTED_VALUE"""),"")</f>
        <v/>
      </c>
      <c r="T105" s="4" t="str">
        <f>IFERROR(__xludf.DUMMYFUNCTION("""COMPUTED_VALUE"""),"")</f>
        <v/>
      </c>
      <c r="U105" s="4" t="str">
        <f>IFERROR(__xludf.DUMMYFUNCTION("""COMPUTED_VALUE"""),"")</f>
        <v/>
      </c>
      <c r="V105" s="4" t="str">
        <f>IFERROR(__xludf.DUMMYFUNCTION("""COMPUTED_VALUE"""),"")</f>
        <v/>
      </c>
      <c r="W105" s="4" t="str">
        <f>IFERROR(__xludf.DUMMYFUNCTION("""COMPUTED_VALUE"""),"")</f>
        <v/>
      </c>
      <c r="X105" s="4" t="str">
        <f>IFERROR(__xludf.DUMMYFUNCTION("""COMPUTED_VALUE"""),"")</f>
        <v/>
      </c>
      <c r="Y105" s="4" t="str">
        <f>IFERROR(__xludf.DUMMYFUNCTION("""COMPUTED_VALUE"""),"")</f>
        <v/>
      </c>
      <c r="Z105" s="4" t="str">
        <f>IFERROR(__xludf.DUMMYFUNCTION("""COMPUTED_VALUE"""),"")</f>
        <v/>
      </c>
      <c r="AA105" s="4" t="str">
        <f>IFERROR(__xludf.DUMMYFUNCTION("""COMPUTED_VALUE"""),"")</f>
        <v/>
      </c>
      <c r="AB105" s="4" t="str">
        <f>IFERROR(__xludf.DUMMYFUNCTION("""COMPUTED_VALUE"""),"")</f>
        <v/>
      </c>
      <c r="AC105" s="4" t="str">
        <f>IFERROR(__xludf.DUMMYFUNCTION("""COMPUTED_VALUE"""),"")</f>
        <v/>
      </c>
      <c r="AD105" s="4" t="str">
        <f>IFERROR(__xludf.DUMMYFUNCTION("""COMPUTED_VALUE"""),"")</f>
        <v/>
      </c>
      <c r="AE105" s="4" t="str">
        <f>IFERROR(__xludf.DUMMYFUNCTION("""COMPUTED_VALUE"""),"")</f>
        <v/>
      </c>
      <c r="AF105" s="4" t="str">
        <f>IFERROR(__xludf.DUMMYFUNCTION("""COMPUTED_VALUE"""),"")</f>
        <v/>
      </c>
      <c r="AG105" s="4" t="str">
        <f>IFERROR(__xludf.DUMMYFUNCTION("""COMPUTED_VALUE"""),"")</f>
        <v/>
      </c>
      <c r="AH105" s="4" t="str">
        <f>IFERROR(__xludf.DUMMYFUNCTION("""COMPUTED_VALUE"""),"")</f>
        <v/>
      </c>
      <c r="AI105" s="4" t="str">
        <f>IFERROR(__xludf.DUMMYFUNCTION("""COMPUTED_VALUE"""),"")</f>
        <v/>
      </c>
      <c r="AJ105" s="4" t="str">
        <f>IFERROR(__xludf.DUMMYFUNCTION("""COMPUTED_VALUE"""),"")</f>
        <v/>
      </c>
      <c r="AK105" s="4" t="str">
        <f>IFERROR(__xludf.DUMMYFUNCTION("""COMPUTED_VALUE"""),"")</f>
        <v/>
      </c>
      <c r="AL105" s="4" t="str">
        <f>IFERROR(__xludf.DUMMYFUNCTION("""COMPUTED_VALUE"""),"")</f>
        <v/>
      </c>
      <c r="AM105" s="4" t="str">
        <f>IFERROR(__xludf.DUMMYFUNCTION("""COMPUTED_VALUE"""),"")</f>
        <v/>
      </c>
      <c r="AN105" s="4" t="str">
        <f>IFERROR(__xludf.DUMMYFUNCTION("""COMPUTED_VALUE"""),"")</f>
        <v/>
      </c>
      <c r="AO105" s="4" t="str">
        <f>IFERROR(__xludf.DUMMYFUNCTION("""COMPUTED_VALUE"""),"")</f>
        <v/>
      </c>
      <c r="AP105" s="4" t="str">
        <f>IFERROR(__xludf.DUMMYFUNCTION("""COMPUTED_VALUE"""),"")</f>
        <v/>
      </c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</row>
    <row r="106">
      <c r="A106" s="4" t="str">
        <f>IFERROR(__xludf.DUMMYFUNCTION("""COMPUTED_VALUE"""),"")</f>
        <v/>
      </c>
      <c r="B106" s="4" t="str">
        <f>IFERROR(__xludf.DUMMYFUNCTION("""COMPUTED_VALUE"""),"")</f>
        <v/>
      </c>
      <c r="C106" s="4" t="str">
        <f>IFERROR(__xludf.DUMMYFUNCTION("""COMPUTED_VALUE"""),"")</f>
        <v/>
      </c>
      <c r="D106" s="4" t="str">
        <f>IFERROR(__xludf.DUMMYFUNCTION("""COMPUTED_VALUE"""),"")</f>
        <v/>
      </c>
      <c r="E106" s="4" t="str">
        <f>IFERROR(__xludf.DUMMYFUNCTION("""COMPUTED_VALUE"""),"")</f>
        <v/>
      </c>
      <c r="F106" s="4" t="str">
        <f>IFERROR(__xludf.DUMMYFUNCTION("""COMPUTED_VALUE"""),"")</f>
        <v/>
      </c>
      <c r="G106" s="4" t="str">
        <f>IFERROR(__xludf.DUMMYFUNCTION("""COMPUTED_VALUE"""),"")</f>
        <v/>
      </c>
      <c r="H106" s="4" t="str">
        <f>IFERROR(__xludf.DUMMYFUNCTION("""COMPUTED_VALUE"""),"")</f>
        <v/>
      </c>
      <c r="I106" s="4" t="str">
        <f>IFERROR(__xludf.DUMMYFUNCTION("""COMPUTED_VALUE"""),"")</f>
        <v/>
      </c>
      <c r="J106" s="4" t="str">
        <f>IFERROR(__xludf.DUMMYFUNCTION("""COMPUTED_VALUE"""),"")</f>
        <v/>
      </c>
      <c r="K106" s="4" t="str">
        <f>IFERROR(__xludf.DUMMYFUNCTION("""COMPUTED_VALUE"""),"")</f>
        <v/>
      </c>
      <c r="L106" s="4" t="str">
        <f>IFERROR(__xludf.DUMMYFUNCTION("""COMPUTED_VALUE"""),"")</f>
        <v/>
      </c>
      <c r="M106" s="4" t="str">
        <f>IFERROR(__xludf.DUMMYFUNCTION("""COMPUTED_VALUE"""),"")</f>
        <v/>
      </c>
      <c r="N106" s="4" t="str">
        <f>IFERROR(__xludf.DUMMYFUNCTION("""COMPUTED_VALUE"""),"")</f>
        <v/>
      </c>
      <c r="O106" s="4" t="str">
        <f>IFERROR(__xludf.DUMMYFUNCTION("""COMPUTED_VALUE"""),"")</f>
        <v/>
      </c>
      <c r="P106" s="4" t="str">
        <f>IFERROR(__xludf.DUMMYFUNCTION("""COMPUTED_VALUE"""),"")</f>
        <v/>
      </c>
      <c r="Q106" s="4" t="str">
        <f>IFERROR(__xludf.DUMMYFUNCTION("""COMPUTED_VALUE"""),"")</f>
        <v/>
      </c>
      <c r="R106" s="4" t="str">
        <f>IFERROR(__xludf.DUMMYFUNCTION("""COMPUTED_VALUE"""),"")</f>
        <v/>
      </c>
      <c r="S106" s="4" t="str">
        <f>IFERROR(__xludf.DUMMYFUNCTION("""COMPUTED_VALUE"""),"")</f>
        <v/>
      </c>
      <c r="T106" s="4" t="str">
        <f>IFERROR(__xludf.DUMMYFUNCTION("""COMPUTED_VALUE"""),"")</f>
        <v/>
      </c>
      <c r="U106" s="4" t="str">
        <f>IFERROR(__xludf.DUMMYFUNCTION("""COMPUTED_VALUE"""),"")</f>
        <v/>
      </c>
      <c r="V106" s="4" t="str">
        <f>IFERROR(__xludf.DUMMYFUNCTION("""COMPUTED_VALUE"""),"")</f>
        <v/>
      </c>
      <c r="W106" s="4" t="str">
        <f>IFERROR(__xludf.DUMMYFUNCTION("""COMPUTED_VALUE"""),"")</f>
        <v/>
      </c>
      <c r="X106" s="4" t="str">
        <f>IFERROR(__xludf.DUMMYFUNCTION("""COMPUTED_VALUE"""),"")</f>
        <v/>
      </c>
      <c r="Y106" s="4" t="str">
        <f>IFERROR(__xludf.DUMMYFUNCTION("""COMPUTED_VALUE"""),"")</f>
        <v/>
      </c>
      <c r="Z106" s="4" t="str">
        <f>IFERROR(__xludf.DUMMYFUNCTION("""COMPUTED_VALUE"""),"")</f>
        <v/>
      </c>
      <c r="AA106" s="4" t="str">
        <f>IFERROR(__xludf.DUMMYFUNCTION("""COMPUTED_VALUE"""),"")</f>
        <v/>
      </c>
      <c r="AB106" s="4" t="str">
        <f>IFERROR(__xludf.DUMMYFUNCTION("""COMPUTED_VALUE"""),"")</f>
        <v/>
      </c>
      <c r="AC106" s="4" t="str">
        <f>IFERROR(__xludf.DUMMYFUNCTION("""COMPUTED_VALUE"""),"")</f>
        <v/>
      </c>
      <c r="AD106" s="4" t="str">
        <f>IFERROR(__xludf.DUMMYFUNCTION("""COMPUTED_VALUE"""),"")</f>
        <v/>
      </c>
      <c r="AE106" s="4" t="str">
        <f>IFERROR(__xludf.DUMMYFUNCTION("""COMPUTED_VALUE"""),"")</f>
        <v/>
      </c>
      <c r="AF106" s="4" t="str">
        <f>IFERROR(__xludf.DUMMYFUNCTION("""COMPUTED_VALUE"""),"")</f>
        <v/>
      </c>
      <c r="AG106" s="4" t="str">
        <f>IFERROR(__xludf.DUMMYFUNCTION("""COMPUTED_VALUE"""),"")</f>
        <v/>
      </c>
      <c r="AH106" s="4" t="str">
        <f>IFERROR(__xludf.DUMMYFUNCTION("""COMPUTED_VALUE"""),"")</f>
        <v/>
      </c>
      <c r="AI106" s="4" t="str">
        <f>IFERROR(__xludf.DUMMYFUNCTION("""COMPUTED_VALUE"""),"")</f>
        <v/>
      </c>
      <c r="AJ106" s="4" t="str">
        <f>IFERROR(__xludf.DUMMYFUNCTION("""COMPUTED_VALUE"""),"")</f>
        <v/>
      </c>
      <c r="AK106" s="4" t="str">
        <f>IFERROR(__xludf.DUMMYFUNCTION("""COMPUTED_VALUE"""),"")</f>
        <v/>
      </c>
      <c r="AL106" s="4" t="str">
        <f>IFERROR(__xludf.DUMMYFUNCTION("""COMPUTED_VALUE"""),"")</f>
        <v/>
      </c>
      <c r="AM106" s="4" t="str">
        <f>IFERROR(__xludf.DUMMYFUNCTION("""COMPUTED_VALUE"""),"")</f>
        <v/>
      </c>
      <c r="AN106" s="4" t="str">
        <f>IFERROR(__xludf.DUMMYFUNCTION("""COMPUTED_VALUE"""),"")</f>
        <v/>
      </c>
      <c r="AO106" s="4" t="str">
        <f>IFERROR(__xludf.DUMMYFUNCTION("""COMPUTED_VALUE"""),"")</f>
        <v/>
      </c>
      <c r="AP106" s="4" t="str">
        <f>IFERROR(__xludf.DUMMYFUNCTION("""COMPUTED_VALUE"""),"")</f>
        <v/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</row>
    <row r="107">
      <c r="A107" s="4" t="str">
        <f>IFERROR(__xludf.DUMMYFUNCTION("""COMPUTED_VALUE"""),"")</f>
        <v/>
      </c>
      <c r="B107" s="4" t="str">
        <f>IFERROR(__xludf.DUMMYFUNCTION("""COMPUTED_VALUE"""),"")</f>
        <v/>
      </c>
      <c r="C107" s="4" t="str">
        <f>IFERROR(__xludf.DUMMYFUNCTION("""COMPUTED_VALUE"""),"")</f>
        <v/>
      </c>
      <c r="D107" s="4" t="str">
        <f>IFERROR(__xludf.DUMMYFUNCTION("""COMPUTED_VALUE"""),"")</f>
        <v/>
      </c>
      <c r="E107" s="4" t="str">
        <f>IFERROR(__xludf.DUMMYFUNCTION("""COMPUTED_VALUE"""),"")</f>
        <v/>
      </c>
      <c r="F107" s="4" t="str">
        <f>IFERROR(__xludf.DUMMYFUNCTION("""COMPUTED_VALUE"""),"")</f>
        <v/>
      </c>
      <c r="G107" s="4" t="str">
        <f>IFERROR(__xludf.DUMMYFUNCTION("""COMPUTED_VALUE"""),"")</f>
        <v/>
      </c>
      <c r="H107" s="4" t="str">
        <f>IFERROR(__xludf.DUMMYFUNCTION("""COMPUTED_VALUE"""),"")</f>
        <v/>
      </c>
      <c r="I107" s="4" t="str">
        <f>IFERROR(__xludf.DUMMYFUNCTION("""COMPUTED_VALUE"""),"")</f>
        <v/>
      </c>
      <c r="J107" s="4" t="str">
        <f>IFERROR(__xludf.DUMMYFUNCTION("""COMPUTED_VALUE"""),"")</f>
        <v/>
      </c>
      <c r="K107" s="4" t="str">
        <f>IFERROR(__xludf.DUMMYFUNCTION("""COMPUTED_VALUE"""),"")</f>
        <v/>
      </c>
      <c r="L107" s="4" t="str">
        <f>IFERROR(__xludf.DUMMYFUNCTION("""COMPUTED_VALUE"""),"")</f>
        <v/>
      </c>
      <c r="M107" s="4" t="str">
        <f>IFERROR(__xludf.DUMMYFUNCTION("""COMPUTED_VALUE"""),"")</f>
        <v/>
      </c>
      <c r="N107" s="4" t="str">
        <f>IFERROR(__xludf.DUMMYFUNCTION("""COMPUTED_VALUE"""),"")</f>
        <v/>
      </c>
      <c r="O107" s="4" t="str">
        <f>IFERROR(__xludf.DUMMYFUNCTION("""COMPUTED_VALUE"""),"")</f>
        <v/>
      </c>
      <c r="P107" s="4" t="str">
        <f>IFERROR(__xludf.DUMMYFUNCTION("""COMPUTED_VALUE"""),"")</f>
        <v/>
      </c>
      <c r="Q107" s="4" t="str">
        <f>IFERROR(__xludf.DUMMYFUNCTION("""COMPUTED_VALUE"""),"")</f>
        <v/>
      </c>
      <c r="R107" s="4" t="str">
        <f>IFERROR(__xludf.DUMMYFUNCTION("""COMPUTED_VALUE"""),"")</f>
        <v/>
      </c>
      <c r="S107" s="4" t="str">
        <f>IFERROR(__xludf.DUMMYFUNCTION("""COMPUTED_VALUE"""),"")</f>
        <v/>
      </c>
      <c r="T107" s="4" t="str">
        <f>IFERROR(__xludf.DUMMYFUNCTION("""COMPUTED_VALUE"""),"")</f>
        <v/>
      </c>
      <c r="U107" s="4" t="str">
        <f>IFERROR(__xludf.DUMMYFUNCTION("""COMPUTED_VALUE"""),"")</f>
        <v/>
      </c>
      <c r="V107" s="4" t="str">
        <f>IFERROR(__xludf.DUMMYFUNCTION("""COMPUTED_VALUE"""),"")</f>
        <v/>
      </c>
      <c r="W107" s="4" t="str">
        <f>IFERROR(__xludf.DUMMYFUNCTION("""COMPUTED_VALUE"""),"")</f>
        <v/>
      </c>
      <c r="X107" s="4" t="str">
        <f>IFERROR(__xludf.DUMMYFUNCTION("""COMPUTED_VALUE"""),"")</f>
        <v/>
      </c>
      <c r="Y107" s="4" t="str">
        <f>IFERROR(__xludf.DUMMYFUNCTION("""COMPUTED_VALUE"""),"")</f>
        <v/>
      </c>
      <c r="Z107" s="4" t="str">
        <f>IFERROR(__xludf.DUMMYFUNCTION("""COMPUTED_VALUE"""),"")</f>
        <v/>
      </c>
      <c r="AA107" s="4" t="str">
        <f>IFERROR(__xludf.DUMMYFUNCTION("""COMPUTED_VALUE"""),"")</f>
        <v/>
      </c>
      <c r="AB107" s="4" t="str">
        <f>IFERROR(__xludf.DUMMYFUNCTION("""COMPUTED_VALUE"""),"")</f>
        <v/>
      </c>
      <c r="AC107" s="4" t="str">
        <f>IFERROR(__xludf.DUMMYFUNCTION("""COMPUTED_VALUE"""),"")</f>
        <v/>
      </c>
      <c r="AD107" s="4" t="str">
        <f>IFERROR(__xludf.DUMMYFUNCTION("""COMPUTED_VALUE"""),"")</f>
        <v/>
      </c>
      <c r="AE107" s="4" t="str">
        <f>IFERROR(__xludf.DUMMYFUNCTION("""COMPUTED_VALUE"""),"")</f>
        <v/>
      </c>
      <c r="AF107" s="4" t="str">
        <f>IFERROR(__xludf.DUMMYFUNCTION("""COMPUTED_VALUE"""),"")</f>
        <v/>
      </c>
      <c r="AG107" s="4" t="str">
        <f>IFERROR(__xludf.DUMMYFUNCTION("""COMPUTED_VALUE"""),"")</f>
        <v/>
      </c>
      <c r="AH107" s="4" t="str">
        <f>IFERROR(__xludf.DUMMYFUNCTION("""COMPUTED_VALUE"""),"")</f>
        <v/>
      </c>
      <c r="AI107" s="4" t="str">
        <f>IFERROR(__xludf.DUMMYFUNCTION("""COMPUTED_VALUE"""),"")</f>
        <v/>
      </c>
      <c r="AJ107" s="4" t="str">
        <f>IFERROR(__xludf.DUMMYFUNCTION("""COMPUTED_VALUE"""),"")</f>
        <v/>
      </c>
      <c r="AK107" s="4" t="str">
        <f>IFERROR(__xludf.DUMMYFUNCTION("""COMPUTED_VALUE"""),"")</f>
        <v/>
      </c>
      <c r="AL107" s="4" t="str">
        <f>IFERROR(__xludf.DUMMYFUNCTION("""COMPUTED_VALUE"""),"")</f>
        <v/>
      </c>
      <c r="AM107" s="4" t="str">
        <f>IFERROR(__xludf.DUMMYFUNCTION("""COMPUTED_VALUE"""),"")</f>
        <v/>
      </c>
      <c r="AN107" s="4" t="str">
        <f>IFERROR(__xludf.DUMMYFUNCTION("""COMPUTED_VALUE"""),"")</f>
        <v/>
      </c>
      <c r="AO107" s="4" t="str">
        <f>IFERROR(__xludf.DUMMYFUNCTION("""COMPUTED_VALUE"""),"")</f>
        <v/>
      </c>
      <c r="AP107" s="4" t="str">
        <f>IFERROR(__xludf.DUMMYFUNCTION("""COMPUTED_VALUE"""),"")</f>
        <v/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</row>
    <row r="108">
      <c r="A108" s="4" t="str">
        <f>IFERROR(__xludf.DUMMYFUNCTION("""COMPUTED_VALUE"""),"")</f>
        <v/>
      </c>
      <c r="B108" s="4" t="str">
        <f>IFERROR(__xludf.DUMMYFUNCTION("""COMPUTED_VALUE"""),"")</f>
        <v/>
      </c>
      <c r="C108" s="4" t="str">
        <f>IFERROR(__xludf.DUMMYFUNCTION("""COMPUTED_VALUE"""),"")</f>
        <v/>
      </c>
      <c r="D108" s="4" t="str">
        <f>IFERROR(__xludf.DUMMYFUNCTION("""COMPUTED_VALUE"""),"")</f>
        <v/>
      </c>
      <c r="E108" s="4" t="str">
        <f>IFERROR(__xludf.DUMMYFUNCTION("""COMPUTED_VALUE"""),"")</f>
        <v/>
      </c>
      <c r="F108" s="4" t="str">
        <f>IFERROR(__xludf.DUMMYFUNCTION("""COMPUTED_VALUE"""),"")</f>
        <v/>
      </c>
      <c r="G108" s="4" t="str">
        <f>IFERROR(__xludf.DUMMYFUNCTION("""COMPUTED_VALUE"""),"")</f>
        <v/>
      </c>
      <c r="H108" s="4" t="str">
        <f>IFERROR(__xludf.DUMMYFUNCTION("""COMPUTED_VALUE"""),"")</f>
        <v/>
      </c>
      <c r="I108" s="4" t="str">
        <f>IFERROR(__xludf.DUMMYFUNCTION("""COMPUTED_VALUE"""),"")</f>
        <v/>
      </c>
      <c r="J108" s="4" t="str">
        <f>IFERROR(__xludf.DUMMYFUNCTION("""COMPUTED_VALUE"""),"")</f>
        <v/>
      </c>
      <c r="K108" s="4" t="str">
        <f>IFERROR(__xludf.DUMMYFUNCTION("""COMPUTED_VALUE"""),"")</f>
        <v/>
      </c>
      <c r="L108" s="4" t="str">
        <f>IFERROR(__xludf.DUMMYFUNCTION("""COMPUTED_VALUE"""),"")</f>
        <v/>
      </c>
      <c r="M108" s="4" t="str">
        <f>IFERROR(__xludf.DUMMYFUNCTION("""COMPUTED_VALUE"""),"")</f>
        <v/>
      </c>
      <c r="N108" s="4" t="str">
        <f>IFERROR(__xludf.DUMMYFUNCTION("""COMPUTED_VALUE"""),"")</f>
        <v/>
      </c>
      <c r="O108" s="4" t="str">
        <f>IFERROR(__xludf.DUMMYFUNCTION("""COMPUTED_VALUE"""),"")</f>
        <v/>
      </c>
      <c r="P108" s="4" t="str">
        <f>IFERROR(__xludf.DUMMYFUNCTION("""COMPUTED_VALUE"""),"")</f>
        <v/>
      </c>
      <c r="Q108" s="4" t="str">
        <f>IFERROR(__xludf.DUMMYFUNCTION("""COMPUTED_VALUE"""),"")</f>
        <v/>
      </c>
      <c r="R108" s="4" t="str">
        <f>IFERROR(__xludf.DUMMYFUNCTION("""COMPUTED_VALUE"""),"")</f>
        <v/>
      </c>
      <c r="S108" s="4" t="str">
        <f>IFERROR(__xludf.DUMMYFUNCTION("""COMPUTED_VALUE"""),"")</f>
        <v/>
      </c>
      <c r="T108" s="4" t="str">
        <f>IFERROR(__xludf.DUMMYFUNCTION("""COMPUTED_VALUE"""),"")</f>
        <v/>
      </c>
      <c r="U108" s="4" t="str">
        <f>IFERROR(__xludf.DUMMYFUNCTION("""COMPUTED_VALUE"""),"")</f>
        <v/>
      </c>
      <c r="V108" s="4" t="str">
        <f>IFERROR(__xludf.DUMMYFUNCTION("""COMPUTED_VALUE"""),"")</f>
        <v/>
      </c>
      <c r="W108" s="4" t="str">
        <f>IFERROR(__xludf.DUMMYFUNCTION("""COMPUTED_VALUE"""),"")</f>
        <v/>
      </c>
      <c r="X108" s="4" t="str">
        <f>IFERROR(__xludf.DUMMYFUNCTION("""COMPUTED_VALUE"""),"")</f>
        <v/>
      </c>
      <c r="Y108" s="4" t="str">
        <f>IFERROR(__xludf.DUMMYFUNCTION("""COMPUTED_VALUE"""),"")</f>
        <v/>
      </c>
      <c r="Z108" s="4" t="str">
        <f>IFERROR(__xludf.DUMMYFUNCTION("""COMPUTED_VALUE"""),"")</f>
        <v/>
      </c>
      <c r="AA108" s="4" t="str">
        <f>IFERROR(__xludf.DUMMYFUNCTION("""COMPUTED_VALUE"""),"")</f>
        <v/>
      </c>
      <c r="AB108" s="4" t="str">
        <f>IFERROR(__xludf.DUMMYFUNCTION("""COMPUTED_VALUE"""),"")</f>
        <v/>
      </c>
      <c r="AC108" s="4" t="str">
        <f>IFERROR(__xludf.DUMMYFUNCTION("""COMPUTED_VALUE"""),"")</f>
        <v/>
      </c>
      <c r="AD108" s="4" t="str">
        <f>IFERROR(__xludf.DUMMYFUNCTION("""COMPUTED_VALUE"""),"")</f>
        <v/>
      </c>
      <c r="AE108" s="4" t="str">
        <f>IFERROR(__xludf.DUMMYFUNCTION("""COMPUTED_VALUE"""),"")</f>
        <v/>
      </c>
      <c r="AF108" s="4" t="str">
        <f>IFERROR(__xludf.DUMMYFUNCTION("""COMPUTED_VALUE"""),"")</f>
        <v/>
      </c>
      <c r="AG108" s="4" t="str">
        <f>IFERROR(__xludf.DUMMYFUNCTION("""COMPUTED_VALUE"""),"")</f>
        <v/>
      </c>
      <c r="AH108" s="4" t="str">
        <f>IFERROR(__xludf.DUMMYFUNCTION("""COMPUTED_VALUE"""),"")</f>
        <v/>
      </c>
      <c r="AI108" s="4" t="str">
        <f>IFERROR(__xludf.DUMMYFUNCTION("""COMPUTED_VALUE"""),"")</f>
        <v/>
      </c>
      <c r="AJ108" s="4" t="str">
        <f>IFERROR(__xludf.DUMMYFUNCTION("""COMPUTED_VALUE"""),"")</f>
        <v/>
      </c>
      <c r="AK108" s="4" t="str">
        <f>IFERROR(__xludf.DUMMYFUNCTION("""COMPUTED_VALUE"""),"")</f>
        <v/>
      </c>
      <c r="AL108" s="4" t="str">
        <f>IFERROR(__xludf.DUMMYFUNCTION("""COMPUTED_VALUE"""),"")</f>
        <v/>
      </c>
      <c r="AM108" s="4" t="str">
        <f>IFERROR(__xludf.DUMMYFUNCTION("""COMPUTED_VALUE"""),"")</f>
        <v/>
      </c>
      <c r="AN108" s="4" t="str">
        <f>IFERROR(__xludf.DUMMYFUNCTION("""COMPUTED_VALUE"""),"")</f>
        <v/>
      </c>
      <c r="AO108" s="4" t="str">
        <f>IFERROR(__xludf.DUMMYFUNCTION("""COMPUTED_VALUE"""),"")</f>
        <v/>
      </c>
      <c r="AP108" s="4" t="str">
        <f>IFERROR(__xludf.DUMMYFUNCTION("""COMPUTED_VALUE"""),"")</f>
        <v/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</row>
    <row r="109">
      <c r="A109" s="4" t="str">
        <f>IFERROR(__xludf.DUMMYFUNCTION("""COMPUTED_VALUE"""),"")</f>
        <v/>
      </c>
      <c r="B109" s="4" t="str">
        <f>IFERROR(__xludf.DUMMYFUNCTION("""COMPUTED_VALUE"""),"")</f>
        <v/>
      </c>
      <c r="C109" s="4" t="str">
        <f>IFERROR(__xludf.DUMMYFUNCTION("""COMPUTED_VALUE"""),"")</f>
        <v/>
      </c>
      <c r="D109" s="4" t="str">
        <f>IFERROR(__xludf.DUMMYFUNCTION("""COMPUTED_VALUE"""),"")</f>
        <v/>
      </c>
      <c r="E109" s="4" t="str">
        <f>IFERROR(__xludf.DUMMYFUNCTION("""COMPUTED_VALUE"""),"")</f>
        <v/>
      </c>
      <c r="F109" s="4" t="str">
        <f>IFERROR(__xludf.DUMMYFUNCTION("""COMPUTED_VALUE"""),"")</f>
        <v/>
      </c>
      <c r="G109" s="4" t="str">
        <f>IFERROR(__xludf.DUMMYFUNCTION("""COMPUTED_VALUE"""),"")</f>
        <v/>
      </c>
      <c r="H109" s="4" t="str">
        <f>IFERROR(__xludf.DUMMYFUNCTION("""COMPUTED_VALUE"""),"")</f>
        <v/>
      </c>
      <c r="I109" s="4" t="str">
        <f>IFERROR(__xludf.DUMMYFUNCTION("""COMPUTED_VALUE"""),"")</f>
        <v/>
      </c>
      <c r="J109" s="4" t="str">
        <f>IFERROR(__xludf.DUMMYFUNCTION("""COMPUTED_VALUE"""),"")</f>
        <v/>
      </c>
      <c r="K109" s="4" t="str">
        <f>IFERROR(__xludf.DUMMYFUNCTION("""COMPUTED_VALUE"""),"")</f>
        <v/>
      </c>
      <c r="L109" s="4" t="str">
        <f>IFERROR(__xludf.DUMMYFUNCTION("""COMPUTED_VALUE"""),"")</f>
        <v/>
      </c>
      <c r="M109" s="4" t="str">
        <f>IFERROR(__xludf.DUMMYFUNCTION("""COMPUTED_VALUE"""),"")</f>
        <v/>
      </c>
      <c r="N109" s="4" t="str">
        <f>IFERROR(__xludf.DUMMYFUNCTION("""COMPUTED_VALUE"""),"")</f>
        <v/>
      </c>
      <c r="O109" s="4" t="str">
        <f>IFERROR(__xludf.DUMMYFUNCTION("""COMPUTED_VALUE"""),"")</f>
        <v/>
      </c>
      <c r="P109" s="4" t="str">
        <f>IFERROR(__xludf.DUMMYFUNCTION("""COMPUTED_VALUE"""),"")</f>
        <v/>
      </c>
      <c r="Q109" s="4" t="str">
        <f>IFERROR(__xludf.DUMMYFUNCTION("""COMPUTED_VALUE"""),"")</f>
        <v/>
      </c>
      <c r="R109" s="4" t="str">
        <f>IFERROR(__xludf.DUMMYFUNCTION("""COMPUTED_VALUE"""),"")</f>
        <v/>
      </c>
      <c r="S109" s="4" t="str">
        <f>IFERROR(__xludf.DUMMYFUNCTION("""COMPUTED_VALUE"""),"")</f>
        <v/>
      </c>
      <c r="T109" s="4" t="str">
        <f>IFERROR(__xludf.DUMMYFUNCTION("""COMPUTED_VALUE"""),"")</f>
        <v/>
      </c>
      <c r="U109" s="4" t="str">
        <f>IFERROR(__xludf.DUMMYFUNCTION("""COMPUTED_VALUE"""),"")</f>
        <v/>
      </c>
      <c r="V109" s="4" t="str">
        <f>IFERROR(__xludf.DUMMYFUNCTION("""COMPUTED_VALUE"""),"")</f>
        <v/>
      </c>
      <c r="W109" s="4" t="str">
        <f>IFERROR(__xludf.DUMMYFUNCTION("""COMPUTED_VALUE"""),"")</f>
        <v/>
      </c>
      <c r="X109" s="4" t="str">
        <f>IFERROR(__xludf.DUMMYFUNCTION("""COMPUTED_VALUE"""),"")</f>
        <v/>
      </c>
      <c r="Y109" s="4" t="str">
        <f>IFERROR(__xludf.DUMMYFUNCTION("""COMPUTED_VALUE"""),"")</f>
        <v/>
      </c>
      <c r="Z109" s="4" t="str">
        <f>IFERROR(__xludf.DUMMYFUNCTION("""COMPUTED_VALUE"""),"")</f>
        <v/>
      </c>
      <c r="AA109" s="4" t="str">
        <f>IFERROR(__xludf.DUMMYFUNCTION("""COMPUTED_VALUE"""),"")</f>
        <v/>
      </c>
      <c r="AB109" s="4" t="str">
        <f>IFERROR(__xludf.DUMMYFUNCTION("""COMPUTED_VALUE"""),"")</f>
        <v/>
      </c>
      <c r="AC109" s="4" t="str">
        <f>IFERROR(__xludf.DUMMYFUNCTION("""COMPUTED_VALUE"""),"")</f>
        <v/>
      </c>
      <c r="AD109" s="4" t="str">
        <f>IFERROR(__xludf.DUMMYFUNCTION("""COMPUTED_VALUE"""),"")</f>
        <v/>
      </c>
      <c r="AE109" s="4" t="str">
        <f>IFERROR(__xludf.DUMMYFUNCTION("""COMPUTED_VALUE"""),"")</f>
        <v/>
      </c>
      <c r="AF109" s="4" t="str">
        <f>IFERROR(__xludf.DUMMYFUNCTION("""COMPUTED_VALUE"""),"")</f>
        <v/>
      </c>
      <c r="AG109" s="4" t="str">
        <f>IFERROR(__xludf.DUMMYFUNCTION("""COMPUTED_VALUE"""),"")</f>
        <v/>
      </c>
      <c r="AH109" s="4" t="str">
        <f>IFERROR(__xludf.DUMMYFUNCTION("""COMPUTED_VALUE"""),"")</f>
        <v/>
      </c>
      <c r="AI109" s="4" t="str">
        <f>IFERROR(__xludf.DUMMYFUNCTION("""COMPUTED_VALUE"""),"")</f>
        <v/>
      </c>
      <c r="AJ109" s="4" t="str">
        <f>IFERROR(__xludf.DUMMYFUNCTION("""COMPUTED_VALUE"""),"")</f>
        <v/>
      </c>
      <c r="AK109" s="4" t="str">
        <f>IFERROR(__xludf.DUMMYFUNCTION("""COMPUTED_VALUE"""),"")</f>
        <v/>
      </c>
      <c r="AL109" s="4" t="str">
        <f>IFERROR(__xludf.DUMMYFUNCTION("""COMPUTED_VALUE"""),"")</f>
        <v/>
      </c>
      <c r="AM109" s="4" t="str">
        <f>IFERROR(__xludf.DUMMYFUNCTION("""COMPUTED_VALUE"""),"")</f>
        <v/>
      </c>
      <c r="AN109" s="4" t="str">
        <f>IFERROR(__xludf.DUMMYFUNCTION("""COMPUTED_VALUE"""),"")</f>
        <v/>
      </c>
      <c r="AO109" s="4" t="str">
        <f>IFERROR(__xludf.DUMMYFUNCTION("""COMPUTED_VALUE"""),"")</f>
        <v/>
      </c>
      <c r="AP109" s="4" t="str">
        <f>IFERROR(__xludf.DUMMYFUNCTION("""COMPUTED_VALUE"""),"")</f>
        <v/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</row>
    <row r="110">
      <c r="A110" s="4" t="str">
        <f>IFERROR(__xludf.DUMMYFUNCTION("""COMPUTED_VALUE"""),"")</f>
        <v/>
      </c>
      <c r="B110" s="4" t="str">
        <f>IFERROR(__xludf.DUMMYFUNCTION("""COMPUTED_VALUE"""),"")</f>
        <v/>
      </c>
      <c r="C110" s="4" t="str">
        <f>IFERROR(__xludf.DUMMYFUNCTION("""COMPUTED_VALUE"""),"")</f>
        <v/>
      </c>
      <c r="D110" s="4" t="str">
        <f>IFERROR(__xludf.DUMMYFUNCTION("""COMPUTED_VALUE"""),"")</f>
        <v/>
      </c>
      <c r="E110" s="4" t="str">
        <f>IFERROR(__xludf.DUMMYFUNCTION("""COMPUTED_VALUE"""),"")</f>
        <v/>
      </c>
      <c r="F110" s="4" t="str">
        <f>IFERROR(__xludf.DUMMYFUNCTION("""COMPUTED_VALUE"""),"")</f>
        <v/>
      </c>
      <c r="G110" s="4" t="str">
        <f>IFERROR(__xludf.DUMMYFUNCTION("""COMPUTED_VALUE"""),"")</f>
        <v/>
      </c>
      <c r="H110" s="4" t="str">
        <f>IFERROR(__xludf.DUMMYFUNCTION("""COMPUTED_VALUE"""),"")</f>
        <v/>
      </c>
      <c r="I110" s="4" t="str">
        <f>IFERROR(__xludf.DUMMYFUNCTION("""COMPUTED_VALUE"""),"")</f>
        <v/>
      </c>
      <c r="J110" s="4" t="str">
        <f>IFERROR(__xludf.DUMMYFUNCTION("""COMPUTED_VALUE"""),"")</f>
        <v/>
      </c>
      <c r="K110" s="4" t="str">
        <f>IFERROR(__xludf.DUMMYFUNCTION("""COMPUTED_VALUE"""),"")</f>
        <v/>
      </c>
      <c r="L110" s="4" t="str">
        <f>IFERROR(__xludf.DUMMYFUNCTION("""COMPUTED_VALUE"""),"")</f>
        <v/>
      </c>
      <c r="M110" s="4" t="str">
        <f>IFERROR(__xludf.DUMMYFUNCTION("""COMPUTED_VALUE"""),"")</f>
        <v/>
      </c>
      <c r="N110" s="4" t="str">
        <f>IFERROR(__xludf.DUMMYFUNCTION("""COMPUTED_VALUE"""),"")</f>
        <v/>
      </c>
      <c r="O110" s="4" t="str">
        <f>IFERROR(__xludf.DUMMYFUNCTION("""COMPUTED_VALUE"""),"")</f>
        <v/>
      </c>
      <c r="P110" s="4" t="str">
        <f>IFERROR(__xludf.DUMMYFUNCTION("""COMPUTED_VALUE"""),"")</f>
        <v/>
      </c>
      <c r="Q110" s="4" t="str">
        <f>IFERROR(__xludf.DUMMYFUNCTION("""COMPUTED_VALUE"""),"")</f>
        <v/>
      </c>
      <c r="R110" s="4" t="str">
        <f>IFERROR(__xludf.DUMMYFUNCTION("""COMPUTED_VALUE"""),"")</f>
        <v/>
      </c>
      <c r="S110" s="4" t="str">
        <f>IFERROR(__xludf.DUMMYFUNCTION("""COMPUTED_VALUE"""),"")</f>
        <v/>
      </c>
      <c r="T110" s="4" t="str">
        <f>IFERROR(__xludf.DUMMYFUNCTION("""COMPUTED_VALUE"""),"")</f>
        <v/>
      </c>
      <c r="U110" s="4" t="str">
        <f>IFERROR(__xludf.DUMMYFUNCTION("""COMPUTED_VALUE"""),"")</f>
        <v/>
      </c>
      <c r="V110" s="4" t="str">
        <f>IFERROR(__xludf.DUMMYFUNCTION("""COMPUTED_VALUE"""),"")</f>
        <v/>
      </c>
      <c r="W110" s="4" t="str">
        <f>IFERROR(__xludf.DUMMYFUNCTION("""COMPUTED_VALUE"""),"")</f>
        <v/>
      </c>
      <c r="X110" s="4" t="str">
        <f>IFERROR(__xludf.DUMMYFUNCTION("""COMPUTED_VALUE"""),"")</f>
        <v/>
      </c>
      <c r="Y110" s="4" t="str">
        <f>IFERROR(__xludf.DUMMYFUNCTION("""COMPUTED_VALUE"""),"")</f>
        <v/>
      </c>
      <c r="Z110" s="4" t="str">
        <f>IFERROR(__xludf.DUMMYFUNCTION("""COMPUTED_VALUE"""),"")</f>
        <v/>
      </c>
      <c r="AA110" s="4" t="str">
        <f>IFERROR(__xludf.DUMMYFUNCTION("""COMPUTED_VALUE"""),"")</f>
        <v/>
      </c>
      <c r="AB110" s="4" t="str">
        <f>IFERROR(__xludf.DUMMYFUNCTION("""COMPUTED_VALUE"""),"")</f>
        <v/>
      </c>
      <c r="AC110" s="4" t="str">
        <f>IFERROR(__xludf.DUMMYFUNCTION("""COMPUTED_VALUE"""),"")</f>
        <v/>
      </c>
      <c r="AD110" s="4" t="str">
        <f>IFERROR(__xludf.DUMMYFUNCTION("""COMPUTED_VALUE"""),"")</f>
        <v/>
      </c>
      <c r="AE110" s="4" t="str">
        <f>IFERROR(__xludf.DUMMYFUNCTION("""COMPUTED_VALUE"""),"")</f>
        <v/>
      </c>
      <c r="AF110" s="4" t="str">
        <f>IFERROR(__xludf.DUMMYFUNCTION("""COMPUTED_VALUE"""),"")</f>
        <v/>
      </c>
      <c r="AG110" s="4" t="str">
        <f>IFERROR(__xludf.DUMMYFUNCTION("""COMPUTED_VALUE"""),"")</f>
        <v/>
      </c>
      <c r="AH110" s="4" t="str">
        <f>IFERROR(__xludf.DUMMYFUNCTION("""COMPUTED_VALUE"""),"")</f>
        <v/>
      </c>
      <c r="AI110" s="4" t="str">
        <f>IFERROR(__xludf.DUMMYFUNCTION("""COMPUTED_VALUE"""),"")</f>
        <v/>
      </c>
      <c r="AJ110" s="4" t="str">
        <f>IFERROR(__xludf.DUMMYFUNCTION("""COMPUTED_VALUE"""),"")</f>
        <v/>
      </c>
      <c r="AK110" s="4" t="str">
        <f>IFERROR(__xludf.DUMMYFUNCTION("""COMPUTED_VALUE"""),"")</f>
        <v/>
      </c>
      <c r="AL110" s="4" t="str">
        <f>IFERROR(__xludf.DUMMYFUNCTION("""COMPUTED_VALUE"""),"")</f>
        <v/>
      </c>
      <c r="AM110" s="4" t="str">
        <f>IFERROR(__xludf.DUMMYFUNCTION("""COMPUTED_VALUE"""),"")</f>
        <v/>
      </c>
      <c r="AN110" s="4" t="str">
        <f>IFERROR(__xludf.DUMMYFUNCTION("""COMPUTED_VALUE"""),"")</f>
        <v/>
      </c>
      <c r="AO110" s="4" t="str">
        <f>IFERROR(__xludf.DUMMYFUNCTION("""COMPUTED_VALUE"""),"")</f>
        <v/>
      </c>
      <c r="AP110" s="4" t="str">
        <f>IFERROR(__xludf.DUMMYFUNCTION("""COMPUTED_VALUE"""),"")</f>
        <v/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</row>
    <row r="111">
      <c r="A111" s="4" t="str">
        <f>IFERROR(__xludf.DUMMYFUNCTION("""COMPUTED_VALUE"""),"")</f>
        <v/>
      </c>
      <c r="B111" s="4" t="str">
        <f>IFERROR(__xludf.DUMMYFUNCTION("""COMPUTED_VALUE"""),"")</f>
        <v/>
      </c>
      <c r="C111" s="4" t="str">
        <f>IFERROR(__xludf.DUMMYFUNCTION("""COMPUTED_VALUE"""),"")</f>
        <v/>
      </c>
      <c r="D111" s="4" t="str">
        <f>IFERROR(__xludf.DUMMYFUNCTION("""COMPUTED_VALUE"""),"")</f>
        <v/>
      </c>
      <c r="E111" s="4" t="str">
        <f>IFERROR(__xludf.DUMMYFUNCTION("""COMPUTED_VALUE"""),"")</f>
        <v/>
      </c>
      <c r="F111" s="4" t="str">
        <f>IFERROR(__xludf.DUMMYFUNCTION("""COMPUTED_VALUE"""),"")</f>
        <v/>
      </c>
      <c r="G111" s="4" t="str">
        <f>IFERROR(__xludf.DUMMYFUNCTION("""COMPUTED_VALUE"""),"")</f>
        <v/>
      </c>
      <c r="H111" s="4" t="str">
        <f>IFERROR(__xludf.DUMMYFUNCTION("""COMPUTED_VALUE"""),"")</f>
        <v/>
      </c>
      <c r="I111" s="4" t="str">
        <f>IFERROR(__xludf.DUMMYFUNCTION("""COMPUTED_VALUE"""),"")</f>
        <v/>
      </c>
      <c r="J111" s="4" t="str">
        <f>IFERROR(__xludf.DUMMYFUNCTION("""COMPUTED_VALUE"""),"")</f>
        <v/>
      </c>
      <c r="K111" s="4" t="str">
        <f>IFERROR(__xludf.DUMMYFUNCTION("""COMPUTED_VALUE"""),"")</f>
        <v/>
      </c>
      <c r="L111" s="4" t="str">
        <f>IFERROR(__xludf.DUMMYFUNCTION("""COMPUTED_VALUE"""),"")</f>
        <v/>
      </c>
      <c r="M111" s="4" t="str">
        <f>IFERROR(__xludf.DUMMYFUNCTION("""COMPUTED_VALUE"""),"")</f>
        <v/>
      </c>
      <c r="N111" s="4" t="str">
        <f>IFERROR(__xludf.DUMMYFUNCTION("""COMPUTED_VALUE"""),"")</f>
        <v/>
      </c>
      <c r="O111" s="4" t="str">
        <f>IFERROR(__xludf.DUMMYFUNCTION("""COMPUTED_VALUE"""),"")</f>
        <v/>
      </c>
      <c r="P111" s="4" t="str">
        <f>IFERROR(__xludf.DUMMYFUNCTION("""COMPUTED_VALUE"""),"")</f>
        <v/>
      </c>
      <c r="Q111" s="4" t="str">
        <f>IFERROR(__xludf.DUMMYFUNCTION("""COMPUTED_VALUE"""),"")</f>
        <v/>
      </c>
      <c r="R111" s="4" t="str">
        <f>IFERROR(__xludf.DUMMYFUNCTION("""COMPUTED_VALUE"""),"")</f>
        <v/>
      </c>
      <c r="S111" s="4" t="str">
        <f>IFERROR(__xludf.DUMMYFUNCTION("""COMPUTED_VALUE"""),"")</f>
        <v/>
      </c>
      <c r="T111" s="4" t="str">
        <f>IFERROR(__xludf.DUMMYFUNCTION("""COMPUTED_VALUE"""),"")</f>
        <v/>
      </c>
      <c r="U111" s="4" t="str">
        <f>IFERROR(__xludf.DUMMYFUNCTION("""COMPUTED_VALUE"""),"")</f>
        <v/>
      </c>
      <c r="V111" s="4" t="str">
        <f>IFERROR(__xludf.DUMMYFUNCTION("""COMPUTED_VALUE"""),"")</f>
        <v/>
      </c>
      <c r="W111" s="4" t="str">
        <f>IFERROR(__xludf.DUMMYFUNCTION("""COMPUTED_VALUE"""),"")</f>
        <v/>
      </c>
      <c r="X111" s="4" t="str">
        <f>IFERROR(__xludf.DUMMYFUNCTION("""COMPUTED_VALUE"""),"")</f>
        <v/>
      </c>
      <c r="Y111" s="4" t="str">
        <f>IFERROR(__xludf.DUMMYFUNCTION("""COMPUTED_VALUE"""),"")</f>
        <v/>
      </c>
      <c r="Z111" s="4" t="str">
        <f>IFERROR(__xludf.DUMMYFUNCTION("""COMPUTED_VALUE"""),"")</f>
        <v/>
      </c>
      <c r="AA111" s="4" t="str">
        <f>IFERROR(__xludf.DUMMYFUNCTION("""COMPUTED_VALUE"""),"")</f>
        <v/>
      </c>
      <c r="AB111" s="4" t="str">
        <f>IFERROR(__xludf.DUMMYFUNCTION("""COMPUTED_VALUE"""),"")</f>
        <v/>
      </c>
      <c r="AC111" s="4" t="str">
        <f>IFERROR(__xludf.DUMMYFUNCTION("""COMPUTED_VALUE"""),"")</f>
        <v/>
      </c>
      <c r="AD111" s="4" t="str">
        <f>IFERROR(__xludf.DUMMYFUNCTION("""COMPUTED_VALUE"""),"")</f>
        <v/>
      </c>
      <c r="AE111" s="4" t="str">
        <f>IFERROR(__xludf.DUMMYFUNCTION("""COMPUTED_VALUE"""),"")</f>
        <v/>
      </c>
      <c r="AF111" s="4" t="str">
        <f>IFERROR(__xludf.DUMMYFUNCTION("""COMPUTED_VALUE"""),"")</f>
        <v/>
      </c>
      <c r="AG111" s="4" t="str">
        <f>IFERROR(__xludf.DUMMYFUNCTION("""COMPUTED_VALUE"""),"")</f>
        <v/>
      </c>
      <c r="AH111" s="4" t="str">
        <f>IFERROR(__xludf.DUMMYFUNCTION("""COMPUTED_VALUE"""),"")</f>
        <v/>
      </c>
      <c r="AI111" s="4" t="str">
        <f>IFERROR(__xludf.DUMMYFUNCTION("""COMPUTED_VALUE"""),"")</f>
        <v/>
      </c>
      <c r="AJ111" s="4" t="str">
        <f>IFERROR(__xludf.DUMMYFUNCTION("""COMPUTED_VALUE"""),"")</f>
        <v/>
      </c>
      <c r="AK111" s="4" t="str">
        <f>IFERROR(__xludf.DUMMYFUNCTION("""COMPUTED_VALUE"""),"")</f>
        <v/>
      </c>
      <c r="AL111" s="4" t="str">
        <f>IFERROR(__xludf.DUMMYFUNCTION("""COMPUTED_VALUE"""),"")</f>
        <v/>
      </c>
      <c r="AM111" s="4" t="str">
        <f>IFERROR(__xludf.DUMMYFUNCTION("""COMPUTED_VALUE"""),"")</f>
        <v/>
      </c>
      <c r="AN111" s="4" t="str">
        <f>IFERROR(__xludf.DUMMYFUNCTION("""COMPUTED_VALUE"""),"")</f>
        <v/>
      </c>
      <c r="AO111" s="4" t="str">
        <f>IFERROR(__xludf.DUMMYFUNCTION("""COMPUTED_VALUE"""),"")</f>
        <v/>
      </c>
      <c r="AP111" s="4" t="str">
        <f>IFERROR(__xludf.DUMMYFUNCTION("""COMPUTED_VALUE"""),"")</f>
        <v/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</row>
    <row r="112">
      <c r="A112" s="4" t="str">
        <f>IFERROR(__xludf.DUMMYFUNCTION("""COMPUTED_VALUE"""),"")</f>
        <v/>
      </c>
      <c r="B112" s="4" t="str">
        <f>IFERROR(__xludf.DUMMYFUNCTION("""COMPUTED_VALUE"""),"")</f>
        <v/>
      </c>
      <c r="C112" s="4" t="str">
        <f>IFERROR(__xludf.DUMMYFUNCTION("""COMPUTED_VALUE"""),"")</f>
        <v/>
      </c>
      <c r="D112" s="4" t="str">
        <f>IFERROR(__xludf.DUMMYFUNCTION("""COMPUTED_VALUE"""),"")</f>
        <v/>
      </c>
      <c r="E112" s="4" t="str">
        <f>IFERROR(__xludf.DUMMYFUNCTION("""COMPUTED_VALUE"""),"")</f>
        <v/>
      </c>
      <c r="F112" s="4" t="str">
        <f>IFERROR(__xludf.DUMMYFUNCTION("""COMPUTED_VALUE"""),"")</f>
        <v/>
      </c>
      <c r="G112" s="4" t="str">
        <f>IFERROR(__xludf.DUMMYFUNCTION("""COMPUTED_VALUE"""),"")</f>
        <v/>
      </c>
      <c r="H112" s="4" t="str">
        <f>IFERROR(__xludf.DUMMYFUNCTION("""COMPUTED_VALUE"""),"")</f>
        <v/>
      </c>
      <c r="I112" s="4" t="str">
        <f>IFERROR(__xludf.DUMMYFUNCTION("""COMPUTED_VALUE"""),"")</f>
        <v/>
      </c>
      <c r="J112" s="4" t="str">
        <f>IFERROR(__xludf.DUMMYFUNCTION("""COMPUTED_VALUE"""),"")</f>
        <v/>
      </c>
      <c r="K112" s="4" t="str">
        <f>IFERROR(__xludf.DUMMYFUNCTION("""COMPUTED_VALUE"""),"")</f>
        <v/>
      </c>
      <c r="L112" s="4" t="str">
        <f>IFERROR(__xludf.DUMMYFUNCTION("""COMPUTED_VALUE"""),"")</f>
        <v/>
      </c>
      <c r="M112" s="4" t="str">
        <f>IFERROR(__xludf.DUMMYFUNCTION("""COMPUTED_VALUE"""),"")</f>
        <v/>
      </c>
      <c r="N112" s="4" t="str">
        <f>IFERROR(__xludf.DUMMYFUNCTION("""COMPUTED_VALUE"""),"")</f>
        <v/>
      </c>
      <c r="O112" s="4" t="str">
        <f>IFERROR(__xludf.DUMMYFUNCTION("""COMPUTED_VALUE"""),"")</f>
        <v/>
      </c>
      <c r="P112" s="4" t="str">
        <f>IFERROR(__xludf.DUMMYFUNCTION("""COMPUTED_VALUE"""),"")</f>
        <v/>
      </c>
      <c r="Q112" s="4" t="str">
        <f>IFERROR(__xludf.DUMMYFUNCTION("""COMPUTED_VALUE"""),"")</f>
        <v/>
      </c>
      <c r="R112" s="4" t="str">
        <f>IFERROR(__xludf.DUMMYFUNCTION("""COMPUTED_VALUE"""),"")</f>
        <v/>
      </c>
      <c r="S112" s="4" t="str">
        <f>IFERROR(__xludf.DUMMYFUNCTION("""COMPUTED_VALUE"""),"")</f>
        <v/>
      </c>
      <c r="T112" s="4" t="str">
        <f>IFERROR(__xludf.DUMMYFUNCTION("""COMPUTED_VALUE"""),"")</f>
        <v/>
      </c>
      <c r="U112" s="4" t="str">
        <f>IFERROR(__xludf.DUMMYFUNCTION("""COMPUTED_VALUE"""),"")</f>
        <v/>
      </c>
      <c r="V112" s="4" t="str">
        <f>IFERROR(__xludf.DUMMYFUNCTION("""COMPUTED_VALUE"""),"")</f>
        <v/>
      </c>
      <c r="W112" s="4" t="str">
        <f>IFERROR(__xludf.DUMMYFUNCTION("""COMPUTED_VALUE"""),"")</f>
        <v/>
      </c>
      <c r="X112" s="4" t="str">
        <f>IFERROR(__xludf.DUMMYFUNCTION("""COMPUTED_VALUE"""),"")</f>
        <v/>
      </c>
      <c r="Y112" s="4" t="str">
        <f>IFERROR(__xludf.DUMMYFUNCTION("""COMPUTED_VALUE"""),"")</f>
        <v/>
      </c>
      <c r="Z112" s="4" t="str">
        <f>IFERROR(__xludf.DUMMYFUNCTION("""COMPUTED_VALUE"""),"")</f>
        <v/>
      </c>
      <c r="AA112" s="4" t="str">
        <f>IFERROR(__xludf.DUMMYFUNCTION("""COMPUTED_VALUE"""),"")</f>
        <v/>
      </c>
      <c r="AB112" s="4" t="str">
        <f>IFERROR(__xludf.DUMMYFUNCTION("""COMPUTED_VALUE"""),"")</f>
        <v/>
      </c>
      <c r="AC112" s="4" t="str">
        <f>IFERROR(__xludf.DUMMYFUNCTION("""COMPUTED_VALUE"""),"")</f>
        <v/>
      </c>
      <c r="AD112" s="4" t="str">
        <f>IFERROR(__xludf.DUMMYFUNCTION("""COMPUTED_VALUE"""),"")</f>
        <v/>
      </c>
      <c r="AE112" s="4" t="str">
        <f>IFERROR(__xludf.DUMMYFUNCTION("""COMPUTED_VALUE"""),"")</f>
        <v/>
      </c>
      <c r="AF112" s="4" t="str">
        <f>IFERROR(__xludf.DUMMYFUNCTION("""COMPUTED_VALUE"""),"")</f>
        <v/>
      </c>
      <c r="AG112" s="4" t="str">
        <f>IFERROR(__xludf.DUMMYFUNCTION("""COMPUTED_VALUE"""),"")</f>
        <v/>
      </c>
      <c r="AH112" s="4" t="str">
        <f>IFERROR(__xludf.DUMMYFUNCTION("""COMPUTED_VALUE"""),"")</f>
        <v/>
      </c>
      <c r="AI112" s="4" t="str">
        <f>IFERROR(__xludf.DUMMYFUNCTION("""COMPUTED_VALUE"""),"")</f>
        <v/>
      </c>
      <c r="AJ112" s="4" t="str">
        <f>IFERROR(__xludf.DUMMYFUNCTION("""COMPUTED_VALUE"""),"")</f>
        <v/>
      </c>
      <c r="AK112" s="4" t="str">
        <f>IFERROR(__xludf.DUMMYFUNCTION("""COMPUTED_VALUE"""),"")</f>
        <v/>
      </c>
      <c r="AL112" s="4" t="str">
        <f>IFERROR(__xludf.DUMMYFUNCTION("""COMPUTED_VALUE"""),"")</f>
        <v/>
      </c>
      <c r="AM112" s="4" t="str">
        <f>IFERROR(__xludf.DUMMYFUNCTION("""COMPUTED_VALUE"""),"")</f>
        <v/>
      </c>
      <c r="AN112" s="4" t="str">
        <f>IFERROR(__xludf.DUMMYFUNCTION("""COMPUTED_VALUE"""),"")</f>
        <v/>
      </c>
      <c r="AO112" s="4" t="str">
        <f>IFERROR(__xludf.DUMMYFUNCTION("""COMPUTED_VALUE"""),"")</f>
        <v/>
      </c>
      <c r="AP112" s="4" t="str">
        <f>IFERROR(__xludf.DUMMYFUNCTION("""COMPUTED_VALUE"""),"")</f>
        <v/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</row>
    <row r="113">
      <c r="A113" s="4" t="str">
        <f>IFERROR(__xludf.DUMMYFUNCTION("""COMPUTED_VALUE"""),"")</f>
        <v/>
      </c>
      <c r="B113" s="4" t="str">
        <f>IFERROR(__xludf.DUMMYFUNCTION("""COMPUTED_VALUE"""),"")</f>
        <v/>
      </c>
      <c r="C113" s="4" t="str">
        <f>IFERROR(__xludf.DUMMYFUNCTION("""COMPUTED_VALUE"""),"")</f>
        <v/>
      </c>
      <c r="D113" s="4" t="str">
        <f>IFERROR(__xludf.DUMMYFUNCTION("""COMPUTED_VALUE"""),"")</f>
        <v/>
      </c>
      <c r="E113" s="4" t="str">
        <f>IFERROR(__xludf.DUMMYFUNCTION("""COMPUTED_VALUE"""),"")</f>
        <v/>
      </c>
      <c r="F113" s="4" t="str">
        <f>IFERROR(__xludf.DUMMYFUNCTION("""COMPUTED_VALUE"""),"")</f>
        <v/>
      </c>
      <c r="G113" s="4" t="str">
        <f>IFERROR(__xludf.DUMMYFUNCTION("""COMPUTED_VALUE"""),"")</f>
        <v/>
      </c>
      <c r="H113" s="4" t="str">
        <f>IFERROR(__xludf.DUMMYFUNCTION("""COMPUTED_VALUE"""),"")</f>
        <v/>
      </c>
      <c r="I113" s="4" t="str">
        <f>IFERROR(__xludf.DUMMYFUNCTION("""COMPUTED_VALUE"""),"")</f>
        <v/>
      </c>
      <c r="J113" s="4" t="str">
        <f>IFERROR(__xludf.DUMMYFUNCTION("""COMPUTED_VALUE"""),"")</f>
        <v/>
      </c>
      <c r="K113" s="4" t="str">
        <f>IFERROR(__xludf.DUMMYFUNCTION("""COMPUTED_VALUE"""),"")</f>
        <v/>
      </c>
      <c r="L113" s="4" t="str">
        <f>IFERROR(__xludf.DUMMYFUNCTION("""COMPUTED_VALUE"""),"")</f>
        <v/>
      </c>
      <c r="M113" s="4" t="str">
        <f>IFERROR(__xludf.DUMMYFUNCTION("""COMPUTED_VALUE"""),"")</f>
        <v/>
      </c>
      <c r="N113" s="4" t="str">
        <f>IFERROR(__xludf.DUMMYFUNCTION("""COMPUTED_VALUE"""),"")</f>
        <v/>
      </c>
      <c r="O113" s="4" t="str">
        <f>IFERROR(__xludf.DUMMYFUNCTION("""COMPUTED_VALUE"""),"")</f>
        <v/>
      </c>
      <c r="P113" s="4" t="str">
        <f>IFERROR(__xludf.DUMMYFUNCTION("""COMPUTED_VALUE"""),"")</f>
        <v/>
      </c>
      <c r="Q113" s="4" t="str">
        <f>IFERROR(__xludf.DUMMYFUNCTION("""COMPUTED_VALUE"""),"")</f>
        <v/>
      </c>
      <c r="R113" s="4" t="str">
        <f>IFERROR(__xludf.DUMMYFUNCTION("""COMPUTED_VALUE"""),"")</f>
        <v/>
      </c>
      <c r="S113" s="4" t="str">
        <f>IFERROR(__xludf.DUMMYFUNCTION("""COMPUTED_VALUE"""),"")</f>
        <v/>
      </c>
      <c r="T113" s="4" t="str">
        <f>IFERROR(__xludf.DUMMYFUNCTION("""COMPUTED_VALUE"""),"")</f>
        <v/>
      </c>
      <c r="U113" s="4" t="str">
        <f>IFERROR(__xludf.DUMMYFUNCTION("""COMPUTED_VALUE"""),"")</f>
        <v/>
      </c>
      <c r="V113" s="4" t="str">
        <f>IFERROR(__xludf.DUMMYFUNCTION("""COMPUTED_VALUE"""),"")</f>
        <v/>
      </c>
      <c r="W113" s="4" t="str">
        <f>IFERROR(__xludf.DUMMYFUNCTION("""COMPUTED_VALUE"""),"")</f>
        <v/>
      </c>
      <c r="X113" s="4" t="str">
        <f>IFERROR(__xludf.DUMMYFUNCTION("""COMPUTED_VALUE"""),"")</f>
        <v/>
      </c>
      <c r="Y113" s="4" t="str">
        <f>IFERROR(__xludf.DUMMYFUNCTION("""COMPUTED_VALUE"""),"")</f>
        <v/>
      </c>
      <c r="Z113" s="4" t="str">
        <f>IFERROR(__xludf.DUMMYFUNCTION("""COMPUTED_VALUE"""),"")</f>
        <v/>
      </c>
      <c r="AA113" s="4" t="str">
        <f>IFERROR(__xludf.DUMMYFUNCTION("""COMPUTED_VALUE"""),"")</f>
        <v/>
      </c>
      <c r="AB113" s="4" t="str">
        <f>IFERROR(__xludf.DUMMYFUNCTION("""COMPUTED_VALUE"""),"")</f>
        <v/>
      </c>
      <c r="AC113" s="4" t="str">
        <f>IFERROR(__xludf.DUMMYFUNCTION("""COMPUTED_VALUE"""),"")</f>
        <v/>
      </c>
      <c r="AD113" s="4" t="str">
        <f>IFERROR(__xludf.DUMMYFUNCTION("""COMPUTED_VALUE"""),"")</f>
        <v/>
      </c>
      <c r="AE113" s="4" t="str">
        <f>IFERROR(__xludf.DUMMYFUNCTION("""COMPUTED_VALUE"""),"")</f>
        <v/>
      </c>
      <c r="AF113" s="4" t="str">
        <f>IFERROR(__xludf.DUMMYFUNCTION("""COMPUTED_VALUE"""),"")</f>
        <v/>
      </c>
      <c r="AG113" s="4" t="str">
        <f>IFERROR(__xludf.DUMMYFUNCTION("""COMPUTED_VALUE"""),"")</f>
        <v/>
      </c>
      <c r="AH113" s="4" t="str">
        <f>IFERROR(__xludf.DUMMYFUNCTION("""COMPUTED_VALUE"""),"")</f>
        <v/>
      </c>
      <c r="AI113" s="4" t="str">
        <f>IFERROR(__xludf.DUMMYFUNCTION("""COMPUTED_VALUE"""),"")</f>
        <v/>
      </c>
      <c r="AJ113" s="4" t="str">
        <f>IFERROR(__xludf.DUMMYFUNCTION("""COMPUTED_VALUE"""),"")</f>
        <v/>
      </c>
      <c r="AK113" s="4" t="str">
        <f>IFERROR(__xludf.DUMMYFUNCTION("""COMPUTED_VALUE"""),"")</f>
        <v/>
      </c>
      <c r="AL113" s="4" t="str">
        <f>IFERROR(__xludf.DUMMYFUNCTION("""COMPUTED_VALUE"""),"")</f>
        <v/>
      </c>
      <c r="AM113" s="4" t="str">
        <f>IFERROR(__xludf.DUMMYFUNCTION("""COMPUTED_VALUE"""),"")</f>
        <v/>
      </c>
      <c r="AN113" s="4" t="str">
        <f>IFERROR(__xludf.DUMMYFUNCTION("""COMPUTED_VALUE"""),"")</f>
        <v/>
      </c>
      <c r="AO113" s="4" t="str">
        <f>IFERROR(__xludf.DUMMYFUNCTION("""COMPUTED_VALUE"""),"")</f>
        <v/>
      </c>
      <c r="AP113" s="4" t="str">
        <f>IFERROR(__xludf.DUMMYFUNCTION("""COMPUTED_VALUE"""),"")</f>
        <v/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</row>
    <row r="114">
      <c r="A114" s="4" t="str">
        <f>IFERROR(__xludf.DUMMYFUNCTION("""COMPUTED_VALUE"""),"")</f>
        <v/>
      </c>
      <c r="B114" s="4" t="str">
        <f>IFERROR(__xludf.DUMMYFUNCTION("""COMPUTED_VALUE"""),"")</f>
        <v/>
      </c>
      <c r="C114" s="4" t="str">
        <f>IFERROR(__xludf.DUMMYFUNCTION("""COMPUTED_VALUE"""),"")</f>
        <v/>
      </c>
      <c r="D114" s="4" t="str">
        <f>IFERROR(__xludf.DUMMYFUNCTION("""COMPUTED_VALUE"""),"")</f>
        <v/>
      </c>
      <c r="E114" s="4" t="str">
        <f>IFERROR(__xludf.DUMMYFUNCTION("""COMPUTED_VALUE"""),"")</f>
        <v/>
      </c>
      <c r="F114" s="4" t="str">
        <f>IFERROR(__xludf.DUMMYFUNCTION("""COMPUTED_VALUE"""),"")</f>
        <v/>
      </c>
      <c r="G114" s="4" t="str">
        <f>IFERROR(__xludf.DUMMYFUNCTION("""COMPUTED_VALUE"""),"")</f>
        <v/>
      </c>
      <c r="H114" s="4" t="str">
        <f>IFERROR(__xludf.DUMMYFUNCTION("""COMPUTED_VALUE"""),"")</f>
        <v/>
      </c>
      <c r="I114" s="4" t="str">
        <f>IFERROR(__xludf.DUMMYFUNCTION("""COMPUTED_VALUE"""),"")</f>
        <v/>
      </c>
      <c r="J114" s="4" t="str">
        <f>IFERROR(__xludf.DUMMYFUNCTION("""COMPUTED_VALUE"""),"")</f>
        <v/>
      </c>
      <c r="K114" s="4" t="str">
        <f>IFERROR(__xludf.DUMMYFUNCTION("""COMPUTED_VALUE"""),"")</f>
        <v/>
      </c>
      <c r="L114" s="4" t="str">
        <f>IFERROR(__xludf.DUMMYFUNCTION("""COMPUTED_VALUE"""),"")</f>
        <v/>
      </c>
      <c r="M114" s="4" t="str">
        <f>IFERROR(__xludf.DUMMYFUNCTION("""COMPUTED_VALUE"""),"")</f>
        <v/>
      </c>
      <c r="N114" s="4" t="str">
        <f>IFERROR(__xludf.DUMMYFUNCTION("""COMPUTED_VALUE"""),"")</f>
        <v/>
      </c>
      <c r="O114" s="4" t="str">
        <f>IFERROR(__xludf.DUMMYFUNCTION("""COMPUTED_VALUE"""),"")</f>
        <v/>
      </c>
      <c r="P114" s="4" t="str">
        <f>IFERROR(__xludf.DUMMYFUNCTION("""COMPUTED_VALUE"""),"")</f>
        <v/>
      </c>
      <c r="Q114" s="4" t="str">
        <f>IFERROR(__xludf.DUMMYFUNCTION("""COMPUTED_VALUE"""),"")</f>
        <v/>
      </c>
      <c r="R114" s="4" t="str">
        <f>IFERROR(__xludf.DUMMYFUNCTION("""COMPUTED_VALUE"""),"")</f>
        <v/>
      </c>
      <c r="S114" s="4" t="str">
        <f>IFERROR(__xludf.DUMMYFUNCTION("""COMPUTED_VALUE"""),"")</f>
        <v/>
      </c>
      <c r="T114" s="4" t="str">
        <f>IFERROR(__xludf.DUMMYFUNCTION("""COMPUTED_VALUE"""),"")</f>
        <v/>
      </c>
      <c r="U114" s="4" t="str">
        <f>IFERROR(__xludf.DUMMYFUNCTION("""COMPUTED_VALUE"""),"")</f>
        <v/>
      </c>
      <c r="V114" s="4" t="str">
        <f>IFERROR(__xludf.DUMMYFUNCTION("""COMPUTED_VALUE"""),"")</f>
        <v/>
      </c>
      <c r="W114" s="4" t="str">
        <f>IFERROR(__xludf.DUMMYFUNCTION("""COMPUTED_VALUE"""),"")</f>
        <v/>
      </c>
      <c r="X114" s="4" t="str">
        <f>IFERROR(__xludf.DUMMYFUNCTION("""COMPUTED_VALUE"""),"")</f>
        <v/>
      </c>
      <c r="Y114" s="4" t="str">
        <f>IFERROR(__xludf.DUMMYFUNCTION("""COMPUTED_VALUE"""),"")</f>
        <v/>
      </c>
      <c r="Z114" s="4" t="str">
        <f>IFERROR(__xludf.DUMMYFUNCTION("""COMPUTED_VALUE"""),"")</f>
        <v/>
      </c>
      <c r="AA114" s="4" t="str">
        <f>IFERROR(__xludf.DUMMYFUNCTION("""COMPUTED_VALUE"""),"")</f>
        <v/>
      </c>
      <c r="AB114" s="4" t="str">
        <f>IFERROR(__xludf.DUMMYFUNCTION("""COMPUTED_VALUE"""),"")</f>
        <v/>
      </c>
      <c r="AC114" s="4" t="str">
        <f>IFERROR(__xludf.DUMMYFUNCTION("""COMPUTED_VALUE"""),"")</f>
        <v/>
      </c>
      <c r="AD114" s="4" t="str">
        <f>IFERROR(__xludf.DUMMYFUNCTION("""COMPUTED_VALUE"""),"")</f>
        <v/>
      </c>
      <c r="AE114" s="4" t="str">
        <f>IFERROR(__xludf.DUMMYFUNCTION("""COMPUTED_VALUE"""),"")</f>
        <v/>
      </c>
      <c r="AF114" s="4" t="str">
        <f>IFERROR(__xludf.DUMMYFUNCTION("""COMPUTED_VALUE"""),"")</f>
        <v/>
      </c>
      <c r="AG114" s="4" t="str">
        <f>IFERROR(__xludf.DUMMYFUNCTION("""COMPUTED_VALUE"""),"")</f>
        <v/>
      </c>
      <c r="AH114" s="4" t="str">
        <f>IFERROR(__xludf.DUMMYFUNCTION("""COMPUTED_VALUE"""),"")</f>
        <v/>
      </c>
      <c r="AI114" s="4" t="str">
        <f>IFERROR(__xludf.DUMMYFUNCTION("""COMPUTED_VALUE"""),"")</f>
        <v/>
      </c>
      <c r="AJ114" s="4" t="str">
        <f>IFERROR(__xludf.DUMMYFUNCTION("""COMPUTED_VALUE"""),"")</f>
        <v/>
      </c>
      <c r="AK114" s="4" t="str">
        <f>IFERROR(__xludf.DUMMYFUNCTION("""COMPUTED_VALUE"""),"")</f>
        <v/>
      </c>
      <c r="AL114" s="4" t="str">
        <f>IFERROR(__xludf.DUMMYFUNCTION("""COMPUTED_VALUE"""),"")</f>
        <v/>
      </c>
      <c r="AM114" s="4" t="str">
        <f>IFERROR(__xludf.DUMMYFUNCTION("""COMPUTED_VALUE"""),"")</f>
        <v/>
      </c>
      <c r="AN114" s="4" t="str">
        <f>IFERROR(__xludf.DUMMYFUNCTION("""COMPUTED_VALUE"""),"")</f>
        <v/>
      </c>
      <c r="AO114" s="4" t="str">
        <f>IFERROR(__xludf.DUMMYFUNCTION("""COMPUTED_VALUE"""),"")</f>
        <v/>
      </c>
      <c r="AP114" s="4" t="str">
        <f>IFERROR(__xludf.DUMMYFUNCTION("""COMPUTED_VALUE"""),"")</f>
        <v/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</row>
    <row r="115">
      <c r="A115" s="4" t="str">
        <f>IFERROR(__xludf.DUMMYFUNCTION("""COMPUTED_VALUE"""),"")</f>
        <v/>
      </c>
      <c r="B115" s="4" t="str">
        <f>IFERROR(__xludf.DUMMYFUNCTION("""COMPUTED_VALUE"""),"")</f>
        <v/>
      </c>
      <c r="C115" s="4" t="str">
        <f>IFERROR(__xludf.DUMMYFUNCTION("""COMPUTED_VALUE"""),"")</f>
        <v/>
      </c>
      <c r="D115" s="4" t="str">
        <f>IFERROR(__xludf.DUMMYFUNCTION("""COMPUTED_VALUE"""),"")</f>
        <v/>
      </c>
      <c r="E115" s="4" t="str">
        <f>IFERROR(__xludf.DUMMYFUNCTION("""COMPUTED_VALUE"""),"")</f>
        <v/>
      </c>
      <c r="F115" s="4" t="str">
        <f>IFERROR(__xludf.DUMMYFUNCTION("""COMPUTED_VALUE"""),"")</f>
        <v/>
      </c>
      <c r="G115" s="4" t="str">
        <f>IFERROR(__xludf.DUMMYFUNCTION("""COMPUTED_VALUE"""),"")</f>
        <v/>
      </c>
      <c r="H115" s="4" t="str">
        <f>IFERROR(__xludf.DUMMYFUNCTION("""COMPUTED_VALUE"""),"")</f>
        <v/>
      </c>
      <c r="I115" s="4" t="str">
        <f>IFERROR(__xludf.DUMMYFUNCTION("""COMPUTED_VALUE"""),"")</f>
        <v/>
      </c>
      <c r="J115" s="4" t="str">
        <f>IFERROR(__xludf.DUMMYFUNCTION("""COMPUTED_VALUE"""),"")</f>
        <v/>
      </c>
      <c r="K115" s="4" t="str">
        <f>IFERROR(__xludf.DUMMYFUNCTION("""COMPUTED_VALUE"""),"")</f>
        <v/>
      </c>
      <c r="L115" s="4" t="str">
        <f>IFERROR(__xludf.DUMMYFUNCTION("""COMPUTED_VALUE"""),"")</f>
        <v/>
      </c>
      <c r="M115" s="4" t="str">
        <f>IFERROR(__xludf.DUMMYFUNCTION("""COMPUTED_VALUE"""),"")</f>
        <v/>
      </c>
      <c r="N115" s="4" t="str">
        <f>IFERROR(__xludf.DUMMYFUNCTION("""COMPUTED_VALUE"""),"")</f>
        <v/>
      </c>
      <c r="O115" s="4" t="str">
        <f>IFERROR(__xludf.DUMMYFUNCTION("""COMPUTED_VALUE"""),"")</f>
        <v/>
      </c>
      <c r="P115" s="4" t="str">
        <f>IFERROR(__xludf.DUMMYFUNCTION("""COMPUTED_VALUE"""),"")</f>
        <v/>
      </c>
      <c r="Q115" s="4" t="str">
        <f>IFERROR(__xludf.DUMMYFUNCTION("""COMPUTED_VALUE"""),"")</f>
        <v/>
      </c>
      <c r="R115" s="4" t="str">
        <f>IFERROR(__xludf.DUMMYFUNCTION("""COMPUTED_VALUE"""),"")</f>
        <v/>
      </c>
      <c r="S115" s="4" t="str">
        <f>IFERROR(__xludf.DUMMYFUNCTION("""COMPUTED_VALUE"""),"")</f>
        <v/>
      </c>
      <c r="T115" s="4" t="str">
        <f>IFERROR(__xludf.DUMMYFUNCTION("""COMPUTED_VALUE"""),"")</f>
        <v/>
      </c>
      <c r="U115" s="4" t="str">
        <f>IFERROR(__xludf.DUMMYFUNCTION("""COMPUTED_VALUE"""),"")</f>
        <v/>
      </c>
      <c r="V115" s="4" t="str">
        <f>IFERROR(__xludf.DUMMYFUNCTION("""COMPUTED_VALUE"""),"")</f>
        <v/>
      </c>
      <c r="W115" s="4" t="str">
        <f>IFERROR(__xludf.DUMMYFUNCTION("""COMPUTED_VALUE"""),"")</f>
        <v/>
      </c>
      <c r="X115" s="4" t="str">
        <f>IFERROR(__xludf.DUMMYFUNCTION("""COMPUTED_VALUE"""),"")</f>
        <v/>
      </c>
      <c r="Y115" s="4" t="str">
        <f>IFERROR(__xludf.DUMMYFUNCTION("""COMPUTED_VALUE"""),"")</f>
        <v/>
      </c>
      <c r="Z115" s="4" t="str">
        <f>IFERROR(__xludf.DUMMYFUNCTION("""COMPUTED_VALUE"""),"")</f>
        <v/>
      </c>
      <c r="AA115" s="4" t="str">
        <f>IFERROR(__xludf.DUMMYFUNCTION("""COMPUTED_VALUE"""),"")</f>
        <v/>
      </c>
      <c r="AB115" s="4" t="str">
        <f>IFERROR(__xludf.DUMMYFUNCTION("""COMPUTED_VALUE"""),"")</f>
        <v/>
      </c>
      <c r="AC115" s="4" t="str">
        <f>IFERROR(__xludf.DUMMYFUNCTION("""COMPUTED_VALUE"""),"")</f>
        <v/>
      </c>
      <c r="AD115" s="4" t="str">
        <f>IFERROR(__xludf.DUMMYFUNCTION("""COMPUTED_VALUE"""),"")</f>
        <v/>
      </c>
      <c r="AE115" s="4" t="str">
        <f>IFERROR(__xludf.DUMMYFUNCTION("""COMPUTED_VALUE"""),"")</f>
        <v/>
      </c>
      <c r="AF115" s="4" t="str">
        <f>IFERROR(__xludf.DUMMYFUNCTION("""COMPUTED_VALUE"""),"")</f>
        <v/>
      </c>
      <c r="AG115" s="4" t="str">
        <f>IFERROR(__xludf.DUMMYFUNCTION("""COMPUTED_VALUE"""),"")</f>
        <v/>
      </c>
      <c r="AH115" s="4" t="str">
        <f>IFERROR(__xludf.DUMMYFUNCTION("""COMPUTED_VALUE"""),"")</f>
        <v/>
      </c>
      <c r="AI115" s="4" t="str">
        <f>IFERROR(__xludf.DUMMYFUNCTION("""COMPUTED_VALUE"""),"")</f>
        <v/>
      </c>
      <c r="AJ115" s="4" t="str">
        <f>IFERROR(__xludf.DUMMYFUNCTION("""COMPUTED_VALUE"""),"")</f>
        <v/>
      </c>
      <c r="AK115" s="4" t="str">
        <f>IFERROR(__xludf.DUMMYFUNCTION("""COMPUTED_VALUE"""),"")</f>
        <v/>
      </c>
      <c r="AL115" s="4" t="str">
        <f>IFERROR(__xludf.DUMMYFUNCTION("""COMPUTED_VALUE"""),"")</f>
        <v/>
      </c>
      <c r="AM115" s="4" t="str">
        <f>IFERROR(__xludf.DUMMYFUNCTION("""COMPUTED_VALUE"""),"")</f>
        <v/>
      </c>
      <c r="AN115" s="4" t="str">
        <f>IFERROR(__xludf.DUMMYFUNCTION("""COMPUTED_VALUE"""),"")</f>
        <v/>
      </c>
      <c r="AO115" s="4" t="str">
        <f>IFERROR(__xludf.DUMMYFUNCTION("""COMPUTED_VALUE"""),"")</f>
        <v/>
      </c>
      <c r="AP115" s="4" t="str">
        <f>IFERROR(__xludf.DUMMYFUNCTION("""COMPUTED_VALUE"""),"")</f>
        <v/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</row>
    <row r="116">
      <c r="A116" s="4" t="str">
        <f>IFERROR(__xludf.DUMMYFUNCTION("""COMPUTED_VALUE"""),"")</f>
        <v/>
      </c>
      <c r="B116" s="4" t="str">
        <f>IFERROR(__xludf.DUMMYFUNCTION("""COMPUTED_VALUE"""),"")</f>
        <v/>
      </c>
      <c r="C116" s="4" t="str">
        <f>IFERROR(__xludf.DUMMYFUNCTION("""COMPUTED_VALUE"""),"")</f>
        <v/>
      </c>
      <c r="D116" s="4" t="str">
        <f>IFERROR(__xludf.DUMMYFUNCTION("""COMPUTED_VALUE"""),"")</f>
        <v/>
      </c>
      <c r="E116" s="4" t="str">
        <f>IFERROR(__xludf.DUMMYFUNCTION("""COMPUTED_VALUE"""),"")</f>
        <v/>
      </c>
      <c r="F116" s="4" t="str">
        <f>IFERROR(__xludf.DUMMYFUNCTION("""COMPUTED_VALUE"""),"")</f>
        <v/>
      </c>
      <c r="G116" s="4" t="str">
        <f>IFERROR(__xludf.DUMMYFUNCTION("""COMPUTED_VALUE"""),"")</f>
        <v/>
      </c>
      <c r="H116" s="4" t="str">
        <f>IFERROR(__xludf.DUMMYFUNCTION("""COMPUTED_VALUE"""),"")</f>
        <v/>
      </c>
      <c r="I116" s="4" t="str">
        <f>IFERROR(__xludf.DUMMYFUNCTION("""COMPUTED_VALUE"""),"")</f>
        <v/>
      </c>
      <c r="J116" s="4" t="str">
        <f>IFERROR(__xludf.DUMMYFUNCTION("""COMPUTED_VALUE"""),"")</f>
        <v/>
      </c>
      <c r="K116" s="4" t="str">
        <f>IFERROR(__xludf.DUMMYFUNCTION("""COMPUTED_VALUE"""),"")</f>
        <v/>
      </c>
      <c r="L116" s="4" t="str">
        <f>IFERROR(__xludf.DUMMYFUNCTION("""COMPUTED_VALUE"""),"")</f>
        <v/>
      </c>
      <c r="M116" s="4" t="str">
        <f>IFERROR(__xludf.DUMMYFUNCTION("""COMPUTED_VALUE"""),"")</f>
        <v/>
      </c>
      <c r="N116" s="4" t="str">
        <f>IFERROR(__xludf.DUMMYFUNCTION("""COMPUTED_VALUE"""),"")</f>
        <v/>
      </c>
      <c r="O116" s="4" t="str">
        <f>IFERROR(__xludf.DUMMYFUNCTION("""COMPUTED_VALUE"""),"")</f>
        <v/>
      </c>
      <c r="P116" s="4" t="str">
        <f>IFERROR(__xludf.DUMMYFUNCTION("""COMPUTED_VALUE"""),"")</f>
        <v/>
      </c>
      <c r="Q116" s="4" t="str">
        <f>IFERROR(__xludf.DUMMYFUNCTION("""COMPUTED_VALUE"""),"")</f>
        <v/>
      </c>
      <c r="R116" s="4" t="str">
        <f>IFERROR(__xludf.DUMMYFUNCTION("""COMPUTED_VALUE"""),"")</f>
        <v/>
      </c>
      <c r="S116" s="4" t="str">
        <f>IFERROR(__xludf.DUMMYFUNCTION("""COMPUTED_VALUE"""),"")</f>
        <v/>
      </c>
      <c r="T116" s="4" t="str">
        <f>IFERROR(__xludf.DUMMYFUNCTION("""COMPUTED_VALUE"""),"")</f>
        <v/>
      </c>
      <c r="U116" s="4" t="str">
        <f>IFERROR(__xludf.DUMMYFUNCTION("""COMPUTED_VALUE"""),"")</f>
        <v/>
      </c>
      <c r="V116" s="4" t="str">
        <f>IFERROR(__xludf.DUMMYFUNCTION("""COMPUTED_VALUE"""),"")</f>
        <v/>
      </c>
      <c r="W116" s="4" t="str">
        <f>IFERROR(__xludf.DUMMYFUNCTION("""COMPUTED_VALUE"""),"")</f>
        <v/>
      </c>
      <c r="X116" s="4" t="str">
        <f>IFERROR(__xludf.DUMMYFUNCTION("""COMPUTED_VALUE"""),"")</f>
        <v/>
      </c>
      <c r="Y116" s="4" t="str">
        <f>IFERROR(__xludf.DUMMYFUNCTION("""COMPUTED_VALUE"""),"")</f>
        <v/>
      </c>
      <c r="Z116" s="4" t="str">
        <f>IFERROR(__xludf.DUMMYFUNCTION("""COMPUTED_VALUE"""),"")</f>
        <v/>
      </c>
      <c r="AA116" s="4" t="str">
        <f>IFERROR(__xludf.DUMMYFUNCTION("""COMPUTED_VALUE"""),"")</f>
        <v/>
      </c>
      <c r="AB116" s="4" t="str">
        <f>IFERROR(__xludf.DUMMYFUNCTION("""COMPUTED_VALUE"""),"")</f>
        <v/>
      </c>
      <c r="AC116" s="4" t="str">
        <f>IFERROR(__xludf.DUMMYFUNCTION("""COMPUTED_VALUE"""),"")</f>
        <v/>
      </c>
      <c r="AD116" s="4" t="str">
        <f>IFERROR(__xludf.DUMMYFUNCTION("""COMPUTED_VALUE"""),"")</f>
        <v/>
      </c>
      <c r="AE116" s="4" t="str">
        <f>IFERROR(__xludf.DUMMYFUNCTION("""COMPUTED_VALUE"""),"")</f>
        <v/>
      </c>
      <c r="AF116" s="4" t="str">
        <f>IFERROR(__xludf.DUMMYFUNCTION("""COMPUTED_VALUE"""),"")</f>
        <v/>
      </c>
      <c r="AG116" s="4" t="str">
        <f>IFERROR(__xludf.DUMMYFUNCTION("""COMPUTED_VALUE"""),"")</f>
        <v/>
      </c>
      <c r="AH116" s="4" t="str">
        <f>IFERROR(__xludf.DUMMYFUNCTION("""COMPUTED_VALUE"""),"")</f>
        <v/>
      </c>
      <c r="AI116" s="4" t="str">
        <f>IFERROR(__xludf.DUMMYFUNCTION("""COMPUTED_VALUE"""),"")</f>
        <v/>
      </c>
      <c r="AJ116" s="4" t="str">
        <f>IFERROR(__xludf.DUMMYFUNCTION("""COMPUTED_VALUE"""),"")</f>
        <v/>
      </c>
      <c r="AK116" s="4" t="str">
        <f>IFERROR(__xludf.DUMMYFUNCTION("""COMPUTED_VALUE"""),"")</f>
        <v/>
      </c>
      <c r="AL116" s="4" t="str">
        <f>IFERROR(__xludf.DUMMYFUNCTION("""COMPUTED_VALUE"""),"")</f>
        <v/>
      </c>
      <c r="AM116" s="4" t="str">
        <f>IFERROR(__xludf.DUMMYFUNCTION("""COMPUTED_VALUE"""),"")</f>
        <v/>
      </c>
      <c r="AN116" s="4" t="str">
        <f>IFERROR(__xludf.DUMMYFUNCTION("""COMPUTED_VALUE"""),"")</f>
        <v/>
      </c>
      <c r="AO116" s="4" t="str">
        <f>IFERROR(__xludf.DUMMYFUNCTION("""COMPUTED_VALUE"""),"")</f>
        <v/>
      </c>
      <c r="AP116" s="4" t="str">
        <f>IFERROR(__xludf.DUMMYFUNCTION("""COMPUTED_VALUE"""),"")</f>
        <v/>
      </c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</row>
    <row r="117">
      <c r="A117" s="4" t="str">
        <f>IFERROR(__xludf.DUMMYFUNCTION("""COMPUTED_VALUE"""),"")</f>
        <v/>
      </c>
      <c r="B117" s="4" t="str">
        <f>IFERROR(__xludf.DUMMYFUNCTION("""COMPUTED_VALUE"""),"")</f>
        <v/>
      </c>
      <c r="C117" s="4" t="str">
        <f>IFERROR(__xludf.DUMMYFUNCTION("""COMPUTED_VALUE"""),"")</f>
        <v/>
      </c>
      <c r="D117" s="4" t="str">
        <f>IFERROR(__xludf.DUMMYFUNCTION("""COMPUTED_VALUE"""),"")</f>
        <v/>
      </c>
      <c r="E117" s="4" t="str">
        <f>IFERROR(__xludf.DUMMYFUNCTION("""COMPUTED_VALUE"""),"")</f>
        <v/>
      </c>
      <c r="F117" s="4" t="str">
        <f>IFERROR(__xludf.DUMMYFUNCTION("""COMPUTED_VALUE"""),"")</f>
        <v/>
      </c>
      <c r="G117" s="4" t="str">
        <f>IFERROR(__xludf.DUMMYFUNCTION("""COMPUTED_VALUE"""),"")</f>
        <v/>
      </c>
      <c r="H117" s="4" t="str">
        <f>IFERROR(__xludf.DUMMYFUNCTION("""COMPUTED_VALUE"""),"")</f>
        <v/>
      </c>
      <c r="I117" s="4" t="str">
        <f>IFERROR(__xludf.DUMMYFUNCTION("""COMPUTED_VALUE"""),"")</f>
        <v/>
      </c>
      <c r="J117" s="4" t="str">
        <f>IFERROR(__xludf.DUMMYFUNCTION("""COMPUTED_VALUE"""),"")</f>
        <v/>
      </c>
      <c r="K117" s="4" t="str">
        <f>IFERROR(__xludf.DUMMYFUNCTION("""COMPUTED_VALUE"""),"")</f>
        <v/>
      </c>
      <c r="L117" s="4" t="str">
        <f>IFERROR(__xludf.DUMMYFUNCTION("""COMPUTED_VALUE"""),"")</f>
        <v/>
      </c>
      <c r="M117" s="4" t="str">
        <f>IFERROR(__xludf.DUMMYFUNCTION("""COMPUTED_VALUE"""),"")</f>
        <v/>
      </c>
      <c r="N117" s="4" t="str">
        <f>IFERROR(__xludf.DUMMYFUNCTION("""COMPUTED_VALUE"""),"")</f>
        <v/>
      </c>
      <c r="O117" s="4" t="str">
        <f>IFERROR(__xludf.DUMMYFUNCTION("""COMPUTED_VALUE"""),"")</f>
        <v/>
      </c>
      <c r="P117" s="4" t="str">
        <f>IFERROR(__xludf.DUMMYFUNCTION("""COMPUTED_VALUE"""),"")</f>
        <v/>
      </c>
      <c r="Q117" s="4" t="str">
        <f>IFERROR(__xludf.DUMMYFUNCTION("""COMPUTED_VALUE"""),"")</f>
        <v/>
      </c>
      <c r="R117" s="4" t="str">
        <f>IFERROR(__xludf.DUMMYFUNCTION("""COMPUTED_VALUE"""),"")</f>
        <v/>
      </c>
      <c r="S117" s="4" t="str">
        <f>IFERROR(__xludf.DUMMYFUNCTION("""COMPUTED_VALUE"""),"")</f>
        <v/>
      </c>
      <c r="T117" s="4" t="str">
        <f>IFERROR(__xludf.DUMMYFUNCTION("""COMPUTED_VALUE"""),"")</f>
        <v/>
      </c>
      <c r="U117" s="4" t="str">
        <f>IFERROR(__xludf.DUMMYFUNCTION("""COMPUTED_VALUE"""),"")</f>
        <v/>
      </c>
      <c r="V117" s="4" t="str">
        <f>IFERROR(__xludf.DUMMYFUNCTION("""COMPUTED_VALUE"""),"")</f>
        <v/>
      </c>
      <c r="W117" s="4" t="str">
        <f>IFERROR(__xludf.DUMMYFUNCTION("""COMPUTED_VALUE"""),"")</f>
        <v/>
      </c>
      <c r="X117" s="4" t="str">
        <f>IFERROR(__xludf.DUMMYFUNCTION("""COMPUTED_VALUE"""),"")</f>
        <v/>
      </c>
      <c r="Y117" s="4" t="str">
        <f>IFERROR(__xludf.DUMMYFUNCTION("""COMPUTED_VALUE"""),"")</f>
        <v/>
      </c>
      <c r="Z117" s="4" t="str">
        <f>IFERROR(__xludf.DUMMYFUNCTION("""COMPUTED_VALUE"""),"")</f>
        <v/>
      </c>
      <c r="AA117" s="4" t="str">
        <f>IFERROR(__xludf.DUMMYFUNCTION("""COMPUTED_VALUE"""),"")</f>
        <v/>
      </c>
      <c r="AB117" s="4" t="str">
        <f>IFERROR(__xludf.DUMMYFUNCTION("""COMPUTED_VALUE"""),"")</f>
        <v/>
      </c>
      <c r="AC117" s="4" t="str">
        <f>IFERROR(__xludf.DUMMYFUNCTION("""COMPUTED_VALUE"""),"")</f>
        <v/>
      </c>
      <c r="AD117" s="4" t="str">
        <f>IFERROR(__xludf.DUMMYFUNCTION("""COMPUTED_VALUE"""),"")</f>
        <v/>
      </c>
      <c r="AE117" s="4" t="str">
        <f>IFERROR(__xludf.DUMMYFUNCTION("""COMPUTED_VALUE"""),"")</f>
        <v/>
      </c>
      <c r="AF117" s="4" t="str">
        <f>IFERROR(__xludf.DUMMYFUNCTION("""COMPUTED_VALUE"""),"")</f>
        <v/>
      </c>
      <c r="AG117" s="4" t="str">
        <f>IFERROR(__xludf.DUMMYFUNCTION("""COMPUTED_VALUE"""),"")</f>
        <v/>
      </c>
      <c r="AH117" s="4" t="str">
        <f>IFERROR(__xludf.DUMMYFUNCTION("""COMPUTED_VALUE"""),"")</f>
        <v/>
      </c>
      <c r="AI117" s="4" t="str">
        <f>IFERROR(__xludf.DUMMYFUNCTION("""COMPUTED_VALUE"""),"")</f>
        <v/>
      </c>
      <c r="AJ117" s="4" t="str">
        <f>IFERROR(__xludf.DUMMYFUNCTION("""COMPUTED_VALUE"""),"")</f>
        <v/>
      </c>
      <c r="AK117" s="4" t="str">
        <f>IFERROR(__xludf.DUMMYFUNCTION("""COMPUTED_VALUE"""),"")</f>
        <v/>
      </c>
      <c r="AL117" s="4" t="str">
        <f>IFERROR(__xludf.DUMMYFUNCTION("""COMPUTED_VALUE"""),"")</f>
        <v/>
      </c>
      <c r="AM117" s="4" t="str">
        <f>IFERROR(__xludf.DUMMYFUNCTION("""COMPUTED_VALUE"""),"")</f>
        <v/>
      </c>
      <c r="AN117" s="4" t="str">
        <f>IFERROR(__xludf.DUMMYFUNCTION("""COMPUTED_VALUE"""),"")</f>
        <v/>
      </c>
      <c r="AO117" s="4" t="str">
        <f>IFERROR(__xludf.DUMMYFUNCTION("""COMPUTED_VALUE"""),"")</f>
        <v/>
      </c>
      <c r="AP117" s="4" t="str">
        <f>IFERROR(__xludf.DUMMYFUNCTION("""COMPUTED_VALUE"""),"")</f>
        <v/>
      </c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</row>
    <row r="118">
      <c r="A118" s="4" t="str">
        <f>IFERROR(__xludf.DUMMYFUNCTION("""COMPUTED_VALUE"""),"")</f>
        <v/>
      </c>
      <c r="B118" s="4" t="str">
        <f>IFERROR(__xludf.DUMMYFUNCTION("""COMPUTED_VALUE"""),"")</f>
        <v/>
      </c>
      <c r="C118" s="4" t="str">
        <f>IFERROR(__xludf.DUMMYFUNCTION("""COMPUTED_VALUE"""),"")</f>
        <v/>
      </c>
      <c r="D118" s="4" t="str">
        <f>IFERROR(__xludf.DUMMYFUNCTION("""COMPUTED_VALUE"""),"")</f>
        <v/>
      </c>
      <c r="E118" s="4" t="str">
        <f>IFERROR(__xludf.DUMMYFUNCTION("""COMPUTED_VALUE"""),"")</f>
        <v/>
      </c>
      <c r="F118" s="4" t="str">
        <f>IFERROR(__xludf.DUMMYFUNCTION("""COMPUTED_VALUE"""),"")</f>
        <v/>
      </c>
      <c r="G118" s="4" t="str">
        <f>IFERROR(__xludf.DUMMYFUNCTION("""COMPUTED_VALUE"""),"")</f>
        <v/>
      </c>
      <c r="H118" s="4" t="str">
        <f>IFERROR(__xludf.DUMMYFUNCTION("""COMPUTED_VALUE"""),"")</f>
        <v/>
      </c>
      <c r="I118" s="4" t="str">
        <f>IFERROR(__xludf.DUMMYFUNCTION("""COMPUTED_VALUE"""),"")</f>
        <v/>
      </c>
      <c r="J118" s="4" t="str">
        <f>IFERROR(__xludf.DUMMYFUNCTION("""COMPUTED_VALUE"""),"")</f>
        <v/>
      </c>
      <c r="K118" s="4" t="str">
        <f>IFERROR(__xludf.DUMMYFUNCTION("""COMPUTED_VALUE"""),"")</f>
        <v/>
      </c>
      <c r="L118" s="4" t="str">
        <f>IFERROR(__xludf.DUMMYFUNCTION("""COMPUTED_VALUE"""),"")</f>
        <v/>
      </c>
      <c r="M118" s="4" t="str">
        <f>IFERROR(__xludf.DUMMYFUNCTION("""COMPUTED_VALUE"""),"")</f>
        <v/>
      </c>
      <c r="N118" s="4" t="str">
        <f>IFERROR(__xludf.DUMMYFUNCTION("""COMPUTED_VALUE"""),"")</f>
        <v/>
      </c>
      <c r="O118" s="4" t="str">
        <f>IFERROR(__xludf.DUMMYFUNCTION("""COMPUTED_VALUE"""),"")</f>
        <v/>
      </c>
      <c r="P118" s="4" t="str">
        <f>IFERROR(__xludf.DUMMYFUNCTION("""COMPUTED_VALUE"""),"")</f>
        <v/>
      </c>
      <c r="Q118" s="4" t="str">
        <f>IFERROR(__xludf.DUMMYFUNCTION("""COMPUTED_VALUE"""),"")</f>
        <v/>
      </c>
      <c r="R118" s="4" t="str">
        <f>IFERROR(__xludf.DUMMYFUNCTION("""COMPUTED_VALUE"""),"")</f>
        <v/>
      </c>
      <c r="S118" s="4" t="str">
        <f>IFERROR(__xludf.DUMMYFUNCTION("""COMPUTED_VALUE"""),"")</f>
        <v/>
      </c>
      <c r="T118" s="4" t="str">
        <f>IFERROR(__xludf.DUMMYFUNCTION("""COMPUTED_VALUE"""),"")</f>
        <v/>
      </c>
      <c r="U118" s="4" t="str">
        <f>IFERROR(__xludf.DUMMYFUNCTION("""COMPUTED_VALUE"""),"")</f>
        <v/>
      </c>
      <c r="V118" s="4" t="str">
        <f>IFERROR(__xludf.DUMMYFUNCTION("""COMPUTED_VALUE"""),"")</f>
        <v/>
      </c>
      <c r="W118" s="4" t="str">
        <f>IFERROR(__xludf.DUMMYFUNCTION("""COMPUTED_VALUE"""),"")</f>
        <v/>
      </c>
      <c r="X118" s="4" t="str">
        <f>IFERROR(__xludf.DUMMYFUNCTION("""COMPUTED_VALUE"""),"")</f>
        <v/>
      </c>
      <c r="Y118" s="4" t="str">
        <f>IFERROR(__xludf.DUMMYFUNCTION("""COMPUTED_VALUE"""),"")</f>
        <v/>
      </c>
      <c r="Z118" s="4" t="str">
        <f>IFERROR(__xludf.DUMMYFUNCTION("""COMPUTED_VALUE"""),"")</f>
        <v/>
      </c>
      <c r="AA118" s="4" t="str">
        <f>IFERROR(__xludf.DUMMYFUNCTION("""COMPUTED_VALUE"""),"")</f>
        <v/>
      </c>
      <c r="AB118" s="4" t="str">
        <f>IFERROR(__xludf.DUMMYFUNCTION("""COMPUTED_VALUE"""),"")</f>
        <v/>
      </c>
      <c r="AC118" s="4" t="str">
        <f>IFERROR(__xludf.DUMMYFUNCTION("""COMPUTED_VALUE"""),"")</f>
        <v/>
      </c>
      <c r="AD118" s="4" t="str">
        <f>IFERROR(__xludf.DUMMYFUNCTION("""COMPUTED_VALUE"""),"")</f>
        <v/>
      </c>
      <c r="AE118" s="4" t="str">
        <f>IFERROR(__xludf.DUMMYFUNCTION("""COMPUTED_VALUE"""),"")</f>
        <v/>
      </c>
      <c r="AF118" s="4" t="str">
        <f>IFERROR(__xludf.DUMMYFUNCTION("""COMPUTED_VALUE"""),"")</f>
        <v/>
      </c>
      <c r="AG118" s="4" t="str">
        <f>IFERROR(__xludf.DUMMYFUNCTION("""COMPUTED_VALUE"""),"")</f>
        <v/>
      </c>
      <c r="AH118" s="4" t="str">
        <f>IFERROR(__xludf.DUMMYFUNCTION("""COMPUTED_VALUE"""),"")</f>
        <v/>
      </c>
      <c r="AI118" s="4" t="str">
        <f>IFERROR(__xludf.DUMMYFUNCTION("""COMPUTED_VALUE"""),"")</f>
        <v/>
      </c>
      <c r="AJ118" s="4" t="str">
        <f>IFERROR(__xludf.DUMMYFUNCTION("""COMPUTED_VALUE"""),"")</f>
        <v/>
      </c>
      <c r="AK118" s="4" t="str">
        <f>IFERROR(__xludf.DUMMYFUNCTION("""COMPUTED_VALUE"""),"")</f>
        <v/>
      </c>
      <c r="AL118" s="4" t="str">
        <f>IFERROR(__xludf.DUMMYFUNCTION("""COMPUTED_VALUE"""),"")</f>
        <v/>
      </c>
      <c r="AM118" s="4" t="str">
        <f>IFERROR(__xludf.DUMMYFUNCTION("""COMPUTED_VALUE"""),"")</f>
        <v/>
      </c>
      <c r="AN118" s="4" t="str">
        <f>IFERROR(__xludf.DUMMYFUNCTION("""COMPUTED_VALUE"""),"")</f>
        <v/>
      </c>
      <c r="AO118" s="4" t="str">
        <f>IFERROR(__xludf.DUMMYFUNCTION("""COMPUTED_VALUE"""),"")</f>
        <v/>
      </c>
      <c r="AP118" s="4" t="str">
        <f>IFERROR(__xludf.DUMMYFUNCTION("""COMPUTED_VALUE"""),"")</f>
        <v/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</row>
    <row r="119">
      <c r="A119" s="4" t="str">
        <f>IFERROR(__xludf.DUMMYFUNCTION("""COMPUTED_VALUE"""),"")</f>
        <v/>
      </c>
      <c r="B119" s="4" t="str">
        <f>IFERROR(__xludf.DUMMYFUNCTION("""COMPUTED_VALUE"""),"")</f>
        <v/>
      </c>
      <c r="C119" s="4" t="str">
        <f>IFERROR(__xludf.DUMMYFUNCTION("""COMPUTED_VALUE"""),"")</f>
        <v/>
      </c>
      <c r="D119" s="4" t="str">
        <f>IFERROR(__xludf.DUMMYFUNCTION("""COMPUTED_VALUE"""),"")</f>
        <v/>
      </c>
      <c r="E119" s="4" t="str">
        <f>IFERROR(__xludf.DUMMYFUNCTION("""COMPUTED_VALUE"""),"")</f>
        <v/>
      </c>
      <c r="F119" s="4" t="str">
        <f>IFERROR(__xludf.DUMMYFUNCTION("""COMPUTED_VALUE"""),"")</f>
        <v/>
      </c>
      <c r="G119" s="4" t="str">
        <f>IFERROR(__xludf.DUMMYFUNCTION("""COMPUTED_VALUE"""),"")</f>
        <v/>
      </c>
      <c r="H119" s="4" t="str">
        <f>IFERROR(__xludf.DUMMYFUNCTION("""COMPUTED_VALUE"""),"")</f>
        <v/>
      </c>
      <c r="I119" s="4" t="str">
        <f>IFERROR(__xludf.DUMMYFUNCTION("""COMPUTED_VALUE"""),"")</f>
        <v/>
      </c>
      <c r="J119" s="4" t="str">
        <f>IFERROR(__xludf.DUMMYFUNCTION("""COMPUTED_VALUE"""),"")</f>
        <v/>
      </c>
      <c r="K119" s="4" t="str">
        <f>IFERROR(__xludf.DUMMYFUNCTION("""COMPUTED_VALUE"""),"")</f>
        <v/>
      </c>
      <c r="L119" s="4" t="str">
        <f>IFERROR(__xludf.DUMMYFUNCTION("""COMPUTED_VALUE"""),"")</f>
        <v/>
      </c>
      <c r="M119" s="4" t="str">
        <f>IFERROR(__xludf.DUMMYFUNCTION("""COMPUTED_VALUE"""),"")</f>
        <v/>
      </c>
      <c r="N119" s="4" t="str">
        <f>IFERROR(__xludf.DUMMYFUNCTION("""COMPUTED_VALUE"""),"")</f>
        <v/>
      </c>
      <c r="O119" s="4" t="str">
        <f>IFERROR(__xludf.DUMMYFUNCTION("""COMPUTED_VALUE"""),"")</f>
        <v/>
      </c>
      <c r="P119" s="4" t="str">
        <f>IFERROR(__xludf.DUMMYFUNCTION("""COMPUTED_VALUE"""),"")</f>
        <v/>
      </c>
      <c r="Q119" s="4" t="str">
        <f>IFERROR(__xludf.DUMMYFUNCTION("""COMPUTED_VALUE"""),"")</f>
        <v/>
      </c>
      <c r="R119" s="4" t="str">
        <f>IFERROR(__xludf.DUMMYFUNCTION("""COMPUTED_VALUE"""),"")</f>
        <v/>
      </c>
      <c r="S119" s="4" t="str">
        <f>IFERROR(__xludf.DUMMYFUNCTION("""COMPUTED_VALUE"""),"")</f>
        <v/>
      </c>
      <c r="T119" s="4" t="str">
        <f>IFERROR(__xludf.DUMMYFUNCTION("""COMPUTED_VALUE"""),"")</f>
        <v/>
      </c>
      <c r="U119" s="4" t="str">
        <f>IFERROR(__xludf.DUMMYFUNCTION("""COMPUTED_VALUE"""),"")</f>
        <v/>
      </c>
      <c r="V119" s="4" t="str">
        <f>IFERROR(__xludf.DUMMYFUNCTION("""COMPUTED_VALUE"""),"")</f>
        <v/>
      </c>
      <c r="W119" s="4" t="str">
        <f>IFERROR(__xludf.DUMMYFUNCTION("""COMPUTED_VALUE"""),"")</f>
        <v/>
      </c>
      <c r="X119" s="4" t="str">
        <f>IFERROR(__xludf.DUMMYFUNCTION("""COMPUTED_VALUE"""),"")</f>
        <v/>
      </c>
      <c r="Y119" s="4" t="str">
        <f>IFERROR(__xludf.DUMMYFUNCTION("""COMPUTED_VALUE"""),"")</f>
        <v/>
      </c>
      <c r="Z119" s="4" t="str">
        <f>IFERROR(__xludf.DUMMYFUNCTION("""COMPUTED_VALUE"""),"")</f>
        <v/>
      </c>
      <c r="AA119" s="4" t="str">
        <f>IFERROR(__xludf.DUMMYFUNCTION("""COMPUTED_VALUE"""),"")</f>
        <v/>
      </c>
      <c r="AB119" s="4" t="str">
        <f>IFERROR(__xludf.DUMMYFUNCTION("""COMPUTED_VALUE"""),"")</f>
        <v/>
      </c>
      <c r="AC119" s="4" t="str">
        <f>IFERROR(__xludf.DUMMYFUNCTION("""COMPUTED_VALUE"""),"")</f>
        <v/>
      </c>
      <c r="AD119" s="4" t="str">
        <f>IFERROR(__xludf.DUMMYFUNCTION("""COMPUTED_VALUE"""),"")</f>
        <v/>
      </c>
      <c r="AE119" s="4" t="str">
        <f>IFERROR(__xludf.DUMMYFUNCTION("""COMPUTED_VALUE"""),"")</f>
        <v/>
      </c>
      <c r="AF119" s="4" t="str">
        <f>IFERROR(__xludf.DUMMYFUNCTION("""COMPUTED_VALUE"""),"")</f>
        <v/>
      </c>
      <c r="AG119" s="4" t="str">
        <f>IFERROR(__xludf.DUMMYFUNCTION("""COMPUTED_VALUE"""),"")</f>
        <v/>
      </c>
      <c r="AH119" s="4" t="str">
        <f>IFERROR(__xludf.DUMMYFUNCTION("""COMPUTED_VALUE"""),"")</f>
        <v/>
      </c>
      <c r="AI119" s="4" t="str">
        <f>IFERROR(__xludf.DUMMYFUNCTION("""COMPUTED_VALUE"""),"")</f>
        <v/>
      </c>
      <c r="AJ119" s="4" t="str">
        <f>IFERROR(__xludf.DUMMYFUNCTION("""COMPUTED_VALUE"""),"")</f>
        <v/>
      </c>
      <c r="AK119" s="4" t="str">
        <f>IFERROR(__xludf.DUMMYFUNCTION("""COMPUTED_VALUE"""),"")</f>
        <v/>
      </c>
      <c r="AL119" s="4" t="str">
        <f>IFERROR(__xludf.DUMMYFUNCTION("""COMPUTED_VALUE"""),"")</f>
        <v/>
      </c>
      <c r="AM119" s="4" t="str">
        <f>IFERROR(__xludf.DUMMYFUNCTION("""COMPUTED_VALUE"""),"")</f>
        <v/>
      </c>
      <c r="AN119" s="4" t="str">
        <f>IFERROR(__xludf.DUMMYFUNCTION("""COMPUTED_VALUE"""),"")</f>
        <v/>
      </c>
      <c r="AO119" s="4" t="str">
        <f>IFERROR(__xludf.DUMMYFUNCTION("""COMPUTED_VALUE"""),"")</f>
        <v/>
      </c>
      <c r="AP119" s="4" t="str">
        <f>IFERROR(__xludf.DUMMYFUNCTION("""COMPUTED_VALUE"""),"")</f>
        <v/>
      </c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</row>
    <row r="120">
      <c r="A120" s="4" t="str">
        <f>IFERROR(__xludf.DUMMYFUNCTION("""COMPUTED_VALUE"""),"")</f>
        <v/>
      </c>
      <c r="B120" s="4" t="str">
        <f>IFERROR(__xludf.DUMMYFUNCTION("""COMPUTED_VALUE"""),"")</f>
        <v/>
      </c>
      <c r="C120" s="4" t="str">
        <f>IFERROR(__xludf.DUMMYFUNCTION("""COMPUTED_VALUE"""),"")</f>
        <v/>
      </c>
      <c r="D120" s="4" t="str">
        <f>IFERROR(__xludf.DUMMYFUNCTION("""COMPUTED_VALUE"""),"")</f>
        <v/>
      </c>
      <c r="E120" s="4" t="str">
        <f>IFERROR(__xludf.DUMMYFUNCTION("""COMPUTED_VALUE"""),"")</f>
        <v/>
      </c>
      <c r="F120" s="4" t="str">
        <f>IFERROR(__xludf.DUMMYFUNCTION("""COMPUTED_VALUE"""),"")</f>
        <v/>
      </c>
      <c r="G120" s="4" t="str">
        <f>IFERROR(__xludf.DUMMYFUNCTION("""COMPUTED_VALUE"""),"")</f>
        <v/>
      </c>
      <c r="H120" s="4" t="str">
        <f>IFERROR(__xludf.DUMMYFUNCTION("""COMPUTED_VALUE"""),"")</f>
        <v/>
      </c>
      <c r="I120" s="4" t="str">
        <f>IFERROR(__xludf.DUMMYFUNCTION("""COMPUTED_VALUE"""),"")</f>
        <v/>
      </c>
      <c r="J120" s="4" t="str">
        <f>IFERROR(__xludf.DUMMYFUNCTION("""COMPUTED_VALUE"""),"")</f>
        <v/>
      </c>
      <c r="K120" s="4" t="str">
        <f>IFERROR(__xludf.DUMMYFUNCTION("""COMPUTED_VALUE"""),"")</f>
        <v/>
      </c>
      <c r="L120" s="4" t="str">
        <f>IFERROR(__xludf.DUMMYFUNCTION("""COMPUTED_VALUE"""),"")</f>
        <v/>
      </c>
      <c r="M120" s="4" t="str">
        <f>IFERROR(__xludf.DUMMYFUNCTION("""COMPUTED_VALUE"""),"")</f>
        <v/>
      </c>
      <c r="N120" s="4" t="str">
        <f>IFERROR(__xludf.DUMMYFUNCTION("""COMPUTED_VALUE"""),"")</f>
        <v/>
      </c>
      <c r="O120" s="4" t="str">
        <f>IFERROR(__xludf.DUMMYFUNCTION("""COMPUTED_VALUE"""),"")</f>
        <v/>
      </c>
      <c r="P120" s="4" t="str">
        <f>IFERROR(__xludf.DUMMYFUNCTION("""COMPUTED_VALUE"""),"")</f>
        <v/>
      </c>
      <c r="Q120" s="4" t="str">
        <f>IFERROR(__xludf.DUMMYFUNCTION("""COMPUTED_VALUE"""),"")</f>
        <v/>
      </c>
      <c r="R120" s="4" t="str">
        <f>IFERROR(__xludf.DUMMYFUNCTION("""COMPUTED_VALUE"""),"")</f>
        <v/>
      </c>
      <c r="S120" s="4" t="str">
        <f>IFERROR(__xludf.DUMMYFUNCTION("""COMPUTED_VALUE"""),"")</f>
        <v/>
      </c>
      <c r="T120" s="4" t="str">
        <f>IFERROR(__xludf.DUMMYFUNCTION("""COMPUTED_VALUE"""),"")</f>
        <v/>
      </c>
      <c r="U120" s="4" t="str">
        <f>IFERROR(__xludf.DUMMYFUNCTION("""COMPUTED_VALUE"""),"")</f>
        <v/>
      </c>
      <c r="V120" s="4" t="str">
        <f>IFERROR(__xludf.DUMMYFUNCTION("""COMPUTED_VALUE"""),"")</f>
        <v/>
      </c>
      <c r="W120" s="4" t="str">
        <f>IFERROR(__xludf.DUMMYFUNCTION("""COMPUTED_VALUE"""),"")</f>
        <v/>
      </c>
      <c r="X120" s="4" t="str">
        <f>IFERROR(__xludf.DUMMYFUNCTION("""COMPUTED_VALUE"""),"")</f>
        <v/>
      </c>
      <c r="Y120" s="4" t="str">
        <f>IFERROR(__xludf.DUMMYFUNCTION("""COMPUTED_VALUE"""),"")</f>
        <v/>
      </c>
      <c r="Z120" s="4" t="str">
        <f>IFERROR(__xludf.DUMMYFUNCTION("""COMPUTED_VALUE"""),"")</f>
        <v/>
      </c>
      <c r="AA120" s="4" t="str">
        <f>IFERROR(__xludf.DUMMYFUNCTION("""COMPUTED_VALUE"""),"")</f>
        <v/>
      </c>
      <c r="AB120" s="4" t="str">
        <f>IFERROR(__xludf.DUMMYFUNCTION("""COMPUTED_VALUE"""),"")</f>
        <v/>
      </c>
      <c r="AC120" s="4" t="str">
        <f>IFERROR(__xludf.DUMMYFUNCTION("""COMPUTED_VALUE"""),"")</f>
        <v/>
      </c>
      <c r="AD120" s="4" t="str">
        <f>IFERROR(__xludf.DUMMYFUNCTION("""COMPUTED_VALUE"""),"")</f>
        <v/>
      </c>
      <c r="AE120" s="4" t="str">
        <f>IFERROR(__xludf.DUMMYFUNCTION("""COMPUTED_VALUE"""),"")</f>
        <v/>
      </c>
      <c r="AF120" s="4" t="str">
        <f>IFERROR(__xludf.DUMMYFUNCTION("""COMPUTED_VALUE"""),"")</f>
        <v/>
      </c>
      <c r="AG120" s="4" t="str">
        <f>IFERROR(__xludf.DUMMYFUNCTION("""COMPUTED_VALUE"""),"")</f>
        <v/>
      </c>
      <c r="AH120" s="4" t="str">
        <f>IFERROR(__xludf.DUMMYFUNCTION("""COMPUTED_VALUE"""),"")</f>
        <v/>
      </c>
      <c r="AI120" s="4" t="str">
        <f>IFERROR(__xludf.DUMMYFUNCTION("""COMPUTED_VALUE"""),"")</f>
        <v/>
      </c>
      <c r="AJ120" s="4" t="str">
        <f>IFERROR(__xludf.DUMMYFUNCTION("""COMPUTED_VALUE"""),"")</f>
        <v/>
      </c>
      <c r="AK120" s="4" t="str">
        <f>IFERROR(__xludf.DUMMYFUNCTION("""COMPUTED_VALUE"""),"")</f>
        <v/>
      </c>
      <c r="AL120" s="4" t="str">
        <f>IFERROR(__xludf.DUMMYFUNCTION("""COMPUTED_VALUE"""),"")</f>
        <v/>
      </c>
      <c r="AM120" s="4" t="str">
        <f>IFERROR(__xludf.DUMMYFUNCTION("""COMPUTED_VALUE"""),"")</f>
        <v/>
      </c>
      <c r="AN120" s="4" t="str">
        <f>IFERROR(__xludf.DUMMYFUNCTION("""COMPUTED_VALUE"""),"")</f>
        <v/>
      </c>
      <c r="AO120" s="4" t="str">
        <f>IFERROR(__xludf.DUMMYFUNCTION("""COMPUTED_VALUE"""),"")</f>
        <v/>
      </c>
      <c r="AP120" s="4" t="str">
        <f>IFERROR(__xludf.DUMMYFUNCTION("""COMPUTED_VALUE"""),"")</f>
        <v/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</row>
    <row r="121">
      <c r="A121" s="4" t="str">
        <f>IFERROR(__xludf.DUMMYFUNCTION("""COMPUTED_VALUE"""),"")</f>
        <v/>
      </c>
      <c r="B121" s="4" t="str">
        <f>IFERROR(__xludf.DUMMYFUNCTION("""COMPUTED_VALUE"""),"")</f>
        <v/>
      </c>
      <c r="C121" s="4" t="str">
        <f>IFERROR(__xludf.DUMMYFUNCTION("""COMPUTED_VALUE"""),"")</f>
        <v/>
      </c>
      <c r="D121" s="4" t="str">
        <f>IFERROR(__xludf.DUMMYFUNCTION("""COMPUTED_VALUE"""),"")</f>
        <v/>
      </c>
      <c r="E121" s="4" t="str">
        <f>IFERROR(__xludf.DUMMYFUNCTION("""COMPUTED_VALUE"""),"")</f>
        <v/>
      </c>
      <c r="F121" s="4" t="str">
        <f>IFERROR(__xludf.DUMMYFUNCTION("""COMPUTED_VALUE"""),"")</f>
        <v/>
      </c>
      <c r="G121" s="4" t="str">
        <f>IFERROR(__xludf.DUMMYFUNCTION("""COMPUTED_VALUE"""),"")</f>
        <v/>
      </c>
      <c r="H121" s="4" t="str">
        <f>IFERROR(__xludf.DUMMYFUNCTION("""COMPUTED_VALUE"""),"")</f>
        <v/>
      </c>
      <c r="I121" s="4" t="str">
        <f>IFERROR(__xludf.DUMMYFUNCTION("""COMPUTED_VALUE"""),"")</f>
        <v/>
      </c>
      <c r="J121" s="4" t="str">
        <f>IFERROR(__xludf.DUMMYFUNCTION("""COMPUTED_VALUE"""),"")</f>
        <v/>
      </c>
      <c r="K121" s="4" t="str">
        <f>IFERROR(__xludf.DUMMYFUNCTION("""COMPUTED_VALUE"""),"")</f>
        <v/>
      </c>
      <c r="L121" s="4" t="str">
        <f>IFERROR(__xludf.DUMMYFUNCTION("""COMPUTED_VALUE"""),"")</f>
        <v/>
      </c>
      <c r="M121" s="4" t="str">
        <f>IFERROR(__xludf.DUMMYFUNCTION("""COMPUTED_VALUE"""),"")</f>
        <v/>
      </c>
      <c r="N121" s="4" t="str">
        <f>IFERROR(__xludf.DUMMYFUNCTION("""COMPUTED_VALUE"""),"")</f>
        <v/>
      </c>
      <c r="O121" s="4" t="str">
        <f>IFERROR(__xludf.DUMMYFUNCTION("""COMPUTED_VALUE"""),"")</f>
        <v/>
      </c>
      <c r="P121" s="4" t="str">
        <f>IFERROR(__xludf.DUMMYFUNCTION("""COMPUTED_VALUE"""),"")</f>
        <v/>
      </c>
      <c r="Q121" s="4" t="str">
        <f>IFERROR(__xludf.DUMMYFUNCTION("""COMPUTED_VALUE"""),"")</f>
        <v/>
      </c>
      <c r="R121" s="4" t="str">
        <f>IFERROR(__xludf.DUMMYFUNCTION("""COMPUTED_VALUE"""),"")</f>
        <v/>
      </c>
      <c r="S121" s="4" t="str">
        <f>IFERROR(__xludf.DUMMYFUNCTION("""COMPUTED_VALUE"""),"")</f>
        <v/>
      </c>
      <c r="T121" s="4" t="str">
        <f>IFERROR(__xludf.DUMMYFUNCTION("""COMPUTED_VALUE"""),"")</f>
        <v/>
      </c>
      <c r="U121" s="4" t="str">
        <f>IFERROR(__xludf.DUMMYFUNCTION("""COMPUTED_VALUE"""),"")</f>
        <v/>
      </c>
      <c r="V121" s="4" t="str">
        <f>IFERROR(__xludf.DUMMYFUNCTION("""COMPUTED_VALUE"""),"")</f>
        <v/>
      </c>
      <c r="W121" s="4" t="str">
        <f>IFERROR(__xludf.DUMMYFUNCTION("""COMPUTED_VALUE"""),"")</f>
        <v/>
      </c>
      <c r="X121" s="4" t="str">
        <f>IFERROR(__xludf.DUMMYFUNCTION("""COMPUTED_VALUE"""),"")</f>
        <v/>
      </c>
      <c r="Y121" s="4" t="str">
        <f>IFERROR(__xludf.DUMMYFUNCTION("""COMPUTED_VALUE"""),"")</f>
        <v/>
      </c>
      <c r="Z121" s="4" t="str">
        <f>IFERROR(__xludf.DUMMYFUNCTION("""COMPUTED_VALUE"""),"")</f>
        <v/>
      </c>
      <c r="AA121" s="4" t="str">
        <f>IFERROR(__xludf.DUMMYFUNCTION("""COMPUTED_VALUE"""),"")</f>
        <v/>
      </c>
      <c r="AB121" s="4" t="str">
        <f>IFERROR(__xludf.DUMMYFUNCTION("""COMPUTED_VALUE"""),"")</f>
        <v/>
      </c>
      <c r="AC121" s="4" t="str">
        <f>IFERROR(__xludf.DUMMYFUNCTION("""COMPUTED_VALUE"""),"")</f>
        <v/>
      </c>
      <c r="AD121" s="4" t="str">
        <f>IFERROR(__xludf.DUMMYFUNCTION("""COMPUTED_VALUE"""),"")</f>
        <v/>
      </c>
      <c r="AE121" s="4" t="str">
        <f>IFERROR(__xludf.DUMMYFUNCTION("""COMPUTED_VALUE"""),"")</f>
        <v/>
      </c>
      <c r="AF121" s="4" t="str">
        <f>IFERROR(__xludf.DUMMYFUNCTION("""COMPUTED_VALUE"""),"")</f>
        <v/>
      </c>
      <c r="AG121" s="4" t="str">
        <f>IFERROR(__xludf.DUMMYFUNCTION("""COMPUTED_VALUE"""),"")</f>
        <v/>
      </c>
      <c r="AH121" s="4" t="str">
        <f>IFERROR(__xludf.DUMMYFUNCTION("""COMPUTED_VALUE"""),"")</f>
        <v/>
      </c>
      <c r="AI121" s="4" t="str">
        <f>IFERROR(__xludf.DUMMYFUNCTION("""COMPUTED_VALUE"""),"")</f>
        <v/>
      </c>
      <c r="AJ121" s="4" t="str">
        <f>IFERROR(__xludf.DUMMYFUNCTION("""COMPUTED_VALUE"""),"")</f>
        <v/>
      </c>
      <c r="AK121" s="4" t="str">
        <f>IFERROR(__xludf.DUMMYFUNCTION("""COMPUTED_VALUE"""),"")</f>
        <v/>
      </c>
      <c r="AL121" s="4" t="str">
        <f>IFERROR(__xludf.DUMMYFUNCTION("""COMPUTED_VALUE"""),"")</f>
        <v/>
      </c>
      <c r="AM121" s="4" t="str">
        <f>IFERROR(__xludf.DUMMYFUNCTION("""COMPUTED_VALUE"""),"")</f>
        <v/>
      </c>
      <c r="AN121" s="4" t="str">
        <f>IFERROR(__xludf.DUMMYFUNCTION("""COMPUTED_VALUE"""),"")</f>
        <v/>
      </c>
      <c r="AO121" s="4" t="str">
        <f>IFERROR(__xludf.DUMMYFUNCTION("""COMPUTED_VALUE"""),"")</f>
        <v/>
      </c>
      <c r="AP121" s="4" t="str">
        <f>IFERROR(__xludf.DUMMYFUNCTION("""COMPUTED_VALUE"""),"")</f>
        <v/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</row>
    <row r="122">
      <c r="A122" s="4" t="str">
        <f>IFERROR(__xludf.DUMMYFUNCTION("""COMPUTED_VALUE"""),"")</f>
        <v/>
      </c>
      <c r="B122" s="4" t="str">
        <f>IFERROR(__xludf.DUMMYFUNCTION("""COMPUTED_VALUE"""),"")</f>
        <v/>
      </c>
      <c r="C122" s="4" t="str">
        <f>IFERROR(__xludf.DUMMYFUNCTION("""COMPUTED_VALUE"""),"")</f>
        <v/>
      </c>
      <c r="D122" s="4" t="str">
        <f>IFERROR(__xludf.DUMMYFUNCTION("""COMPUTED_VALUE"""),"")</f>
        <v/>
      </c>
      <c r="E122" s="4" t="str">
        <f>IFERROR(__xludf.DUMMYFUNCTION("""COMPUTED_VALUE"""),"")</f>
        <v/>
      </c>
      <c r="F122" s="4" t="str">
        <f>IFERROR(__xludf.DUMMYFUNCTION("""COMPUTED_VALUE"""),"")</f>
        <v/>
      </c>
      <c r="G122" s="4" t="str">
        <f>IFERROR(__xludf.DUMMYFUNCTION("""COMPUTED_VALUE"""),"")</f>
        <v/>
      </c>
      <c r="H122" s="4" t="str">
        <f>IFERROR(__xludf.DUMMYFUNCTION("""COMPUTED_VALUE"""),"")</f>
        <v/>
      </c>
      <c r="I122" s="4" t="str">
        <f>IFERROR(__xludf.DUMMYFUNCTION("""COMPUTED_VALUE"""),"")</f>
        <v/>
      </c>
      <c r="J122" s="4" t="str">
        <f>IFERROR(__xludf.DUMMYFUNCTION("""COMPUTED_VALUE"""),"")</f>
        <v/>
      </c>
      <c r="K122" s="4" t="str">
        <f>IFERROR(__xludf.DUMMYFUNCTION("""COMPUTED_VALUE"""),"")</f>
        <v/>
      </c>
      <c r="L122" s="4" t="str">
        <f>IFERROR(__xludf.DUMMYFUNCTION("""COMPUTED_VALUE"""),"")</f>
        <v/>
      </c>
      <c r="M122" s="4" t="str">
        <f>IFERROR(__xludf.DUMMYFUNCTION("""COMPUTED_VALUE"""),"")</f>
        <v/>
      </c>
      <c r="N122" s="4" t="str">
        <f>IFERROR(__xludf.DUMMYFUNCTION("""COMPUTED_VALUE"""),"")</f>
        <v/>
      </c>
      <c r="O122" s="4" t="str">
        <f>IFERROR(__xludf.DUMMYFUNCTION("""COMPUTED_VALUE"""),"")</f>
        <v/>
      </c>
      <c r="P122" s="4" t="str">
        <f>IFERROR(__xludf.DUMMYFUNCTION("""COMPUTED_VALUE"""),"")</f>
        <v/>
      </c>
      <c r="Q122" s="4" t="str">
        <f>IFERROR(__xludf.DUMMYFUNCTION("""COMPUTED_VALUE"""),"")</f>
        <v/>
      </c>
      <c r="R122" s="4" t="str">
        <f>IFERROR(__xludf.DUMMYFUNCTION("""COMPUTED_VALUE"""),"")</f>
        <v/>
      </c>
      <c r="S122" s="4" t="str">
        <f>IFERROR(__xludf.DUMMYFUNCTION("""COMPUTED_VALUE"""),"")</f>
        <v/>
      </c>
      <c r="T122" s="4" t="str">
        <f>IFERROR(__xludf.DUMMYFUNCTION("""COMPUTED_VALUE"""),"")</f>
        <v/>
      </c>
      <c r="U122" s="4" t="str">
        <f>IFERROR(__xludf.DUMMYFUNCTION("""COMPUTED_VALUE"""),"")</f>
        <v/>
      </c>
      <c r="V122" s="4" t="str">
        <f>IFERROR(__xludf.DUMMYFUNCTION("""COMPUTED_VALUE"""),"")</f>
        <v/>
      </c>
      <c r="W122" s="4" t="str">
        <f>IFERROR(__xludf.DUMMYFUNCTION("""COMPUTED_VALUE"""),"")</f>
        <v/>
      </c>
      <c r="X122" s="4" t="str">
        <f>IFERROR(__xludf.DUMMYFUNCTION("""COMPUTED_VALUE"""),"")</f>
        <v/>
      </c>
      <c r="Y122" s="4" t="str">
        <f>IFERROR(__xludf.DUMMYFUNCTION("""COMPUTED_VALUE"""),"")</f>
        <v/>
      </c>
      <c r="Z122" s="4" t="str">
        <f>IFERROR(__xludf.DUMMYFUNCTION("""COMPUTED_VALUE"""),"")</f>
        <v/>
      </c>
      <c r="AA122" s="4" t="str">
        <f>IFERROR(__xludf.DUMMYFUNCTION("""COMPUTED_VALUE"""),"")</f>
        <v/>
      </c>
      <c r="AB122" s="4" t="str">
        <f>IFERROR(__xludf.DUMMYFUNCTION("""COMPUTED_VALUE"""),"")</f>
        <v/>
      </c>
      <c r="AC122" s="4" t="str">
        <f>IFERROR(__xludf.DUMMYFUNCTION("""COMPUTED_VALUE"""),"")</f>
        <v/>
      </c>
      <c r="AD122" s="4" t="str">
        <f>IFERROR(__xludf.DUMMYFUNCTION("""COMPUTED_VALUE"""),"")</f>
        <v/>
      </c>
      <c r="AE122" s="4" t="str">
        <f>IFERROR(__xludf.DUMMYFUNCTION("""COMPUTED_VALUE"""),"")</f>
        <v/>
      </c>
      <c r="AF122" s="4" t="str">
        <f>IFERROR(__xludf.DUMMYFUNCTION("""COMPUTED_VALUE"""),"")</f>
        <v/>
      </c>
      <c r="AG122" s="4" t="str">
        <f>IFERROR(__xludf.DUMMYFUNCTION("""COMPUTED_VALUE"""),"")</f>
        <v/>
      </c>
      <c r="AH122" s="4" t="str">
        <f>IFERROR(__xludf.DUMMYFUNCTION("""COMPUTED_VALUE"""),"")</f>
        <v/>
      </c>
      <c r="AI122" s="4" t="str">
        <f>IFERROR(__xludf.DUMMYFUNCTION("""COMPUTED_VALUE"""),"")</f>
        <v/>
      </c>
      <c r="AJ122" s="4" t="str">
        <f>IFERROR(__xludf.DUMMYFUNCTION("""COMPUTED_VALUE"""),"")</f>
        <v/>
      </c>
      <c r="AK122" s="4" t="str">
        <f>IFERROR(__xludf.DUMMYFUNCTION("""COMPUTED_VALUE"""),"")</f>
        <v/>
      </c>
      <c r="AL122" s="4" t="str">
        <f>IFERROR(__xludf.DUMMYFUNCTION("""COMPUTED_VALUE"""),"")</f>
        <v/>
      </c>
      <c r="AM122" s="4" t="str">
        <f>IFERROR(__xludf.DUMMYFUNCTION("""COMPUTED_VALUE"""),"")</f>
        <v/>
      </c>
      <c r="AN122" s="4" t="str">
        <f>IFERROR(__xludf.DUMMYFUNCTION("""COMPUTED_VALUE"""),"")</f>
        <v/>
      </c>
      <c r="AO122" s="4" t="str">
        <f>IFERROR(__xludf.DUMMYFUNCTION("""COMPUTED_VALUE"""),"")</f>
        <v/>
      </c>
      <c r="AP122" s="4" t="str">
        <f>IFERROR(__xludf.DUMMYFUNCTION("""COMPUTED_VALUE"""),"")</f>
        <v/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</row>
    <row r="123">
      <c r="A123" s="4" t="str">
        <f>IFERROR(__xludf.DUMMYFUNCTION("""COMPUTED_VALUE"""),"")</f>
        <v/>
      </c>
      <c r="B123" s="4" t="str">
        <f>IFERROR(__xludf.DUMMYFUNCTION("""COMPUTED_VALUE"""),"")</f>
        <v/>
      </c>
      <c r="C123" s="4" t="str">
        <f>IFERROR(__xludf.DUMMYFUNCTION("""COMPUTED_VALUE"""),"")</f>
        <v/>
      </c>
      <c r="D123" s="4" t="str">
        <f>IFERROR(__xludf.DUMMYFUNCTION("""COMPUTED_VALUE"""),"")</f>
        <v/>
      </c>
      <c r="E123" s="4" t="str">
        <f>IFERROR(__xludf.DUMMYFUNCTION("""COMPUTED_VALUE"""),"")</f>
        <v/>
      </c>
      <c r="F123" s="4" t="str">
        <f>IFERROR(__xludf.DUMMYFUNCTION("""COMPUTED_VALUE"""),"")</f>
        <v/>
      </c>
      <c r="G123" s="4" t="str">
        <f>IFERROR(__xludf.DUMMYFUNCTION("""COMPUTED_VALUE"""),"")</f>
        <v/>
      </c>
      <c r="H123" s="4" t="str">
        <f>IFERROR(__xludf.DUMMYFUNCTION("""COMPUTED_VALUE"""),"")</f>
        <v/>
      </c>
      <c r="I123" s="4" t="str">
        <f>IFERROR(__xludf.DUMMYFUNCTION("""COMPUTED_VALUE"""),"")</f>
        <v/>
      </c>
      <c r="J123" s="4" t="str">
        <f>IFERROR(__xludf.DUMMYFUNCTION("""COMPUTED_VALUE"""),"")</f>
        <v/>
      </c>
      <c r="K123" s="4" t="str">
        <f>IFERROR(__xludf.DUMMYFUNCTION("""COMPUTED_VALUE"""),"")</f>
        <v/>
      </c>
      <c r="L123" s="4" t="str">
        <f>IFERROR(__xludf.DUMMYFUNCTION("""COMPUTED_VALUE"""),"")</f>
        <v/>
      </c>
      <c r="M123" s="4" t="str">
        <f>IFERROR(__xludf.DUMMYFUNCTION("""COMPUTED_VALUE"""),"")</f>
        <v/>
      </c>
      <c r="N123" s="4" t="str">
        <f>IFERROR(__xludf.DUMMYFUNCTION("""COMPUTED_VALUE"""),"")</f>
        <v/>
      </c>
      <c r="O123" s="4" t="str">
        <f>IFERROR(__xludf.DUMMYFUNCTION("""COMPUTED_VALUE"""),"")</f>
        <v/>
      </c>
      <c r="P123" s="4" t="str">
        <f>IFERROR(__xludf.DUMMYFUNCTION("""COMPUTED_VALUE"""),"")</f>
        <v/>
      </c>
      <c r="Q123" s="4" t="str">
        <f>IFERROR(__xludf.DUMMYFUNCTION("""COMPUTED_VALUE"""),"")</f>
        <v/>
      </c>
      <c r="R123" s="4" t="str">
        <f>IFERROR(__xludf.DUMMYFUNCTION("""COMPUTED_VALUE"""),"")</f>
        <v/>
      </c>
      <c r="S123" s="4" t="str">
        <f>IFERROR(__xludf.DUMMYFUNCTION("""COMPUTED_VALUE"""),"")</f>
        <v/>
      </c>
      <c r="T123" s="4" t="str">
        <f>IFERROR(__xludf.DUMMYFUNCTION("""COMPUTED_VALUE"""),"")</f>
        <v/>
      </c>
      <c r="U123" s="4" t="str">
        <f>IFERROR(__xludf.DUMMYFUNCTION("""COMPUTED_VALUE"""),"")</f>
        <v/>
      </c>
      <c r="V123" s="4" t="str">
        <f>IFERROR(__xludf.DUMMYFUNCTION("""COMPUTED_VALUE"""),"")</f>
        <v/>
      </c>
      <c r="W123" s="4" t="str">
        <f>IFERROR(__xludf.DUMMYFUNCTION("""COMPUTED_VALUE"""),"")</f>
        <v/>
      </c>
      <c r="X123" s="4" t="str">
        <f>IFERROR(__xludf.DUMMYFUNCTION("""COMPUTED_VALUE"""),"")</f>
        <v/>
      </c>
      <c r="Y123" s="4" t="str">
        <f>IFERROR(__xludf.DUMMYFUNCTION("""COMPUTED_VALUE"""),"")</f>
        <v/>
      </c>
      <c r="Z123" s="4" t="str">
        <f>IFERROR(__xludf.DUMMYFUNCTION("""COMPUTED_VALUE"""),"")</f>
        <v/>
      </c>
      <c r="AA123" s="4" t="str">
        <f>IFERROR(__xludf.DUMMYFUNCTION("""COMPUTED_VALUE"""),"")</f>
        <v/>
      </c>
      <c r="AB123" s="4" t="str">
        <f>IFERROR(__xludf.DUMMYFUNCTION("""COMPUTED_VALUE"""),"")</f>
        <v/>
      </c>
      <c r="AC123" s="4" t="str">
        <f>IFERROR(__xludf.DUMMYFUNCTION("""COMPUTED_VALUE"""),"")</f>
        <v/>
      </c>
      <c r="AD123" s="4" t="str">
        <f>IFERROR(__xludf.DUMMYFUNCTION("""COMPUTED_VALUE"""),"")</f>
        <v/>
      </c>
      <c r="AE123" s="4" t="str">
        <f>IFERROR(__xludf.DUMMYFUNCTION("""COMPUTED_VALUE"""),"")</f>
        <v/>
      </c>
      <c r="AF123" s="4" t="str">
        <f>IFERROR(__xludf.DUMMYFUNCTION("""COMPUTED_VALUE"""),"")</f>
        <v/>
      </c>
      <c r="AG123" s="4" t="str">
        <f>IFERROR(__xludf.DUMMYFUNCTION("""COMPUTED_VALUE"""),"")</f>
        <v/>
      </c>
      <c r="AH123" s="4" t="str">
        <f>IFERROR(__xludf.DUMMYFUNCTION("""COMPUTED_VALUE"""),"")</f>
        <v/>
      </c>
      <c r="AI123" s="4" t="str">
        <f>IFERROR(__xludf.DUMMYFUNCTION("""COMPUTED_VALUE"""),"")</f>
        <v/>
      </c>
      <c r="AJ123" s="4" t="str">
        <f>IFERROR(__xludf.DUMMYFUNCTION("""COMPUTED_VALUE"""),"")</f>
        <v/>
      </c>
      <c r="AK123" s="4" t="str">
        <f>IFERROR(__xludf.DUMMYFUNCTION("""COMPUTED_VALUE"""),"")</f>
        <v/>
      </c>
      <c r="AL123" s="4" t="str">
        <f>IFERROR(__xludf.DUMMYFUNCTION("""COMPUTED_VALUE"""),"")</f>
        <v/>
      </c>
      <c r="AM123" s="4" t="str">
        <f>IFERROR(__xludf.DUMMYFUNCTION("""COMPUTED_VALUE"""),"")</f>
        <v/>
      </c>
      <c r="AN123" s="4" t="str">
        <f>IFERROR(__xludf.DUMMYFUNCTION("""COMPUTED_VALUE"""),"")</f>
        <v/>
      </c>
      <c r="AO123" s="4" t="str">
        <f>IFERROR(__xludf.DUMMYFUNCTION("""COMPUTED_VALUE"""),"")</f>
        <v/>
      </c>
      <c r="AP123" s="4" t="str">
        <f>IFERROR(__xludf.DUMMYFUNCTION("""COMPUTED_VALUE"""),"")</f>
        <v/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</row>
    <row r="124">
      <c r="A124" s="4" t="str">
        <f>IFERROR(__xludf.DUMMYFUNCTION("""COMPUTED_VALUE"""),"")</f>
        <v/>
      </c>
      <c r="B124" s="4" t="str">
        <f>IFERROR(__xludf.DUMMYFUNCTION("""COMPUTED_VALUE"""),"")</f>
        <v/>
      </c>
      <c r="C124" s="4" t="str">
        <f>IFERROR(__xludf.DUMMYFUNCTION("""COMPUTED_VALUE"""),"")</f>
        <v/>
      </c>
      <c r="D124" s="4" t="str">
        <f>IFERROR(__xludf.DUMMYFUNCTION("""COMPUTED_VALUE"""),"")</f>
        <v/>
      </c>
      <c r="E124" s="4" t="str">
        <f>IFERROR(__xludf.DUMMYFUNCTION("""COMPUTED_VALUE"""),"")</f>
        <v/>
      </c>
      <c r="F124" s="4" t="str">
        <f>IFERROR(__xludf.DUMMYFUNCTION("""COMPUTED_VALUE"""),"")</f>
        <v/>
      </c>
      <c r="G124" s="4" t="str">
        <f>IFERROR(__xludf.DUMMYFUNCTION("""COMPUTED_VALUE"""),"")</f>
        <v/>
      </c>
      <c r="H124" s="4" t="str">
        <f>IFERROR(__xludf.DUMMYFUNCTION("""COMPUTED_VALUE"""),"")</f>
        <v/>
      </c>
      <c r="I124" s="4" t="str">
        <f>IFERROR(__xludf.DUMMYFUNCTION("""COMPUTED_VALUE"""),"")</f>
        <v/>
      </c>
      <c r="J124" s="4" t="str">
        <f>IFERROR(__xludf.DUMMYFUNCTION("""COMPUTED_VALUE"""),"")</f>
        <v/>
      </c>
      <c r="K124" s="4" t="str">
        <f>IFERROR(__xludf.DUMMYFUNCTION("""COMPUTED_VALUE"""),"")</f>
        <v/>
      </c>
      <c r="L124" s="4" t="str">
        <f>IFERROR(__xludf.DUMMYFUNCTION("""COMPUTED_VALUE"""),"")</f>
        <v/>
      </c>
      <c r="M124" s="4" t="str">
        <f>IFERROR(__xludf.DUMMYFUNCTION("""COMPUTED_VALUE"""),"")</f>
        <v/>
      </c>
      <c r="N124" s="4" t="str">
        <f>IFERROR(__xludf.DUMMYFUNCTION("""COMPUTED_VALUE"""),"")</f>
        <v/>
      </c>
      <c r="O124" s="4" t="str">
        <f>IFERROR(__xludf.DUMMYFUNCTION("""COMPUTED_VALUE"""),"")</f>
        <v/>
      </c>
      <c r="P124" s="4" t="str">
        <f>IFERROR(__xludf.DUMMYFUNCTION("""COMPUTED_VALUE"""),"")</f>
        <v/>
      </c>
      <c r="Q124" s="4" t="str">
        <f>IFERROR(__xludf.DUMMYFUNCTION("""COMPUTED_VALUE"""),"")</f>
        <v/>
      </c>
      <c r="R124" s="4" t="str">
        <f>IFERROR(__xludf.DUMMYFUNCTION("""COMPUTED_VALUE"""),"")</f>
        <v/>
      </c>
      <c r="S124" s="4" t="str">
        <f>IFERROR(__xludf.DUMMYFUNCTION("""COMPUTED_VALUE"""),"")</f>
        <v/>
      </c>
      <c r="T124" s="4" t="str">
        <f>IFERROR(__xludf.DUMMYFUNCTION("""COMPUTED_VALUE"""),"")</f>
        <v/>
      </c>
      <c r="U124" s="4" t="str">
        <f>IFERROR(__xludf.DUMMYFUNCTION("""COMPUTED_VALUE"""),"")</f>
        <v/>
      </c>
      <c r="V124" s="4" t="str">
        <f>IFERROR(__xludf.DUMMYFUNCTION("""COMPUTED_VALUE"""),"")</f>
        <v/>
      </c>
      <c r="W124" s="4" t="str">
        <f>IFERROR(__xludf.DUMMYFUNCTION("""COMPUTED_VALUE"""),"")</f>
        <v/>
      </c>
      <c r="X124" s="4" t="str">
        <f>IFERROR(__xludf.DUMMYFUNCTION("""COMPUTED_VALUE"""),"")</f>
        <v/>
      </c>
      <c r="Y124" s="4" t="str">
        <f>IFERROR(__xludf.DUMMYFUNCTION("""COMPUTED_VALUE"""),"")</f>
        <v/>
      </c>
      <c r="Z124" s="4" t="str">
        <f>IFERROR(__xludf.DUMMYFUNCTION("""COMPUTED_VALUE"""),"")</f>
        <v/>
      </c>
      <c r="AA124" s="4" t="str">
        <f>IFERROR(__xludf.DUMMYFUNCTION("""COMPUTED_VALUE"""),"")</f>
        <v/>
      </c>
      <c r="AB124" s="4" t="str">
        <f>IFERROR(__xludf.DUMMYFUNCTION("""COMPUTED_VALUE"""),"")</f>
        <v/>
      </c>
      <c r="AC124" s="4" t="str">
        <f>IFERROR(__xludf.DUMMYFUNCTION("""COMPUTED_VALUE"""),"")</f>
        <v/>
      </c>
      <c r="AD124" s="4" t="str">
        <f>IFERROR(__xludf.DUMMYFUNCTION("""COMPUTED_VALUE"""),"")</f>
        <v/>
      </c>
      <c r="AE124" s="4" t="str">
        <f>IFERROR(__xludf.DUMMYFUNCTION("""COMPUTED_VALUE"""),"")</f>
        <v/>
      </c>
      <c r="AF124" s="4" t="str">
        <f>IFERROR(__xludf.DUMMYFUNCTION("""COMPUTED_VALUE"""),"")</f>
        <v/>
      </c>
      <c r="AG124" s="4" t="str">
        <f>IFERROR(__xludf.DUMMYFUNCTION("""COMPUTED_VALUE"""),"")</f>
        <v/>
      </c>
      <c r="AH124" s="4" t="str">
        <f>IFERROR(__xludf.DUMMYFUNCTION("""COMPUTED_VALUE"""),"")</f>
        <v/>
      </c>
      <c r="AI124" s="4" t="str">
        <f>IFERROR(__xludf.DUMMYFUNCTION("""COMPUTED_VALUE"""),"")</f>
        <v/>
      </c>
      <c r="AJ124" s="4" t="str">
        <f>IFERROR(__xludf.DUMMYFUNCTION("""COMPUTED_VALUE"""),"")</f>
        <v/>
      </c>
      <c r="AK124" s="4" t="str">
        <f>IFERROR(__xludf.DUMMYFUNCTION("""COMPUTED_VALUE"""),"")</f>
        <v/>
      </c>
      <c r="AL124" s="4" t="str">
        <f>IFERROR(__xludf.DUMMYFUNCTION("""COMPUTED_VALUE"""),"")</f>
        <v/>
      </c>
      <c r="AM124" s="4" t="str">
        <f>IFERROR(__xludf.DUMMYFUNCTION("""COMPUTED_VALUE"""),"")</f>
        <v/>
      </c>
      <c r="AN124" s="4" t="str">
        <f>IFERROR(__xludf.DUMMYFUNCTION("""COMPUTED_VALUE"""),"")</f>
        <v/>
      </c>
      <c r="AO124" s="4" t="str">
        <f>IFERROR(__xludf.DUMMYFUNCTION("""COMPUTED_VALUE"""),"")</f>
        <v/>
      </c>
      <c r="AP124" s="4" t="str">
        <f>IFERROR(__xludf.DUMMYFUNCTION("""COMPUTED_VALUE"""),"")</f>
        <v/>
      </c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</row>
    <row r="125">
      <c r="A125" s="4" t="str">
        <f>IFERROR(__xludf.DUMMYFUNCTION("""COMPUTED_VALUE"""),"")</f>
        <v/>
      </c>
      <c r="B125" s="4" t="str">
        <f>IFERROR(__xludf.DUMMYFUNCTION("""COMPUTED_VALUE"""),"")</f>
        <v/>
      </c>
      <c r="C125" s="4" t="str">
        <f>IFERROR(__xludf.DUMMYFUNCTION("""COMPUTED_VALUE"""),"")</f>
        <v/>
      </c>
      <c r="D125" s="4" t="str">
        <f>IFERROR(__xludf.DUMMYFUNCTION("""COMPUTED_VALUE"""),"")</f>
        <v/>
      </c>
      <c r="E125" s="4" t="str">
        <f>IFERROR(__xludf.DUMMYFUNCTION("""COMPUTED_VALUE"""),"")</f>
        <v/>
      </c>
      <c r="F125" s="4" t="str">
        <f>IFERROR(__xludf.DUMMYFUNCTION("""COMPUTED_VALUE"""),"")</f>
        <v/>
      </c>
      <c r="G125" s="4" t="str">
        <f>IFERROR(__xludf.DUMMYFUNCTION("""COMPUTED_VALUE"""),"")</f>
        <v/>
      </c>
      <c r="H125" s="4" t="str">
        <f>IFERROR(__xludf.DUMMYFUNCTION("""COMPUTED_VALUE"""),"")</f>
        <v/>
      </c>
      <c r="I125" s="4" t="str">
        <f>IFERROR(__xludf.DUMMYFUNCTION("""COMPUTED_VALUE"""),"")</f>
        <v/>
      </c>
      <c r="J125" s="4" t="str">
        <f>IFERROR(__xludf.DUMMYFUNCTION("""COMPUTED_VALUE"""),"")</f>
        <v/>
      </c>
      <c r="K125" s="4" t="str">
        <f>IFERROR(__xludf.DUMMYFUNCTION("""COMPUTED_VALUE"""),"")</f>
        <v/>
      </c>
      <c r="L125" s="4" t="str">
        <f>IFERROR(__xludf.DUMMYFUNCTION("""COMPUTED_VALUE"""),"")</f>
        <v/>
      </c>
      <c r="M125" s="4" t="str">
        <f>IFERROR(__xludf.DUMMYFUNCTION("""COMPUTED_VALUE"""),"")</f>
        <v/>
      </c>
      <c r="N125" s="4" t="str">
        <f>IFERROR(__xludf.DUMMYFUNCTION("""COMPUTED_VALUE"""),"")</f>
        <v/>
      </c>
      <c r="O125" s="4" t="str">
        <f>IFERROR(__xludf.DUMMYFUNCTION("""COMPUTED_VALUE"""),"")</f>
        <v/>
      </c>
      <c r="P125" s="4" t="str">
        <f>IFERROR(__xludf.DUMMYFUNCTION("""COMPUTED_VALUE"""),"")</f>
        <v/>
      </c>
      <c r="Q125" s="4" t="str">
        <f>IFERROR(__xludf.DUMMYFUNCTION("""COMPUTED_VALUE"""),"")</f>
        <v/>
      </c>
      <c r="R125" s="4" t="str">
        <f>IFERROR(__xludf.DUMMYFUNCTION("""COMPUTED_VALUE"""),"")</f>
        <v/>
      </c>
      <c r="S125" s="4" t="str">
        <f>IFERROR(__xludf.DUMMYFUNCTION("""COMPUTED_VALUE"""),"")</f>
        <v/>
      </c>
      <c r="T125" s="4" t="str">
        <f>IFERROR(__xludf.DUMMYFUNCTION("""COMPUTED_VALUE"""),"")</f>
        <v/>
      </c>
      <c r="U125" s="4" t="str">
        <f>IFERROR(__xludf.DUMMYFUNCTION("""COMPUTED_VALUE"""),"")</f>
        <v/>
      </c>
      <c r="V125" s="4" t="str">
        <f>IFERROR(__xludf.DUMMYFUNCTION("""COMPUTED_VALUE"""),"")</f>
        <v/>
      </c>
      <c r="W125" s="4" t="str">
        <f>IFERROR(__xludf.DUMMYFUNCTION("""COMPUTED_VALUE"""),"")</f>
        <v/>
      </c>
      <c r="X125" s="4" t="str">
        <f>IFERROR(__xludf.DUMMYFUNCTION("""COMPUTED_VALUE"""),"")</f>
        <v/>
      </c>
      <c r="Y125" s="4" t="str">
        <f>IFERROR(__xludf.DUMMYFUNCTION("""COMPUTED_VALUE"""),"")</f>
        <v/>
      </c>
      <c r="Z125" s="4" t="str">
        <f>IFERROR(__xludf.DUMMYFUNCTION("""COMPUTED_VALUE"""),"")</f>
        <v/>
      </c>
      <c r="AA125" s="4" t="str">
        <f>IFERROR(__xludf.DUMMYFUNCTION("""COMPUTED_VALUE"""),"")</f>
        <v/>
      </c>
      <c r="AB125" s="4" t="str">
        <f>IFERROR(__xludf.DUMMYFUNCTION("""COMPUTED_VALUE"""),"")</f>
        <v/>
      </c>
      <c r="AC125" s="4" t="str">
        <f>IFERROR(__xludf.DUMMYFUNCTION("""COMPUTED_VALUE"""),"")</f>
        <v/>
      </c>
      <c r="AD125" s="4" t="str">
        <f>IFERROR(__xludf.DUMMYFUNCTION("""COMPUTED_VALUE"""),"")</f>
        <v/>
      </c>
      <c r="AE125" s="4" t="str">
        <f>IFERROR(__xludf.DUMMYFUNCTION("""COMPUTED_VALUE"""),"")</f>
        <v/>
      </c>
      <c r="AF125" s="4" t="str">
        <f>IFERROR(__xludf.DUMMYFUNCTION("""COMPUTED_VALUE"""),"")</f>
        <v/>
      </c>
      <c r="AG125" s="4" t="str">
        <f>IFERROR(__xludf.DUMMYFUNCTION("""COMPUTED_VALUE"""),"")</f>
        <v/>
      </c>
      <c r="AH125" s="4" t="str">
        <f>IFERROR(__xludf.DUMMYFUNCTION("""COMPUTED_VALUE"""),"")</f>
        <v/>
      </c>
      <c r="AI125" s="4" t="str">
        <f>IFERROR(__xludf.DUMMYFUNCTION("""COMPUTED_VALUE"""),"")</f>
        <v/>
      </c>
      <c r="AJ125" s="4" t="str">
        <f>IFERROR(__xludf.DUMMYFUNCTION("""COMPUTED_VALUE"""),"")</f>
        <v/>
      </c>
      <c r="AK125" s="4" t="str">
        <f>IFERROR(__xludf.DUMMYFUNCTION("""COMPUTED_VALUE"""),"")</f>
        <v/>
      </c>
      <c r="AL125" s="4" t="str">
        <f>IFERROR(__xludf.DUMMYFUNCTION("""COMPUTED_VALUE"""),"")</f>
        <v/>
      </c>
      <c r="AM125" s="4" t="str">
        <f>IFERROR(__xludf.DUMMYFUNCTION("""COMPUTED_VALUE"""),"")</f>
        <v/>
      </c>
      <c r="AN125" s="4" t="str">
        <f>IFERROR(__xludf.DUMMYFUNCTION("""COMPUTED_VALUE"""),"")</f>
        <v/>
      </c>
      <c r="AO125" s="4" t="str">
        <f>IFERROR(__xludf.DUMMYFUNCTION("""COMPUTED_VALUE"""),"")</f>
        <v/>
      </c>
      <c r="AP125" s="4" t="str">
        <f>IFERROR(__xludf.DUMMYFUNCTION("""COMPUTED_VALUE"""),"")</f>
        <v/>
      </c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</row>
    <row r="126">
      <c r="A126" s="4" t="str">
        <f>IFERROR(__xludf.DUMMYFUNCTION("""COMPUTED_VALUE"""),"")</f>
        <v/>
      </c>
      <c r="B126" s="4" t="str">
        <f>IFERROR(__xludf.DUMMYFUNCTION("""COMPUTED_VALUE"""),"")</f>
        <v/>
      </c>
      <c r="C126" s="4" t="str">
        <f>IFERROR(__xludf.DUMMYFUNCTION("""COMPUTED_VALUE"""),"")</f>
        <v/>
      </c>
      <c r="D126" s="4" t="str">
        <f>IFERROR(__xludf.DUMMYFUNCTION("""COMPUTED_VALUE"""),"")</f>
        <v/>
      </c>
      <c r="E126" s="4" t="str">
        <f>IFERROR(__xludf.DUMMYFUNCTION("""COMPUTED_VALUE"""),"")</f>
        <v/>
      </c>
      <c r="F126" s="4" t="str">
        <f>IFERROR(__xludf.DUMMYFUNCTION("""COMPUTED_VALUE"""),"")</f>
        <v/>
      </c>
      <c r="G126" s="4" t="str">
        <f>IFERROR(__xludf.DUMMYFUNCTION("""COMPUTED_VALUE"""),"")</f>
        <v/>
      </c>
      <c r="H126" s="4" t="str">
        <f>IFERROR(__xludf.DUMMYFUNCTION("""COMPUTED_VALUE"""),"")</f>
        <v/>
      </c>
      <c r="I126" s="4" t="str">
        <f>IFERROR(__xludf.DUMMYFUNCTION("""COMPUTED_VALUE"""),"")</f>
        <v/>
      </c>
      <c r="J126" s="4" t="str">
        <f>IFERROR(__xludf.DUMMYFUNCTION("""COMPUTED_VALUE"""),"")</f>
        <v/>
      </c>
      <c r="K126" s="4" t="str">
        <f>IFERROR(__xludf.DUMMYFUNCTION("""COMPUTED_VALUE"""),"")</f>
        <v/>
      </c>
      <c r="L126" s="4" t="str">
        <f>IFERROR(__xludf.DUMMYFUNCTION("""COMPUTED_VALUE"""),"")</f>
        <v/>
      </c>
      <c r="M126" s="4" t="str">
        <f>IFERROR(__xludf.DUMMYFUNCTION("""COMPUTED_VALUE"""),"")</f>
        <v/>
      </c>
      <c r="N126" s="4" t="str">
        <f>IFERROR(__xludf.DUMMYFUNCTION("""COMPUTED_VALUE"""),"")</f>
        <v/>
      </c>
      <c r="O126" s="4" t="str">
        <f>IFERROR(__xludf.DUMMYFUNCTION("""COMPUTED_VALUE"""),"")</f>
        <v/>
      </c>
      <c r="P126" s="4" t="str">
        <f>IFERROR(__xludf.DUMMYFUNCTION("""COMPUTED_VALUE"""),"")</f>
        <v/>
      </c>
      <c r="Q126" s="4" t="str">
        <f>IFERROR(__xludf.DUMMYFUNCTION("""COMPUTED_VALUE"""),"")</f>
        <v/>
      </c>
      <c r="R126" s="4" t="str">
        <f>IFERROR(__xludf.DUMMYFUNCTION("""COMPUTED_VALUE"""),"")</f>
        <v/>
      </c>
      <c r="S126" s="4" t="str">
        <f>IFERROR(__xludf.DUMMYFUNCTION("""COMPUTED_VALUE"""),"")</f>
        <v/>
      </c>
      <c r="T126" s="4" t="str">
        <f>IFERROR(__xludf.DUMMYFUNCTION("""COMPUTED_VALUE"""),"")</f>
        <v/>
      </c>
      <c r="U126" s="4" t="str">
        <f>IFERROR(__xludf.DUMMYFUNCTION("""COMPUTED_VALUE"""),"")</f>
        <v/>
      </c>
      <c r="V126" s="4" t="str">
        <f>IFERROR(__xludf.DUMMYFUNCTION("""COMPUTED_VALUE"""),"")</f>
        <v/>
      </c>
      <c r="W126" s="4" t="str">
        <f>IFERROR(__xludf.DUMMYFUNCTION("""COMPUTED_VALUE"""),"")</f>
        <v/>
      </c>
      <c r="X126" s="4" t="str">
        <f>IFERROR(__xludf.DUMMYFUNCTION("""COMPUTED_VALUE"""),"")</f>
        <v/>
      </c>
      <c r="Y126" s="4" t="str">
        <f>IFERROR(__xludf.DUMMYFUNCTION("""COMPUTED_VALUE"""),"")</f>
        <v/>
      </c>
      <c r="Z126" s="4" t="str">
        <f>IFERROR(__xludf.DUMMYFUNCTION("""COMPUTED_VALUE"""),"")</f>
        <v/>
      </c>
      <c r="AA126" s="4" t="str">
        <f>IFERROR(__xludf.DUMMYFUNCTION("""COMPUTED_VALUE"""),"")</f>
        <v/>
      </c>
      <c r="AB126" s="4" t="str">
        <f>IFERROR(__xludf.DUMMYFUNCTION("""COMPUTED_VALUE"""),"")</f>
        <v/>
      </c>
      <c r="AC126" s="4" t="str">
        <f>IFERROR(__xludf.DUMMYFUNCTION("""COMPUTED_VALUE"""),"")</f>
        <v/>
      </c>
      <c r="AD126" s="4" t="str">
        <f>IFERROR(__xludf.DUMMYFUNCTION("""COMPUTED_VALUE"""),"")</f>
        <v/>
      </c>
      <c r="AE126" s="4" t="str">
        <f>IFERROR(__xludf.DUMMYFUNCTION("""COMPUTED_VALUE"""),"")</f>
        <v/>
      </c>
      <c r="AF126" s="4" t="str">
        <f>IFERROR(__xludf.DUMMYFUNCTION("""COMPUTED_VALUE"""),"")</f>
        <v/>
      </c>
      <c r="AG126" s="4" t="str">
        <f>IFERROR(__xludf.DUMMYFUNCTION("""COMPUTED_VALUE"""),"")</f>
        <v/>
      </c>
      <c r="AH126" s="4" t="str">
        <f>IFERROR(__xludf.DUMMYFUNCTION("""COMPUTED_VALUE"""),"")</f>
        <v/>
      </c>
      <c r="AI126" s="4" t="str">
        <f>IFERROR(__xludf.DUMMYFUNCTION("""COMPUTED_VALUE"""),"")</f>
        <v/>
      </c>
      <c r="AJ126" s="4" t="str">
        <f>IFERROR(__xludf.DUMMYFUNCTION("""COMPUTED_VALUE"""),"")</f>
        <v/>
      </c>
      <c r="AK126" s="4" t="str">
        <f>IFERROR(__xludf.DUMMYFUNCTION("""COMPUTED_VALUE"""),"")</f>
        <v/>
      </c>
      <c r="AL126" s="4" t="str">
        <f>IFERROR(__xludf.DUMMYFUNCTION("""COMPUTED_VALUE"""),"")</f>
        <v/>
      </c>
      <c r="AM126" s="4" t="str">
        <f>IFERROR(__xludf.DUMMYFUNCTION("""COMPUTED_VALUE"""),"")</f>
        <v/>
      </c>
      <c r="AN126" s="4" t="str">
        <f>IFERROR(__xludf.DUMMYFUNCTION("""COMPUTED_VALUE"""),"")</f>
        <v/>
      </c>
      <c r="AO126" s="4" t="str">
        <f>IFERROR(__xludf.DUMMYFUNCTION("""COMPUTED_VALUE"""),"")</f>
        <v/>
      </c>
      <c r="AP126" s="4" t="str">
        <f>IFERROR(__xludf.DUMMYFUNCTION("""COMPUTED_VALUE"""),"")</f>
        <v/>
      </c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</row>
    <row r="127">
      <c r="A127" s="4" t="str">
        <f>IFERROR(__xludf.DUMMYFUNCTION("""COMPUTED_VALUE"""),"")</f>
        <v/>
      </c>
      <c r="B127" s="4" t="str">
        <f>IFERROR(__xludf.DUMMYFUNCTION("""COMPUTED_VALUE"""),"")</f>
        <v/>
      </c>
      <c r="C127" s="4" t="str">
        <f>IFERROR(__xludf.DUMMYFUNCTION("""COMPUTED_VALUE"""),"")</f>
        <v/>
      </c>
      <c r="D127" s="4" t="str">
        <f>IFERROR(__xludf.DUMMYFUNCTION("""COMPUTED_VALUE"""),"")</f>
        <v/>
      </c>
      <c r="E127" s="4" t="str">
        <f>IFERROR(__xludf.DUMMYFUNCTION("""COMPUTED_VALUE"""),"")</f>
        <v/>
      </c>
      <c r="F127" s="4" t="str">
        <f>IFERROR(__xludf.DUMMYFUNCTION("""COMPUTED_VALUE"""),"")</f>
        <v/>
      </c>
      <c r="G127" s="4" t="str">
        <f>IFERROR(__xludf.DUMMYFUNCTION("""COMPUTED_VALUE"""),"")</f>
        <v/>
      </c>
      <c r="H127" s="4" t="str">
        <f>IFERROR(__xludf.DUMMYFUNCTION("""COMPUTED_VALUE"""),"")</f>
        <v/>
      </c>
      <c r="I127" s="4" t="str">
        <f>IFERROR(__xludf.DUMMYFUNCTION("""COMPUTED_VALUE"""),"")</f>
        <v/>
      </c>
      <c r="J127" s="4" t="str">
        <f>IFERROR(__xludf.DUMMYFUNCTION("""COMPUTED_VALUE"""),"")</f>
        <v/>
      </c>
      <c r="K127" s="4" t="str">
        <f>IFERROR(__xludf.DUMMYFUNCTION("""COMPUTED_VALUE"""),"")</f>
        <v/>
      </c>
      <c r="L127" s="4" t="str">
        <f>IFERROR(__xludf.DUMMYFUNCTION("""COMPUTED_VALUE"""),"")</f>
        <v/>
      </c>
      <c r="M127" s="4" t="str">
        <f>IFERROR(__xludf.DUMMYFUNCTION("""COMPUTED_VALUE"""),"")</f>
        <v/>
      </c>
      <c r="N127" s="4" t="str">
        <f>IFERROR(__xludf.DUMMYFUNCTION("""COMPUTED_VALUE"""),"")</f>
        <v/>
      </c>
      <c r="O127" s="4" t="str">
        <f>IFERROR(__xludf.DUMMYFUNCTION("""COMPUTED_VALUE"""),"")</f>
        <v/>
      </c>
      <c r="P127" s="4" t="str">
        <f>IFERROR(__xludf.DUMMYFUNCTION("""COMPUTED_VALUE"""),"")</f>
        <v/>
      </c>
      <c r="Q127" s="4" t="str">
        <f>IFERROR(__xludf.DUMMYFUNCTION("""COMPUTED_VALUE"""),"")</f>
        <v/>
      </c>
      <c r="R127" s="4" t="str">
        <f>IFERROR(__xludf.DUMMYFUNCTION("""COMPUTED_VALUE"""),"")</f>
        <v/>
      </c>
      <c r="S127" s="4" t="str">
        <f>IFERROR(__xludf.DUMMYFUNCTION("""COMPUTED_VALUE"""),"")</f>
        <v/>
      </c>
      <c r="T127" s="4" t="str">
        <f>IFERROR(__xludf.DUMMYFUNCTION("""COMPUTED_VALUE"""),"")</f>
        <v/>
      </c>
      <c r="U127" s="4" t="str">
        <f>IFERROR(__xludf.DUMMYFUNCTION("""COMPUTED_VALUE"""),"")</f>
        <v/>
      </c>
      <c r="V127" s="4" t="str">
        <f>IFERROR(__xludf.DUMMYFUNCTION("""COMPUTED_VALUE"""),"")</f>
        <v/>
      </c>
      <c r="W127" s="4" t="str">
        <f>IFERROR(__xludf.DUMMYFUNCTION("""COMPUTED_VALUE"""),"")</f>
        <v/>
      </c>
      <c r="X127" s="4" t="str">
        <f>IFERROR(__xludf.DUMMYFUNCTION("""COMPUTED_VALUE"""),"")</f>
        <v/>
      </c>
      <c r="Y127" s="4" t="str">
        <f>IFERROR(__xludf.DUMMYFUNCTION("""COMPUTED_VALUE"""),"")</f>
        <v/>
      </c>
      <c r="Z127" s="4" t="str">
        <f>IFERROR(__xludf.DUMMYFUNCTION("""COMPUTED_VALUE"""),"")</f>
        <v/>
      </c>
      <c r="AA127" s="4" t="str">
        <f>IFERROR(__xludf.DUMMYFUNCTION("""COMPUTED_VALUE"""),"")</f>
        <v/>
      </c>
      <c r="AB127" s="4" t="str">
        <f>IFERROR(__xludf.DUMMYFUNCTION("""COMPUTED_VALUE"""),"")</f>
        <v/>
      </c>
      <c r="AC127" s="4" t="str">
        <f>IFERROR(__xludf.DUMMYFUNCTION("""COMPUTED_VALUE"""),"")</f>
        <v/>
      </c>
      <c r="AD127" s="4" t="str">
        <f>IFERROR(__xludf.DUMMYFUNCTION("""COMPUTED_VALUE"""),"")</f>
        <v/>
      </c>
      <c r="AE127" s="4" t="str">
        <f>IFERROR(__xludf.DUMMYFUNCTION("""COMPUTED_VALUE"""),"")</f>
        <v/>
      </c>
      <c r="AF127" s="4" t="str">
        <f>IFERROR(__xludf.DUMMYFUNCTION("""COMPUTED_VALUE"""),"")</f>
        <v/>
      </c>
      <c r="AG127" s="4" t="str">
        <f>IFERROR(__xludf.DUMMYFUNCTION("""COMPUTED_VALUE"""),"")</f>
        <v/>
      </c>
      <c r="AH127" s="4" t="str">
        <f>IFERROR(__xludf.DUMMYFUNCTION("""COMPUTED_VALUE"""),"")</f>
        <v/>
      </c>
      <c r="AI127" s="4" t="str">
        <f>IFERROR(__xludf.DUMMYFUNCTION("""COMPUTED_VALUE"""),"")</f>
        <v/>
      </c>
      <c r="AJ127" s="4" t="str">
        <f>IFERROR(__xludf.DUMMYFUNCTION("""COMPUTED_VALUE"""),"")</f>
        <v/>
      </c>
      <c r="AK127" s="4" t="str">
        <f>IFERROR(__xludf.DUMMYFUNCTION("""COMPUTED_VALUE"""),"")</f>
        <v/>
      </c>
      <c r="AL127" s="4" t="str">
        <f>IFERROR(__xludf.DUMMYFUNCTION("""COMPUTED_VALUE"""),"")</f>
        <v/>
      </c>
      <c r="AM127" s="4" t="str">
        <f>IFERROR(__xludf.DUMMYFUNCTION("""COMPUTED_VALUE"""),"")</f>
        <v/>
      </c>
      <c r="AN127" s="4" t="str">
        <f>IFERROR(__xludf.DUMMYFUNCTION("""COMPUTED_VALUE"""),"")</f>
        <v/>
      </c>
      <c r="AO127" s="4" t="str">
        <f>IFERROR(__xludf.DUMMYFUNCTION("""COMPUTED_VALUE"""),"")</f>
        <v/>
      </c>
      <c r="AP127" s="4" t="str">
        <f>IFERROR(__xludf.DUMMYFUNCTION("""COMPUTED_VALUE"""),"")</f>
        <v/>
      </c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</row>
    <row r="128">
      <c r="A128" s="4" t="str">
        <f>IFERROR(__xludf.DUMMYFUNCTION("""COMPUTED_VALUE"""),"")</f>
        <v/>
      </c>
      <c r="B128" s="4" t="str">
        <f>IFERROR(__xludf.DUMMYFUNCTION("""COMPUTED_VALUE"""),"")</f>
        <v/>
      </c>
      <c r="C128" s="4" t="str">
        <f>IFERROR(__xludf.DUMMYFUNCTION("""COMPUTED_VALUE"""),"")</f>
        <v/>
      </c>
      <c r="D128" s="4" t="str">
        <f>IFERROR(__xludf.DUMMYFUNCTION("""COMPUTED_VALUE"""),"")</f>
        <v/>
      </c>
      <c r="E128" s="4" t="str">
        <f>IFERROR(__xludf.DUMMYFUNCTION("""COMPUTED_VALUE"""),"")</f>
        <v/>
      </c>
      <c r="F128" s="4" t="str">
        <f>IFERROR(__xludf.DUMMYFUNCTION("""COMPUTED_VALUE"""),"")</f>
        <v/>
      </c>
      <c r="G128" s="4" t="str">
        <f>IFERROR(__xludf.DUMMYFUNCTION("""COMPUTED_VALUE"""),"")</f>
        <v/>
      </c>
      <c r="H128" s="4" t="str">
        <f>IFERROR(__xludf.DUMMYFUNCTION("""COMPUTED_VALUE"""),"")</f>
        <v/>
      </c>
      <c r="I128" s="4" t="str">
        <f>IFERROR(__xludf.DUMMYFUNCTION("""COMPUTED_VALUE"""),"")</f>
        <v/>
      </c>
      <c r="J128" s="4" t="str">
        <f>IFERROR(__xludf.DUMMYFUNCTION("""COMPUTED_VALUE"""),"")</f>
        <v/>
      </c>
      <c r="K128" s="4" t="str">
        <f>IFERROR(__xludf.DUMMYFUNCTION("""COMPUTED_VALUE"""),"")</f>
        <v/>
      </c>
      <c r="L128" s="4" t="str">
        <f>IFERROR(__xludf.DUMMYFUNCTION("""COMPUTED_VALUE"""),"")</f>
        <v/>
      </c>
      <c r="M128" s="4" t="str">
        <f>IFERROR(__xludf.DUMMYFUNCTION("""COMPUTED_VALUE"""),"")</f>
        <v/>
      </c>
      <c r="N128" s="4" t="str">
        <f>IFERROR(__xludf.DUMMYFUNCTION("""COMPUTED_VALUE"""),"")</f>
        <v/>
      </c>
      <c r="O128" s="4" t="str">
        <f>IFERROR(__xludf.DUMMYFUNCTION("""COMPUTED_VALUE"""),"")</f>
        <v/>
      </c>
      <c r="P128" s="4" t="str">
        <f>IFERROR(__xludf.DUMMYFUNCTION("""COMPUTED_VALUE"""),"")</f>
        <v/>
      </c>
      <c r="Q128" s="4" t="str">
        <f>IFERROR(__xludf.DUMMYFUNCTION("""COMPUTED_VALUE"""),"")</f>
        <v/>
      </c>
      <c r="R128" s="4" t="str">
        <f>IFERROR(__xludf.DUMMYFUNCTION("""COMPUTED_VALUE"""),"")</f>
        <v/>
      </c>
      <c r="S128" s="4" t="str">
        <f>IFERROR(__xludf.DUMMYFUNCTION("""COMPUTED_VALUE"""),"")</f>
        <v/>
      </c>
      <c r="T128" s="4" t="str">
        <f>IFERROR(__xludf.DUMMYFUNCTION("""COMPUTED_VALUE"""),"")</f>
        <v/>
      </c>
      <c r="U128" s="4" t="str">
        <f>IFERROR(__xludf.DUMMYFUNCTION("""COMPUTED_VALUE"""),"")</f>
        <v/>
      </c>
      <c r="V128" s="4" t="str">
        <f>IFERROR(__xludf.DUMMYFUNCTION("""COMPUTED_VALUE"""),"")</f>
        <v/>
      </c>
      <c r="W128" s="4" t="str">
        <f>IFERROR(__xludf.DUMMYFUNCTION("""COMPUTED_VALUE"""),"")</f>
        <v/>
      </c>
      <c r="X128" s="4" t="str">
        <f>IFERROR(__xludf.DUMMYFUNCTION("""COMPUTED_VALUE"""),"")</f>
        <v/>
      </c>
      <c r="Y128" s="4" t="str">
        <f>IFERROR(__xludf.DUMMYFUNCTION("""COMPUTED_VALUE"""),"")</f>
        <v/>
      </c>
      <c r="Z128" s="4" t="str">
        <f>IFERROR(__xludf.DUMMYFUNCTION("""COMPUTED_VALUE"""),"")</f>
        <v/>
      </c>
      <c r="AA128" s="4" t="str">
        <f>IFERROR(__xludf.DUMMYFUNCTION("""COMPUTED_VALUE"""),"")</f>
        <v/>
      </c>
      <c r="AB128" s="4" t="str">
        <f>IFERROR(__xludf.DUMMYFUNCTION("""COMPUTED_VALUE"""),"")</f>
        <v/>
      </c>
      <c r="AC128" s="4" t="str">
        <f>IFERROR(__xludf.DUMMYFUNCTION("""COMPUTED_VALUE"""),"")</f>
        <v/>
      </c>
      <c r="AD128" s="4" t="str">
        <f>IFERROR(__xludf.DUMMYFUNCTION("""COMPUTED_VALUE"""),"")</f>
        <v/>
      </c>
      <c r="AE128" s="4" t="str">
        <f>IFERROR(__xludf.DUMMYFUNCTION("""COMPUTED_VALUE"""),"")</f>
        <v/>
      </c>
      <c r="AF128" s="4" t="str">
        <f>IFERROR(__xludf.DUMMYFUNCTION("""COMPUTED_VALUE"""),"")</f>
        <v/>
      </c>
      <c r="AG128" s="4" t="str">
        <f>IFERROR(__xludf.DUMMYFUNCTION("""COMPUTED_VALUE"""),"")</f>
        <v/>
      </c>
      <c r="AH128" s="4" t="str">
        <f>IFERROR(__xludf.DUMMYFUNCTION("""COMPUTED_VALUE"""),"")</f>
        <v/>
      </c>
      <c r="AI128" s="4" t="str">
        <f>IFERROR(__xludf.DUMMYFUNCTION("""COMPUTED_VALUE"""),"")</f>
        <v/>
      </c>
      <c r="AJ128" s="4" t="str">
        <f>IFERROR(__xludf.DUMMYFUNCTION("""COMPUTED_VALUE"""),"")</f>
        <v/>
      </c>
      <c r="AK128" s="4" t="str">
        <f>IFERROR(__xludf.DUMMYFUNCTION("""COMPUTED_VALUE"""),"")</f>
        <v/>
      </c>
      <c r="AL128" s="4" t="str">
        <f>IFERROR(__xludf.DUMMYFUNCTION("""COMPUTED_VALUE"""),"")</f>
        <v/>
      </c>
      <c r="AM128" s="4" t="str">
        <f>IFERROR(__xludf.DUMMYFUNCTION("""COMPUTED_VALUE"""),"")</f>
        <v/>
      </c>
      <c r="AN128" s="4" t="str">
        <f>IFERROR(__xludf.DUMMYFUNCTION("""COMPUTED_VALUE"""),"")</f>
        <v/>
      </c>
      <c r="AO128" s="4" t="str">
        <f>IFERROR(__xludf.DUMMYFUNCTION("""COMPUTED_VALUE"""),"")</f>
        <v/>
      </c>
      <c r="AP128" s="4" t="str">
        <f>IFERROR(__xludf.DUMMYFUNCTION("""COMPUTED_VALUE"""),"")</f>
        <v/>
      </c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</row>
    <row r="129">
      <c r="A129" s="4" t="str">
        <f>IFERROR(__xludf.DUMMYFUNCTION("""COMPUTED_VALUE"""),"")</f>
        <v/>
      </c>
      <c r="B129" s="4" t="str">
        <f>IFERROR(__xludf.DUMMYFUNCTION("""COMPUTED_VALUE"""),"")</f>
        <v/>
      </c>
      <c r="C129" s="4" t="str">
        <f>IFERROR(__xludf.DUMMYFUNCTION("""COMPUTED_VALUE"""),"")</f>
        <v/>
      </c>
      <c r="D129" s="4" t="str">
        <f>IFERROR(__xludf.DUMMYFUNCTION("""COMPUTED_VALUE"""),"")</f>
        <v/>
      </c>
      <c r="E129" s="4" t="str">
        <f>IFERROR(__xludf.DUMMYFUNCTION("""COMPUTED_VALUE"""),"")</f>
        <v/>
      </c>
      <c r="F129" s="4" t="str">
        <f>IFERROR(__xludf.DUMMYFUNCTION("""COMPUTED_VALUE"""),"")</f>
        <v/>
      </c>
      <c r="G129" s="4" t="str">
        <f>IFERROR(__xludf.DUMMYFUNCTION("""COMPUTED_VALUE"""),"")</f>
        <v/>
      </c>
      <c r="H129" s="4" t="str">
        <f>IFERROR(__xludf.DUMMYFUNCTION("""COMPUTED_VALUE"""),"")</f>
        <v/>
      </c>
      <c r="I129" s="4" t="str">
        <f>IFERROR(__xludf.DUMMYFUNCTION("""COMPUTED_VALUE"""),"")</f>
        <v/>
      </c>
      <c r="J129" s="4" t="str">
        <f>IFERROR(__xludf.DUMMYFUNCTION("""COMPUTED_VALUE"""),"")</f>
        <v/>
      </c>
      <c r="K129" s="4" t="str">
        <f>IFERROR(__xludf.DUMMYFUNCTION("""COMPUTED_VALUE"""),"")</f>
        <v/>
      </c>
      <c r="L129" s="4" t="str">
        <f>IFERROR(__xludf.DUMMYFUNCTION("""COMPUTED_VALUE"""),"")</f>
        <v/>
      </c>
      <c r="M129" s="4" t="str">
        <f>IFERROR(__xludf.DUMMYFUNCTION("""COMPUTED_VALUE"""),"")</f>
        <v/>
      </c>
      <c r="N129" s="4" t="str">
        <f>IFERROR(__xludf.DUMMYFUNCTION("""COMPUTED_VALUE"""),"")</f>
        <v/>
      </c>
      <c r="O129" s="4" t="str">
        <f>IFERROR(__xludf.DUMMYFUNCTION("""COMPUTED_VALUE"""),"")</f>
        <v/>
      </c>
      <c r="P129" s="4" t="str">
        <f>IFERROR(__xludf.DUMMYFUNCTION("""COMPUTED_VALUE"""),"")</f>
        <v/>
      </c>
      <c r="Q129" s="4" t="str">
        <f>IFERROR(__xludf.DUMMYFUNCTION("""COMPUTED_VALUE"""),"")</f>
        <v/>
      </c>
      <c r="R129" s="4" t="str">
        <f>IFERROR(__xludf.DUMMYFUNCTION("""COMPUTED_VALUE"""),"")</f>
        <v/>
      </c>
      <c r="S129" s="4" t="str">
        <f>IFERROR(__xludf.DUMMYFUNCTION("""COMPUTED_VALUE"""),"")</f>
        <v/>
      </c>
      <c r="T129" s="4" t="str">
        <f>IFERROR(__xludf.DUMMYFUNCTION("""COMPUTED_VALUE"""),"")</f>
        <v/>
      </c>
      <c r="U129" s="4" t="str">
        <f>IFERROR(__xludf.DUMMYFUNCTION("""COMPUTED_VALUE"""),"")</f>
        <v/>
      </c>
      <c r="V129" s="4" t="str">
        <f>IFERROR(__xludf.DUMMYFUNCTION("""COMPUTED_VALUE"""),"")</f>
        <v/>
      </c>
      <c r="W129" s="4" t="str">
        <f>IFERROR(__xludf.DUMMYFUNCTION("""COMPUTED_VALUE"""),"")</f>
        <v/>
      </c>
      <c r="X129" s="4" t="str">
        <f>IFERROR(__xludf.DUMMYFUNCTION("""COMPUTED_VALUE"""),"")</f>
        <v/>
      </c>
      <c r="Y129" s="4" t="str">
        <f>IFERROR(__xludf.DUMMYFUNCTION("""COMPUTED_VALUE"""),"")</f>
        <v/>
      </c>
      <c r="Z129" s="4" t="str">
        <f>IFERROR(__xludf.DUMMYFUNCTION("""COMPUTED_VALUE"""),"")</f>
        <v/>
      </c>
      <c r="AA129" s="4" t="str">
        <f>IFERROR(__xludf.DUMMYFUNCTION("""COMPUTED_VALUE"""),"")</f>
        <v/>
      </c>
      <c r="AB129" s="4" t="str">
        <f>IFERROR(__xludf.DUMMYFUNCTION("""COMPUTED_VALUE"""),"")</f>
        <v/>
      </c>
      <c r="AC129" s="4" t="str">
        <f>IFERROR(__xludf.DUMMYFUNCTION("""COMPUTED_VALUE"""),"")</f>
        <v/>
      </c>
      <c r="AD129" s="4" t="str">
        <f>IFERROR(__xludf.DUMMYFUNCTION("""COMPUTED_VALUE"""),"")</f>
        <v/>
      </c>
      <c r="AE129" s="4" t="str">
        <f>IFERROR(__xludf.DUMMYFUNCTION("""COMPUTED_VALUE"""),"")</f>
        <v/>
      </c>
      <c r="AF129" s="4" t="str">
        <f>IFERROR(__xludf.DUMMYFUNCTION("""COMPUTED_VALUE"""),"")</f>
        <v/>
      </c>
      <c r="AG129" s="4" t="str">
        <f>IFERROR(__xludf.DUMMYFUNCTION("""COMPUTED_VALUE"""),"")</f>
        <v/>
      </c>
      <c r="AH129" s="4" t="str">
        <f>IFERROR(__xludf.DUMMYFUNCTION("""COMPUTED_VALUE"""),"")</f>
        <v/>
      </c>
      <c r="AI129" s="4" t="str">
        <f>IFERROR(__xludf.DUMMYFUNCTION("""COMPUTED_VALUE"""),"")</f>
        <v/>
      </c>
      <c r="AJ129" s="4" t="str">
        <f>IFERROR(__xludf.DUMMYFUNCTION("""COMPUTED_VALUE"""),"")</f>
        <v/>
      </c>
      <c r="AK129" s="4" t="str">
        <f>IFERROR(__xludf.DUMMYFUNCTION("""COMPUTED_VALUE"""),"")</f>
        <v/>
      </c>
      <c r="AL129" s="4" t="str">
        <f>IFERROR(__xludf.DUMMYFUNCTION("""COMPUTED_VALUE"""),"")</f>
        <v/>
      </c>
      <c r="AM129" s="4" t="str">
        <f>IFERROR(__xludf.DUMMYFUNCTION("""COMPUTED_VALUE"""),"")</f>
        <v/>
      </c>
      <c r="AN129" s="4" t="str">
        <f>IFERROR(__xludf.DUMMYFUNCTION("""COMPUTED_VALUE"""),"")</f>
        <v/>
      </c>
      <c r="AO129" s="4" t="str">
        <f>IFERROR(__xludf.DUMMYFUNCTION("""COMPUTED_VALUE"""),"")</f>
        <v/>
      </c>
      <c r="AP129" s="4" t="str">
        <f>IFERROR(__xludf.DUMMYFUNCTION("""COMPUTED_VALUE"""),"")</f>
        <v/>
      </c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</row>
    <row r="130">
      <c r="A130" s="4" t="str">
        <f>IFERROR(__xludf.DUMMYFUNCTION("""COMPUTED_VALUE"""),"")</f>
        <v/>
      </c>
      <c r="B130" s="4" t="str">
        <f>IFERROR(__xludf.DUMMYFUNCTION("""COMPUTED_VALUE"""),"")</f>
        <v/>
      </c>
      <c r="C130" s="4" t="str">
        <f>IFERROR(__xludf.DUMMYFUNCTION("""COMPUTED_VALUE"""),"")</f>
        <v/>
      </c>
      <c r="D130" s="4" t="str">
        <f>IFERROR(__xludf.DUMMYFUNCTION("""COMPUTED_VALUE"""),"")</f>
        <v/>
      </c>
      <c r="E130" s="4" t="str">
        <f>IFERROR(__xludf.DUMMYFUNCTION("""COMPUTED_VALUE"""),"")</f>
        <v/>
      </c>
      <c r="F130" s="4" t="str">
        <f>IFERROR(__xludf.DUMMYFUNCTION("""COMPUTED_VALUE"""),"")</f>
        <v/>
      </c>
      <c r="G130" s="4" t="str">
        <f>IFERROR(__xludf.DUMMYFUNCTION("""COMPUTED_VALUE"""),"")</f>
        <v/>
      </c>
      <c r="H130" s="4" t="str">
        <f>IFERROR(__xludf.DUMMYFUNCTION("""COMPUTED_VALUE"""),"")</f>
        <v/>
      </c>
      <c r="I130" s="4" t="str">
        <f>IFERROR(__xludf.DUMMYFUNCTION("""COMPUTED_VALUE"""),"")</f>
        <v/>
      </c>
      <c r="J130" s="4" t="str">
        <f>IFERROR(__xludf.DUMMYFUNCTION("""COMPUTED_VALUE"""),"")</f>
        <v/>
      </c>
      <c r="K130" s="4" t="str">
        <f>IFERROR(__xludf.DUMMYFUNCTION("""COMPUTED_VALUE"""),"")</f>
        <v/>
      </c>
      <c r="L130" s="4" t="str">
        <f>IFERROR(__xludf.DUMMYFUNCTION("""COMPUTED_VALUE"""),"")</f>
        <v/>
      </c>
      <c r="M130" s="4" t="str">
        <f>IFERROR(__xludf.DUMMYFUNCTION("""COMPUTED_VALUE"""),"")</f>
        <v/>
      </c>
      <c r="N130" s="4" t="str">
        <f>IFERROR(__xludf.DUMMYFUNCTION("""COMPUTED_VALUE"""),"")</f>
        <v/>
      </c>
      <c r="O130" s="4" t="str">
        <f>IFERROR(__xludf.DUMMYFUNCTION("""COMPUTED_VALUE"""),"")</f>
        <v/>
      </c>
      <c r="P130" s="4" t="str">
        <f>IFERROR(__xludf.DUMMYFUNCTION("""COMPUTED_VALUE"""),"")</f>
        <v/>
      </c>
      <c r="Q130" s="4" t="str">
        <f>IFERROR(__xludf.DUMMYFUNCTION("""COMPUTED_VALUE"""),"")</f>
        <v/>
      </c>
      <c r="R130" s="4" t="str">
        <f>IFERROR(__xludf.DUMMYFUNCTION("""COMPUTED_VALUE"""),"")</f>
        <v/>
      </c>
      <c r="S130" s="4" t="str">
        <f>IFERROR(__xludf.DUMMYFUNCTION("""COMPUTED_VALUE"""),"")</f>
        <v/>
      </c>
      <c r="T130" s="4" t="str">
        <f>IFERROR(__xludf.DUMMYFUNCTION("""COMPUTED_VALUE"""),"")</f>
        <v/>
      </c>
      <c r="U130" s="4" t="str">
        <f>IFERROR(__xludf.DUMMYFUNCTION("""COMPUTED_VALUE"""),"")</f>
        <v/>
      </c>
      <c r="V130" s="4" t="str">
        <f>IFERROR(__xludf.DUMMYFUNCTION("""COMPUTED_VALUE"""),"")</f>
        <v/>
      </c>
      <c r="W130" s="4" t="str">
        <f>IFERROR(__xludf.DUMMYFUNCTION("""COMPUTED_VALUE"""),"")</f>
        <v/>
      </c>
      <c r="X130" s="4" t="str">
        <f>IFERROR(__xludf.DUMMYFUNCTION("""COMPUTED_VALUE"""),"")</f>
        <v/>
      </c>
      <c r="Y130" s="4" t="str">
        <f>IFERROR(__xludf.DUMMYFUNCTION("""COMPUTED_VALUE"""),"")</f>
        <v/>
      </c>
      <c r="Z130" s="4" t="str">
        <f>IFERROR(__xludf.DUMMYFUNCTION("""COMPUTED_VALUE"""),"")</f>
        <v/>
      </c>
      <c r="AA130" s="4" t="str">
        <f>IFERROR(__xludf.DUMMYFUNCTION("""COMPUTED_VALUE"""),"")</f>
        <v/>
      </c>
      <c r="AB130" s="4" t="str">
        <f>IFERROR(__xludf.DUMMYFUNCTION("""COMPUTED_VALUE"""),"")</f>
        <v/>
      </c>
      <c r="AC130" s="4" t="str">
        <f>IFERROR(__xludf.DUMMYFUNCTION("""COMPUTED_VALUE"""),"")</f>
        <v/>
      </c>
      <c r="AD130" s="4" t="str">
        <f>IFERROR(__xludf.DUMMYFUNCTION("""COMPUTED_VALUE"""),"")</f>
        <v/>
      </c>
      <c r="AE130" s="4" t="str">
        <f>IFERROR(__xludf.DUMMYFUNCTION("""COMPUTED_VALUE"""),"")</f>
        <v/>
      </c>
      <c r="AF130" s="4" t="str">
        <f>IFERROR(__xludf.DUMMYFUNCTION("""COMPUTED_VALUE"""),"")</f>
        <v/>
      </c>
      <c r="AG130" s="4" t="str">
        <f>IFERROR(__xludf.DUMMYFUNCTION("""COMPUTED_VALUE"""),"")</f>
        <v/>
      </c>
      <c r="AH130" s="4" t="str">
        <f>IFERROR(__xludf.DUMMYFUNCTION("""COMPUTED_VALUE"""),"")</f>
        <v/>
      </c>
      <c r="AI130" s="4" t="str">
        <f>IFERROR(__xludf.DUMMYFUNCTION("""COMPUTED_VALUE"""),"")</f>
        <v/>
      </c>
      <c r="AJ130" s="4" t="str">
        <f>IFERROR(__xludf.DUMMYFUNCTION("""COMPUTED_VALUE"""),"")</f>
        <v/>
      </c>
      <c r="AK130" s="4" t="str">
        <f>IFERROR(__xludf.DUMMYFUNCTION("""COMPUTED_VALUE"""),"")</f>
        <v/>
      </c>
      <c r="AL130" s="4" t="str">
        <f>IFERROR(__xludf.DUMMYFUNCTION("""COMPUTED_VALUE"""),"")</f>
        <v/>
      </c>
      <c r="AM130" s="4" t="str">
        <f>IFERROR(__xludf.DUMMYFUNCTION("""COMPUTED_VALUE"""),"")</f>
        <v/>
      </c>
      <c r="AN130" s="4" t="str">
        <f>IFERROR(__xludf.DUMMYFUNCTION("""COMPUTED_VALUE"""),"")</f>
        <v/>
      </c>
      <c r="AO130" s="4" t="str">
        <f>IFERROR(__xludf.DUMMYFUNCTION("""COMPUTED_VALUE"""),"")</f>
        <v/>
      </c>
      <c r="AP130" s="4" t="str">
        <f>IFERROR(__xludf.DUMMYFUNCTION("""COMPUTED_VALUE"""),"")</f>
        <v/>
      </c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</row>
    <row r="131">
      <c r="A131" s="4" t="str">
        <f>IFERROR(__xludf.DUMMYFUNCTION("""COMPUTED_VALUE"""),"")</f>
        <v/>
      </c>
      <c r="B131" s="4" t="str">
        <f>IFERROR(__xludf.DUMMYFUNCTION("""COMPUTED_VALUE"""),"")</f>
        <v/>
      </c>
      <c r="C131" s="4" t="str">
        <f>IFERROR(__xludf.DUMMYFUNCTION("""COMPUTED_VALUE"""),"")</f>
        <v/>
      </c>
      <c r="D131" s="4" t="str">
        <f>IFERROR(__xludf.DUMMYFUNCTION("""COMPUTED_VALUE"""),"")</f>
        <v/>
      </c>
      <c r="E131" s="4" t="str">
        <f>IFERROR(__xludf.DUMMYFUNCTION("""COMPUTED_VALUE"""),"")</f>
        <v/>
      </c>
      <c r="F131" s="4" t="str">
        <f>IFERROR(__xludf.DUMMYFUNCTION("""COMPUTED_VALUE"""),"")</f>
        <v/>
      </c>
      <c r="G131" s="4" t="str">
        <f>IFERROR(__xludf.DUMMYFUNCTION("""COMPUTED_VALUE"""),"")</f>
        <v/>
      </c>
      <c r="H131" s="4" t="str">
        <f>IFERROR(__xludf.DUMMYFUNCTION("""COMPUTED_VALUE"""),"")</f>
        <v/>
      </c>
      <c r="I131" s="4" t="str">
        <f>IFERROR(__xludf.DUMMYFUNCTION("""COMPUTED_VALUE"""),"")</f>
        <v/>
      </c>
      <c r="J131" s="4" t="str">
        <f>IFERROR(__xludf.DUMMYFUNCTION("""COMPUTED_VALUE"""),"")</f>
        <v/>
      </c>
      <c r="K131" s="4" t="str">
        <f>IFERROR(__xludf.DUMMYFUNCTION("""COMPUTED_VALUE"""),"")</f>
        <v/>
      </c>
      <c r="L131" s="4" t="str">
        <f>IFERROR(__xludf.DUMMYFUNCTION("""COMPUTED_VALUE"""),"")</f>
        <v/>
      </c>
      <c r="M131" s="4" t="str">
        <f>IFERROR(__xludf.DUMMYFUNCTION("""COMPUTED_VALUE"""),"")</f>
        <v/>
      </c>
      <c r="N131" s="4" t="str">
        <f>IFERROR(__xludf.DUMMYFUNCTION("""COMPUTED_VALUE"""),"")</f>
        <v/>
      </c>
      <c r="O131" s="4" t="str">
        <f>IFERROR(__xludf.DUMMYFUNCTION("""COMPUTED_VALUE"""),"")</f>
        <v/>
      </c>
      <c r="P131" s="4" t="str">
        <f>IFERROR(__xludf.DUMMYFUNCTION("""COMPUTED_VALUE"""),"")</f>
        <v/>
      </c>
      <c r="Q131" s="4" t="str">
        <f>IFERROR(__xludf.DUMMYFUNCTION("""COMPUTED_VALUE"""),"")</f>
        <v/>
      </c>
      <c r="R131" s="4" t="str">
        <f>IFERROR(__xludf.DUMMYFUNCTION("""COMPUTED_VALUE"""),"")</f>
        <v/>
      </c>
      <c r="S131" s="4" t="str">
        <f>IFERROR(__xludf.DUMMYFUNCTION("""COMPUTED_VALUE"""),"")</f>
        <v/>
      </c>
      <c r="T131" s="4" t="str">
        <f>IFERROR(__xludf.DUMMYFUNCTION("""COMPUTED_VALUE"""),"")</f>
        <v/>
      </c>
      <c r="U131" s="4" t="str">
        <f>IFERROR(__xludf.DUMMYFUNCTION("""COMPUTED_VALUE"""),"")</f>
        <v/>
      </c>
      <c r="V131" s="4" t="str">
        <f>IFERROR(__xludf.DUMMYFUNCTION("""COMPUTED_VALUE"""),"")</f>
        <v/>
      </c>
      <c r="W131" s="4" t="str">
        <f>IFERROR(__xludf.DUMMYFUNCTION("""COMPUTED_VALUE"""),"")</f>
        <v/>
      </c>
      <c r="X131" s="4" t="str">
        <f>IFERROR(__xludf.DUMMYFUNCTION("""COMPUTED_VALUE"""),"")</f>
        <v/>
      </c>
      <c r="Y131" s="4" t="str">
        <f>IFERROR(__xludf.DUMMYFUNCTION("""COMPUTED_VALUE"""),"")</f>
        <v/>
      </c>
      <c r="Z131" s="4" t="str">
        <f>IFERROR(__xludf.DUMMYFUNCTION("""COMPUTED_VALUE"""),"")</f>
        <v/>
      </c>
      <c r="AA131" s="4" t="str">
        <f>IFERROR(__xludf.DUMMYFUNCTION("""COMPUTED_VALUE"""),"")</f>
        <v/>
      </c>
      <c r="AB131" s="4" t="str">
        <f>IFERROR(__xludf.DUMMYFUNCTION("""COMPUTED_VALUE"""),"")</f>
        <v/>
      </c>
      <c r="AC131" s="4" t="str">
        <f>IFERROR(__xludf.DUMMYFUNCTION("""COMPUTED_VALUE"""),"")</f>
        <v/>
      </c>
      <c r="AD131" s="4" t="str">
        <f>IFERROR(__xludf.DUMMYFUNCTION("""COMPUTED_VALUE"""),"")</f>
        <v/>
      </c>
      <c r="AE131" s="4" t="str">
        <f>IFERROR(__xludf.DUMMYFUNCTION("""COMPUTED_VALUE"""),"")</f>
        <v/>
      </c>
      <c r="AF131" s="4" t="str">
        <f>IFERROR(__xludf.DUMMYFUNCTION("""COMPUTED_VALUE"""),"")</f>
        <v/>
      </c>
      <c r="AG131" s="4" t="str">
        <f>IFERROR(__xludf.DUMMYFUNCTION("""COMPUTED_VALUE"""),"")</f>
        <v/>
      </c>
      <c r="AH131" s="4" t="str">
        <f>IFERROR(__xludf.DUMMYFUNCTION("""COMPUTED_VALUE"""),"")</f>
        <v/>
      </c>
      <c r="AI131" s="4" t="str">
        <f>IFERROR(__xludf.DUMMYFUNCTION("""COMPUTED_VALUE"""),"")</f>
        <v/>
      </c>
      <c r="AJ131" s="4" t="str">
        <f>IFERROR(__xludf.DUMMYFUNCTION("""COMPUTED_VALUE"""),"")</f>
        <v/>
      </c>
      <c r="AK131" s="4" t="str">
        <f>IFERROR(__xludf.DUMMYFUNCTION("""COMPUTED_VALUE"""),"")</f>
        <v/>
      </c>
      <c r="AL131" s="4" t="str">
        <f>IFERROR(__xludf.DUMMYFUNCTION("""COMPUTED_VALUE"""),"")</f>
        <v/>
      </c>
      <c r="AM131" s="4" t="str">
        <f>IFERROR(__xludf.DUMMYFUNCTION("""COMPUTED_VALUE"""),"")</f>
        <v/>
      </c>
      <c r="AN131" s="4" t="str">
        <f>IFERROR(__xludf.DUMMYFUNCTION("""COMPUTED_VALUE"""),"")</f>
        <v/>
      </c>
      <c r="AO131" s="4" t="str">
        <f>IFERROR(__xludf.DUMMYFUNCTION("""COMPUTED_VALUE"""),"")</f>
        <v/>
      </c>
      <c r="AP131" s="4" t="str">
        <f>IFERROR(__xludf.DUMMYFUNCTION("""COMPUTED_VALUE"""),"")</f>
        <v/>
      </c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</row>
    <row r="132">
      <c r="A132" s="4" t="str">
        <f>IFERROR(__xludf.DUMMYFUNCTION("""COMPUTED_VALUE"""),"")</f>
        <v/>
      </c>
      <c r="B132" s="4" t="str">
        <f>IFERROR(__xludf.DUMMYFUNCTION("""COMPUTED_VALUE"""),"")</f>
        <v/>
      </c>
      <c r="C132" s="4" t="str">
        <f>IFERROR(__xludf.DUMMYFUNCTION("""COMPUTED_VALUE"""),"")</f>
        <v/>
      </c>
      <c r="D132" s="4" t="str">
        <f>IFERROR(__xludf.DUMMYFUNCTION("""COMPUTED_VALUE"""),"")</f>
        <v/>
      </c>
      <c r="E132" s="4" t="str">
        <f>IFERROR(__xludf.DUMMYFUNCTION("""COMPUTED_VALUE"""),"")</f>
        <v/>
      </c>
      <c r="F132" s="4" t="str">
        <f>IFERROR(__xludf.DUMMYFUNCTION("""COMPUTED_VALUE"""),"")</f>
        <v/>
      </c>
      <c r="G132" s="4" t="str">
        <f>IFERROR(__xludf.DUMMYFUNCTION("""COMPUTED_VALUE"""),"")</f>
        <v/>
      </c>
      <c r="H132" s="4" t="str">
        <f>IFERROR(__xludf.DUMMYFUNCTION("""COMPUTED_VALUE"""),"")</f>
        <v/>
      </c>
      <c r="I132" s="4" t="str">
        <f>IFERROR(__xludf.DUMMYFUNCTION("""COMPUTED_VALUE"""),"")</f>
        <v/>
      </c>
      <c r="J132" s="4" t="str">
        <f>IFERROR(__xludf.DUMMYFUNCTION("""COMPUTED_VALUE"""),"")</f>
        <v/>
      </c>
      <c r="K132" s="4" t="str">
        <f>IFERROR(__xludf.DUMMYFUNCTION("""COMPUTED_VALUE"""),"")</f>
        <v/>
      </c>
      <c r="L132" s="4" t="str">
        <f>IFERROR(__xludf.DUMMYFUNCTION("""COMPUTED_VALUE"""),"")</f>
        <v/>
      </c>
      <c r="M132" s="4" t="str">
        <f>IFERROR(__xludf.DUMMYFUNCTION("""COMPUTED_VALUE"""),"")</f>
        <v/>
      </c>
      <c r="N132" s="4" t="str">
        <f>IFERROR(__xludf.DUMMYFUNCTION("""COMPUTED_VALUE"""),"")</f>
        <v/>
      </c>
      <c r="O132" s="4" t="str">
        <f>IFERROR(__xludf.DUMMYFUNCTION("""COMPUTED_VALUE"""),"")</f>
        <v/>
      </c>
      <c r="P132" s="4" t="str">
        <f>IFERROR(__xludf.DUMMYFUNCTION("""COMPUTED_VALUE"""),"")</f>
        <v/>
      </c>
      <c r="Q132" s="4" t="str">
        <f>IFERROR(__xludf.DUMMYFUNCTION("""COMPUTED_VALUE"""),"")</f>
        <v/>
      </c>
      <c r="R132" s="4" t="str">
        <f>IFERROR(__xludf.DUMMYFUNCTION("""COMPUTED_VALUE"""),"")</f>
        <v/>
      </c>
      <c r="S132" s="4" t="str">
        <f>IFERROR(__xludf.DUMMYFUNCTION("""COMPUTED_VALUE"""),"")</f>
        <v/>
      </c>
      <c r="T132" s="4" t="str">
        <f>IFERROR(__xludf.DUMMYFUNCTION("""COMPUTED_VALUE"""),"")</f>
        <v/>
      </c>
      <c r="U132" s="4" t="str">
        <f>IFERROR(__xludf.DUMMYFUNCTION("""COMPUTED_VALUE"""),"")</f>
        <v/>
      </c>
      <c r="V132" s="4" t="str">
        <f>IFERROR(__xludf.DUMMYFUNCTION("""COMPUTED_VALUE"""),"")</f>
        <v/>
      </c>
      <c r="W132" s="4" t="str">
        <f>IFERROR(__xludf.DUMMYFUNCTION("""COMPUTED_VALUE"""),"")</f>
        <v/>
      </c>
      <c r="X132" s="4" t="str">
        <f>IFERROR(__xludf.DUMMYFUNCTION("""COMPUTED_VALUE"""),"")</f>
        <v/>
      </c>
      <c r="Y132" s="4" t="str">
        <f>IFERROR(__xludf.DUMMYFUNCTION("""COMPUTED_VALUE"""),"")</f>
        <v/>
      </c>
      <c r="Z132" s="4" t="str">
        <f>IFERROR(__xludf.DUMMYFUNCTION("""COMPUTED_VALUE"""),"")</f>
        <v/>
      </c>
      <c r="AA132" s="4" t="str">
        <f>IFERROR(__xludf.DUMMYFUNCTION("""COMPUTED_VALUE"""),"")</f>
        <v/>
      </c>
      <c r="AB132" s="4" t="str">
        <f>IFERROR(__xludf.DUMMYFUNCTION("""COMPUTED_VALUE"""),"")</f>
        <v/>
      </c>
      <c r="AC132" s="4" t="str">
        <f>IFERROR(__xludf.DUMMYFUNCTION("""COMPUTED_VALUE"""),"")</f>
        <v/>
      </c>
      <c r="AD132" s="4" t="str">
        <f>IFERROR(__xludf.DUMMYFUNCTION("""COMPUTED_VALUE"""),"")</f>
        <v/>
      </c>
      <c r="AE132" s="4" t="str">
        <f>IFERROR(__xludf.DUMMYFUNCTION("""COMPUTED_VALUE"""),"")</f>
        <v/>
      </c>
      <c r="AF132" s="4" t="str">
        <f>IFERROR(__xludf.DUMMYFUNCTION("""COMPUTED_VALUE"""),"")</f>
        <v/>
      </c>
      <c r="AG132" s="4" t="str">
        <f>IFERROR(__xludf.DUMMYFUNCTION("""COMPUTED_VALUE"""),"")</f>
        <v/>
      </c>
      <c r="AH132" s="4" t="str">
        <f>IFERROR(__xludf.DUMMYFUNCTION("""COMPUTED_VALUE"""),"")</f>
        <v/>
      </c>
      <c r="AI132" s="4" t="str">
        <f>IFERROR(__xludf.DUMMYFUNCTION("""COMPUTED_VALUE"""),"")</f>
        <v/>
      </c>
      <c r="AJ132" s="4" t="str">
        <f>IFERROR(__xludf.DUMMYFUNCTION("""COMPUTED_VALUE"""),"")</f>
        <v/>
      </c>
      <c r="AK132" s="4" t="str">
        <f>IFERROR(__xludf.DUMMYFUNCTION("""COMPUTED_VALUE"""),"")</f>
        <v/>
      </c>
      <c r="AL132" s="4" t="str">
        <f>IFERROR(__xludf.DUMMYFUNCTION("""COMPUTED_VALUE"""),"")</f>
        <v/>
      </c>
      <c r="AM132" s="4" t="str">
        <f>IFERROR(__xludf.DUMMYFUNCTION("""COMPUTED_VALUE"""),"")</f>
        <v/>
      </c>
      <c r="AN132" s="4" t="str">
        <f>IFERROR(__xludf.DUMMYFUNCTION("""COMPUTED_VALUE"""),"")</f>
        <v/>
      </c>
      <c r="AO132" s="4" t="str">
        <f>IFERROR(__xludf.DUMMYFUNCTION("""COMPUTED_VALUE"""),"")</f>
        <v/>
      </c>
      <c r="AP132" s="4" t="str">
        <f>IFERROR(__xludf.DUMMYFUNCTION("""COMPUTED_VALUE"""),"")</f>
        <v/>
      </c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</row>
    <row r="133">
      <c r="A133" s="4" t="str">
        <f>IFERROR(__xludf.DUMMYFUNCTION("""COMPUTED_VALUE"""),"")</f>
        <v/>
      </c>
      <c r="B133" s="4" t="str">
        <f>IFERROR(__xludf.DUMMYFUNCTION("""COMPUTED_VALUE"""),"")</f>
        <v/>
      </c>
      <c r="C133" s="4" t="str">
        <f>IFERROR(__xludf.DUMMYFUNCTION("""COMPUTED_VALUE"""),"")</f>
        <v/>
      </c>
      <c r="D133" s="4" t="str">
        <f>IFERROR(__xludf.DUMMYFUNCTION("""COMPUTED_VALUE"""),"")</f>
        <v/>
      </c>
      <c r="E133" s="4" t="str">
        <f>IFERROR(__xludf.DUMMYFUNCTION("""COMPUTED_VALUE"""),"")</f>
        <v/>
      </c>
      <c r="F133" s="4" t="str">
        <f>IFERROR(__xludf.DUMMYFUNCTION("""COMPUTED_VALUE"""),"")</f>
        <v/>
      </c>
      <c r="G133" s="4" t="str">
        <f>IFERROR(__xludf.DUMMYFUNCTION("""COMPUTED_VALUE"""),"")</f>
        <v/>
      </c>
      <c r="H133" s="4" t="str">
        <f>IFERROR(__xludf.DUMMYFUNCTION("""COMPUTED_VALUE"""),"")</f>
        <v/>
      </c>
      <c r="I133" s="4" t="str">
        <f>IFERROR(__xludf.DUMMYFUNCTION("""COMPUTED_VALUE"""),"")</f>
        <v/>
      </c>
      <c r="J133" s="4" t="str">
        <f>IFERROR(__xludf.DUMMYFUNCTION("""COMPUTED_VALUE"""),"")</f>
        <v/>
      </c>
      <c r="K133" s="4" t="str">
        <f>IFERROR(__xludf.DUMMYFUNCTION("""COMPUTED_VALUE"""),"")</f>
        <v/>
      </c>
      <c r="L133" s="4" t="str">
        <f>IFERROR(__xludf.DUMMYFUNCTION("""COMPUTED_VALUE"""),"")</f>
        <v/>
      </c>
      <c r="M133" s="4" t="str">
        <f>IFERROR(__xludf.DUMMYFUNCTION("""COMPUTED_VALUE"""),"")</f>
        <v/>
      </c>
      <c r="N133" s="4" t="str">
        <f>IFERROR(__xludf.DUMMYFUNCTION("""COMPUTED_VALUE"""),"")</f>
        <v/>
      </c>
      <c r="O133" s="4" t="str">
        <f>IFERROR(__xludf.DUMMYFUNCTION("""COMPUTED_VALUE"""),"")</f>
        <v/>
      </c>
      <c r="P133" s="4" t="str">
        <f>IFERROR(__xludf.DUMMYFUNCTION("""COMPUTED_VALUE"""),"")</f>
        <v/>
      </c>
      <c r="Q133" s="4" t="str">
        <f>IFERROR(__xludf.DUMMYFUNCTION("""COMPUTED_VALUE"""),"")</f>
        <v/>
      </c>
      <c r="R133" s="4" t="str">
        <f>IFERROR(__xludf.DUMMYFUNCTION("""COMPUTED_VALUE"""),"")</f>
        <v/>
      </c>
      <c r="S133" s="4" t="str">
        <f>IFERROR(__xludf.DUMMYFUNCTION("""COMPUTED_VALUE"""),"")</f>
        <v/>
      </c>
      <c r="T133" s="4" t="str">
        <f>IFERROR(__xludf.DUMMYFUNCTION("""COMPUTED_VALUE"""),"")</f>
        <v/>
      </c>
      <c r="U133" s="4" t="str">
        <f>IFERROR(__xludf.DUMMYFUNCTION("""COMPUTED_VALUE"""),"")</f>
        <v/>
      </c>
      <c r="V133" s="4" t="str">
        <f>IFERROR(__xludf.DUMMYFUNCTION("""COMPUTED_VALUE"""),"")</f>
        <v/>
      </c>
      <c r="W133" s="4" t="str">
        <f>IFERROR(__xludf.DUMMYFUNCTION("""COMPUTED_VALUE"""),"")</f>
        <v/>
      </c>
      <c r="X133" s="4" t="str">
        <f>IFERROR(__xludf.DUMMYFUNCTION("""COMPUTED_VALUE"""),"")</f>
        <v/>
      </c>
      <c r="Y133" s="4" t="str">
        <f>IFERROR(__xludf.DUMMYFUNCTION("""COMPUTED_VALUE"""),"")</f>
        <v/>
      </c>
      <c r="Z133" s="4" t="str">
        <f>IFERROR(__xludf.DUMMYFUNCTION("""COMPUTED_VALUE"""),"")</f>
        <v/>
      </c>
      <c r="AA133" s="4" t="str">
        <f>IFERROR(__xludf.DUMMYFUNCTION("""COMPUTED_VALUE"""),"")</f>
        <v/>
      </c>
      <c r="AB133" s="4" t="str">
        <f>IFERROR(__xludf.DUMMYFUNCTION("""COMPUTED_VALUE"""),"")</f>
        <v/>
      </c>
      <c r="AC133" s="4" t="str">
        <f>IFERROR(__xludf.DUMMYFUNCTION("""COMPUTED_VALUE"""),"")</f>
        <v/>
      </c>
      <c r="AD133" s="4" t="str">
        <f>IFERROR(__xludf.DUMMYFUNCTION("""COMPUTED_VALUE"""),"")</f>
        <v/>
      </c>
      <c r="AE133" s="4" t="str">
        <f>IFERROR(__xludf.DUMMYFUNCTION("""COMPUTED_VALUE"""),"")</f>
        <v/>
      </c>
      <c r="AF133" s="4" t="str">
        <f>IFERROR(__xludf.DUMMYFUNCTION("""COMPUTED_VALUE"""),"")</f>
        <v/>
      </c>
      <c r="AG133" s="4" t="str">
        <f>IFERROR(__xludf.DUMMYFUNCTION("""COMPUTED_VALUE"""),"")</f>
        <v/>
      </c>
      <c r="AH133" s="4" t="str">
        <f>IFERROR(__xludf.DUMMYFUNCTION("""COMPUTED_VALUE"""),"")</f>
        <v/>
      </c>
      <c r="AI133" s="4" t="str">
        <f>IFERROR(__xludf.DUMMYFUNCTION("""COMPUTED_VALUE"""),"")</f>
        <v/>
      </c>
      <c r="AJ133" s="4" t="str">
        <f>IFERROR(__xludf.DUMMYFUNCTION("""COMPUTED_VALUE"""),"")</f>
        <v/>
      </c>
      <c r="AK133" s="4" t="str">
        <f>IFERROR(__xludf.DUMMYFUNCTION("""COMPUTED_VALUE"""),"")</f>
        <v/>
      </c>
      <c r="AL133" s="4" t="str">
        <f>IFERROR(__xludf.DUMMYFUNCTION("""COMPUTED_VALUE"""),"")</f>
        <v/>
      </c>
      <c r="AM133" s="4" t="str">
        <f>IFERROR(__xludf.DUMMYFUNCTION("""COMPUTED_VALUE"""),"")</f>
        <v/>
      </c>
      <c r="AN133" s="4" t="str">
        <f>IFERROR(__xludf.DUMMYFUNCTION("""COMPUTED_VALUE"""),"")</f>
        <v/>
      </c>
      <c r="AO133" s="4" t="str">
        <f>IFERROR(__xludf.DUMMYFUNCTION("""COMPUTED_VALUE"""),"")</f>
        <v/>
      </c>
      <c r="AP133" s="4" t="str">
        <f>IFERROR(__xludf.DUMMYFUNCTION("""COMPUTED_VALUE"""),"")</f>
        <v/>
      </c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79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80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 t="s">
        <v>71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 t="s">
        <v>81</v>
      </c>
      <c r="D3" s="24" t="s">
        <v>82</v>
      </c>
      <c r="E3" s="22" t="s">
        <v>83</v>
      </c>
      <c r="F3" s="24"/>
      <c r="G3" s="22"/>
      <c r="H3" s="24"/>
      <c r="I3" s="26" t="s">
        <v>21</v>
      </c>
      <c r="J3" s="27" t="s">
        <v>22</v>
      </c>
      <c r="K3" s="26" t="s">
        <v>27</v>
      </c>
      <c r="L3" s="28"/>
      <c r="M3" s="30" t="s">
        <v>76</v>
      </c>
      <c r="N3" s="31" t="s">
        <v>77</v>
      </c>
      <c r="O3" s="30" t="s">
        <v>78</v>
      </c>
      <c r="P3" s="31"/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/>
      <c r="D4" s="36">
        <v>10.0</v>
      </c>
      <c r="E4" s="34"/>
      <c r="F4" s="36"/>
      <c r="G4" s="34"/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50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1</v>
      </c>
      <c r="AL4" s="51">
        <f>IFERROR(__xludf.DUMMYFUNCTION("IF(AK4=1, FILTER(TOSSUP, LEN(TOSSUP)), IF(AK4=2, FILTER(NEG, LEN(NEG)), IF(AK4, FILTER(NONEG, LEN(NONEG)), """")))"),-5.0)</f>
        <v>-5</v>
      </c>
      <c r="AM4" s="51">
        <f>IFERROR(__xludf.DUMMYFUNCTION("""COMPUTED_VALUE"""),10.0)</f>
        <v>10</v>
      </c>
      <c r="AN4" s="51">
        <f>IFERROR(__xludf.DUMMYFUNCTION("""COMPUTED_VALUE"""),15.0)</f>
        <v>15</v>
      </c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/>
      <c r="D5" s="36">
        <v>10.0</v>
      </c>
      <c r="E5" s="34"/>
      <c r="F5" s="36"/>
      <c r="G5" s="34"/>
      <c r="H5" s="36"/>
      <c r="I5" s="37">
        <v>30.0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40</v>
      </c>
      <c r="K5" s="49">
        <f>IFERROR(__xludf.DUMMYFUNCTION("IF(OR(RegExMatch(J5&amp;"""",""ERR""), RegExMatch(J5&amp;"""",""--""), RegExMatch(K4&amp;"""",""--""),),  ""-----------"", SUM(J5,K4))"),70.0)</f>
        <v>70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1</v>
      </c>
      <c r="AL5" s="50">
        <f>IFERROR(__xludf.DUMMYFUNCTION("IF(AK5=1, FILTER(TOSSUP, LEN(TOSSUP)), IF(AK5=2, FILTER(NEG, LEN(NEG)), IF(AK5, FILTER(NONEG, LEN(NONEG)), """")))"),-5.0)</f>
        <v>-5</v>
      </c>
      <c r="AM5" s="50">
        <f>IFERROR(__xludf.DUMMYFUNCTION("""COMPUTED_VALUE"""),10.0)</f>
        <v>10</v>
      </c>
      <c r="AN5" s="50">
        <f>IFERROR(__xludf.DUMMYFUNCTION("""COMPUTED_VALUE"""),15.0)</f>
        <v>15</v>
      </c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/>
      <c r="D6" s="36">
        <v>10.0</v>
      </c>
      <c r="E6" s="60"/>
      <c r="F6" s="36"/>
      <c r="G6" s="60"/>
      <c r="H6" s="61"/>
      <c r="I6" s="37">
        <v>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10</v>
      </c>
      <c r="K6" s="49">
        <f>IFERROR(__xludf.DUMMYFUNCTION("IF(OR(RegExMatch(J6&amp;"""",""ERR""), RegExMatch(J6&amp;"""",""--""), RegExMatch(K5&amp;"""",""--""),),  ""-----------"", SUM(J6,K5))"),80.0)</f>
        <v>80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SUM(T6,U5))"),0.0)</f>
        <v>0</v>
      </c>
      <c r="V6" s="50"/>
      <c r="W6" s="51" t="b">
        <f t="shared" si="1"/>
        <v>1</v>
      </c>
      <c r="X6" s="51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1</v>
      </c>
      <c r="AL6" s="50">
        <f>IFERROR(__xludf.DUMMYFUNCTION("IF(AK6=1, FILTER(TOSSUP, LEN(TOSSUP)), IF(AK6=2, FILTER(NEG, LEN(NEG)), IF(AK6, FILTER(NONEG, LEN(NONEG)), """")))"),-5.0)</f>
        <v>-5</v>
      </c>
      <c r="AM6" s="50">
        <f>IFERROR(__xludf.DUMMYFUNCTION("""COMPUTED_VALUE"""),10.0)</f>
        <v>10</v>
      </c>
      <c r="AN6" s="50">
        <f>IFERROR(__xludf.DUMMYFUNCTION("""COMPUTED_VALUE"""),15.0)</f>
        <v>15</v>
      </c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2</v>
      </c>
      <c r="BJ6" s="50">
        <f>IFERROR(__xludf.DUMMYFUNCTION("IF(BI6=1, FILTER(TOSSUP, LEN(TOSSUP)), IF(BI6=2, FILTER(NEG, LEN(NEG)), IF(BI6, FILTER(NONEG, LEN(NONEG)), """")))"),-5.0)</f>
        <v>-5</v>
      </c>
      <c r="BK6" s="50"/>
      <c r="BL6" s="50"/>
      <c r="BM6" s="50">
        <f>IF(O3="", 0, IF(SUM(M6:R6)-O6&lt;&gt;0, 0, IF(SUM(C6:H6)&gt;0, 2, IF(SUM(C6:H6)&lt;0, 3, 1))))</f>
        <v>2</v>
      </c>
      <c r="BN6" s="50">
        <f>IFERROR(__xludf.DUMMYFUNCTION("IF(BM6=1, FILTER(TOSSUP, LEN(TOSSUP)), IF(BM6=2, FILTER(NEG, LEN(NEG)), IF(BM6, FILTER(NONEG, LEN(NONEG)), """")))"),-5.0)</f>
        <v>-5</v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>
        <v>10.0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SUM(J7,K6))"),110.0)</f>
        <v>110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0"/>
      <c r="W7" s="51" t="b">
        <f t="shared" si="1"/>
        <v>1</v>
      </c>
      <c r="X7" s="51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1</v>
      </c>
      <c r="AL7" s="50">
        <f>IFERROR(__xludf.DUMMYFUNCTION("IF(AK7=1, FILTER(TOSSUP, LEN(TOSSUP)), IF(AK7=2, FILTER(NEG, LEN(NEG)), IF(AK7, FILTER(NONEG, LEN(NONEG)), """")))"),-5.0)</f>
        <v>-5</v>
      </c>
      <c r="AM7" s="50">
        <f>IFERROR(__xludf.DUMMYFUNCTION("""COMPUTED_VALUE"""),10.0)</f>
        <v>10</v>
      </c>
      <c r="AN7" s="50">
        <f>IFERROR(__xludf.DUMMYFUNCTION("""COMPUTED_VALUE"""),15.0)</f>
        <v>15</v>
      </c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SUM(J8,K7))"),110.0)</f>
        <v>110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SUM(T8,U7))"),10.0)</f>
        <v>10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1</v>
      </c>
      <c r="AC8" s="51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50"/>
      <c r="AJ8" s="50"/>
      <c r="AK8" s="50">
        <f>IF(D3="", 0, IF(SUM(C8:H8)-D8&lt;&gt;0, 0, IF(SUM(M8:R8)&gt;0, 2, IF(SUM(M8:R8)&lt;0, 3, 1))))</f>
        <v>2</v>
      </c>
      <c r="AL8" s="50">
        <f>IFERROR(__xludf.DUMMYFUNCTION("IF(AK8=1, FILTER(TOSSUP, LEN(TOSSUP)), IF(AK8=2, FILTER(NEG, LEN(NEG)), IF(AK8, FILTER(NONEG, LEN(NONEG)), """")))"),-5.0)</f>
        <v>-5</v>
      </c>
      <c r="AM8" s="50"/>
      <c r="AN8" s="50"/>
      <c r="AO8" s="50">
        <f>IF(E3="", 0, IF(SUM(C8:H8)-E8&lt;&gt;0, 0, IF(SUM(M8:R8)&gt;0, 2, IF(SUM(M8:R8)&lt;0, 3, 1))))</f>
        <v>2</v>
      </c>
      <c r="AP8" s="50">
        <f>IFERROR(__xludf.DUMMYFUNCTION("IF(AO8=1, FILTER(TOSSUP, LEN(TOSSUP)), IF(AO8=2, FILTER(NEG, LEN(NEG)), IF(AO8, FILTER(NONEG, LEN(NONEG)), """")))"),-5.0)</f>
        <v>-5</v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1</v>
      </c>
      <c r="BJ8" s="50">
        <f>IFERROR(__xludf.DUMMYFUNCTION("IF(BI8=1, FILTER(TOSSUP, LEN(TOSSUP)), IF(BI8=2, FILTER(NEG, LEN(NEG)), IF(BI8, FILTER(NONEG, LEN(NONEG)), """")))"),-5.0)</f>
        <v>-5</v>
      </c>
      <c r="BK8" s="50">
        <f>IFERROR(__xludf.DUMMYFUNCTION("""COMPUTED_VALUE"""),10.0)</f>
        <v>10</v>
      </c>
      <c r="BL8" s="50">
        <f>IFERROR(__xludf.DUMMYFUNCTION("""COMPUTED_VALUE"""),15.0)</f>
        <v>15</v>
      </c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SUM(J9,K8))"),110.0)</f>
        <v>110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SUM(T9,U8))"),35.0)</f>
        <v>35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1</v>
      </c>
      <c r="BJ9" s="50">
        <f>IFERROR(__xludf.DUMMYFUNCTION("IF(BI9=1, FILTER(TOSSUP, LEN(TOSSUP)), IF(BI9=2, FILTER(NEG, LEN(NEG)), IF(BI9, FILTER(NONEG, LEN(NONEG)), """")))"),-5.0)</f>
        <v>-5</v>
      </c>
      <c r="BK9" s="50">
        <f>IFERROR(__xludf.DUMMYFUNCTION("""COMPUTED_VALUE"""),10.0)</f>
        <v>10</v>
      </c>
      <c r="BL9" s="50">
        <f>IFERROR(__xludf.DUMMYFUNCTION("""COMPUTED_VALUE"""),15.0)</f>
        <v>15</v>
      </c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/>
      <c r="D10" s="36">
        <v>10.0</v>
      </c>
      <c r="E10" s="60"/>
      <c r="F10" s="36"/>
      <c r="G10" s="60"/>
      <c r="H10" s="61"/>
      <c r="I10" s="37">
        <v>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9">
        <f>IFERROR(__xludf.DUMMYFUNCTION("IF(OR(RegExMatch(J10&amp;"""",""ERR""), RegExMatch(J10&amp;"""",""--""), RegExMatch(K9&amp;"""",""--""),),  ""-----------"", SUM(J10,K9))"),120.0)</f>
        <v>120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SUM(T10,U9))"),35.0)</f>
        <v>35</v>
      </c>
      <c r="V10" s="50"/>
      <c r="W10" s="51" t="b">
        <f t="shared" si="1"/>
        <v>1</v>
      </c>
      <c r="X10" s="51">
        <f>IFERROR(__xludf.DUMMYFUNCTION("IF(W10, FILTER(BONUS, LEN(BONUS)), ""0"")"),0.0)</f>
        <v>0</v>
      </c>
      <c r="Y10" s="50">
        <f>IFERROR(__xludf.DUMMYFUNCTION("""COMPUTED_VALUE"""),10.0)</f>
        <v>10</v>
      </c>
      <c r="Z10" s="50">
        <f>IFERROR(__xludf.DUMMYFUNCTION("""COMPUTED_VALUE"""),20.0)</f>
        <v>20</v>
      </c>
      <c r="AA10" s="50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1</v>
      </c>
      <c r="AL10" s="50">
        <f>IFERROR(__xludf.DUMMYFUNCTION("IF(AK10=1, FILTER(TOSSUP, LEN(TOSSUP)), IF(AK10=2, FILTER(NEG, LEN(NEG)), IF(AK10, FILTER(NONEG, LEN(NONEG)), """")))"),-5.0)</f>
        <v>-5</v>
      </c>
      <c r="AM10" s="50">
        <f>IFERROR(__xludf.DUMMYFUNCTION("""COMPUTED_VALUE"""),10.0)</f>
        <v>10</v>
      </c>
      <c r="AN10" s="50">
        <f>IFERROR(__xludf.DUMMYFUNCTION("""COMPUTED_VALUE"""),15.0)</f>
        <v>15</v>
      </c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2</v>
      </c>
      <c r="BF10" s="50">
        <f>IFERROR(__xludf.DUMMYFUNCTION("IF(BE10=1, FILTER(TOSSUP, LEN(TOSSUP)), IF(BE10=2, FILTER(NEG, LEN(NEG)), IF(BE10, FILTER(NONEG, LEN(NONEG)), """")))"),-5.0)</f>
        <v>-5</v>
      </c>
      <c r="BG10" s="50"/>
      <c r="BH10" s="50"/>
      <c r="BI10" s="50">
        <f>IF(N3="", 0, IF(SUM(M10:R10)-N10&lt;&gt;0, 0, IF(SUM(C10:H10)&gt;0, 2, IF(SUM(C10:H10)&lt;0, 3, 1))))</f>
        <v>2</v>
      </c>
      <c r="BJ10" s="50">
        <f>IFERROR(__xludf.DUMMYFUNCTION("IF(BI10=1, FILTER(TOSSUP, LEN(TOSSUP)), IF(BI10=2, FILTER(NEG, LEN(NEG)), IF(BI10, FILTER(NONEG, LEN(NONEG)), """")))"),-5.0)</f>
        <v>-5</v>
      </c>
      <c r="BK10" s="50"/>
      <c r="BL10" s="50"/>
      <c r="BM10" s="50">
        <f>IF(O3="", 0, IF(SUM(M10:R10)-O10&lt;&gt;0, 0, IF(SUM(C10:H10)&gt;0, 2, IF(SUM(C10:H10)&lt;0, 3, 1))))</f>
        <v>2</v>
      </c>
      <c r="BN10" s="50">
        <f>IFERROR(__xludf.DUMMYFUNCTION("IF(BM10=1, FILTER(TOSSUP, LEN(TOSSUP)), IF(BM10=2, FILTER(NEG, LEN(NEG)), IF(BM10, FILTER(NONEG, LEN(NONEG)), """")))"),-5.0)</f>
        <v>-5</v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SUM(J11,K10))"),120.0)</f>
        <v>120</v>
      </c>
      <c r="L11" s="39">
        <v>8.0</v>
      </c>
      <c r="M11" s="41"/>
      <c r="N11" s="36">
        <v>10.0</v>
      </c>
      <c r="O11" s="58"/>
      <c r="P11" s="59"/>
      <c r="Q11" s="58"/>
      <c r="R11" s="59"/>
      <c r="S11" s="37">
        <v>20.0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9">
        <f>IFERROR(__xludf.DUMMYFUNCTION("IF(OR(RegExMatch(T11&amp;"""",""ERR""), RegExMatch(T11&amp;"""",""--""), RegExMatch(U10&amp;"""",""--""),),  ""-----------"", SUM(T11,U10))"),65.0)</f>
        <v>65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1</v>
      </c>
      <c r="AC11" s="51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50"/>
      <c r="AJ11" s="50"/>
      <c r="AK11" s="50">
        <f>IF(D3="", 0, IF(SUM(C11:H11)-D11&lt;&gt;0, 0, IF(SUM(M11:R11)&gt;0, 2, IF(SUM(M11:R11)&lt;0, 3, 1))))</f>
        <v>2</v>
      </c>
      <c r="AL11" s="50">
        <f>IFERROR(__xludf.DUMMYFUNCTION("IF(AK11=1, FILTER(TOSSUP, LEN(TOSSUP)), IF(AK11=2, FILTER(NEG, LEN(NEG)), IF(AK11, FILTER(NONEG, LEN(NONEG)), """")))"),-5.0)</f>
        <v>-5</v>
      </c>
      <c r="AM11" s="50"/>
      <c r="AN11" s="50"/>
      <c r="AO11" s="50">
        <f>IF(E3="", 0, IF(SUM(C11:H11)-E11&lt;&gt;0, 0, IF(SUM(M11:R11)&gt;0, 2, IF(SUM(M11:R11)&lt;0, 3, 1))))</f>
        <v>2</v>
      </c>
      <c r="AP11" s="50">
        <f>IFERROR(__xludf.DUMMYFUNCTION("IF(AO11=1, FILTER(TOSSUP, LEN(TOSSUP)), IF(AO11=2, FILTER(NEG, LEN(NEG)), IF(AO11, FILTER(NONEG, LEN(NONEG)), """")))"),-5.0)</f>
        <v>-5</v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1</v>
      </c>
      <c r="BJ11" s="50">
        <f>IFERROR(__xludf.DUMMYFUNCTION("IF(BI11=1, FILTER(TOSSUP, LEN(TOSSUP)), IF(BI11=2, FILTER(NEG, LEN(NEG)), IF(BI11, FILTER(NONEG, LEN(NONEG)), """")))"),-5.0)</f>
        <v>-5</v>
      </c>
      <c r="BK11" s="50">
        <f>IFERROR(__xludf.DUMMYFUNCTION("""COMPUTED_VALUE"""),10.0)</f>
        <v>10</v>
      </c>
      <c r="BL11" s="50">
        <f>IFERROR(__xludf.DUMMYFUNCTION("""COMPUTED_VALUE"""),15.0)</f>
        <v>15</v>
      </c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SUM(J12,K11))"),120.0)</f>
        <v>120</v>
      </c>
      <c r="L12" s="39">
        <v>9.0</v>
      </c>
      <c r="M12" s="41"/>
      <c r="N12" s="36">
        <v>10.0</v>
      </c>
      <c r="O12" s="58"/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9">
        <f>IFERROR(__xludf.DUMMYFUNCTION("IF(OR(RegExMatch(T12&amp;"""",""ERR""), RegExMatch(T12&amp;"""",""--""), RegExMatch(U11&amp;"""",""--""),),  ""-----------"", SUM(T12,U11))"),85.0)</f>
        <v>85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1</v>
      </c>
      <c r="AC12" s="51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50"/>
      <c r="AJ12" s="50"/>
      <c r="AK12" s="50">
        <f>IF(D3="", 0, IF(SUM(C12:H12)-D12&lt;&gt;0, 0, IF(SUM(M12:R12)&gt;0, 2, IF(SUM(M12:R12)&lt;0, 3, 1))))</f>
        <v>2</v>
      </c>
      <c r="AL12" s="50">
        <f>IFERROR(__xludf.DUMMYFUNCTION("IF(AK12=1, FILTER(TOSSUP, LEN(TOSSUP)), IF(AK12=2, FILTER(NEG, LEN(NEG)), IF(AK12, FILTER(NONEG, LEN(NONEG)), """")))"),-5.0)</f>
        <v>-5</v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1</v>
      </c>
      <c r="BJ12" s="50">
        <f>IFERROR(__xludf.DUMMYFUNCTION("IF(BI12=1, FILTER(TOSSUP, LEN(TOSSUP)), IF(BI12=2, FILTER(NEG, LEN(NEG)), IF(BI12, FILTER(NONEG, LEN(NONEG)), """")))"),-5.0)</f>
        <v>-5</v>
      </c>
      <c r="BK12" s="50">
        <f>IFERROR(__xludf.DUMMYFUNCTION("""COMPUTED_VALUE"""),10.0)</f>
        <v>10</v>
      </c>
      <c r="BL12" s="50">
        <f>IFERROR(__xludf.DUMMYFUNCTION("""COMPUTED_VALUE"""),15.0)</f>
        <v>15</v>
      </c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>
        <v>10.0</v>
      </c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SUM(J13,K12))"),140.0)</f>
        <v>140</v>
      </c>
      <c r="L13" s="67">
        <v>10.0</v>
      </c>
      <c r="M13" s="68"/>
      <c r="N13" s="63">
        <v>-5.0</v>
      </c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SUM(T13,U12))"),80.0)</f>
        <v>80</v>
      </c>
      <c r="V13" s="50"/>
      <c r="W13" s="51" t="b">
        <f t="shared" si="1"/>
        <v>1</v>
      </c>
      <c r="X13" s="51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3</v>
      </c>
      <c r="AL13" s="50">
        <f>IFERROR(__xludf.DUMMYFUNCTION("IF(AK13=1, FILTER(TOSSUP, LEN(TOSSUP)), IF(AK13=2, FILTER(NEG, LEN(NEG)), IF(AK13, FILTER(NONEG, LEN(NONEG)), """")))"),10.0)</f>
        <v>10</v>
      </c>
      <c r="AM13" s="50">
        <f>IFERROR(__xludf.DUMMYFUNCTION("""COMPUTED_VALUE"""),15.0)</f>
        <v>15</v>
      </c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>
        <v>10.0</v>
      </c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SUM(J14,K13))"),160.0)</f>
        <v>160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SUM(T14,U13))"),80.0)</f>
        <v>80</v>
      </c>
      <c r="V14" s="50"/>
      <c r="W14" s="51" t="b">
        <f t="shared" si="1"/>
        <v>1</v>
      </c>
      <c r="X14" s="51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1</v>
      </c>
      <c r="AL14" s="50">
        <f>IFERROR(__xludf.DUMMYFUNCTION("IF(AK14=1, FILTER(TOSSUP, LEN(TOSSUP)), IF(AK14=2, FILTER(NEG, LEN(NEG)), IF(AK14, FILTER(NONEG, LEN(NONEG)), """")))"),-5.0)</f>
        <v>-5</v>
      </c>
      <c r="AM14" s="50">
        <f>IFERROR(__xludf.DUMMYFUNCTION("""COMPUTED_VALUE"""),10.0)</f>
        <v>10</v>
      </c>
      <c r="AN14" s="50">
        <f>IFERROR(__xludf.DUMMYFUNCTION("""COMPUTED_VALUE"""),15.0)</f>
        <v>15</v>
      </c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2</v>
      </c>
      <c r="BN14" s="50">
        <f>IFERROR(__xludf.DUMMYFUNCTION("IF(BM14=1, FILTER(TOSSUP, LEN(TOSSUP)), IF(BM14=2, FILTER(NEG, LEN(NEG)), IF(BM14, FILTER(NONEG, LEN(NONEG)), """")))"),-5.0)</f>
        <v>-5</v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SUM(J15,K14))"),160.0)</f>
        <v>160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SUM(T15,U14))"),80.0)</f>
        <v>80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1</v>
      </c>
      <c r="AH15" s="51">
        <f>IFERROR(__xludf.DUMMYFUNCTION("IF(AG15=1, FILTER(TOSSUP, LEN(TOSSUP)), IF(AG15=2, FILTER(NEG, LEN(NEG)), IF(AG15, FILTER(NONEG, LEN(NONEG)), """")))"),-5.0)</f>
        <v>-5</v>
      </c>
      <c r="AI15" s="50">
        <f>IFERROR(__xludf.DUMMYFUNCTION("""COMPUTED_VALUE"""),10.0)</f>
        <v>10</v>
      </c>
      <c r="AJ15" s="50">
        <f>IFERROR(__xludf.DUMMYFUNCTION("""COMPUTED_VALUE"""),15.0)</f>
        <v>15</v>
      </c>
      <c r="AK15" s="50">
        <f>IF(D3="", 0, IF(SUM(C15:H15)-D15&lt;&gt;0, 0, IF(SUM(M15:R15)&gt;0, 2, IF(SUM(M15:R15)&lt;0, 3, 1))))</f>
        <v>1</v>
      </c>
      <c r="AL15" s="50">
        <f>IFERROR(__xludf.DUMMYFUNCTION("IF(AK15=1, FILTER(TOSSUP, LEN(TOSSUP)), IF(AK15=2, FILTER(NEG, LEN(NEG)), IF(AK15, FILTER(NONEG, LEN(NONEG)), """")))"),-5.0)</f>
        <v>-5</v>
      </c>
      <c r="AM15" s="50">
        <f>IFERROR(__xludf.DUMMYFUNCTION("""COMPUTED_VALUE"""),10.0)</f>
        <v>10</v>
      </c>
      <c r="AN15" s="50">
        <f>IFERROR(__xludf.DUMMYFUNCTION("""COMPUTED_VALUE"""),15.0)</f>
        <v>15</v>
      </c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1</v>
      </c>
      <c r="BF15" s="50">
        <f>IFERROR(__xludf.DUMMYFUNCTION("IF(BE15=1, FILTER(TOSSUP, LEN(TOSSUP)), IF(BE15=2, FILTER(NEG, LEN(NEG)), IF(BE15, FILTER(NONEG, LEN(NONEG)), """")))"),-5.0)</f>
        <v>-5</v>
      </c>
      <c r="BG15" s="50">
        <f>IFERROR(__xludf.DUMMYFUNCTION("""COMPUTED_VALUE"""),10.0)</f>
        <v>10</v>
      </c>
      <c r="BH15" s="50">
        <f>IFERROR(__xludf.DUMMYFUNCTION("""COMPUTED_VALUE"""),15.0)</f>
        <v>15</v>
      </c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1</v>
      </c>
      <c r="BN15" s="50">
        <f>IFERROR(__xludf.DUMMYFUNCTION("IF(BM15=1, FILTER(TOSSUP, LEN(TOSSUP)), IF(BM15=2, FILTER(NEG, LEN(NEG)), IF(BM15, FILTER(NONEG, LEN(NONEG)), """")))"),-5.0)</f>
        <v>-5</v>
      </c>
      <c r="BO15" s="50">
        <f>IFERROR(__xludf.DUMMYFUNCTION("""COMPUTED_VALUE"""),10.0)</f>
        <v>10</v>
      </c>
      <c r="BP15" s="50">
        <f>IFERROR(__xludf.DUMMYFUNCTION("""COMPUTED_VALUE"""),15.0)</f>
        <v>15</v>
      </c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SUM(J16,K15))"),160.0)</f>
        <v>160</v>
      </c>
      <c r="L16" s="39">
        <v>13.0</v>
      </c>
      <c r="M16" s="41"/>
      <c r="N16" s="36">
        <v>10.0</v>
      </c>
      <c r="O16" s="58"/>
      <c r="P16" s="59"/>
      <c r="Q16" s="58"/>
      <c r="R16" s="59"/>
      <c r="S16" s="37">
        <v>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10</v>
      </c>
      <c r="U16" s="49">
        <f>IFERROR(__xludf.DUMMYFUNCTION("IF(OR(RegExMatch(T16&amp;"""",""ERR""), RegExMatch(T16&amp;"""",""--""), RegExMatch(U15&amp;"""",""--""),),  ""-----------"", SUM(T16,U15))"),90.0)</f>
        <v>90</v>
      </c>
      <c r="V16" s="50"/>
      <c r="W16" s="51" t="b">
        <f t="shared" si="1"/>
        <v>0</v>
      </c>
      <c r="X16" s="51" t="str">
        <f>IFERROR(__xludf.DUMMYFUNCTION("IF(W16, FILTER(BONUS, LEN(BONUS)), ""0"")"),"0")</f>
        <v>0</v>
      </c>
      <c r="Y16" s="50"/>
      <c r="Z16" s="50"/>
      <c r="AA16" s="50"/>
      <c r="AB16" s="51" t="b">
        <f t="shared" si="2"/>
        <v>1</v>
      </c>
      <c r="AC16" s="51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50"/>
      <c r="AJ16" s="50"/>
      <c r="AK16" s="50">
        <f>IF(D3="", 0, IF(SUM(C16:H16)-D16&lt;&gt;0, 0, IF(SUM(M16:R16)&gt;0, 2, IF(SUM(M16:R16)&lt;0, 3, 1))))</f>
        <v>2</v>
      </c>
      <c r="AL16" s="50">
        <f>IFERROR(__xludf.DUMMYFUNCTION("IF(AK16=1, FILTER(TOSSUP, LEN(TOSSUP)), IF(AK16=2, FILTER(NEG, LEN(NEG)), IF(AK16, FILTER(NONEG, LEN(NONEG)), """")))"),-5.0)</f>
        <v>-5</v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1</v>
      </c>
      <c r="BJ16" s="50">
        <f>IFERROR(__xludf.DUMMYFUNCTION("IF(BI16=1, FILTER(TOSSUP, LEN(TOSSUP)), IF(BI16=2, FILTER(NEG, LEN(NEG)), IF(BI16, FILTER(NONEG, LEN(NONEG)), """")))"),-5.0)</f>
        <v>-5</v>
      </c>
      <c r="BK16" s="50">
        <f>IFERROR(__xludf.DUMMYFUNCTION("""COMPUTED_VALUE"""),10.0)</f>
        <v>10</v>
      </c>
      <c r="BL16" s="50">
        <f>IFERROR(__xludf.DUMMYFUNCTION("""COMPUTED_VALUE"""),15.0)</f>
        <v>15</v>
      </c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>
        <v>10.0</v>
      </c>
      <c r="D17" s="61"/>
      <c r="E17" s="60"/>
      <c r="F17" s="61"/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9">
        <f>IFERROR(__xludf.DUMMYFUNCTION("IF(OR(RegExMatch(J17&amp;"""",""ERR""), RegExMatch(J17&amp;"""",""--""), RegExMatch(K16&amp;"""",""--""),),  ""-----------"", SUM(J17,K16))"),180.0)</f>
        <v>180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SUM(T17,U16))"),90.0)</f>
        <v>90</v>
      </c>
      <c r="V17" s="50"/>
      <c r="W17" s="51" t="b">
        <f t="shared" si="1"/>
        <v>1</v>
      </c>
      <c r="X17" s="51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1</v>
      </c>
      <c r="AH17" s="51">
        <f>IFERROR(__xludf.DUMMYFUNCTION("IF(AG17=1, FILTER(TOSSUP, LEN(TOSSUP)), IF(AG17=2, FILTER(NEG, LEN(NEG)), IF(AG17, FILTER(NONEG, LEN(NONEG)), """")))"),-5.0)</f>
        <v>-5</v>
      </c>
      <c r="AI17" s="50">
        <f>IFERROR(__xludf.DUMMYFUNCTION("""COMPUTED_VALUE"""),10.0)</f>
        <v>10</v>
      </c>
      <c r="AJ17" s="50">
        <f>IFERROR(__xludf.DUMMYFUNCTION("""COMPUTED_VALUE"""),15.0)</f>
        <v>15</v>
      </c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2</v>
      </c>
      <c r="BF17" s="50">
        <f>IFERROR(__xludf.DUMMYFUNCTION("IF(BE17=1, FILTER(TOSSUP, LEN(TOSSUP)), IF(BE17=2, FILTER(NEG, LEN(NEG)), IF(BE17, FILTER(NONEG, LEN(NONEG)), """")))"),-5.0)</f>
        <v>-5</v>
      </c>
      <c r="BG17" s="50"/>
      <c r="BH17" s="50"/>
      <c r="BI17" s="50">
        <f>IF(N3="", 0, IF(SUM(M17:R17)-N17&lt;&gt;0, 0, IF(SUM(C17:H17)&gt;0, 2, IF(SUM(C17:H17)&lt;0, 3, 1))))</f>
        <v>2</v>
      </c>
      <c r="BJ17" s="50">
        <f>IFERROR(__xludf.DUMMYFUNCTION("IF(BI17=1, FILTER(TOSSUP, LEN(TOSSUP)), IF(BI17=2, FILTER(NEG, LEN(NEG)), IF(BI17, FILTER(NONEG, LEN(NONEG)), """")))"),-5.0)</f>
        <v>-5</v>
      </c>
      <c r="BK17" s="50"/>
      <c r="BL17" s="50"/>
      <c r="BM17" s="50">
        <f>IF(O3="", 0, IF(SUM(M17:R17)-O17&lt;&gt;0, 0, IF(SUM(C17:H17)&gt;0, 2, IF(SUM(C17:H17)&lt;0, 3, 1))))</f>
        <v>2</v>
      </c>
      <c r="BN17" s="50">
        <f>IFERROR(__xludf.DUMMYFUNCTION("IF(BM17=1, FILTER(TOSSUP, LEN(TOSSUP)), IF(BM17=2, FILTER(NEG, LEN(NEG)), IF(BM17, FILTER(NONEG, LEN(NONEG)), """")))"),-5.0)</f>
        <v>-5</v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>
        <v>-5.0</v>
      </c>
      <c r="D18" s="36"/>
      <c r="E18" s="34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49">
        <f>IFERROR(__xludf.DUMMYFUNCTION("IF(OR(RegExMatch(J18&amp;"""",""ERR""), RegExMatch(J18&amp;"""",""--""), RegExMatch(K17&amp;"""",""--""),),  ""-----------"", SUM(J18,K17))"),175.0)</f>
        <v>175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SUM(T18,U17))"),90.0)</f>
        <v>90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1</v>
      </c>
      <c r="AH18" s="51">
        <f>IFERROR(__xludf.DUMMYFUNCTION("IF(AG18=1, FILTER(TOSSUP, LEN(TOSSUP)), IF(AG18=2, FILTER(NEG, LEN(NEG)), IF(AG18, FILTER(NONEG, LEN(NONEG)), """")))"),-5.0)</f>
        <v>-5</v>
      </c>
      <c r="AI18" s="50">
        <f>IFERROR(__xludf.DUMMYFUNCTION("""COMPUTED_VALUE"""),10.0)</f>
        <v>10</v>
      </c>
      <c r="AJ18" s="50">
        <f>IFERROR(__xludf.DUMMYFUNCTION("""COMPUTED_VALUE"""),15.0)</f>
        <v>15</v>
      </c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3</v>
      </c>
      <c r="BF18" s="50">
        <f>IFERROR(__xludf.DUMMYFUNCTION("IF(BE18=1, FILTER(TOSSUP, LEN(TOSSUP)), IF(BE18=2, FILTER(NEG, LEN(NEG)), IF(BE18, FILTER(NONEG, LEN(NONEG)), """")))"),10.0)</f>
        <v>10</v>
      </c>
      <c r="BG18" s="50">
        <f>IFERROR(__xludf.DUMMYFUNCTION("""COMPUTED_VALUE"""),15.0)</f>
        <v>15</v>
      </c>
      <c r="BH18" s="50"/>
      <c r="BI18" s="50">
        <f>IF(N3="", 0, IF(SUM(M18:R18)-N18&lt;&gt;0, 0, IF(SUM(C18:H18)&gt;0, 2, IF(SUM(C18:H18)&lt;0, 3, 1))))</f>
        <v>3</v>
      </c>
      <c r="BJ18" s="50">
        <f>IFERROR(__xludf.DUMMYFUNCTION("IF(BI18=1, FILTER(TOSSUP, LEN(TOSSUP)), IF(BI18=2, FILTER(NEG, LEN(NEG)), IF(BI18, FILTER(NONEG, LEN(NONEG)), """")))"),10.0)</f>
        <v>10</v>
      </c>
      <c r="BK18" s="50">
        <f>IFERROR(__xludf.DUMMYFUNCTION("""COMPUTED_VALUE"""),15.0)</f>
        <v>15</v>
      </c>
      <c r="BL18" s="50"/>
      <c r="BM18" s="50">
        <f>IF(O3="", 0, IF(SUM(M18:R18)-O18&lt;&gt;0, 0, IF(SUM(C18:H18)&gt;0, 2, IF(SUM(C18:H18)&lt;0, 3, 1))))</f>
        <v>3</v>
      </c>
      <c r="BN18" s="50">
        <f>IFERROR(__xludf.DUMMYFUNCTION("IF(BM18=1, FILTER(TOSSUP, LEN(TOSSUP)), IF(BM18=2, FILTER(NEG, LEN(NEG)), IF(BM18, FILTER(NONEG, LEN(NONEG)), """")))"),10.0)</f>
        <v>10</v>
      </c>
      <c r="BO18" s="50">
        <f>IFERROR(__xludf.DUMMYFUNCTION("""COMPUTED_VALUE"""),15.0)</f>
        <v>15</v>
      </c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SUM(J19,K18))"),175.0)</f>
        <v>175</v>
      </c>
      <c r="L19" s="67">
        <v>16.0</v>
      </c>
      <c r="M19" s="68"/>
      <c r="N19" s="63">
        <v>15.0</v>
      </c>
      <c r="O19" s="69"/>
      <c r="P19" s="70"/>
      <c r="Q19" s="69"/>
      <c r="R19" s="70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15</v>
      </c>
      <c r="U19" s="66">
        <f>IFERROR(__xludf.DUMMYFUNCTION("IF(OR(RegExMatch(T19&amp;"""",""ERR""), RegExMatch(T19&amp;"""",""--""), RegExMatch(U18&amp;"""",""--""),),  ""-----------"", SUM(T19,U18))"),105.0)</f>
        <v>105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1</v>
      </c>
      <c r="AC19" s="51">
        <f>IFERROR(__xludf.DUMMYFUNCTION("IF(AB19, FILTER(BONUS, LEN(BONUS)), ""0"")"),0.0)</f>
        <v>0</v>
      </c>
      <c r="AD19" s="50">
        <f>IFERROR(__xludf.DUMMYFUNCTION("""COMPUTED_VALUE"""),10.0)</f>
        <v>10</v>
      </c>
      <c r="AE19" s="50">
        <f>IFERROR(__xludf.DUMMYFUNCTION("""COMPUTED_VALUE"""),20.0)</f>
        <v>20</v>
      </c>
      <c r="AF19" s="50">
        <f>IFERROR(__xludf.DUMMYFUNCTION("""COMPUTED_VALUE"""),30.0)</f>
        <v>30</v>
      </c>
      <c r="AG19" s="50">
        <f>IF(C3="", 0, IF(SUM(C19:H19)-C19&lt;&gt;0, 0, IF(SUM(M19:R19)&gt;0, 2, IF(SUM(M19:R19)&lt;0, 3, 1))))</f>
        <v>2</v>
      </c>
      <c r="AH19" s="51">
        <f>IFERROR(__xludf.DUMMYFUNCTION("IF(AG19=1, FILTER(TOSSUP, LEN(TOSSUP)), IF(AG19=2, FILTER(NEG, LEN(NEG)), IF(AG19, FILTER(NONEG, LEN(NONEG)), """")))"),-5.0)</f>
        <v>-5</v>
      </c>
      <c r="AI19" s="50"/>
      <c r="AJ19" s="50"/>
      <c r="AK19" s="50">
        <f>IF(D3="", 0, IF(SUM(C19:H19)-D19&lt;&gt;0, 0, IF(SUM(M19:R19)&gt;0, 2, IF(SUM(M19:R19)&lt;0, 3, 1))))</f>
        <v>2</v>
      </c>
      <c r="AL19" s="50">
        <f>IFERROR(__xludf.DUMMYFUNCTION("IF(AK19=1, FILTER(TOSSUP, LEN(TOSSUP)), IF(AK19=2, FILTER(NEG, LEN(NEG)), IF(AK19, FILTER(NONEG, LEN(NONEG)), """")))"),-5.0)</f>
        <v>-5</v>
      </c>
      <c r="AM19" s="50"/>
      <c r="AN19" s="50"/>
      <c r="AO19" s="50">
        <f>IF(E3="", 0, IF(SUM(C19:H19)-E19&lt;&gt;0, 0, IF(SUM(M19:R19)&gt;0, 2, IF(SUM(M19:R19)&lt;0, 3, 1))))</f>
        <v>2</v>
      </c>
      <c r="AP19" s="50">
        <f>IFERROR(__xludf.DUMMYFUNCTION("IF(AO19=1, FILTER(TOSSUP, LEN(TOSSUP)), IF(AO19=2, FILTER(NEG, LEN(NEG)), IF(AO19, FILTER(NONEG, LEN(NONEG)), """")))"),-5.0)</f>
        <v>-5</v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1</v>
      </c>
      <c r="BJ19" s="50">
        <f>IFERROR(__xludf.DUMMYFUNCTION("IF(BI19=1, FILTER(TOSSUP, LEN(TOSSUP)), IF(BI19=2, FILTER(NEG, LEN(NEG)), IF(BI19, FILTER(NONEG, LEN(NONEG)), """")))"),-5.0)</f>
        <v>-5</v>
      </c>
      <c r="BK19" s="50">
        <f>IFERROR(__xludf.DUMMYFUNCTION("""COMPUTED_VALUE"""),10.0)</f>
        <v>10</v>
      </c>
      <c r="BL19" s="50">
        <f>IFERROR(__xludf.DUMMYFUNCTION("""COMPUTED_VALUE"""),15.0)</f>
        <v>15</v>
      </c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>
        <v>10.0</v>
      </c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SUM(J20,K19))"),205.0)</f>
        <v>205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SUM(T20,U19))"),105.0)</f>
        <v>105</v>
      </c>
      <c r="V20" s="50"/>
      <c r="W20" s="51" t="b">
        <f t="shared" si="1"/>
        <v>1</v>
      </c>
      <c r="X20" s="51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1</v>
      </c>
      <c r="AL20" s="50">
        <f>IFERROR(__xludf.DUMMYFUNCTION("IF(AK20=1, FILTER(TOSSUP, LEN(TOSSUP)), IF(AK20=2, FILTER(NEG, LEN(NEG)), IF(AK20, FILTER(NONEG, LEN(NONEG)), """")))"),-5.0)</f>
        <v>-5</v>
      </c>
      <c r="AM20" s="50">
        <f>IFERROR(__xludf.DUMMYFUNCTION("""COMPUTED_VALUE"""),10.0)</f>
        <v>10</v>
      </c>
      <c r="AN20" s="50">
        <f>IFERROR(__xludf.DUMMYFUNCTION("""COMPUTED_VALUE"""),15.0)</f>
        <v>15</v>
      </c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2</v>
      </c>
      <c r="BJ20" s="50">
        <f>IFERROR(__xludf.DUMMYFUNCTION("IF(BI20=1, FILTER(TOSSUP, LEN(TOSSUP)), IF(BI20=2, FILTER(NEG, LEN(NEG)), IF(BI20, FILTER(NONEG, LEN(NONEG)), """")))"),-5.0)</f>
        <v>-5</v>
      </c>
      <c r="BK20" s="50"/>
      <c r="BL20" s="50"/>
      <c r="BM20" s="50">
        <f>IF(O3="", 0, IF(SUM(M20:R20)-O20&lt;&gt;0, 0, IF(SUM(C20:H20)&gt;0, 2, IF(SUM(C20:H20)&lt;0, 3, 1))))</f>
        <v>2</v>
      </c>
      <c r="BN20" s="50">
        <f>IFERROR(__xludf.DUMMYFUNCTION("IF(BM20=1, FILTER(TOSSUP, LEN(TOSSUP)), IF(BM20=2, FILTER(NEG, LEN(NEG)), IF(BM20, FILTER(NONEG, LEN(NONEG)), """")))"),-5.0)</f>
        <v>-5</v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63">
        <v>10.0</v>
      </c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SUM(J21,K20))"),235.0)</f>
        <v>235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SUM(T21,U20))"),105.0)</f>
        <v>105</v>
      </c>
      <c r="V21" s="50"/>
      <c r="W21" s="51" t="b">
        <f t="shared" si="1"/>
        <v>1</v>
      </c>
      <c r="X21" s="51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1</v>
      </c>
      <c r="AL21" s="50">
        <f>IFERROR(__xludf.DUMMYFUNCTION("IF(AK21=1, FILTER(TOSSUP, LEN(TOSSUP)), IF(AK21=2, FILTER(NEG, LEN(NEG)), IF(AK21, FILTER(NONEG, LEN(NONEG)), """")))"),-5.0)</f>
        <v>-5</v>
      </c>
      <c r="AM21" s="50">
        <f>IFERROR(__xludf.DUMMYFUNCTION("""COMPUTED_VALUE"""),10.0)</f>
        <v>10</v>
      </c>
      <c r="AN21" s="50">
        <f>IFERROR(__xludf.DUMMYFUNCTION("""COMPUTED_VALUE"""),15.0)</f>
        <v>15</v>
      </c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>
        <v>-5.0</v>
      </c>
      <c r="D22" s="36"/>
      <c r="E22" s="34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9">
        <f>IFERROR(__xludf.DUMMYFUNCTION("IF(OR(RegExMatch(J22&amp;"""",""ERR""), RegExMatch(J22&amp;"""",""--""), RegExMatch(K21&amp;"""",""--""),),  ""-----------"", SUM(J22,K21))"),230.0)</f>
        <v>230</v>
      </c>
      <c r="L22" s="39">
        <v>19.0</v>
      </c>
      <c r="M22" s="41"/>
      <c r="N22" s="36">
        <v>10.0</v>
      </c>
      <c r="O22" s="41"/>
      <c r="P22" s="59"/>
      <c r="Q22" s="58"/>
      <c r="R22" s="59"/>
      <c r="S22" s="37">
        <v>30.0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49">
        <f>IFERROR(__xludf.DUMMYFUNCTION("IF(OR(RegExMatch(T22&amp;"""",""ERR""), RegExMatch(T22&amp;"""",""--""), RegExMatch(U21&amp;"""",""--""),),  ""-----------"", SUM(T22,U21))"),145.0)</f>
        <v>145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1</v>
      </c>
      <c r="AC22" s="51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2</v>
      </c>
      <c r="AH22" s="51">
        <f>IFERROR(__xludf.DUMMYFUNCTION("IF(AG22=1, FILTER(TOSSUP, LEN(TOSSUP)), IF(AG22=2, FILTER(NEG, LEN(NEG)), IF(AG22, FILTER(NONEG, LEN(NONEG)), """")))"),-5.0)</f>
        <v>-5</v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3</v>
      </c>
      <c r="BJ22" s="50">
        <f>IFERROR(__xludf.DUMMYFUNCTION("IF(BI22=1, FILTER(TOSSUP, LEN(TOSSUP)), IF(BI22=2, FILTER(NEG, LEN(NEG)), IF(BI22, FILTER(NONEG, LEN(NONEG)), """")))"),10.0)</f>
        <v>10</v>
      </c>
      <c r="BK22" s="50">
        <f>IFERROR(__xludf.DUMMYFUNCTION("""COMPUTED_VALUE"""),15.0)</f>
        <v>15</v>
      </c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SUM(J23,K22))"),230.0)</f>
        <v>230</v>
      </c>
      <c r="L23" s="39">
        <v>20.0</v>
      </c>
      <c r="M23" s="41"/>
      <c r="N23" s="36">
        <v>10.0</v>
      </c>
      <c r="O23" s="58"/>
      <c r="P23" s="59"/>
      <c r="Q23" s="58"/>
      <c r="R23" s="59"/>
      <c r="S23" s="37">
        <v>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10</v>
      </c>
      <c r="U23" s="49">
        <f>IFERROR(__xludf.DUMMYFUNCTION("IF(OR(RegExMatch(T23&amp;"""",""ERR""), RegExMatch(T23&amp;"""",""--""), RegExMatch(U22&amp;"""",""--""),),  ""-----------"", SUM(T23,U22))"),155.0)</f>
        <v>155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1</v>
      </c>
      <c r="AC23" s="51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50"/>
      <c r="AJ23" s="50"/>
      <c r="AK23" s="50">
        <f>IF(D3="", 0, IF(SUM(C23:H23)-D23&lt;&gt;0, 0, IF(SUM(M23:R23)&gt;0, 2, IF(SUM(M23:R23)&lt;0, 3, 1))))</f>
        <v>2</v>
      </c>
      <c r="AL23" s="50">
        <f>IFERROR(__xludf.DUMMYFUNCTION("IF(AK23=1, FILTER(TOSSUP, LEN(TOSSUP)), IF(AK23=2, FILTER(NEG, LEN(NEG)), IF(AK23, FILTER(NONEG, LEN(NONEG)), """")))"),-5.0)</f>
        <v>-5</v>
      </c>
      <c r="AM23" s="50"/>
      <c r="AN23" s="50"/>
      <c r="AO23" s="50">
        <f>IF(E3="", 0, IF(SUM(C23:H23)-E23&lt;&gt;0, 0, IF(SUM(M23:R23)&gt;0, 2, IF(SUM(M23:R23)&lt;0, 3, 1))))</f>
        <v>2</v>
      </c>
      <c r="AP23" s="50">
        <f>IFERROR(__xludf.DUMMYFUNCTION("IF(AO23=1, FILTER(TOSSUP, LEN(TOSSUP)), IF(AO23=2, FILTER(NEG, LEN(NEG)), IF(AO23, FILTER(NONEG, LEN(NONEG)), """")))"),-5.0)</f>
        <v>-5</v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1</v>
      </c>
      <c r="BJ23" s="50">
        <f>IFERROR(__xludf.DUMMYFUNCTION("IF(BI23=1, FILTER(TOSSUP, LEN(TOSSUP)), IF(BI23=2, FILTER(NEG, LEN(NEG)), IF(BI23, FILTER(NONEG, LEN(NONEG)), """")))"),-5.0)</f>
        <v>-5</v>
      </c>
      <c r="BK23" s="50">
        <f>IFERROR(__xludf.DUMMYFUNCTION("""COMPUTED_VALUE"""),10.0)</f>
        <v>10</v>
      </c>
      <c r="BL23" s="50">
        <f>IFERROR(__xludf.DUMMYFUNCTION("""COMPUTED_VALUE"""),15.0)</f>
        <v>15</v>
      </c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SUM(J24,K23))"),230.0)</f>
        <v>230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SUM(T24,U23))"),155.0)</f>
        <v>155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0</v>
      </c>
      <c r="AT24" s="50" t="str">
        <f>IFERROR(__xludf.DUMMYFUNCTION("IF(AS24=1, FILTER(TOSSUP, LEN(TOSSUP)), IF(AS24=2, FILTER(NEG, LEN(NEG)), IF(AS24, FILTER(NONEG, LEN(NONEG)), """")))"),"")</f>
        <v/>
      </c>
      <c r="AU24" s="50"/>
      <c r="AV24" s="50"/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SUM(J25,K24))"),230.0)</f>
        <v>230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SUM(T25,U24))"),155.0)</f>
        <v>155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0</v>
      </c>
      <c r="AT25" s="50" t="str">
        <f>IFERROR(__xludf.DUMMYFUNCTION("IF(AS25=1, FILTER(TOSSUP, LEN(TOSSUP)), IF(AS25=2, FILTER(NEG, LEN(NEG)), IF(AS25, FILTER(NONEG, LEN(NONEG)), """")))"),"")</f>
        <v/>
      </c>
      <c r="AU25" s="50"/>
      <c r="AV25" s="50"/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SUM(J26,K25))"),230.0)</f>
        <v>230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SUM(T26,U25))"),155.0)</f>
        <v>155</v>
      </c>
      <c r="V26" s="50"/>
      <c r="W26" s="50"/>
      <c r="X26" s="50"/>
      <c r="Y26" s="50" t="str">
        <f>IFERROR(__xludf.DUMMYFUNCTION("FILTER(INSTRUCTIONS!A34:CC44, INSTRUCTIONS!A34:CC34=C2)"),"BENJAMIN BANNEKER B")</f>
        <v>BENJAMIN BANNEKER B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0</v>
      </c>
      <c r="AT26" s="50" t="str">
        <f>IFERROR(__xludf.DUMMYFUNCTION("IF(AS26=1, FILTER(TOSSUP, LEN(TOSSUP)), IF(AS26=2, FILTER(NEG, LEN(NEG)), IF(AS26, FILTER(NONEG, LEN(NONEG)), """")))"),"")</f>
        <v/>
      </c>
      <c r="AU26" s="50"/>
      <c r="AV26" s="50"/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SUM(J27,K26))"),230.0)</f>
        <v>230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SUM(T27,U26))"),155.0)</f>
        <v>155</v>
      </c>
      <c r="V27" s="50"/>
      <c r="W27" s="50"/>
      <c r="X27" s="50"/>
      <c r="Y27" s="10" t="str">
        <f>IFERROR(__xludf.DUMMYFUNCTION("""COMPUTED_VALUE"""),"Henry Addison")</f>
        <v>Henry Addison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0</v>
      </c>
      <c r="AT27" s="50" t="str">
        <f>IFERROR(__xludf.DUMMYFUNCTION("IF(AS27=1, FILTER(TOSSUP, LEN(TOSSUP)), IF(AS27=2, FILTER(NEG, LEN(NEG)), IF(AS27, FILTER(NONEG, LEN(NONEG)), """")))"),"")</f>
        <v/>
      </c>
      <c r="AU27" s="50"/>
      <c r="AV27" s="50"/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 t="str">
        <f>IFERROR(__xludf.DUMMYFUNCTION("""COMPUTED_VALUE"""),"Nicolai Beckle")</f>
        <v>Nicolai Beckle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9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6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 t="str">
        <f>IFERROR(__xludf.DUMMYFUNCTION("""COMPUTED_VALUE"""),"Mareleny Cruz")</f>
        <v>Mareleny Cruz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2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140</v>
      </c>
      <c r="J30" s="92"/>
      <c r="K30" s="99">
        <f>IF(ROUND(IFERROR(I30/SUM(C28:H29), 0), 0)=IFERROR(I30/SUM(C28:H29), 0), ROUND(IFERROR(I30/SUM(C28:H29), 0), 0), ROUND(IFERROR(I30/SUM(C28:H29), 0), 1))</f>
        <v>14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8.8</v>
      </c>
      <c r="V30" s="50"/>
      <c r="W30" s="50"/>
      <c r="X30" s="50"/>
      <c r="Y30" s="50" t="str">
        <f>IFERROR(__xludf.DUMMYFUNCTION("""COMPUTED_VALUE"""),"Krithi Tamarappoo")</f>
        <v>Krithi Tamarappoo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0</v>
      </c>
      <c r="D31" s="106">
        <f t="shared" si="9"/>
        <v>90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85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IFERROR(__xludf.DUMMYFUNCTION("""COMPUTED_VALUE"""),"Yenair Yusuf")</f>
        <v>Yenair Yusuf</v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K27)"),230.0)</f>
        <v>230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U27)"),155.0)</f>
        <v>155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INSTRUCTIONS!A34:CC34=M2)"),"BASIS MCLEAN B")</f>
        <v>BASIS MCLEAN B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IFERROR(__xludf.DUMMYFUNCTION("""COMPUTED_VALUE"""),"Elizabeth DeMartino")</f>
        <v>Elizabeth DeMartino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IFERROR(__xludf.DUMMYFUNCTION("""COMPUTED_VALUE"""),"Abhiram Gaddam")</f>
        <v>Abhiram Gaddam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IFERROR(__xludf.DUMMYFUNCTION("""COMPUTED_VALUE"""),"Mohan Parthasarathy")</f>
        <v>Mohan Parthasarathy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IFERROR(__xludf.DUMMYFUNCTION("""COMPUTED_VALUE"""),"Lillian Su")</f>
        <v>Lillian Su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84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85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 t="s">
        <v>71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 t="s">
        <v>86</v>
      </c>
      <c r="D3" s="24" t="s">
        <v>87</v>
      </c>
      <c r="E3" s="22" t="s">
        <v>88</v>
      </c>
      <c r="F3" s="24" t="s">
        <v>89</v>
      </c>
      <c r="G3" s="22"/>
      <c r="H3" s="24"/>
      <c r="I3" s="26" t="s">
        <v>21</v>
      </c>
      <c r="J3" s="27" t="s">
        <v>22</v>
      </c>
      <c r="K3" s="26" t="s">
        <v>27</v>
      </c>
      <c r="L3" s="28"/>
      <c r="M3" s="30" t="s">
        <v>76</v>
      </c>
      <c r="N3" s="31" t="s">
        <v>77</v>
      </c>
      <c r="O3" s="30" t="s">
        <v>78</v>
      </c>
      <c r="P3" s="31"/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/>
      <c r="D4" s="36">
        <v>-5.0</v>
      </c>
      <c r="E4" s="34"/>
      <c r="F4" s="36"/>
      <c r="G4" s="34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38">
        <f>IFERROR(__xludf.DUMMYFUNCTION("IF(OR(RegExMatch(J4&amp;"""",""ERR""), RegExMatch(J4&amp;"""",""--"")),  ""-----------"", SUM(J4,K3))"),-5.0)</f>
        <v>-5</v>
      </c>
      <c r="L4" s="39">
        <v>1.0</v>
      </c>
      <c r="M4" s="41"/>
      <c r="N4" s="36">
        <v>10.0</v>
      </c>
      <c r="O4" s="41"/>
      <c r="P4" s="43"/>
      <c r="Q4" s="41"/>
      <c r="R4" s="43"/>
      <c r="S4" s="37">
        <v>10.0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9">
        <f>IFERROR(__xludf.DUMMYFUNCTION("IF(OR(RegExMatch(T4&amp;"""",""ERR""), RegExMatch(T4&amp;"""",""--"")),  ""-----------"", SUM(T4,U3))"),20.0)</f>
        <v>20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2</v>
      </c>
      <c r="AL4" s="51">
        <f>IFERROR(__xludf.DUMMYFUNCTION("IF(AK4=1, FILTER(TOSSUP, LEN(TOSSUP)), IF(AK4=2, FILTER(NEG, LEN(NEG)), IF(AK4, FILTER(NONEG, LEN(NONEG)), """")))"),-5.0)</f>
        <v>-5</v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3</v>
      </c>
      <c r="BJ4" s="44">
        <f>IFERROR(__xludf.DUMMYFUNCTION("IF(BI4=1, FILTER(TOSSUP, LEN(TOSSUP)), IF(BI4=2, FILTER(NEG, LEN(NEG)), IF(BI4, FILTER(NONEG, LEN(NONEG)), """")))"),10.0)</f>
        <v>10</v>
      </c>
      <c r="BK4" s="44">
        <f>IFERROR(__xludf.DUMMYFUNCTION("""COMPUTED_VALUE"""),15.0)</f>
        <v>15</v>
      </c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/>
      <c r="D5" s="36"/>
      <c r="E5" s="34"/>
      <c r="F5" s="36"/>
      <c r="G5" s="34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SUM(J5,K4))"),-5.0)</f>
        <v>-5</v>
      </c>
      <c r="L5" s="39">
        <v>2.0</v>
      </c>
      <c r="M5" s="41"/>
      <c r="N5" s="36">
        <v>10.0</v>
      </c>
      <c r="O5" s="41"/>
      <c r="P5" s="57"/>
      <c r="Q5" s="58"/>
      <c r="R5" s="59"/>
      <c r="S5" s="37">
        <v>10.0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9">
        <f>IFERROR(__xludf.DUMMYFUNCTION("IF(OR(RegExMatch(T5&amp;"""",""ERR""), RegExMatch(T5&amp;"""",""--""), RegExMatch(U4&amp;"""",""--""),),  ""-----------"", SUM(T5,U4))"),40.0)</f>
        <v>40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1</v>
      </c>
      <c r="AC5" s="51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50"/>
      <c r="AJ5" s="50"/>
      <c r="AK5" s="50">
        <f>IF(D3="", 0, IF(SUM(C5:H5)-D5&lt;&gt;0, 0, IF(SUM(M5:R5)&gt;0, 2, IF(SUM(M5:R5)&lt;0, 3, 1))))</f>
        <v>2</v>
      </c>
      <c r="AL5" s="50">
        <f>IFERROR(__xludf.DUMMYFUNCTION("IF(AK5=1, FILTER(TOSSUP, LEN(TOSSUP)), IF(AK5=2, FILTER(NEG, LEN(NEG)), IF(AK5, FILTER(NONEG, LEN(NONEG)), """")))"),-5.0)</f>
        <v>-5</v>
      </c>
      <c r="AM5" s="50"/>
      <c r="AN5" s="50"/>
      <c r="AO5" s="50">
        <f>IF(E3="", 0, IF(SUM(C5:H5)-E5&lt;&gt;0, 0, IF(SUM(M5:R5)&gt;0, 2, IF(SUM(M5:R5)&lt;0, 3, 1))))</f>
        <v>2</v>
      </c>
      <c r="AP5" s="50">
        <f>IFERROR(__xludf.DUMMYFUNCTION("IF(AO5=1, FILTER(TOSSUP, LEN(TOSSUP)), IF(AO5=2, FILTER(NEG, LEN(NEG)), IF(AO5, FILTER(NONEG, LEN(NONEG)), """")))"),-5.0)</f>
        <v>-5</v>
      </c>
      <c r="AQ5" s="50"/>
      <c r="AR5" s="50"/>
      <c r="AS5" s="50">
        <f>IF(F3="", 0, IF(SUM(C5:H5)-F5&lt;&gt;0, 0, IF(SUM(M5:R5)&gt;0, 2, IF(SUM(M5:R5)&lt;0, 3, 1))))</f>
        <v>2</v>
      </c>
      <c r="AT5" s="50">
        <f>IFERROR(__xludf.DUMMYFUNCTION("IF(AS5=1, FILTER(TOSSUP, LEN(TOSSUP)), IF(AS5=2, FILTER(NEG, LEN(NEG)), IF(AS5, FILTER(NONEG, LEN(NONEG)), """")))"),-5.0)</f>
        <v>-5</v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1</v>
      </c>
      <c r="BJ5" s="50">
        <f>IFERROR(__xludf.DUMMYFUNCTION("IF(BI5=1, FILTER(TOSSUP, LEN(TOSSUP)), IF(BI5=2, FILTER(NEG, LEN(NEG)), IF(BI5, FILTER(NONEG, LEN(NONEG)), """")))"),-5.0)</f>
        <v>-5</v>
      </c>
      <c r="BK5" s="50">
        <f>IFERROR(__xludf.DUMMYFUNCTION("""COMPUTED_VALUE"""),10.0)</f>
        <v>10</v>
      </c>
      <c r="BL5" s="50">
        <f>IFERROR(__xludf.DUMMYFUNCTION("""COMPUTED_VALUE"""),15.0)</f>
        <v>15</v>
      </c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SUM(J6,K5))"),-5.0)</f>
        <v>-5</v>
      </c>
      <c r="L6" s="39">
        <v>3.0</v>
      </c>
      <c r="M6" s="41"/>
      <c r="N6" s="36">
        <v>10.0</v>
      </c>
      <c r="O6" s="41"/>
      <c r="P6" s="57"/>
      <c r="Q6" s="41"/>
      <c r="R6" s="59"/>
      <c r="S6" s="37">
        <v>10.0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9">
        <f>IFERROR(__xludf.DUMMYFUNCTION("IF(OR(RegExMatch(T6&amp;"""",""ERR""), RegExMatch(T6&amp;"""",""--""), RegExMatch(U5&amp;"""",""--""),),  ""-----------"", SUM(T6,U5))"),60.0)</f>
        <v>60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1</v>
      </c>
      <c r="AC6" s="51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50"/>
      <c r="AJ6" s="50"/>
      <c r="AK6" s="50">
        <f>IF(D3="", 0, IF(SUM(C6:H6)-D6&lt;&gt;0, 0, IF(SUM(M6:R6)&gt;0, 2, IF(SUM(M6:R6)&lt;0, 3, 1))))</f>
        <v>2</v>
      </c>
      <c r="AL6" s="50">
        <f>IFERROR(__xludf.DUMMYFUNCTION("IF(AK6=1, FILTER(TOSSUP, LEN(TOSSUP)), IF(AK6=2, FILTER(NEG, LEN(NEG)), IF(AK6, FILTER(NONEG, LEN(NONEG)), """")))"),-5.0)</f>
        <v>-5</v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SUM(J7,K6))"),-5.0)</f>
        <v>-5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66">
        <f>IFERROR(__xludf.DUMMYFUNCTION("IF(OR(RegExMatch(T7&amp;"""",""ERR""), RegExMatch(T7&amp;"""",""--""), RegExMatch(U6&amp;"""",""--""),),  ""-----------"", SUM(T7,U6))"),70.0)</f>
        <v>70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1</v>
      </c>
      <c r="AC7" s="51">
        <f>IFERROR(__xludf.DUMMYFUNCTION("IF(AB7, FILTER(BONUS, LEN(BONUS)), ""0"")"),0.0)</f>
        <v>0</v>
      </c>
      <c r="AD7" s="50">
        <f>IFERROR(__xludf.DUMMYFUNCTION("""COMPUTED_VALUE"""),10.0)</f>
        <v>10</v>
      </c>
      <c r="AE7" s="50">
        <f>IFERROR(__xludf.DUMMYFUNCTION("""COMPUTED_VALUE"""),20.0)</f>
        <v>20</v>
      </c>
      <c r="AF7" s="50">
        <f>IFERROR(__xludf.DUMMYFUNCTION("""COMPUTED_VALUE"""),30.0)</f>
        <v>30</v>
      </c>
      <c r="AG7" s="50">
        <f>IF(C3="", 0, IF(SUM(C7:H7)-C7&lt;&gt;0, 0, IF(SUM(M7:R7)&gt;0, 2, IF(SUM(M7:R7)&lt;0, 3, 1))))</f>
        <v>2</v>
      </c>
      <c r="AH7" s="51">
        <f>IFERROR(__xludf.DUMMYFUNCTION("IF(AG7=1, FILTER(TOSSUP, LEN(TOSSUP)), IF(AG7=2, FILTER(NEG, LEN(NEG)), IF(AG7, FILTER(NONEG, LEN(NONEG)), """")))"),-5.0)</f>
        <v>-5</v>
      </c>
      <c r="AI7" s="50"/>
      <c r="AJ7" s="50"/>
      <c r="AK7" s="50">
        <f>IF(D3="", 0, IF(SUM(C7:H7)-D7&lt;&gt;0, 0, IF(SUM(M7:R7)&gt;0, 2, IF(SUM(M7:R7)&lt;0, 3, 1))))</f>
        <v>2</v>
      </c>
      <c r="AL7" s="50">
        <f>IFERROR(__xludf.DUMMYFUNCTION("IF(AK7=1, FILTER(TOSSUP, LEN(TOSSUP)), IF(AK7=2, FILTER(NEG, LEN(NEG)), IF(AK7, FILTER(NONEG, LEN(NONEG)), """")))"),-5.0)</f>
        <v>-5</v>
      </c>
      <c r="AM7" s="50"/>
      <c r="AN7" s="50"/>
      <c r="AO7" s="50">
        <f>IF(E3="", 0, IF(SUM(C7:H7)-E7&lt;&gt;0, 0, IF(SUM(M7:R7)&gt;0, 2, IF(SUM(M7:R7)&lt;0, 3, 1))))</f>
        <v>2</v>
      </c>
      <c r="AP7" s="50">
        <f>IFERROR(__xludf.DUMMYFUNCTION("IF(AO7=1, FILTER(TOSSUP, LEN(TOSSUP)), IF(AO7=2, FILTER(NEG, LEN(NEG)), IF(AO7, FILTER(NONEG, LEN(NONEG)), """")))"),-5.0)</f>
        <v>-5</v>
      </c>
      <c r="AQ7" s="50"/>
      <c r="AR7" s="50"/>
      <c r="AS7" s="50">
        <f>IF(F3="", 0, IF(SUM(C7:H7)-F7&lt;&gt;0, 0, IF(SUM(M7:R7)&gt;0, 2, IF(SUM(M7:R7)&lt;0, 3, 1))))</f>
        <v>2</v>
      </c>
      <c r="AT7" s="50">
        <f>IFERROR(__xludf.DUMMYFUNCTION("IF(AS7=1, FILTER(TOSSUP, LEN(TOSSUP)), IF(AS7=2, FILTER(NEG, LEN(NEG)), IF(AS7, FILTER(NONEG, LEN(NONEG)), """")))"),-5.0)</f>
        <v>-5</v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1</v>
      </c>
      <c r="BJ7" s="50">
        <f>IFERROR(__xludf.DUMMYFUNCTION("IF(BI7=1, FILTER(TOSSUP, LEN(TOSSUP)), IF(BI7=2, FILTER(NEG, LEN(NEG)), IF(BI7, FILTER(NONEG, LEN(NONEG)), """")))"),-5.0)</f>
        <v>-5</v>
      </c>
      <c r="BK7" s="50">
        <f>IFERROR(__xludf.DUMMYFUNCTION("""COMPUTED_VALUE"""),10.0)</f>
        <v>10</v>
      </c>
      <c r="BL7" s="50">
        <f>IFERROR(__xludf.DUMMYFUNCTION("""COMPUTED_VALUE"""),15.0)</f>
        <v>15</v>
      </c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>
        <v>10.0</v>
      </c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SUM(J8,K7))"),35.0)</f>
        <v>35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SUM(T8,U7))"),70.0)</f>
        <v>70</v>
      </c>
      <c r="V8" s="50"/>
      <c r="W8" s="51" t="b">
        <f t="shared" si="1"/>
        <v>1</v>
      </c>
      <c r="X8" s="51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1</v>
      </c>
      <c r="AL8" s="50">
        <f>IFERROR(__xludf.DUMMYFUNCTION("IF(AK8=1, FILTER(TOSSUP, LEN(TOSSUP)), IF(AK8=2, FILTER(NEG, LEN(NEG)), IF(AK8, FILTER(NONEG, LEN(NONEG)), """")))"),-5.0)</f>
        <v>-5</v>
      </c>
      <c r="AM8" s="50">
        <f>IFERROR(__xludf.DUMMYFUNCTION("""COMPUTED_VALUE"""),10.0)</f>
        <v>10</v>
      </c>
      <c r="AN8" s="50">
        <f>IFERROR(__xludf.DUMMYFUNCTION("""COMPUTED_VALUE"""),15.0)</f>
        <v>15</v>
      </c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2</v>
      </c>
      <c r="BF8" s="50">
        <f>IFERROR(__xludf.DUMMYFUNCTION("IF(BE8=1, FILTER(TOSSUP, LEN(TOSSUP)), IF(BE8=2, FILTER(NEG, LEN(NEG)), IF(BE8, FILTER(NONEG, LEN(NONEG)), """")))"),-5.0)</f>
        <v>-5</v>
      </c>
      <c r="BG8" s="50"/>
      <c r="BH8" s="50"/>
      <c r="BI8" s="50">
        <f>IF(N3="", 0, IF(SUM(M8:R8)-N8&lt;&gt;0, 0, IF(SUM(C8:H8)&gt;0, 2, IF(SUM(C8:H8)&lt;0, 3, 1))))</f>
        <v>2</v>
      </c>
      <c r="BJ8" s="50">
        <f>IFERROR(__xludf.DUMMYFUNCTION("IF(BI8=1, FILTER(TOSSUP, LEN(TOSSUP)), IF(BI8=2, FILTER(NEG, LEN(NEG)), IF(BI8, FILTER(NONEG, LEN(NONEG)), """")))"),-5.0)</f>
        <v>-5</v>
      </c>
      <c r="BK8" s="50"/>
      <c r="BL8" s="50"/>
      <c r="BM8" s="50">
        <f>IF(O3="", 0, IF(SUM(M8:R8)-O8&lt;&gt;0, 0, IF(SUM(C8:H8)&gt;0, 2, IF(SUM(C8:H8)&lt;0, 3, 1))))</f>
        <v>2</v>
      </c>
      <c r="BN8" s="50">
        <f>IFERROR(__xludf.DUMMYFUNCTION("IF(BM8=1, FILTER(TOSSUP, LEN(TOSSUP)), IF(BM8=2, FILTER(NEG, LEN(NEG)), IF(BM8, FILTER(NONEG, LEN(NONEG)), """")))"),-5.0)</f>
        <v>-5</v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SUM(J9,K8))"),35.0)</f>
        <v>35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35</v>
      </c>
      <c r="U9" s="66">
        <f>IFERROR(__xludf.DUMMYFUNCTION("IF(OR(RegExMatch(T9&amp;"""",""ERR""), RegExMatch(T9&amp;"""",""--""), RegExMatch(U8&amp;"""",""--""),),  ""-----------"", SUM(T9,U8))"),105.0)</f>
        <v>105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1</v>
      </c>
      <c r="BJ9" s="50">
        <f>IFERROR(__xludf.DUMMYFUNCTION("IF(BI9=1, FILTER(TOSSUP, LEN(TOSSUP)), IF(BI9=2, FILTER(NEG, LEN(NEG)), IF(BI9, FILTER(NONEG, LEN(NONEG)), """")))"),-5.0)</f>
        <v>-5</v>
      </c>
      <c r="BK9" s="50">
        <f>IFERROR(__xludf.DUMMYFUNCTION("""COMPUTED_VALUE"""),10.0)</f>
        <v>10</v>
      </c>
      <c r="BL9" s="50">
        <f>IFERROR(__xludf.DUMMYFUNCTION("""COMPUTED_VALUE"""),15.0)</f>
        <v>15</v>
      </c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SUM(J10,K9))"),35.0)</f>
        <v>35</v>
      </c>
      <c r="L10" s="39">
        <v>7.0</v>
      </c>
      <c r="M10" s="41"/>
      <c r="N10" s="36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SUM(T10,U9))"),105.0)</f>
        <v>105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1</v>
      </c>
      <c r="AH10" s="51">
        <f>IFERROR(__xludf.DUMMYFUNCTION("IF(AG10=1, FILTER(TOSSUP, LEN(TOSSUP)), IF(AG10=2, FILTER(NEG, LEN(NEG)), IF(AG10, FILTER(NONEG, LEN(NONEG)), """")))"),-5.0)</f>
        <v>-5</v>
      </c>
      <c r="AI10" s="50">
        <f>IFERROR(__xludf.DUMMYFUNCTION("""COMPUTED_VALUE"""),10.0)</f>
        <v>10</v>
      </c>
      <c r="AJ10" s="50">
        <f>IFERROR(__xludf.DUMMYFUNCTION("""COMPUTED_VALUE"""),15.0)</f>
        <v>15</v>
      </c>
      <c r="AK10" s="50">
        <f>IF(D3="", 0, IF(SUM(C10:H10)-D10&lt;&gt;0, 0, IF(SUM(M10:R10)&gt;0, 2, IF(SUM(M10:R10)&lt;0, 3, 1))))</f>
        <v>1</v>
      </c>
      <c r="AL10" s="50">
        <f>IFERROR(__xludf.DUMMYFUNCTION("IF(AK10=1, FILTER(TOSSUP, LEN(TOSSUP)), IF(AK10=2, FILTER(NEG, LEN(NEG)), IF(AK10, FILTER(NONEG, LEN(NONEG)), """")))"),-5.0)</f>
        <v>-5</v>
      </c>
      <c r="AM10" s="50">
        <f>IFERROR(__xludf.DUMMYFUNCTION("""COMPUTED_VALUE"""),10.0)</f>
        <v>10</v>
      </c>
      <c r="AN10" s="50">
        <f>IFERROR(__xludf.DUMMYFUNCTION("""COMPUTED_VALUE"""),15.0)</f>
        <v>15</v>
      </c>
      <c r="AO10" s="50">
        <f>IF(E3="", 0, IF(SUM(C10:H10)-E10&lt;&gt;0, 0, IF(SUM(M10:R10)&gt;0, 2, IF(SUM(M10:R10)&lt;0, 3, 1))))</f>
        <v>1</v>
      </c>
      <c r="AP10" s="50">
        <f>IFERROR(__xludf.DUMMYFUNCTION("IF(AO10=1, FILTER(TOSSUP, LEN(TOSSUP)), IF(AO10=2, FILTER(NEG, LEN(NEG)), IF(AO10, FILTER(NONEG, LEN(NONEG)), """")))"),-5.0)</f>
        <v>-5</v>
      </c>
      <c r="AQ10" s="50">
        <f>IFERROR(__xludf.DUMMYFUNCTION("""COMPUTED_VALUE"""),10.0)</f>
        <v>10</v>
      </c>
      <c r="AR10" s="50">
        <f>IFERROR(__xludf.DUMMYFUNCTION("""COMPUTED_VALUE"""),15.0)</f>
        <v>15</v>
      </c>
      <c r="AS10" s="50">
        <f>IF(F3="", 0, IF(SUM(C10:H10)-F10&lt;&gt;0, 0, IF(SUM(M10:R10)&gt;0, 2, IF(SUM(M10:R10)&lt;0, 3, 1))))</f>
        <v>1</v>
      </c>
      <c r="AT10" s="50">
        <f>IFERROR(__xludf.DUMMYFUNCTION("IF(AS10=1, FILTER(TOSSUP, LEN(TOSSUP)), IF(AS10=2, FILTER(NEG, LEN(NEG)), IF(AS10, FILTER(NONEG, LEN(NONEG)), """")))"),-5.0)</f>
        <v>-5</v>
      </c>
      <c r="AU10" s="50">
        <f>IFERROR(__xludf.DUMMYFUNCTION("""COMPUTED_VALUE"""),10.0)</f>
        <v>10</v>
      </c>
      <c r="AV10" s="50">
        <f>IFERROR(__xludf.DUMMYFUNCTION("""COMPUTED_VALUE"""),15.0)</f>
        <v>15</v>
      </c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1</v>
      </c>
      <c r="BF10" s="50">
        <f>IFERROR(__xludf.DUMMYFUNCTION("IF(BE10=1, FILTER(TOSSUP, LEN(TOSSUP)), IF(BE10=2, FILTER(NEG, LEN(NEG)), IF(BE10, FILTER(NONEG, LEN(NONEG)), """")))"),-5.0)</f>
        <v>-5</v>
      </c>
      <c r="BG10" s="50">
        <f>IFERROR(__xludf.DUMMYFUNCTION("""COMPUTED_VALUE"""),10.0)</f>
        <v>10</v>
      </c>
      <c r="BH10" s="50">
        <f>IFERROR(__xludf.DUMMYFUNCTION("""COMPUTED_VALUE"""),15.0)</f>
        <v>15</v>
      </c>
      <c r="BI10" s="50">
        <f>IF(N3="", 0, IF(SUM(M10:R10)-N10&lt;&gt;0, 0, IF(SUM(C10:H10)&gt;0, 2, IF(SUM(C10:H10)&lt;0, 3, 1))))</f>
        <v>1</v>
      </c>
      <c r="BJ10" s="50">
        <f>IFERROR(__xludf.DUMMYFUNCTION("IF(BI10=1, FILTER(TOSSUP, LEN(TOSSUP)), IF(BI10=2, FILTER(NEG, LEN(NEG)), IF(BI10, FILTER(NONEG, LEN(NONEG)), """")))"),-5.0)</f>
        <v>-5</v>
      </c>
      <c r="BK10" s="50">
        <f>IFERROR(__xludf.DUMMYFUNCTION("""COMPUTED_VALUE"""),10.0)</f>
        <v>10</v>
      </c>
      <c r="BL10" s="50">
        <f>IFERROR(__xludf.DUMMYFUNCTION("""COMPUTED_VALUE"""),15.0)</f>
        <v>15</v>
      </c>
      <c r="BM10" s="50">
        <f>IF(O3="", 0, IF(SUM(M10:R10)-O10&lt;&gt;0, 0, IF(SUM(C10:H10)&gt;0, 2, IF(SUM(C10:H10)&lt;0, 3, 1))))</f>
        <v>1</v>
      </c>
      <c r="BN10" s="50">
        <f>IFERROR(__xludf.DUMMYFUNCTION("IF(BM10=1, FILTER(TOSSUP, LEN(TOSSUP)), IF(BM10=2, FILTER(NEG, LEN(NEG)), IF(BM10, FILTER(NONEG, LEN(NONEG)), """")))"),-5.0)</f>
        <v>-5</v>
      </c>
      <c r="BO10" s="50">
        <f>IFERROR(__xludf.DUMMYFUNCTION("""COMPUTED_VALUE"""),10.0)</f>
        <v>10</v>
      </c>
      <c r="BP10" s="50">
        <f>IFERROR(__xludf.DUMMYFUNCTION("""COMPUTED_VALUE"""),15.0)</f>
        <v>15</v>
      </c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SUM(J11,K10))"),35.0)</f>
        <v>35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SUM(T11,U10))"),105.0)</f>
        <v>105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1</v>
      </c>
      <c r="AH11" s="51">
        <f>IFERROR(__xludf.DUMMYFUNCTION("IF(AG11=1, FILTER(TOSSUP, LEN(TOSSUP)), IF(AG11=2, FILTER(NEG, LEN(NEG)), IF(AG11, FILTER(NONEG, LEN(NONEG)), """")))"),-5.0)</f>
        <v>-5</v>
      </c>
      <c r="AI11" s="50">
        <f>IFERROR(__xludf.DUMMYFUNCTION("""COMPUTED_VALUE"""),10.0)</f>
        <v>10</v>
      </c>
      <c r="AJ11" s="50">
        <f>IFERROR(__xludf.DUMMYFUNCTION("""COMPUTED_VALUE"""),15.0)</f>
        <v>15</v>
      </c>
      <c r="AK11" s="50">
        <f>IF(D3="", 0, IF(SUM(C11:H11)-D11&lt;&gt;0, 0, IF(SUM(M11:R11)&gt;0, 2, IF(SUM(M11:R11)&lt;0, 3, 1))))</f>
        <v>1</v>
      </c>
      <c r="AL11" s="50">
        <f>IFERROR(__xludf.DUMMYFUNCTION("IF(AK11=1, FILTER(TOSSUP, LEN(TOSSUP)), IF(AK11=2, FILTER(NEG, LEN(NEG)), IF(AK11, FILTER(NONEG, LEN(NONEG)), """")))"),-5.0)</f>
        <v>-5</v>
      </c>
      <c r="AM11" s="50">
        <f>IFERROR(__xludf.DUMMYFUNCTION("""COMPUTED_VALUE"""),10.0)</f>
        <v>10</v>
      </c>
      <c r="AN11" s="50">
        <f>IFERROR(__xludf.DUMMYFUNCTION("""COMPUTED_VALUE"""),15.0)</f>
        <v>15</v>
      </c>
      <c r="AO11" s="50">
        <f>IF(E3="", 0, IF(SUM(C11:H11)-E11&lt;&gt;0, 0, IF(SUM(M11:R11)&gt;0, 2, IF(SUM(M11:R11)&lt;0, 3, 1))))</f>
        <v>1</v>
      </c>
      <c r="AP11" s="50">
        <f>IFERROR(__xludf.DUMMYFUNCTION("IF(AO11=1, FILTER(TOSSUP, LEN(TOSSUP)), IF(AO11=2, FILTER(NEG, LEN(NEG)), IF(AO11, FILTER(NONEG, LEN(NONEG)), """")))"),-5.0)</f>
        <v>-5</v>
      </c>
      <c r="AQ11" s="50">
        <f>IFERROR(__xludf.DUMMYFUNCTION("""COMPUTED_VALUE"""),10.0)</f>
        <v>10</v>
      </c>
      <c r="AR11" s="50">
        <f>IFERROR(__xludf.DUMMYFUNCTION("""COMPUTED_VALUE"""),15.0)</f>
        <v>15</v>
      </c>
      <c r="AS11" s="50">
        <f>IF(F3="", 0, IF(SUM(C11:H11)-F11&lt;&gt;0, 0, IF(SUM(M11:R11)&gt;0, 2, IF(SUM(M11:R11)&lt;0, 3, 1))))</f>
        <v>1</v>
      </c>
      <c r="AT11" s="50">
        <f>IFERROR(__xludf.DUMMYFUNCTION("IF(AS11=1, FILTER(TOSSUP, LEN(TOSSUP)), IF(AS11=2, FILTER(NEG, LEN(NEG)), IF(AS11, FILTER(NONEG, LEN(NONEG)), """")))"),-5.0)</f>
        <v>-5</v>
      </c>
      <c r="AU11" s="50">
        <f>IFERROR(__xludf.DUMMYFUNCTION("""COMPUTED_VALUE"""),10.0)</f>
        <v>10</v>
      </c>
      <c r="AV11" s="50">
        <f>IFERROR(__xludf.DUMMYFUNCTION("""COMPUTED_VALUE"""),15.0)</f>
        <v>15</v>
      </c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1</v>
      </c>
      <c r="BF11" s="50">
        <f>IFERROR(__xludf.DUMMYFUNCTION("IF(BE11=1, FILTER(TOSSUP, LEN(TOSSUP)), IF(BE11=2, FILTER(NEG, LEN(NEG)), IF(BE11, FILTER(NONEG, LEN(NONEG)), """")))"),-5.0)</f>
        <v>-5</v>
      </c>
      <c r="BG11" s="50">
        <f>IFERROR(__xludf.DUMMYFUNCTION("""COMPUTED_VALUE"""),10.0)</f>
        <v>10</v>
      </c>
      <c r="BH11" s="50">
        <f>IFERROR(__xludf.DUMMYFUNCTION("""COMPUTED_VALUE"""),15.0)</f>
        <v>15</v>
      </c>
      <c r="BI11" s="50">
        <f>IF(N3="", 0, IF(SUM(M11:R11)-N11&lt;&gt;0, 0, IF(SUM(C11:H11)&gt;0, 2, IF(SUM(C11:H11)&lt;0, 3, 1))))</f>
        <v>1</v>
      </c>
      <c r="BJ11" s="50">
        <f>IFERROR(__xludf.DUMMYFUNCTION("IF(BI11=1, FILTER(TOSSUP, LEN(TOSSUP)), IF(BI11=2, FILTER(NEG, LEN(NEG)), IF(BI11, FILTER(NONEG, LEN(NONEG)), """")))"),-5.0)</f>
        <v>-5</v>
      </c>
      <c r="BK11" s="50">
        <f>IFERROR(__xludf.DUMMYFUNCTION("""COMPUTED_VALUE"""),10.0)</f>
        <v>10</v>
      </c>
      <c r="BL11" s="50">
        <f>IFERROR(__xludf.DUMMYFUNCTION("""COMPUTED_VALUE"""),15.0)</f>
        <v>15</v>
      </c>
      <c r="BM11" s="50">
        <f>IF(O3="", 0, IF(SUM(M11:R11)-O11&lt;&gt;0, 0, IF(SUM(C11:H11)&gt;0, 2, IF(SUM(C11:H11)&lt;0, 3, 1))))</f>
        <v>1</v>
      </c>
      <c r="BN11" s="50">
        <f>IFERROR(__xludf.DUMMYFUNCTION("IF(BM11=1, FILTER(TOSSUP, LEN(TOSSUP)), IF(BM11=2, FILTER(NEG, LEN(NEG)), IF(BM11, FILTER(NONEG, LEN(NONEG)), """")))"),-5.0)</f>
        <v>-5</v>
      </c>
      <c r="BO11" s="50">
        <f>IFERROR(__xludf.DUMMYFUNCTION("""COMPUTED_VALUE"""),10.0)</f>
        <v>10</v>
      </c>
      <c r="BP11" s="50">
        <f>IFERROR(__xludf.DUMMYFUNCTION("""COMPUTED_VALUE"""),15.0)</f>
        <v>15</v>
      </c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/>
      <c r="D12" s="36">
        <v>10.0</v>
      </c>
      <c r="E12" s="60"/>
      <c r="F12" s="61"/>
      <c r="G12" s="60"/>
      <c r="H12" s="61"/>
      <c r="I12" s="37">
        <v>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10</v>
      </c>
      <c r="K12" s="49">
        <f>IFERROR(__xludf.DUMMYFUNCTION("IF(OR(RegExMatch(J12&amp;"""",""ERR""), RegExMatch(J12&amp;"""",""--""), RegExMatch(K11&amp;"""",""--""),),  ""-----------"", SUM(J12,K11))"),45.0)</f>
        <v>45</v>
      </c>
      <c r="L12" s="39">
        <v>9.0</v>
      </c>
      <c r="M12" s="41"/>
      <c r="N12" s="36">
        <v>-5.0</v>
      </c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49">
        <f>IFERROR(__xludf.DUMMYFUNCTION("IF(OR(RegExMatch(T12&amp;"""",""ERR""), RegExMatch(T12&amp;"""",""--""), RegExMatch(U11&amp;"""",""--""),),  ""-----------"", SUM(T12,U11))"),100.0)</f>
        <v>100</v>
      </c>
      <c r="V12" s="50"/>
      <c r="W12" s="51" t="b">
        <f t="shared" si="1"/>
        <v>1</v>
      </c>
      <c r="X12" s="51">
        <f>IFERROR(__xludf.DUMMYFUNCTION("IF(W12, FILTER(BONUS, LEN(BONUS)), ""0"")"),0.0)</f>
        <v>0</v>
      </c>
      <c r="Y12" s="50">
        <f>IFERROR(__xludf.DUMMYFUNCTION("""COMPUTED_VALUE"""),10.0)</f>
        <v>10</v>
      </c>
      <c r="Z12" s="50">
        <f>IFERROR(__xludf.DUMMYFUNCTION("""COMPUTED_VALUE"""),20.0)</f>
        <v>20</v>
      </c>
      <c r="AA12" s="50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3</v>
      </c>
      <c r="AL12" s="50">
        <f>IFERROR(__xludf.DUMMYFUNCTION("IF(AK12=1, FILTER(TOSSUP, LEN(TOSSUP)), IF(AK12=2, FILTER(NEG, LEN(NEG)), IF(AK12, FILTER(NONEG, LEN(NONEG)), """")))"),10.0)</f>
        <v>10</v>
      </c>
      <c r="AM12" s="50">
        <f>IFERROR(__xludf.DUMMYFUNCTION("""COMPUTED_VALUE"""),15.0)</f>
        <v>15</v>
      </c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2</v>
      </c>
      <c r="BJ12" s="50">
        <f>IFERROR(__xludf.DUMMYFUNCTION("IF(BI12=1, FILTER(TOSSUP, LEN(TOSSUP)), IF(BI12=2, FILTER(NEG, LEN(NEG)), IF(BI12, FILTER(NONEG, LEN(NONEG)), """")))"),-5.0)</f>
        <v>-5</v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SUM(J13,K12))"),45.0)</f>
        <v>45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10</v>
      </c>
      <c r="U13" s="66">
        <f>IFERROR(__xludf.DUMMYFUNCTION("IF(OR(RegExMatch(T13&amp;"""",""ERR""), RegExMatch(T13&amp;"""",""--""), RegExMatch(U12&amp;"""",""--""),),  ""-----------"", SUM(T13,U12))"),110.0)</f>
        <v>110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1</v>
      </c>
      <c r="AC13" s="51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2</v>
      </c>
      <c r="AH13" s="51">
        <f>IFERROR(__xludf.DUMMYFUNCTION("IF(AG13=1, FILTER(TOSSUP, LEN(TOSSUP)), IF(AG13=2, FILTER(NEG, LEN(NEG)), IF(AG13, FILTER(NONEG, LEN(NONEG)), """")))"),-5.0)</f>
        <v>-5</v>
      </c>
      <c r="AI13" s="50"/>
      <c r="AJ13" s="50"/>
      <c r="AK13" s="50">
        <f>IF(D3="", 0, IF(SUM(C13:H13)-D13&lt;&gt;0, 0, IF(SUM(M13:R13)&gt;0, 2, IF(SUM(M13:R13)&lt;0, 3, 1))))</f>
        <v>2</v>
      </c>
      <c r="AL13" s="50">
        <f>IFERROR(__xludf.DUMMYFUNCTION("IF(AK13=1, FILTER(TOSSUP, LEN(TOSSUP)), IF(AK13=2, FILTER(NEG, LEN(NEG)), IF(AK13, FILTER(NONEG, LEN(NONEG)), """")))"),-5.0)</f>
        <v>-5</v>
      </c>
      <c r="AM13" s="50"/>
      <c r="AN13" s="50"/>
      <c r="AO13" s="50">
        <f>IF(E3="", 0, IF(SUM(C13:H13)-E13&lt;&gt;0, 0, IF(SUM(M13:R13)&gt;0, 2, IF(SUM(M13:R13)&lt;0, 3, 1))))</f>
        <v>2</v>
      </c>
      <c r="AP13" s="50">
        <f>IFERROR(__xludf.DUMMYFUNCTION("IF(AO13=1, FILTER(TOSSUP, LEN(TOSSUP)), IF(AO13=2, FILTER(NEG, LEN(NEG)), IF(AO13, FILTER(NONEG, LEN(NONEG)), """")))"),-5.0)</f>
        <v>-5</v>
      </c>
      <c r="AQ13" s="50"/>
      <c r="AR13" s="50"/>
      <c r="AS13" s="50">
        <f>IF(F3="", 0, IF(SUM(C13:H13)-F13&lt;&gt;0, 0, IF(SUM(M13:R13)&gt;0, 2, IF(SUM(M13:R13)&lt;0, 3, 1))))</f>
        <v>2</v>
      </c>
      <c r="AT13" s="50">
        <f>IFERROR(__xludf.DUMMYFUNCTION("IF(AS13=1, FILTER(TOSSUP, LEN(TOSSUP)), IF(AS13=2, FILTER(NEG, LEN(NEG)), IF(AS13, FILTER(NONEG, LEN(NONEG)), """")))"),-5.0)</f>
        <v>-5</v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1</v>
      </c>
      <c r="BJ13" s="50">
        <f>IFERROR(__xludf.DUMMYFUNCTION("IF(BI13=1, FILTER(TOSSUP, LEN(TOSSUP)), IF(BI13=2, FILTER(NEG, LEN(NEG)), IF(BI13, FILTER(NONEG, LEN(NONEG)), """")))"),-5.0)</f>
        <v>-5</v>
      </c>
      <c r="BK13" s="50">
        <f>IFERROR(__xludf.DUMMYFUNCTION("""COMPUTED_VALUE"""),10.0)</f>
        <v>10</v>
      </c>
      <c r="BL13" s="50">
        <f>IFERROR(__xludf.DUMMYFUNCTION("""COMPUTED_VALUE"""),15.0)</f>
        <v>15</v>
      </c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>
        <v>-5.0</v>
      </c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SUM(J14,K13))"),40.0)</f>
        <v>40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SUM(T14,U13))"),110.0)</f>
        <v>110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1</v>
      </c>
      <c r="AL14" s="50">
        <f>IFERROR(__xludf.DUMMYFUNCTION("IF(AK14=1, FILTER(TOSSUP, LEN(TOSSUP)), IF(AK14=2, FILTER(NEG, LEN(NEG)), IF(AK14, FILTER(NONEG, LEN(NONEG)), """")))"),-5.0)</f>
        <v>-5</v>
      </c>
      <c r="AM14" s="50">
        <f>IFERROR(__xludf.DUMMYFUNCTION("""COMPUTED_VALUE"""),10.0)</f>
        <v>10</v>
      </c>
      <c r="AN14" s="50">
        <f>IFERROR(__xludf.DUMMYFUNCTION("""COMPUTED_VALUE"""),15.0)</f>
        <v>15</v>
      </c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3</v>
      </c>
      <c r="BF14" s="50">
        <f>IFERROR(__xludf.DUMMYFUNCTION("IF(BE14=1, FILTER(TOSSUP, LEN(TOSSUP)), IF(BE14=2, FILTER(NEG, LEN(NEG)), IF(BE14, FILTER(NONEG, LEN(NONEG)), """")))"),10.0)</f>
        <v>10</v>
      </c>
      <c r="BG14" s="50">
        <f>IFERROR(__xludf.DUMMYFUNCTION("""COMPUTED_VALUE"""),15.0)</f>
        <v>15</v>
      </c>
      <c r="BH14" s="50"/>
      <c r="BI14" s="50">
        <f>IF(N3="", 0, IF(SUM(M14:R14)-N14&lt;&gt;0, 0, IF(SUM(C14:H14)&gt;0, 2, IF(SUM(C14:H14)&lt;0, 3, 1))))</f>
        <v>3</v>
      </c>
      <c r="BJ14" s="50">
        <f>IFERROR(__xludf.DUMMYFUNCTION("IF(BI14=1, FILTER(TOSSUP, LEN(TOSSUP)), IF(BI14=2, FILTER(NEG, LEN(NEG)), IF(BI14, FILTER(NONEG, LEN(NONEG)), """")))"),10.0)</f>
        <v>10</v>
      </c>
      <c r="BK14" s="50">
        <f>IFERROR(__xludf.DUMMYFUNCTION("""COMPUTED_VALUE"""),15.0)</f>
        <v>15</v>
      </c>
      <c r="BL14" s="50"/>
      <c r="BM14" s="50">
        <f>IF(O3="", 0, IF(SUM(M14:R14)-O14&lt;&gt;0, 0, IF(SUM(C14:H14)&gt;0, 2, IF(SUM(C14:H14)&lt;0, 3, 1))))</f>
        <v>3</v>
      </c>
      <c r="BN14" s="50">
        <f>IFERROR(__xludf.DUMMYFUNCTION("IF(BM14=1, FILTER(TOSSUP, LEN(TOSSUP)), IF(BM14=2, FILTER(NEG, LEN(NEG)), IF(BM14, FILTER(NONEG, LEN(NONEG)), """")))"),10.0)</f>
        <v>10</v>
      </c>
      <c r="BO14" s="50">
        <f>IFERROR(__xludf.DUMMYFUNCTION("""COMPUTED_VALUE"""),15.0)</f>
        <v>15</v>
      </c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SUM(J15,K14))"),40.0)</f>
        <v>40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SUM(T15,U14))"),110.0)</f>
        <v>110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1</v>
      </c>
      <c r="AH15" s="51">
        <f>IFERROR(__xludf.DUMMYFUNCTION("IF(AG15=1, FILTER(TOSSUP, LEN(TOSSUP)), IF(AG15=2, FILTER(NEG, LEN(NEG)), IF(AG15, FILTER(NONEG, LEN(NONEG)), """")))"),-5.0)</f>
        <v>-5</v>
      </c>
      <c r="AI15" s="50">
        <f>IFERROR(__xludf.DUMMYFUNCTION("""COMPUTED_VALUE"""),10.0)</f>
        <v>10</v>
      </c>
      <c r="AJ15" s="50">
        <f>IFERROR(__xludf.DUMMYFUNCTION("""COMPUTED_VALUE"""),15.0)</f>
        <v>15</v>
      </c>
      <c r="AK15" s="50">
        <f>IF(D3="", 0, IF(SUM(C15:H15)-D15&lt;&gt;0, 0, IF(SUM(M15:R15)&gt;0, 2, IF(SUM(M15:R15)&lt;0, 3, 1))))</f>
        <v>1</v>
      </c>
      <c r="AL15" s="50">
        <f>IFERROR(__xludf.DUMMYFUNCTION("IF(AK15=1, FILTER(TOSSUP, LEN(TOSSUP)), IF(AK15=2, FILTER(NEG, LEN(NEG)), IF(AK15, FILTER(NONEG, LEN(NONEG)), """")))"),-5.0)</f>
        <v>-5</v>
      </c>
      <c r="AM15" s="50">
        <f>IFERROR(__xludf.DUMMYFUNCTION("""COMPUTED_VALUE"""),10.0)</f>
        <v>10</v>
      </c>
      <c r="AN15" s="50">
        <f>IFERROR(__xludf.DUMMYFUNCTION("""COMPUTED_VALUE"""),15.0)</f>
        <v>15</v>
      </c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1</v>
      </c>
      <c r="AT15" s="50">
        <f>IFERROR(__xludf.DUMMYFUNCTION("IF(AS15=1, FILTER(TOSSUP, LEN(TOSSUP)), IF(AS15=2, FILTER(NEG, LEN(NEG)), IF(AS15, FILTER(NONEG, LEN(NONEG)), """")))"),-5.0)</f>
        <v>-5</v>
      </c>
      <c r="AU15" s="50">
        <f>IFERROR(__xludf.DUMMYFUNCTION("""COMPUTED_VALUE"""),10.0)</f>
        <v>10</v>
      </c>
      <c r="AV15" s="50">
        <f>IFERROR(__xludf.DUMMYFUNCTION("""COMPUTED_VALUE"""),15.0)</f>
        <v>15</v>
      </c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1</v>
      </c>
      <c r="BF15" s="50">
        <f>IFERROR(__xludf.DUMMYFUNCTION("IF(BE15=1, FILTER(TOSSUP, LEN(TOSSUP)), IF(BE15=2, FILTER(NEG, LEN(NEG)), IF(BE15, FILTER(NONEG, LEN(NONEG)), """")))"),-5.0)</f>
        <v>-5</v>
      </c>
      <c r="BG15" s="50">
        <f>IFERROR(__xludf.DUMMYFUNCTION("""COMPUTED_VALUE"""),10.0)</f>
        <v>10</v>
      </c>
      <c r="BH15" s="50">
        <f>IFERROR(__xludf.DUMMYFUNCTION("""COMPUTED_VALUE"""),15.0)</f>
        <v>15</v>
      </c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1</v>
      </c>
      <c r="BN15" s="50">
        <f>IFERROR(__xludf.DUMMYFUNCTION("IF(BM15=1, FILTER(TOSSUP, LEN(TOSSUP)), IF(BM15=2, FILTER(NEG, LEN(NEG)), IF(BM15, FILTER(NONEG, LEN(NONEG)), """")))"),-5.0)</f>
        <v>-5</v>
      </c>
      <c r="BO15" s="50">
        <f>IFERROR(__xludf.DUMMYFUNCTION("""COMPUTED_VALUE"""),10.0)</f>
        <v>10</v>
      </c>
      <c r="BP15" s="50">
        <f>IFERROR(__xludf.DUMMYFUNCTION("""COMPUTED_VALUE"""),15.0)</f>
        <v>15</v>
      </c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SUM(J16,K15))"),40.0)</f>
        <v>40</v>
      </c>
      <c r="L16" s="39">
        <v>13.0</v>
      </c>
      <c r="M16" s="41"/>
      <c r="N16" s="36">
        <v>10.0</v>
      </c>
      <c r="O16" s="58"/>
      <c r="P16" s="59"/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9">
        <f>IFERROR(__xludf.DUMMYFUNCTION("IF(OR(RegExMatch(T16&amp;"""",""ERR""), RegExMatch(T16&amp;"""",""--""), RegExMatch(U15&amp;"""",""--""),),  ""-----------"", SUM(T16,U15))"),130.0)</f>
        <v>130</v>
      </c>
      <c r="V16" s="50"/>
      <c r="W16" s="51" t="b">
        <f t="shared" si="1"/>
        <v>0</v>
      </c>
      <c r="X16" s="51" t="str">
        <f>IFERROR(__xludf.DUMMYFUNCTION("IF(W16, FILTER(BONUS, LEN(BONUS)), ""0"")"),"0")</f>
        <v>0</v>
      </c>
      <c r="Y16" s="50"/>
      <c r="Z16" s="50"/>
      <c r="AA16" s="50"/>
      <c r="AB16" s="51" t="b">
        <f t="shared" si="2"/>
        <v>1</v>
      </c>
      <c r="AC16" s="51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50"/>
      <c r="AJ16" s="50"/>
      <c r="AK16" s="50">
        <f>IF(D3="", 0, IF(SUM(C16:H16)-D16&lt;&gt;0, 0, IF(SUM(M16:R16)&gt;0, 2, IF(SUM(M16:R16)&lt;0, 3, 1))))</f>
        <v>2</v>
      </c>
      <c r="AL16" s="50">
        <f>IFERROR(__xludf.DUMMYFUNCTION("IF(AK16=1, FILTER(TOSSUP, LEN(TOSSUP)), IF(AK16=2, FILTER(NEG, LEN(NEG)), IF(AK16, FILTER(NONEG, LEN(NONEG)), """")))"),-5.0)</f>
        <v>-5</v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2</v>
      </c>
      <c r="AT16" s="50">
        <f>IFERROR(__xludf.DUMMYFUNCTION("IF(AS16=1, FILTER(TOSSUP, LEN(TOSSUP)), IF(AS16=2, FILTER(NEG, LEN(NEG)), IF(AS16, FILTER(NONEG, LEN(NONEG)), """")))"),-5.0)</f>
        <v>-5</v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1</v>
      </c>
      <c r="BJ16" s="50">
        <f>IFERROR(__xludf.DUMMYFUNCTION("IF(BI16=1, FILTER(TOSSUP, LEN(TOSSUP)), IF(BI16=2, FILTER(NEG, LEN(NEG)), IF(BI16, FILTER(NONEG, LEN(NONEG)), """")))"),-5.0)</f>
        <v>-5</v>
      </c>
      <c r="BK16" s="50">
        <f>IFERROR(__xludf.DUMMYFUNCTION("""COMPUTED_VALUE"""),10.0)</f>
        <v>10</v>
      </c>
      <c r="BL16" s="50">
        <f>IFERROR(__xludf.DUMMYFUNCTION("""COMPUTED_VALUE"""),15.0)</f>
        <v>15</v>
      </c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SUM(J17,K16))"),40.0)</f>
        <v>40</v>
      </c>
      <c r="L17" s="39">
        <v>14.0</v>
      </c>
      <c r="M17" s="41"/>
      <c r="N17" s="36">
        <v>-5.0</v>
      </c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49">
        <f>IFERROR(__xludf.DUMMYFUNCTION("IF(OR(RegExMatch(T17&amp;"""",""ERR""), RegExMatch(T17&amp;"""",""--""), RegExMatch(U16&amp;"""",""--""),),  ""-----------"", SUM(T17,U16))"),125.0)</f>
        <v>125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3</v>
      </c>
      <c r="AH17" s="51">
        <f>IFERROR(__xludf.DUMMYFUNCTION("IF(AG17=1, FILTER(TOSSUP, LEN(TOSSUP)), IF(AG17=2, FILTER(NEG, LEN(NEG)), IF(AG17, FILTER(NONEG, LEN(NONEG)), """")))"),10.0)</f>
        <v>10</v>
      </c>
      <c r="AI17" s="50">
        <f>IFERROR(__xludf.DUMMYFUNCTION("""COMPUTED_VALUE"""),15.0)</f>
        <v>15</v>
      </c>
      <c r="AJ17" s="50"/>
      <c r="AK17" s="50">
        <f>IF(D3="", 0, IF(SUM(C17:H17)-D17&lt;&gt;0, 0, IF(SUM(M17:R17)&gt;0, 2, IF(SUM(M17:R17)&lt;0, 3, 1))))</f>
        <v>3</v>
      </c>
      <c r="AL17" s="50">
        <f>IFERROR(__xludf.DUMMYFUNCTION("IF(AK17=1, FILTER(TOSSUP, LEN(TOSSUP)), IF(AK17=2, FILTER(NEG, LEN(NEG)), IF(AK17, FILTER(NONEG, LEN(NONEG)), """")))"),10.0)</f>
        <v>10</v>
      </c>
      <c r="AM17" s="50">
        <f>IFERROR(__xludf.DUMMYFUNCTION("""COMPUTED_VALUE"""),15.0)</f>
        <v>15</v>
      </c>
      <c r="AN17" s="50"/>
      <c r="AO17" s="50">
        <f>IF(E3="", 0, IF(SUM(C17:H17)-E17&lt;&gt;0, 0, IF(SUM(M17:R17)&gt;0, 2, IF(SUM(M17:R17)&lt;0, 3, 1))))</f>
        <v>3</v>
      </c>
      <c r="AP17" s="50">
        <f>IFERROR(__xludf.DUMMYFUNCTION("IF(AO17=1, FILTER(TOSSUP, LEN(TOSSUP)), IF(AO17=2, FILTER(NEG, LEN(NEG)), IF(AO17, FILTER(NONEG, LEN(NONEG)), """")))"),10.0)</f>
        <v>10</v>
      </c>
      <c r="AQ17" s="50">
        <f>IFERROR(__xludf.DUMMYFUNCTION("""COMPUTED_VALUE"""),15.0)</f>
        <v>15</v>
      </c>
      <c r="AR17" s="50"/>
      <c r="AS17" s="50">
        <f>IF(F3="", 0, IF(SUM(C17:H17)-F17&lt;&gt;0, 0, IF(SUM(M17:R17)&gt;0, 2, IF(SUM(M17:R17)&lt;0, 3, 1))))</f>
        <v>3</v>
      </c>
      <c r="AT17" s="50">
        <f>IFERROR(__xludf.DUMMYFUNCTION("IF(AS17=1, FILTER(TOSSUP, LEN(TOSSUP)), IF(AS17=2, FILTER(NEG, LEN(NEG)), IF(AS17, FILTER(NONEG, LEN(NONEG)), """")))"),10.0)</f>
        <v>10</v>
      </c>
      <c r="AU17" s="50">
        <f>IFERROR(__xludf.DUMMYFUNCTION("""COMPUTED_VALUE"""),15.0)</f>
        <v>15</v>
      </c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1</v>
      </c>
      <c r="BJ17" s="50">
        <f>IFERROR(__xludf.DUMMYFUNCTION("IF(BI17=1, FILTER(TOSSUP, LEN(TOSSUP)), IF(BI17=2, FILTER(NEG, LEN(NEG)), IF(BI17, FILTER(NONEG, LEN(NONEG)), """")))"),-5.0)</f>
        <v>-5</v>
      </c>
      <c r="BK17" s="50">
        <f>IFERROR(__xludf.DUMMYFUNCTION("""COMPUTED_VALUE"""),10.0)</f>
        <v>10</v>
      </c>
      <c r="BL17" s="50">
        <f>IFERROR(__xludf.DUMMYFUNCTION("""COMPUTED_VALUE"""),15.0)</f>
        <v>15</v>
      </c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>
        <v>10.0</v>
      </c>
      <c r="D18" s="36"/>
      <c r="E18" s="34"/>
      <c r="F18" s="61"/>
      <c r="G18" s="60"/>
      <c r="H18" s="61"/>
      <c r="I18" s="37">
        <v>20.0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49">
        <f>IFERROR(__xludf.DUMMYFUNCTION("IF(OR(RegExMatch(J18&amp;"""",""ERR""), RegExMatch(J18&amp;"""",""--""), RegExMatch(K17&amp;"""",""--""),),  ""-----------"", SUM(J18,K17))"),70.0)</f>
        <v>70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SUM(T18,U17))"),125.0)</f>
        <v>125</v>
      </c>
      <c r="V18" s="50"/>
      <c r="W18" s="51" t="b">
        <f t="shared" si="1"/>
        <v>1</v>
      </c>
      <c r="X18" s="51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1</v>
      </c>
      <c r="AH18" s="51">
        <f>IFERROR(__xludf.DUMMYFUNCTION("IF(AG18=1, FILTER(TOSSUP, LEN(TOSSUP)), IF(AG18=2, FILTER(NEG, LEN(NEG)), IF(AG18, FILTER(NONEG, LEN(NONEG)), """")))"),-5.0)</f>
        <v>-5</v>
      </c>
      <c r="AI18" s="50">
        <f>IFERROR(__xludf.DUMMYFUNCTION("""COMPUTED_VALUE"""),10.0)</f>
        <v>10</v>
      </c>
      <c r="AJ18" s="50">
        <f>IFERROR(__xludf.DUMMYFUNCTION("""COMPUTED_VALUE"""),15.0)</f>
        <v>15</v>
      </c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63">
        <v>-5.0</v>
      </c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SUM(J19,K18))"),65.0)</f>
        <v>65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SUM(T19,U18))"),145.0)</f>
        <v>145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1</v>
      </c>
      <c r="AC19" s="51">
        <f>IFERROR(__xludf.DUMMYFUNCTION("IF(AB19, FILTER(BONUS, LEN(BONUS)), ""0"")"),0.0)</f>
        <v>0</v>
      </c>
      <c r="AD19" s="50">
        <f>IFERROR(__xludf.DUMMYFUNCTION("""COMPUTED_VALUE"""),10.0)</f>
        <v>10</v>
      </c>
      <c r="AE19" s="50">
        <f>IFERROR(__xludf.DUMMYFUNCTION("""COMPUTED_VALUE"""),20.0)</f>
        <v>20</v>
      </c>
      <c r="AF19" s="50">
        <f>IFERROR(__xludf.DUMMYFUNCTION("""COMPUTED_VALUE"""),30.0)</f>
        <v>30</v>
      </c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2</v>
      </c>
      <c r="AT19" s="50">
        <f>IFERROR(__xludf.DUMMYFUNCTION("IF(AS19=1, FILTER(TOSSUP, LEN(TOSSUP)), IF(AS19=2, FILTER(NEG, LEN(NEG)), IF(AS19, FILTER(NONEG, LEN(NONEG)), """")))"),-5.0)</f>
        <v>-5</v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3</v>
      </c>
      <c r="BJ19" s="50">
        <f>IFERROR(__xludf.DUMMYFUNCTION("IF(BI19=1, FILTER(TOSSUP, LEN(TOSSUP)), IF(BI19=2, FILTER(NEG, LEN(NEG)), IF(BI19, FILTER(NONEG, LEN(NONEG)), """")))"),10.0)</f>
        <v>10</v>
      </c>
      <c r="BK19" s="50">
        <f>IFERROR(__xludf.DUMMYFUNCTION("""COMPUTED_VALUE"""),15.0)</f>
        <v>15</v>
      </c>
      <c r="BL19" s="50"/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>
        <v>15.0</v>
      </c>
      <c r="E20" s="64"/>
      <c r="F20" s="63"/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45</v>
      </c>
      <c r="K20" s="66">
        <f>IFERROR(__xludf.DUMMYFUNCTION("IF(OR(RegExMatch(J20&amp;"""",""ERR""), RegExMatch(J20&amp;"""",""--""), RegExMatch(K19&amp;"""",""--""),),  ""-----------"", SUM(J20,K19))"),110.0)</f>
        <v>110</v>
      </c>
      <c r="L20" s="67">
        <v>17.0</v>
      </c>
      <c r="M20" s="68"/>
      <c r="N20" s="63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SUM(T20,U19))"),145.0)</f>
        <v>145</v>
      </c>
      <c r="V20" s="50"/>
      <c r="W20" s="51" t="b">
        <f t="shared" si="1"/>
        <v>1</v>
      </c>
      <c r="X20" s="51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1</v>
      </c>
      <c r="AL20" s="50">
        <f>IFERROR(__xludf.DUMMYFUNCTION("IF(AK20=1, FILTER(TOSSUP, LEN(TOSSUP)), IF(AK20=2, FILTER(NEG, LEN(NEG)), IF(AK20, FILTER(NONEG, LEN(NONEG)), """")))"),-5.0)</f>
        <v>-5</v>
      </c>
      <c r="AM20" s="50">
        <f>IFERROR(__xludf.DUMMYFUNCTION("""COMPUTED_VALUE"""),10.0)</f>
        <v>10</v>
      </c>
      <c r="AN20" s="50">
        <f>IFERROR(__xludf.DUMMYFUNCTION("""COMPUTED_VALUE"""),15.0)</f>
        <v>15</v>
      </c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2</v>
      </c>
      <c r="BJ20" s="50">
        <f>IFERROR(__xludf.DUMMYFUNCTION("IF(BI20=1, FILTER(TOSSUP, LEN(TOSSUP)), IF(BI20=2, FILTER(NEG, LEN(NEG)), IF(BI20, FILTER(NONEG, LEN(NONEG)), """")))"),-5.0)</f>
        <v>-5</v>
      </c>
      <c r="BK20" s="50"/>
      <c r="BL20" s="50"/>
      <c r="BM20" s="50">
        <f>IF(O3="", 0, IF(SUM(M20:R20)-O20&lt;&gt;0, 0, IF(SUM(C20:H20)&gt;0, 2, IF(SUM(C20:H20)&lt;0, 3, 1))))</f>
        <v>2</v>
      </c>
      <c r="BN20" s="50">
        <f>IFERROR(__xludf.DUMMYFUNCTION("IF(BM20=1, FILTER(TOSSUP, LEN(TOSSUP)), IF(BM20=2, FILTER(NEG, LEN(NEG)), IF(BM20, FILTER(NONEG, LEN(NONEG)), """")))"),-5.0)</f>
        <v>-5</v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63">
        <v>10.0</v>
      </c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SUM(J21,K20))"),130.0)</f>
        <v>130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SUM(T21,U20))"),145.0)</f>
        <v>145</v>
      </c>
      <c r="V21" s="50"/>
      <c r="W21" s="51" t="b">
        <f t="shared" si="1"/>
        <v>1</v>
      </c>
      <c r="X21" s="51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1</v>
      </c>
      <c r="AL21" s="50">
        <f>IFERROR(__xludf.DUMMYFUNCTION("IF(AK21=1, FILTER(TOSSUP, LEN(TOSSUP)), IF(AK21=2, FILTER(NEG, LEN(NEG)), IF(AK21, FILTER(NONEG, LEN(NONEG)), """")))"),-5.0)</f>
        <v>-5</v>
      </c>
      <c r="AM21" s="50">
        <f>IFERROR(__xludf.DUMMYFUNCTION("""COMPUTED_VALUE"""),10.0)</f>
        <v>10</v>
      </c>
      <c r="AN21" s="50">
        <f>IFERROR(__xludf.DUMMYFUNCTION("""COMPUTED_VALUE"""),15.0)</f>
        <v>15</v>
      </c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/>
      <c r="D22" s="36">
        <v>10.0</v>
      </c>
      <c r="E22" s="34"/>
      <c r="F22" s="36"/>
      <c r="G22" s="60"/>
      <c r="H22" s="61"/>
      <c r="I22" s="37">
        <v>10.0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9">
        <f>IFERROR(__xludf.DUMMYFUNCTION("IF(OR(RegExMatch(J22&amp;"""",""ERR""), RegExMatch(J22&amp;"""",""--""), RegExMatch(K21&amp;"""",""--""),),  ""-----------"", SUM(J22,K21))"),150.0)</f>
        <v>150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SUM(T22,U21))"),145.0)</f>
        <v>145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1</v>
      </c>
      <c r="AL22" s="50">
        <f>IFERROR(__xludf.DUMMYFUNCTION("IF(AK22=1, FILTER(TOSSUP, LEN(TOSSUP)), IF(AK22=2, FILTER(NEG, LEN(NEG)), IF(AK22, FILTER(NONEG, LEN(NONEG)), """")))"),-5.0)</f>
        <v>-5</v>
      </c>
      <c r="AM22" s="50">
        <f>IFERROR(__xludf.DUMMYFUNCTION("""COMPUTED_VALUE"""),10.0)</f>
        <v>10</v>
      </c>
      <c r="AN22" s="50">
        <f>IFERROR(__xludf.DUMMYFUNCTION("""COMPUTED_VALUE"""),15.0)</f>
        <v>15</v>
      </c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/>
      <c r="D23" s="36">
        <v>10.0</v>
      </c>
      <c r="E23" s="60"/>
      <c r="F23" s="61"/>
      <c r="G23" s="60"/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9">
        <f>IFERROR(__xludf.DUMMYFUNCTION("IF(OR(RegExMatch(J23&amp;"""",""ERR""), RegExMatch(J23&amp;"""",""--""), RegExMatch(K22&amp;"""",""--""),),  ""-----------"", SUM(J23,K22))"),180.0)</f>
        <v>180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SUM(T23,U22))"),145.0)</f>
        <v>145</v>
      </c>
      <c r="V23" s="50"/>
      <c r="W23" s="51" t="b">
        <f t="shared" si="1"/>
        <v>1</v>
      </c>
      <c r="X23" s="51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1</v>
      </c>
      <c r="AL23" s="50">
        <f>IFERROR(__xludf.DUMMYFUNCTION("IF(AK23=1, FILTER(TOSSUP, LEN(TOSSUP)), IF(AK23=2, FILTER(NEG, LEN(NEG)), IF(AK23, FILTER(NONEG, LEN(NONEG)), """")))"),-5.0)</f>
        <v>-5</v>
      </c>
      <c r="AM23" s="50">
        <f>IFERROR(__xludf.DUMMYFUNCTION("""COMPUTED_VALUE"""),10.0)</f>
        <v>10</v>
      </c>
      <c r="AN23" s="50">
        <f>IFERROR(__xludf.DUMMYFUNCTION("""COMPUTED_VALUE"""),15.0)</f>
        <v>15</v>
      </c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2</v>
      </c>
      <c r="BN23" s="50">
        <f>IFERROR(__xludf.DUMMYFUNCTION("IF(BM23=1, FILTER(TOSSUP, LEN(TOSSUP)), IF(BM23=2, FILTER(NEG, LEN(NEG)), IF(BM23, FILTER(NONEG, LEN(NONEG)), """")))"),-5.0)</f>
        <v>-5</v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SUM(J24,K23))"),180.0)</f>
        <v>180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SUM(T24,U23))"),145.0)</f>
        <v>145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SUM(J25,K24))"),180.0)</f>
        <v>180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SUM(T25,U24))"),145.0)</f>
        <v>145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SUM(J26,K25))"),180.0)</f>
        <v>180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SUM(T26,U25))"),145.0)</f>
        <v>145</v>
      </c>
      <c r="V26" s="50"/>
      <c r="W26" s="50"/>
      <c r="X26" s="50"/>
      <c r="Y26" s="50" t="str">
        <f>IFERROR(__xludf.DUMMYFUNCTION("FILTER(INSTRUCTIONS!A34:CC44, INSTRUCTIONS!A34:CC34=C2)"),"RICHARD MONTGOMERY C")</f>
        <v>RICHARD MONTGOMERY C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SUM(J27,K26))"),180.0)</f>
        <v>180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SUM(T27,U26))"),145.0)</f>
        <v>145</v>
      </c>
      <c r="V27" s="50"/>
      <c r="W27" s="50"/>
      <c r="X27" s="50"/>
      <c r="Y27" s="10" t="str">
        <f>IFERROR(__xludf.DUMMYFUNCTION("""COMPUTED_VALUE"""),"Karen Li")</f>
        <v>Karen Li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 t="str">
        <f>IFERROR(__xludf.DUMMYFUNCTION("""COMPUTED_VALUE"""),"David Louis")</f>
        <v>David Louis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5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7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 t="str">
        <f>IFERROR(__xludf.DUMMYFUNCTION("""COMPUTED_VALUE"""),"Kyle Nguyen")</f>
        <v>Kyle Nguyen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2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120</v>
      </c>
      <c r="J30" s="92"/>
      <c r="K30" s="99">
        <f>IF(ROUND(IFERROR(I30/SUM(C28:H29), 0), 0)=IFERROR(I30/SUM(C28:H29), 0), ROUND(IFERROR(I30/SUM(C28:H29), 0), 0), ROUND(IFERROR(I30/SUM(C28:H29), 0), 1))</f>
        <v>17.1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8.8</v>
      </c>
      <c r="V30" s="50"/>
      <c r="W30" s="50"/>
      <c r="X30" s="50"/>
      <c r="Y30" s="50" t="str">
        <f>IFERROR(__xludf.DUMMYFUNCTION("""COMPUTED_VALUE"""),"Saahil Rao")</f>
        <v>Saahil Rao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10</v>
      </c>
      <c r="D31" s="106">
        <f t="shared" si="9"/>
        <v>55</v>
      </c>
      <c r="E31" s="105">
        <f t="shared" si="9"/>
        <v>0</v>
      </c>
      <c r="F31" s="106">
        <f t="shared" si="9"/>
        <v>-5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75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K27)"),180.0)</f>
        <v>180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U27)"),145.0)</f>
        <v>145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INSTRUCTIONS!A34:CC34=M2)"),"BASIS MCLEAN B")</f>
        <v>BASIS MCLEAN B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IFERROR(__xludf.DUMMYFUNCTION("""COMPUTED_VALUE"""),"Elizabeth DeMartino")</f>
        <v>Elizabeth DeMartino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IFERROR(__xludf.DUMMYFUNCTION("""COMPUTED_VALUE"""),"Abhiram Gaddam")</f>
        <v>Abhiram Gaddam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IFERROR(__xludf.DUMMYFUNCTION("""COMPUTED_VALUE"""),"Mohan Parthasarathy")</f>
        <v>Mohan Parthasarathy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IFERROR(__xludf.DUMMYFUNCTION("""COMPUTED_VALUE"""),"Lillian Su")</f>
        <v>Lillian Su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90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/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/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/>
      <c r="D3" s="24"/>
      <c r="E3" s="22"/>
      <c r="F3" s="24"/>
      <c r="G3" s="22"/>
      <c r="H3" s="24"/>
      <c r="I3" s="26" t="s">
        <v>21</v>
      </c>
      <c r="J3" s="27" t="s">
        <v>22</v>
      </c>
      <c r="K3" s="26" t="s">
        <v>27</v>
      </c>
      <c r="L3" s="28"/>
      <c r="M3" s="30"/>
      <c r="N3" s="31"/>
      <c r="O3" s="30"/>
      <c r="P3" s="31"/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/>
      <c r="D4" s="36"/>
      <c r="E4" s="34"/>
      <c r="F4" s="36"/>
      <c r="G4" s="34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/>
      <c r="D5" s="36"/>
      <c r="E5" s="34"/>
      <c r="F5" s="36"/>
      <c r="G5" s="34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SUM(T6,U5))"),0.0)</f>
        <v>0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0</v>
      </c>
      <c r="BJ6" s="50" t="str">
        <f>IFERROR(__xludf.DUMMYFUNCTION("IF(BI6=1, FILTER(TOSSUP, LEN(TOSSUP)), IF(BI6=2, FILTER(NEG, LEN(NEG)), IF(BI6, FILTER(NONEG, LEN(NONEG)), """")))"),"")</f>
        <v/>
      </c>
      <c r="BK6" s="50"/>
      <c r="BL6" s="50"/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0</v>
      </c>
      <c r="BJ7" s="50" t="str">
        <f>IFERROR(__xludf.DUMMYFUNCTION("IF(BI7=1, FILTER(TOSSUP, LEN(TOSSUP)), IF(BI7=2, FILTER(NEG, LEN(NEG)), IF(BI7, FILTER(NONEG, LEN(NONEG)), """")))"),"")</f>
        <v/>
      </c>
      <c r="BK7" s="50"/>
      <c r="BL7" s="50"/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0</v>
      </c>
      <c r="AC9" s="51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SUM(T10,U9))"),0.0)</f>
        <v>0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SUM(T11,U10))"),0.0)</f>
        <v>0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SUM(T12,U11))"),0.0)</f>
        <v>0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SUM(T16,U15))"),0.0)</f>
        <v>0</v>
      </c>
      <c r="V16" s="50"/>
      <c r="W16" s="51" t="b">
        <f t="shared" si="1"/>
        <v>0</v>
      </c>
      <c r="X16" s="51" t="str">
        <f>IFERROR(__xludf.DUMMYFUNCTION("IF(W16, FILTER(BONUS, LEN(BONUS)), ""0"")"),"0")</f>
        <v>0</v>
      </c>
      <c r="Y16" s="50"/>
      <c r="Z16" s="50"/>
      <c r="AA16" s="50"/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SUM(T17,U16))"),0.0)</f>
        <v>0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/>
      <c r="D18" s="36"/>
      <c r="E18" s="34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SUM(T18,U17))"),0.0)</f>
        <v>0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0</v>
      </c>
      <c r="BF18" s="50" t="str">
        <f>IFERROR(__xludf.DUMMYFUNCTION("IF(BE18=1, FILTER(TOSSUP, LEN(TOSSUP)), IF(BE18=2, FILTER(NEG, LEN(NEG)), IF(BE18, FILTER(NONEG, LEN(NONEG)), """")))"),"")</f>
        <v/>
      </c>
      <c r="BG18" s="50"/>
      <c r="BH18" s="50"/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/>
      <c r="D22" s="36"/>
      <c r="E22" s="34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SUM(T22,U21))"),0.0)</f>
        <v>0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SUM(T23,U22))"),0.0)</f>
        <v>0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SUM(J24,K23))"),0.0)</f>
        <v>0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SUM(T24,U23))"),0.0)</f>
        <v>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0</v>
      </c>
      <c r="AP24" s="50" t="str">
        <f>IFERROR(__xludf.DUMMYFUNCTION("IF(AO24=1, FILTER(TOSSUP, LEN(TOSSUP)), IF(AO24=2, FILTER(NEG, LEN(NEG)), IF(AO24, FILTER(NONEG, LEN(NONEG)), """")))"),"")</f>
        <v/>
      </c>
      <c r="AQ24" s="50"/>
      <c r="AR24" s="50"/>
      <c r="AS24" s="50">
        <f>IF(F3="", 0, IF(SUM(C24:H24)-F24&lt;&gt;0, 0, IF(SUM(M24:R24)&gt;0, 2, IF(SUM(M24:R24)&lt;0, 3, 1))))</f>
        <v>0</v>
      </c>
      <c r="AT24" s="50" t="str">
        <f>IFERROR(__xludf.DUMMYFUNCTION("IF(AS24=1, FILTER(TOSSUP, LEN(TOSSUP)), IF(AS24=2, FILTER(NEG, LEN(NEG)), IF(AS24, FILTER(NONEG, LEN(NONEG)), """")))"),"")</f>
        <v/>
      </c>
      <c r="AU24" s="50"/>
      <c r="AV24" s="50"/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0</v>
      </c>
      <c r="BF24" s="50" t="str">
        <f>IFERROR(__xludf.DUMMYFUNCTION("IF(BE24=1, FILTER(TOSSUP, LEN(TOSSUP)), IF(BE24=2, FILTER(NEG, LEN(NEG)), IF(BE24, FILTER(NONEG, LEN(NONEG)), """")))"),"")</f>
        <v/>
      </c>
      <c r="BG24" s="50"/>
      <c r="BH24" s="50"/>
      <c r="BI24" s="50">
        <f>IF(N3="", 0, IF(SUM(M24:R24)-N24&lt;&gt;0, 0, IF(SUM(C24:H24)&gt;0, 2, IF(SUM(C24:H24)&lt;0, 3, 1))))</f>
        <v>0</v>
      </c>
      <c r="BJ24" s="50" t="str">
        <f>IFERROR(__xludf.DUMMYFUNCTION("IF(BI24=1, FILTER(TOSSUP, LEN(TOSSUP)), IF(BI24=2, FILTER(NEG, LEN(NEG)), IF(BI24, FILTER(NONEG, LEN(NONEG)), """")))"),"")</f>
        <v/>
      </c>
      <c r="BK24" s="50"/>
      <c r="BL24" s="50"/>
      <c r="BM24" s="50">
        <f>IF(O3="", 0, IF(SUM(M24:R24)-O24&lt;&gt;0, 0, IF(SUM(C24:H24)&gt;0, 2, IF(SUM(C24:H24)&lt;0, 3, 1))))</f>
        <v>0</v>
      </c>
      <c r="BN24" s="50" t="str">
        <f>IFERROR(__xludf.DUMMYFUNCTION("IF(BM24=1, FILTER(TOSSUP, LEN(TOSSUP)), IF(BM24=2, FILTER(NEG, LEN(NEG)), IF(BM24, FILTER(NONEG, LEN(NONEG)), """")))"),"")</f>
        <v/>
      </c>
      <c r="BO24" s="50"/>
      <c r="BP24" s="50"/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SUM(J25,K24))"),0.0)</f>
        <v>0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SUM(T25,U24))"),0.0)</f>
        <v>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0</v>
      </c>
      <c r="AP25" s="50" t="str">
        <f>IFERROR(__xludf.DUMMYFUNCTION("IF(AO25=1, FILTER(TOSSUP, LEN(TOSSUP)), IF(AO25=2, FILTER(NEG, LEN(NEG)), IF(AO25, FILTER(NONEG, LEN(NONEG)), """")))"),"")</f>
        <v/>
      </c>
      <c r="AQ25" s="50"/>
      <c r="AR25" s="50"/>
      <c r="AS25" s="50">
        <f>IF(F3="", 0, IF(SUM(C25:H25)-F25&lt;&gt;0, 0, IF(SUM(M25:R25)&gt;0, 2, IF(SUM(M25:R25)&lt;0, 3, 1))))</f>
        <v>0</v>
      </c>
      <c r="AT25" s="50" t="str">
        <f>IFERROR(__xludf.DUMMYFUNCTION("IF(AS25=1, FILTER(TOSSUP, LEN(TOSSUP)), IF(AS25=2, FILTER(NEG, LEN(NEG)), IF(AS25, FILTER(NONEG, LEN(NONEG)), """")))"),"")</f>
        <v/>
      </c>
      <c r="AU25" s="50"/>
      <c r="AV25" s="50"/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0</v>
      </c>
      <c r="BF25" s="50" t="str">
        <f>IFERROR(__xludf.DUMMYFUNCTION("IF(BE25=1, FILTER(TOSSUP, LEN(TOSSUP)), IF(BE25=2, FILTER(NEG, LEN(NEG)), IF(BE25, FILTER(NONEG, LEN(NONEG)), """")))"),"")</f>
        <v/>
      </c>
      <c r="BG25" s="50"/>
      <c r="BH25" s="50"/>
      <c r="BI25" s="50">
        <f>IF(N3="", 0, IF(SUM(M25:R25)-N25&lt;&gt;0, 0, IF(SUM(C25:H25)&gt;0, 2, IF(SUM(C25:H25)&lt;0, 3, 1))))</f>
        <v>0</v>
      </c>
      <c r="BJ25" s="50" t="str">
        <f>IFERROR(__xludf.DUMMYFUNCTION("IF(BI25=1, FILTER(TOSSUP, LEN(TOSSUP)), IF(BI25=2, FILTER(NEG, LEN(NEG)), IF(BI25, FILTER(NONEG, LEN(NONEG)), """")))"),"")</f>
        <v/>
      </c>
      <c r="BK25" s="50"/>
      <c r="BL25" s="50"/>
      <c r="BM25" s="50">
        <f>IF(O3="", 0, IF(SUM(M25:R25)-O25&lt;&gt;0, 0, IF(SUM(C25:H25)&gt;0, 2, IF(SUM(C25:H25)&lt;0, 3, 1))))</f>
        <v>0</v>
      </c>
      <c r="BN25" s="50" t="str">
        <f>IFERROR(__xludf.DUMMYFUNCTION("IF(BM25=1, FILTER(TOSSUP, LEN(TOSSUP)), IF(BM25=2, FILTER(NEG, LEN(NEG)), IF(BM25, FILTER(NONEG, LEN(NONEG)), """")))"),"")</f>
        <v/>
      </c>
      <c r="BO25" s="50"/>
      <c r="BP25" s="50"/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SUM(J26,K25))"),0.0)</f>
        <v>0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SUM(T26,U25))"),0.0)</f>
        <v>0</v>
      </c>
      <c r="V26" s="50"/>
      <c r="W26" s="50"/>
      <c r="X26" s="50"/>
      <c r="Y26" s="50" t="str">
        <f>IFERROR(__xludf.DUMMYFUNCTION("FILTER(INSTRUCTIONS!A34:CC44, INSTRUCTIONS!A34:CC34=C2)"),"#REF!")</f>
        <v>#REF!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0</v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0</v>
      </c>
      <c r="AP26" s="50" t="str">
        <f>IFERROR(__xludf.DUMMYFUNCTION("IF(AO26=1, FILTER(TOSSUP, LEN(TOSSUP)), IF(AO26=2, FILTER(NEG, LEN(NEG)), IF(AO26, FILTER(NONEG, LEN(NONEG)), """")))"),"")</f>
        <v/>
      </c>
      <c r="AQ26" s="50"/>
      <c r="AR26" s="50"/>
      <c r="AS26" s="50">
        <f>IF(F3="", 0, IF(SUM(C26:H26)-F26&lt;&gt;0, 0, IF(SUM(M26:R26)&gt;0, 2, IF(SUM(M26:R26)&lt;0, 3, 1))))</f>
        <v>0</v>
      </c>
      <c r="AT26" s="50" t="str">
        <f>IFERROR(__xludf.DUMMYFUNCTION("IF(AS26=1, FILTER(TOSSUP, LEN(TOSSUP)), IF(AS26=2, FILTER(NEG, LEN(NEG)), IF(AS26, FILTER(NONEG, LEN(NONEG)), """")))"),"")</f>
        <v/>
      </c>
      <c r="AU26" s="50"/>
      <c r="AV26" s="50"/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0</v>
      </c>
      <c r="BF26" s="50" t="str">
        <f>IFERROR(__xludf.DUMMYFUNCTION("IF(BE26=1, FILTER(TOSSUP, LEN(TOSSUP)), IF(BE26=2, FILTER(NEG, LEN(NEG)), IF(BE26, FILTER(NONEG, LEN(NONEG)), """")))"),"")</f>
        <v/>
      </c>
      <c r="BG26" s="50"/>
      <c r="BH26" s="50"/>
      <c r="BI26" s="50">
        <f>IF(N3="", 0, IF(SUM(M26:R26)-N26&lt;&gt;0, 0, IF(SUM(C26:H26)&gt;0, 2, IF(SUM(C26:H26)&lt;0, 3, 1))))</f>
        <v>0</v>
      </c>
      <c r="BJ26" s="50" t="str">
        <f>IFERROR(__xludf.DUMMYFUNCTION("IF(BI26=1, FILTER(TOSSUP, LEN(TOSSUP)), IF(BI26=2, FILTER(NEG, LEN(NEG)), IF(BI26, FILTER(NONEG, LEN(NONEG)), """")))"),"")</f>
        <v/>
      </c>
      <c r="BK26" s="50"/>
      <c r="BL26" s="50"/>
      <c r="BM26" s="50">
        <f>IF(O3="", 0, IF(SUM(M26:R26)-O26&lt;&gt;0, 0, IF(SUM(C26:H26)&gt;0, 2, IF(SUM(C26:H26)&lt;0, 3, 1))))</f>
        <v>0</v>
      </c>
      <c r="BN26" s="50" t="str">
        <f>IFERROR(__xludf.DUMMYFUNCTION("IF(BM26=1, FILTER(TOSSUP, LEN(TOSSUP)), IF(BM26=2, FILTER(NEG, LEN(NEG)), IF(BM26, FILTER(NONEG, LEN(NONEG)), """")))"),"")</f>
        <v/>
      </c>
      <c r="BO26" s="50"/>
      <c r="BP26" s="50"/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SUM(T27,U26))"),0.0)</f>
        <v>0</v>
      </c>
      <c r="V27" s="50"/>
      <c r="W27" s="50"/>
      <c r="X27" s="50"/>
      <c r="Y27" s="10"/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0</v>
      </c>
      <c r="AP27" s="50" t="str">
        <f>IFERROR(__xludf.DUMMYFUNCTION("IF(AO27=1, FILTER(TOSSUP, LEN(TOSSUP)), IF(AO27=2, FILTER(NEG, LEN(NEG)), IF(AO27, FILTER(NONEG, LEN(NONEG)), """")))"),"")</f>
        <v/>
      </c>
      <c r="AQ27" s="50"/>
      <c r="AR27" s="50"/>
      <c r="AS27" s="50">
        <f>IF(F3="", 0, IF(SUM(C27:H27)-F27&lt;&gt;0, 0, IF(SUM(M27:R27)&gt;0, 2, IF(SUM(M27:R27)&lt;0, 3, 1))))</f>
        <v>0</v>
      </c>
      <c r="AT27" s="50" t="str">
        <f>IFERROR(__xludf.DUMMYFUNCTION("IF(AS27=1, FILTER(TOSSUP, LEN(TOSSUP)), IF(AS27=2, FILTER(NEG, LEN(NEG)), IF(AS27, FILTER(NONEG, LEN(NONEG)), """")))"),"")</f>
        <v/>
      </c>
      <c r="AU27" s="50"/>
      <c r="AV27" s="50"/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0</v>
      </c>
      <c r="BF27" s="50" t="str">
        <f>IFERROR(__xludf.DUMMYFUNCTION("IF(BE27=1, FILTER(TOSSUP, LEN(TOSSUP)), IF(BE27=2, FILTER(NEG, LEN(NEG)), IF(BE27, FILTER(NONEG, LEN(NONEG)), """")))"),"")</f>
        <v/>
      </c>
      <c r="BG27" s="50"/>
      <c r="BH27" s="50"/>
      <c r="BI27" s="50">
        <f>IF(N3="", 0, IF(SUM(M27:R27)-N27&lt;&gt;0, 0, IF(SUM(C27:H27)&gt;0, 2, IF(SUM(C27:H27)&lt;0, 3, 1))))</f>
        <v>0</v>
      </c>
      <c r="BJ27" s="50" t="str">
        <f>IFERROR(__xludf.DUMMYFUNCTION("IF(BI27=1, FILTER(TOSSUP, LEN(TOSSUP)), IF(BI27=2, FILTER(NEG, LEN(NEG)), IF(BI27, FILTER(NONEG, LEN(NONEG)), """")))"),"")</f>
        <v/>
      </c>
      <c r="BK27" s="50"/>
      <c r="BL27" s="50"/>
      <c r="BM27" s="50">
        <f>IF(O3="", 0, IF(SUM(M27:R27)-O27&lt;&gt;0, 0, IF(SUM(C27:H27)&gt;0, 2, IF(SUM(C27:H27)&lt;0, 3, 1))))</f>
        <v>0</v>
      </c>
      <c r="BN27" s="50" t="str">
        <f>IFERROR(__xludf.DUMMYFUNCTION("IF(BM27=1, FILTER(TOSSUP, LEN(TOSSUP)), IF(BM27=2, FILTER(NEG, LEN(NEG)), IF(BM27, FILTER(NONEG, LEN(NONEG)), """")))"),"")</f>
        <v/>
      </c>
      <c r="BO27" s="50"/>
      <c r="BP27" s="50"/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INSTRUCTIONS!A34:CC34=M2)"),"")</f>
        <v/>
      </c>
      <c r="Z37" s="10" t="str">
        <f>IFERROR(__xludf.DUMMYFUNCTION("""COMPUTED_VALUE"""),"")</f>
        <v/>
      </c>
      <c r="AA37" s="10" t="str">
        <f>IFERROR(__xludf.DUMMYFUNCTION("""COMPUTED_VALUE"""),"")</f>
        <v/>
      </c>
      <c r="AB37" s="50" t="str">
        <f>IFERROR(__xludf.DUMMYFUNCTION("""COMPUTED_VALUE"""),"")</f>
        <v/>
      </c>
      <c r="AC37" s="50" t="str">
        <f>IFERROR(__xludf.DUMMYFUNCTION("""COMPUTED_VALUE"""),"")</f>
        <v/>
      </c>
      <c r="AD37" s="50" t="str">
        <f>IFERROR(__xludf.DUMMYFUNCTION("""COMPUTED_VALUE"""),"")</f>
        <v/>
      </c>
      <c r="AE37" s="10" t="str">
        <f>IFERROR(__xludf.DUMMYFUNCTION("""COMPUTED_VALUE"""),"")</f>
        <v/>
      </c>
      <c r="AF37" s="50" t="str">
        <f>IFERROR(__xludf.DUMMYFUNCTION("""COMPUTED_VALUE"""),"")</f>
        <v/>
      </c>
      <c r="AG37" s="50" t="str">
        <f>IFERROR(__xludf.DUMMYFUNCTION("""COMPUTED_VALUE"""),"")</f>
        <v/>
      </c>
      <c r="AH37" s="50" t="str">
        <f>IFERROR(__xludf.DUMMYFUNCTION("""COMPUTED_VALUE"""),"")</f>
        <v/>
      </c>
      <c r="AI37" s="50" t="str">
        <f>IFERROR(__xludf.DUMMYFUNCTION("""COMPUTED_VALUE"""),"")</f>
        <v/>
      </c>
      <c r="AJ37" s="50" t="str">
        <f>IFERROR(__xludf.DUMMYFUNCTION("""COMPUTED_VALUE"""),"")</f>
        <v/>
      </c>
      <c r="AK37" s="50" t="str">
        <f>IFERROR(__xludf.DUMMYFUNCTION("""COMPUTED_VALUE"""),"")</f>
        <v/>
      </c>
      <c r="AL37" s="50" t="str">
        <f>IFERROR(__xludf.DUMMYFUNCTION("""COMPUTED_VALUE"""),"")</f>
        <v/>
      </c>
      <c r="AM37" s="50" t="str">
        <f>IFERROR(__xludf.DUMMYFUNCTION("""COMPUTED_VALUE"""),"")</f>
        <v/>
      </c>
      <c r="AN37" s="50" t="str">
        <f>IFERROR(__xludf.DUMMYFUNCTION("""COMPUTED_VALUE"""),"")</f>
        <v/>
      </c>
      <c r="AO37" s="50" t="str">
        <f>IFERROR(__xludf.DUMMYFUNCTION("""COMPUTED_VALUE"""),"")</f>
        <v/>
      </c>
      <c r="AP37" s="50" t="str">
        <f>IFERROR(__xludf.DUMMYFUNCTION("""COMPUTED_VALUE"""),"")</f>
        <v/>
      </c>
      <c r="AQ37" s="50" t="str">
        <f>IFERROR(__xludf.DUMMYFUNCTION("""COMPUTED_VALUE"""),"")</f>
        <v/>
      </c>
      <c r="AR37" s="50" t="str">
        <f>IFERROR(__xludf.DUMMYFUNCTION("""COMPUTED_VALUE"""),"")</f>
        <v/>
      </c>
      <c r="AS37" s="50" t="str">
        <f>IFERROR(__xludf.DUMMYFUNCTION("""COMPUTED_VALUE"""),"")</f>
        <v/>
      </c>
      <c r="AT37" s="50" t="str">
        <f>IFERROR(__xludf.DUMMYFUNCTION("""COMPUTED_VALUE"""),"")</f>
        <v/>
      </c>
      <c r="AU37" s="50" t="str">
        <f>IFERROR(__xludf.DUMMYFUNCTION("""COMPUTED_VALUE"""),"")</f>
        <v/>
      </c>
      <c r="AV37" s="50" t="str">
        <f>IFERROR(__xludf.DUMMYFUNCTION("""COMPUTED_VALUE"""),"")</f>
        <v/>
      </c>
      <c r="AW37" s="50" t="str">
        <f>IFERROR(__xludf.DUMMYFUNCTION("""COMPUTED_VALUE"""),"")</f>
        <v/>
      </c>
      <c r="AX37" s="50" t="str">
        <f>IFERROR(__xludf.DUMMYFUNCTION("""COMPUTED_VALUE"""),"")</f>
        <v/>
      </c>
      <c r="AY37" s="50" t="str">
        <f>IFERROR(__xludf.DUMMYFUNCTION("""COMPUTED_VALUE"""),"")</f>
        <v/>
      </c>
      <c r="AZ37" s="50" t="str">
        <f>IFERROR(__xludf.DUMMYFUNCTION("""COMPUTED_VALUE"""),"")</f>
        <v/>
      </c>
      <c r="BA37" s="50" t="str">
        <f>IFERROR(__xludf.DUMMYFUNCTION("""COMPUTED_VALUE"""),"")</f>
        <v/>
      </c>
      <c r="BB37" s="50" t="str">
        <f>IFERROR(__xludf.DUMMYFUNCTION("""COMPUTED_VALUE"""),"")</f>
        <v/>
      </c>
      <c r="BC37" s="50" t="str">
        <f>IFERROR(__xludf.DUMMYFUNCTION("""COMPUTED_VALUE"""),"")</f>
        <v/>
      </c>
      <c r="BD37" s="50" t="str">
        <f>IFERROR(__xludf.DUMMYFUNCTION("""COMPUTED_VALUE"""),"")</f>
        <v/>
      </c>
      <c r="BE37" s="50" t="str">
        <f>IFERROR(__xludf.DUMMYFUNCTION("""COMPUTED_VALUE"""),"")</f>
        <v/>
      </c>
      <c r="BF37" s="50" t="str">
        <f>IFERROR(__xludf.DUMMYFUNCTION("""COMPUTED_VALUE"""),"")</f>
        <v/>
      </c>
      <c r="BG37" s="50" t="str">
        <f>IFERROR(__xludf.DUMMYFUNCTION("""COMPUTED_VALUE"""),"")</f>
        <v/>
      </c>
      <c r="BH37" s="50" t="str">
        <f>IFERROR(__xludf.DUMMYFUNCTION("""COMPUTED_VALUE"""),"")</f>
        <v/>
      </c>
      <c r="BI37" s="50" t="str">
        <f>IFERROR(__xludf.DUMMYFUNCTION("""COMPUTED_VALUE"""),"")</f>
        <v/>
      </c>
      <c r="BJ37" s="50" t="str">
        <f>IFERROR(__xludf.DUMMYFUNCTION("""COMPUTED_VALUE"""),"")</f>
        <v/>
      </c>
      <c r="BK37" s="50" t="str">
        <f>IFERROR(__xludf.DUMMYFUNCTION("""COMPUTED_VALUE"""),"")</f>
        <v/>
      </c>
      <c r="BL37" s="50" t="str">
        <f>IFERROR(__xludf.DUMMYFUNCTION("""COMPUTED_VALUE"""),"")</f>
        <v/>
      </c>
      <c r="BM37" s="50" t="str">
        <f>IFERROR(__xludf.DUMMYFUNCTION("""COMPUTED_VALUE"""),"")</f>
        <v/>
      </c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IFERROR(__xludf.DUMMYFUNCTION("""COMPUTED_VALUE"""),"")</f>
        <v/>
      </c>
      <c r="Z38" s="50" t="str">
        <f>IFERROR(__xludf.DUMMYFUNCTION("""COMPUTED_VALUE"""),"")</f>
        <v/>
      </c>
      <c r="AA38" s="50" t="str">
        <f>IFERROR(__xludf.DUMMYFUNCTION("""COMPUTED_VALUE"""),"")</f>
        <v/>
      </c>
      <c r="AB38" s="50" t="str">
        <f>IFERROR(__xludf.DUMMYFUNCTION("""COMPUTED_VALUE"""),"")</f>
        <v/>
      </c>
      <c r="AC38" s="50" t="str">
        <f>IFERROR(__xludf.DUMMYFUNCTION("""COMPUTED_VALUE"""),"")</f>
        <v/>
      </c>
      <c r="AD38" s="50" t="str">
        <f>IFERROR(__xludf.DUMMYFUNCTION("""COMPUTED_VALUE"""),"")</f>
        <v/>
      </c>
      <c r="AE38" s="50" t="str">
        <f>IFERROR(__xludf.DUMMYFUNCTION("""COMPUTED_VALUE"""),"")</f>
        <v/>
      </c>
      <c r="AF38" s="50" t="str">
        <f>IFERROR(__xludf.DUMMYFUNCTION("""COMPUTED_VALUE"""),"")</f>
        <v/>
      </c>
      <c r="AG38" s="50" t="str">
        <f>IFERROR(__xludf.DUMMYFUNCTION("""COMPUTED_VALUE"""),"")</f>
        <v/>
      </c>
      <c r="AH38" s="50" t="str">
        <f>IFERROR(__xludf.DUMMYFUNCTION("""COMPUTED_VALUE"""),"")</f>
        <v/>
      </c>
      <c r="AI38" s="50" t="str">
        <f>IFERROR(__xludf.DUMMYFUNCTION("""COMPUTED_VALUE"""),"")</f>
        <v/>
      </c>
      <c r="AJ38" s="50" t="str">
        <f>IFERROR(__xludf.DUMMYFUNCTION("""COMPUTED_VALUE"""),"")</f>
        <v/>
      </c>
      <c r="AK38" s="50" t="str">
        <f>IFERROR(__xludf.DUMMYFUNCTION("""COMPUTED_VALUE"""),"")</f>
        <v/>
      </c>
      <c r="AL38" s="50" t="str">
        <f>IFERROR(__xludf.DUMMYFUNCTION("""COMPUTED_VALUE"""),"")</f>
        <v/>
      </c>
      <c r="AM38" s="50" t="str">
        <f>IFERROR(__xludf.DUMMYFUNCTION("""COMPUTED_VALUE"""),"")</f>
        <v/>
      </c>
      <c r="AN38" s="50" t="str">
        <f>IFERROR(__xludf.DUMMYFUNCTION("""COMPUTED_VALUE"""),"")</f>
        <v/>
      </c>
      <c r="AO38" s="50" t="str">
        <f>IFERROR(__xludf.DUMMYFUNCTION("""COMPUTED_VALUE"""),"")</f>
        <v/>
      </c>
      <c r="AP38" s="50" t="str">
        <f>IFERROR(__xludf.DUMMYFUNCTION("""COMPUTED_VALUE"""),"")</f>
        <v/>
      </c>
      <c r="AQ38" s="50" t="str">
        <f>IFERROR(__xludf.DUMMYFUNCTION("""COMPUTED_VALUE"""),"")</f>
        <v/>
      </c>
      <c r="AR38" s="50" t="str">
        <f>IFERROR(__xludf.DUMMYFUNCTION("""COMPUTED_VALUE"""),"")</f>
        <v/>
      </c>
      <c r="AS38" s="50" t="str">
        <f>IFERROR(__xludf.DUMMYFUNCTION("""COMPUTED_VALUE"""),"")</f>
        <v/>
      </c>
      <c r="AT38" s="50" t="str">
        <f>IFERROR(__xludf.DUMMYFUNCTION("""COMPUTED_VALUE"""),"")</f>
        <v/>
      </c>
      <c r="AU38" s="50" t="str">
        <f>IFERROR(__xludf.DUMMYFUNCTION("""COMPUTED_VALUE"""),"")</f>
        <v/>
      </c>
      <c r="AV38" s="50" t="str">
        <f>IFERROR(__xludf.DUMMYFUNCTION("""COMPUTED_VALUE"""),"")</f>
        <v/>
      </c>
      <c r="AW38" s="50" t="str">
        <f>IFERROR(__xludf.DUMMYFUNCTION("""COMPUTED_VALUE"""),"")</f>
        <v/>
      </c>
      <c r="AX38" s="50" t="str">
        <f>IFERROR(__xludf.DUMMYFUNCTION("""COMPUTED_VALUE"""),"")</f>
        <v/>
      </c>
      <c r="AY38" s="50" t="str">
        <f>IFERROR(__xludf.DUMMYFUNCTION("""COMPUTED_VALUE"""),"")</f>
        <v/>
      </c>
      <c r="AZ38" s="50" t="str">
        <f>IFERROR(__xludf.DUMMYFUNCTION("""COMPUTED_VALUE"""),"")</f>
        <v/>
      </c>
      <c r="BA38" s="50" t="str">
        <f>IFERROR(__xludf.DUMMYFUNCTION("""COMPUTED_VALUE"""),"")</f>
        <v/>
      </c>
      <c r="BB38" s="50" t="str">
        <f>IFERROR(__xludf.DUMMYFUNCTION("""COMPUTED_VALUE"""),"")</f>
        <v/>
      </c>
      <c r="BC38" s="50" t="str">
        <f>IFERROR(__xludf.DUMMYFUNCTION("""COMPUTED_VALUE"""),"")</f>
        <v/>
      </c>
      <c r="BD38" s="50" t="str">
        <f>IFERROR(__xludf.DUMMYFUNCTION("""COMPUTED_VALUE"""),"")</f>
        <v/>
      </c>
      <c r="BE38" s="50" t="str">
        <f>IFERROR(__xludf.DUMMYFUNCTION("""COMPUTED_VALUE"""),"")</f>
        <v/>
      </c>
      <c r="BF38" s="50" t="str">
        <f>IFERROR(__xludf.DUMMYFUNCTION("""COMPUTED_VALUE"""),"")</f>
        <v/>
      </c>
      <c r="BG38" s="50" t="str">
        <f>IFERROR(__xludf.DUMMYFUNCTION("""COMPUTED_VALUE"""),"")</f>
        <v/>
      </c>
      <c r="BH38" s="50" t="str">
        <f>IFERROR(__xludf.DUMMYFUNCTION("""COMPUTED_VALUE"""),"")</f>
        <v/>
      </c>
      <c r="BI38" s="50" t="str">
        <f>IFERROR(__xludf.DUMMYFUNCTION("""COMPUTED_VALUE"""),"")</f>
        <v/>
      </c>
      <c r="BJ38" s="50" t="str">
        <f>IFERROR(__xludf.DUMMYFUNCTION("""COMPUTED_VALUE"""),"")</f>
        <v/>
      </c>
      <c r="BK38" s="50" t="str">
        <f>IFERROR(__xludf.DUMMYFUNCTION("""COMPUTED_VALUE"""),"")</f>
        <v/>
      </c>
      <c r="BL38" s="50" t="str">
        <f>IFERROR(__xludf.DUMMYFUNCTION("""COMPUTED_VALUE"""),"")</f>
        <v/>
      </c>
      <c r="BM38" s="50" t="str">
        <f>IFERROR(__xludf.DUMMYFUNCTION("""COMPUTED_VALUE"""),"")</f>
        <v/>
      </c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IFERROR(__xludf.DUMMYFUNCTION("""COMPUTED_VALUE"""),"")</f>
        <v/>
      </c>
      <c r="Z39" s="50" t="str">
        <f>IFERROR(__xludf.DUMMYFUNCTION("""COMPUTED_VALUE"""),"")</f>
        <v/>
      </c>
      <c r="AA39" s="50" t="str">
        <f>IFERROR(__xludf.DUMMYFUNCTION("""COMPUTED_VALUE"""),"")</f>
        <v/>
      </c>
      <c r="AB39" s="50" t="str">
        <f>IFERROR(__xludf.DUMMYFUNCTION("""COMPUTED_VALUE"""),"")</f>
        <v/>
      </c>
      <c r="AC39" s="50" t="str">
        <f>IFERROR(__xludf.DUMMYFUNCTION("""COMPUTED_VALUE"""),"")</f>
        <v/>
      </c>
      <c r="AD39" s="50" t="str">
        <f>IFERROR(__xludf.DUMMYFUNCTION("""COMPUTED_VALUE"""),"")</f>
        <v/>
      </c>
      <c r="AE39" s="50" t="str">
        <f>IFERROR(__xludf.DUMMYFUNCTION("""COMPUTED_VALUE"""),"")</f>
        <v/>
      </c>
      <c r="AF39" s="50" t="str">
        <f>IFERROR(__xludf.DUMMYFUNCTION("""COMPUTED_VALUE"""),"")</f>
        <v/>
      </c>
      <c r="AG39" s="50" t="str">
        <f>IFERROR(__xludf.DUMMYFUNCTION("""COMPUTED_VALUE"""),"")</f>
        <v/>
      </c>
      <c r="AH39" s="50" t="str">
        <f>IFERROR(__xludf.DUMMYFUNCTION("""COMPUTED_VALUE"""),"")</f>
        <v/>
      </c>
      <c r="AI39" s="50" t="str">
        <f>IFERROR(__xludf.DUMMYFUNCTION("""COMPUTED_VALUE"""),"")</f>
        <v/>
      </c>
      <c r="AJ39" s="50" t="str">
        <f>IFERROR(__xludf.DUMMYFUNCTION("""COMPUTED_VALUE"""),"")</f>
        <v/>
      </c>
      <c r="AK39" s="50" t="str">
        <f>IFERROR(__xludf.DUMMYFUNCTION("""COMPUTED_VALUE"""),"")</f>
        <v/>
      </c>
      <c r="AL39" s="50" t="str">
        <f>IFERROR(__xludf.DUMMYFUNCTION("""COMPUTED_VALUE"""),"")</f>
        <v/>
      </c>
      <c r="AM39" s="50" t="str">
        <f>IFERROR(__xludf.DUMMYFUNCTION("""COMPUTED_VALUE"""),"")</f>
        <v/>
      </c>
      <c r="AN39" s="50" t="str">
        <f>IFERROR(__xludf.DUMMYFUNCTION("""COMPUTED_VALUE"""),"")</f>
        <v/>
      </c>
      <c r="AO39" s="50" t="str">
        <f>IFERROR(__xludf.DUMMYFUNCTION("""COMPUTED_VALUE"""),"")</f>
        <v/>
      </c>
      <c r="AP39" s="50" t="str">
        <f>IFERROR(__xludf.DUMMYFUNCTION("""COMPUTED_VALUE"""),"")</f>
        <v/>
      </c>
      <c r="AQ39" s="50" t="str">
        <f>IFERROR(__xludf.DUMMYFUNCTION("""COMPUTED_VALUE"""),"")</f>
        <v/>
      </c>
      <c r="AR39" s="50" t="str">
        <f>IFERROR(__xludf.DUMMYFUNCTION("""COMPUTED_VALUE"""),"")</f>
        <v/>
      </c>
      <c r="AS39" s="50" t="str">
        <f>IFERROR(__xludf.DUMMYFUNCTION("""COMPUTED_VALUE"""),"")</f>
        <v/>
      </c>
      <c r="AT39" s="50" t="str">
        <f>IFERROR(__xludf.DUMMYFUNCTION("""COMPUTED_VALUE"""),"")</f>
        <v/>
      </c>
      <c r="AU39" s="50" t="str">
        <f>IFERROR(__xludf.DUMMYFUNCTION("""COMPUTED_VALUE"""),"")</f>
        <v/>
      </c>
      <c r="AV39" s="50" t="str">
        <f>IFERROR(__xludf.DUMMYFUNCTION("""COMPUTED_VALUE"""),"")</f>
        <v/>
      </c>
      <c r="AW39" s="50" t="str">
        <f>IFERROR(__xludf.DUMMYFUNCTION("""COMPUTED_VALUE"""),"")</f>
        <v/>
      </c>
      <c r="AX39" s="50" t="str">
        <f>IFERROR(__xludf.DUMMYFUNCTION("""COMPUTED_VALUE"""),"")</f>
        <v/>
      </c>
      <c r="AY39" s="50" t="str">
        <f>IFERROR(__xludf.DUMMYFUNCTION("""COMPUTED_VALUE"""),"")</f>
        <v/>
      </c>
      <c r="AZ39" s="50" t="str">
        <f>IFERROR(__xludf.DUMMYFUNCTION("""COMPUTED_VALUE"""),"")</f>
        <v/>
      </c>
      <c r="BA39" s="50" t="str">
        <f>IFERROR(__xludf.DUMMYFUNCTION("""COMPUTED_VALUE"""),"")</f>
        <v/>
      </c>
      <c r="BB39" s="50" t="str">
        <f>IFERROR(__xludf.DUMMYFUNCTION("""COMPUTED_VALUE"""),"")</f>
        <v/>
      </c>
      <c r="BC39" s="50" t="str">
        <f>IFERROR(__xludf.DUMMYFUNCTION("""COMPUTED_VALUE"""),"")</f>
        <v/>
      </c>
      <c r="BD39" s="50" t="str">
        <f>IFERROR(__xludf.DUMMYFUNCTION("""COMPUTED_VALUE"""),"")</f>
        <v/>
      </c>
      <c r="BE39" s="50" t="str">
        <f>IFERROR(__xludf.DUMMYFUNCTION("""COMPUTED_VALUE"""),"")</f>
        <v/>
      </c>
      <c r="BF39" s="50" t="str">
        <f>IFERROR(__xludf.DUMMYFUNCTION("""COMPUTED_VALUE"""),"")</f>
        <v/>
      </c>
      <c r="BG39" s="50" t="str">
        <f>IFERROR(__xludf.DUMMYFUNCTION("""COMPUTED_VALUE"""),"")</f>
        <v/>
      </c>
      <c r="BH39" s="50" t="str">
        <f>IFERROR(__xludf.DUMMYFUNCTION("""COMPUTED_VALUE"""),"")</f>
        <v/>
      </c>
      <c r="BI39" s="50" t="str">
        <f>IFERROR(__xludf.DUMMYFUNCTION("""COMPUTED_VALUE"""),"")</f>
        <v/>
      </c>
      <c r="BJ39" s="50" t="str">
        <f>IFERROR(__xludf.DUMMYFUNCTION("""COMPUTED_VALUE"""),"")</f>
        <v/>
      </c>
      <c r="BK39" s="50" t="str">
        <f>IFERROR(__xludf.DUMMYFUNCTION("""COMPUTED_VALUE"""),"")</f>
        <v/>
      </c>
      <c r="BL39" s="50" t="str">
        <f>IFERROR(__xludf.DUMMYFUNCTION("""COMPUTED_VALUE"""),"")</f>
        <v/>
      </c>
      <c r="BM39" s="50" t="str">
        <f>IFERROR(__xludf.DUMMYFUNCTION("""COMPUTED_VALUE"""),"")</f>
        <v/>
      </c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IFERROR(__xludf.DUMMYFUNCTION("""COMPUTED_VALUE"""),"")</f>
        <v/>
      </c>
      <c r="Z40" s="50" t="str">
        <f>IFERROR(__xludf.DUMMYFUNCTION("""COMPUTED_VALUE"""),"")</f>
        <v/>
      </c>
      <c r="AA40" s="50" t="str">
        <f>IFERROR(__xludf.DUMMYFUNCTION("""COMPUTED_VALUE"""),"")</f>
        <v/>
      </c>
      <c r="AB40" s="50" t="str">
        <f>IFERROR(__xludf.DUMMYFUNCTION("""COMPUTED_VALUE"""),"")</f>
        <v/>
      </c>
      <c r="AC40" s="50" t="str">
        <f>IFERROR(__xludf.DUMMYFUNCTION("""COMPUTED_VALUE"""),"")</f>
        <v/>
      </c>
      <c r="AD40" s="50" t="str">
        <f>IFERROR(__xludf.DUMMYFUNCTION("""COMPUTED_VALUE"""),"")</f>
        <v/>
      </c>
      <c r="AE40" s="50" t="str">
        <f>IFERROR(__xludf.DUMMYFUNCTION("""COMPUTED_VALUE"""),"")</f>
        <v/>
      </c>
      <c r="AF40" s="50" t="str">
        <f>IFERROR(__xludf.DUMMYFUNCTION("""COMPUTED_VALUE"""),"")</f>
        <v/>
      </c>
      <c r="AG40" s="50" t="str">
        <f>IFERROR(__xludf.DUMMYFUNCTION("""COMPUTED_VALUE"""),"")</f>
        <v/>
      </c>
      <c r="AH40" s="50" t="str">
        <f>IFERROR(__xludf.DUMMYFUNCTION("""COMPUTED_VALUE"""),"")</f>
        <v/>
      </c>
      <c r="AI40" s="50" t="str">
        <f>IFERROR(__xludf.DUMMYFUNCTION("""COMPUTED_VALUE"""),"")</f>
        <v/>
      </c>
      <c r="AJ40" s="50" t="str">
        <f>IFERROR(__xludf.DUMMYFUNCTION("""COMPUTED_VALUE"""),"")</f>
        <v/>
      </c>
      <c r="AK40" s="50" t="str">
        <f>IFERROR(__xludf.DUMMYFUNCTION("""COMPUTED_VALUE"""),"")</f>
        <v/>
      </c>
      <c r="AL40" s="50" t="str">
        <f>IFERROR(__xludf.DUMMYFUNCTION("""COMPUTED_VALUE"""),"")</f>
        <v/>
      </c>
      <c r="AM40" s="50" t="str">
        <f>IFERROR(__xludf.DUMMYFUNCTION("""COMPUTED_VALUE"""),"")</f>
        <v/>
      </c>
      <c r="AN40" s="50" t="str">
        <f>IFERROR(__xludf.DUMMYFUNCTION("""COMPUTED_VALUE"""),"")</f>
        <v/>
      </c>
      <c r="AO40" s="50" t="str">
        <f>IFERROR(__xludf.DUMMYFUNCTION("""COMPUTED_VALUE"""),"")</f>
        <v/>
      </c>
      <c r="AP40" s="50" t="str">
        <f>IFERROR(__xludf.DUMMYFUNCTION("""COMPUTED_VALUE"""),"")</f>
        <v/>
      </c>
      <c r="AQ40" s="50" t="str">
        <f>IFERROR(__xludf.DUMMYFUNCTION("""COMPUTED_VALUE"""),"")</f>
        <v/>
      </c>
      <c r="AR40" s="50" t="str">
        <f>IFERROR(__xludf.DUMMYFUNCTION("""COMPUTED_VALUE"""),"")</f>
        <v/>
      </c>
      <c r="AS40" s="50" t="str">
        <f>IFERROR(__xludf.DUMMYFUNCTION("""COMPUTED_VALUE"""),"")</f>
        <v/>
      </c>
      <c r="AT40" s="50" t="str">
        <f>IFERROR(__xludf.DUMMYFUNCTION("""COMPUTED_VALUE"""),"")</f>
        <v/>
      </c>
      <c r="AU40" s="50" t="str">
        <f>IFERROR(__xludf.DUMMYFUNCTION("""COMPUTED_VALUE"""),"")</f>
        <v/>
      </c>
      <c r="AV40" s="50" t="str">
        <f>IFERROR(__xludf.DUMMYFUNCTION("""COMPUTED_VALUE"""),"")</f>
        <v/>
      </c>
      <c r="AW40" s="50" t="str">
        <f>IFERROR(__xludf.DUMMYFUNCTION("""COMPUTED_VALUE"""),"")</f>
        <v/>
      </c>
      <c r="AX40" s="50" t="str">
        <f>IFERROR(__xludf.DUMMYFUNCTION("""COMPUTED_VALUE"""),"")</f>
        <v/>
      </c>
      <c r="AY40" s="50" t="str">
        <f>IFERROR(__xludf.DUMMYFUNCTION("""COMPUTED_VALUE"""),"")</f>
        <v/>
      </c>
      <c r="AZ40" s="50" t="str">
        <f>IFERROR(__xludf.DUMMYFUNCTION("""COMPUTED_VALUE"""),"")</f>
        <v/>
      </c>
      <c r="BA40" s="50" t="str">
        <f>IFERROR(__xludf.DUMMYFUNCTION("""COMPUTED_VALUE"""),"")</f>
        <v/>
      </c>
      <c r="BB40" s="50" t="str">
        <f>IFERROR(__xludf.DUMMYFUNCTION("""COMPUTED_VALUE"""),"")</f>
        <v/>
      </c>
      <c r="BC40" s="50" t="str">
        <f>IFERROR(__xludf.DUMMYFUNCTION("""COMPUTED_VALUE"""),"")</f>
        <v/>
      </c>
      <c r="BD40" s="50" t="str">
        <f>IFERROR(__xludf.DUMMYFUNCTION("""COMPUTED_VALUE"""),"")</f>
        <v/>
      </c>
      <c r="BE40" s="50" t="str">
        <f>IFERROR(__xludf.DUMMYFUNCTION("""COMPUTED_VALUE"""),"")</f>
        <v/>
      </c>
      <c r="BF40" s="50" t="str">
        <f>IFERROR(__xludf.DUMMYFUNCTION("""COMPUTED_VALUE"""),"")</f>
        <v/>
      </c>
      <c r="BG40" s="50" t="str">
        <f>IFERROR(__xludf.DUMMYFUNCTION("""COMPUTED_VALUE"""),"")</f>
        <v/>
      </c>
      <c r="BH40" s="50" t="str">
        <f>IFERROR(__xludf.DUMMYFUNCTION("""COMPUTED_VALUE"""),"")</f>
        <v/>
      </c>
      <c r="BI40" s="50" t="str">
        <f>IFERROR(__xludf.DUMMYFUNCTION("""COMPUTED_VALUE"""),"")</f>
        <v/>
      </c>
      <c r="BJ40" s="50" t="str">
        <f>IFERROR(__xludf.DUMMYFUNCTION("""COMPUTED_VALUE"""),"")</f>
        <v/>
      </c>
      <c r="BK40" s="50" t="str">
        <f>IFERROR(__xludf.DUMMYFUNCTION("""COMPUTED_VALUE"""),"")</f>
        <v/>
      </c>
      <c r="BL40" s="50" t="str">
        <f>IFERROR(__xludf.DUMMYFUNCTION("""COMPUTED_VALUE"""),"")</f>
        <v/>
      </c>
      <c r="BM40" s="50" t="str">
        <f>IFERROR(__xludf.DUMMYFUNCTION("""COMPUTED_VALUE"""),"")</f>
        <v/>
      </c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IFERROR(__xludf.DUMMYFUNCTION("""COMPUTED_VALUE"""),"")</f>
        <v/>
      </c>
      <c r="Z41" s="50" t="str">
        <f>IFERROR(__xludf.DUMMYFUNCTION("""COMPUTED_VALUE"""),"")</f>
        <v/>
      </c>
      <c r="AA41" s="50" t="str">
        <f>IFERROR(__xludf.DUMMYFUNCTION("""COMPUTED_VALUE"""),"")</f>
        <v/>
      </c>
      <c r="AB41" s="50" t="str">
        <f>IFERROR(__xludf.DUMMYFUNCTION("""COMPUTED_VALUE"""),"")</f>
        <v/>
      </c>
      <c r="AC41" s="50" t="str">
        <f>IFERROR(__xludf.DUMMYFUNCTION("""COMPUTED_VALUE"""),"")</f>
        <v/>
      </c>
      <c r="AD41" s="50" t="str">
        <f>IFERROR(__xludf.DUMMYFUNCTION("""COMPUTED_VALUE"""),"")</f>
        <v/>
      </c>
      <c r="AE41" s="50" t="str">
        <f>IFERROR(__xludf.DUMMYFUNCTION("""COMPUTED_VALUE"""),"")</f>
        <v/>
      </c>
      <c r="AF41" s="50" t="str">
        <f>IFERROR(__xludf.DUMMYFUNCTION("""COMPUTED_VALUE"""),"")</f>
        <v/>
      </c>
      <c r="AG41" s="50" t="str">
        <f>IFERROR(__xludf.DUMMYFUNCTION("""COMPUTED_VALUE"""),"")</f>
        <v/>
      </c>
      <c r="AH41" s="50" t="str">
        <f>IFERROR(__xludf.DUMMYFUNCTION("""COMPUTED_VALUE"""),"")</f>
        <v/>
      </c>
      <c r="AI41" s="50" t="str">
        <f>IFERROR(__xludf.DUMMYFUNCTION("""COMPUTED_VALUE"""),"")</f>
        <v/>
      </c>
      <c r="AJ41" s="50" t="str">
        <f>IFERROR(__xludf.DUMMYFUNCTION("""COMPUTED_VALUE"""),"")</f>
        <v/>
      </c>
      <c r="AK41" s="50" t="str">
        <f>IFERROR(__xludf.DUMMYFUNCTION("""COMPUTED_VALUE"""),"")</f>
        <v/>
      </c>
      <c r="AL41" s="50" t="str">
        <f>IFERROR(__xludf.DUMMYFUNCTION("""COMPUTED_VALUE"""),"")</f>
        <v/>
      </c>
      <c r="AM41" s="50" t="str">
        <f>IFERROR(__xludf.DUMMYFUNCTION("""COMPUTED_VALUE"""),"")</f>
        <v/>
      </c>
      <c r="AN41" s="50" t="str">
        <f>IFERROR(__xludf.DUMMYFUNCTION("""COMPUTED_VALUE"""),"")</f>
        <v/>
      </c>
      <c r="AO41" s="50" t="str">
        <f>IFERROR(__xludf.DUMMYFUNCTION("""COMPUTED_VALUE"""),"")</f>
        <v/>
      </c>
      <c r="AP41" s="50" t="str">
        <f>IFERROR(__xludf.DUMMYFUNCTION("""COMPUTED_VALUE"""),"")</f>
        <v/>
      </c>
      <c r="AQ41" s="50" t="str">
        <f>IFERROR(__xludf.DUMMYFUNCTION("""COMPUTED_VALUE"""),"")</f>
        <v/>
      </c>
      <c r="AR41" s="50" t="str">
        <f>IFERROR(__xludf.DUMMYFUNCTION("""COMPUTED_VALUE"""),"")</f>
        <v/>
      </c>
      <c r="AS41" s="50" t="str">
        <f>IFERROR(__xludf.DUMMYFUNCTION("""COMPUTED_VALUE"""),"")</f>
        <v/>
      </c>
      <c r="AT41" s="50" t="str">
        <f>IFERROR(__xludf.DUMMYFUNCTION("""COMPUTED_VALUE"""),"")</f>
        <v/>
      </c>
      <c r="AU41" s="50" t="str">
        <f>IFERROR(__xludf.DUMMYFUNCTION("""COMPUTED_VALUE"""),"")</f>
        <v/>
      </c>
      <c r="AV41" s="50" t="str">
        <f>IFERROR(__xludf.DUMMYFUNCTION("""COMPUTED_VALUE"""),"")</f>
        <v/>
      </c>
      <c r="AW41" s="50" t="str">
        <f>IFERROR(__xludf.DUMMYFUNCTION("""COMPUTED_VALUE"""),"")</f>
        <v/>
      </c>
      <c r="AX41" s="50" t="str">
        <f>IFERROR(__xludf.DUMMYFUNCTION("""COMPUTED_VALUE"""),"")</f>
        <v/>
      </c>
      <c r="AY41" s="50" t="str">
        <f>IFERROR(__xludf.DUMMYFUNCTION("""COMPUTED_VALUE"""),"")</f>
        <v/>
      </c>
      <c r="AZ41" s="50" t="str">
        <f>IFERROR(__xludf.DUMMYFUNCTION("""COMPUTED_VALUE"""),"")</f>
        <v/>
      </c>
      <c r="BA41" s="50" t="str">
        <f>IFERROR(__xludf.DUMMYFUNCTION("""COMPUTED_VALUE"""),"")</f>
        <v/>
      </c>
      <c r="BB41" s="50" t="str">
        <f>IFERROR(__xludf.DUMMYFUNCTION("""COMPUTED_VALUE"""),"")</f>
        <v/>
      </c>
      <c r="BC41" s="50" t="str">
        <f>IFERROR(__xludf.DUMMYFUNCTION("""COMPUTED_VALUE"""),"")</f>
        <v/>
      </c>
      <c r="BD41" s="50" t="str">
        <f>IFERROR(__xludf.DUMMYFUNCTION("""COMPUTED_VALUE"""),"")</f>
        <v/>
      </c>
      <c r="BE41" s="50" t="str">
        <f>IFERROR(__xludf.DUMMYFUNCTION("""COMPUTED_VALUE"""),"")</f>
        <v/>
      </c>
      <c r="BF41" s="50" t="str">
        <f>IFERROR(__xludf.DUMMYFUNCTION("""COMPUTED_VALUE"""),"")</f>
        <v/>
      </c>
      <c r="BG41" s="50" t="str">
        <f>IFERROR(__xludf.DUMMYFUNCTION("""COMPUTED_VALUE"""),"")</f>
        <v/>
      </c>
      <c r="BH41" s="50" t="str">
        <f>IFERROR(__xludf.DUMMYFUNCTION("""COMPUTED_VALUE"""),"")</f>
        <v/>
      </c>
      <c r="BI41" s="50" t="str">
        <f>IFERROR(__xludf.DUMMYFUNCTION("""COMPUTED_VALUE"""),"")</f>
        <v/>
      </c>
      <c r="BJ41" s="50" t="str">
        <f>IFERROR(__xludf.DUMMYFUNCTION("""COMPUTED_VALUE"""),"")</f>
        <v/>
      </c>
      <c r="BK41" s="50" t="str">
        <f>IFERROR(__xludf.DUMMYFUNCTION("""COMPUTED_VALUE"""),"")</f>
        <v/>
      </c>
      <c r="BL41" s="50" t="str">
        <f>IFERROR(__xludf.DUMMYFUNCTION("""COMPUTED_VALUE"""),"")</f>
        <v/>
      </c>
      <c r="BM41" s="50" t="str">
        <f>IFERROR(__xludf.DUMMYFUNCTION("""COMPUTED_VALUE"""),"")</f>
        <v/>
      </c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 t="str">
        <f>IFERROR(__xludf.DUMMYFUNCTION("""COMPUTED_VALUE"""),"")</f>
        <v/>
      </c>
      <c r="AA42" s="50" t="str">
        <f>IFERROR(__xludf.DUMMYFUNCTION("""COMPUTED_VALUE"""),"")</f>
        <v/>
      </c>
      <c r="AB42" s="50" t="str">
        <f>IFERROR(__xludf.DUMMYFUNCTION("""COMPUTED_VALUE"""),"")</f>
        <v/>
      </c>
      <c r="AC42" s="50" t="str">
        <f>IFERROR(__xludf.DUMMYFUNCTION("""COMPUTED_VALUE"""),"")</f>
        <v/>
      </c>
      <c r="AD42" s="50" t="str">
        <f>IFERROR(__xludf.DUMMYFUNCTION("""COMPUTED_VALUE"""),"")</f>
        <v/>
      </c>
      <c r="AE42" s="50" t="str">
        <f>IFERROR(__xludf.DUMMYFUNCTION("""COMPUTED_VALUE"""),"")</f>
        <v/>
      </c>
      <c r="AF42" s="50" t="str">
        <f>IFERROR(__xludf.DUMMYFUNCTION("""COMPUTED_VALUE"""),"")</f>
        <v/>
      </c>
      <c r="AG42" s="50" t="str">
        <f>IFERROR(__xludf.DUMMYFUNCTION("""COMPUTED_VALUE"""),"")</f>
        <v/>
      </c>
      <c r="AH42" s="50" t="str">
        <f>IFERROR(__xludf.DUMMYFUNCTION("""COMPUTED_VALUE"""),"")</f>
        <v/>
      </c>
      <c r="AI42" s="50" t="str">
        <f>IFERROR(__xludf.DUMMYFUNCTION("""COMPUTED_VALUE"""),"")</f>
        <v/>
      </c>
      <c r="AJ42" s="50" t="str">
        <f>IFERROR(__xludf.DUMMYFUNCTION("""COMPUTED_VALUE"""),"")</f>
        <v/>
      </c>
      <c r="AK42" s="50" t="str">
        <f>IFERROR(__xludf.DUMMYFUNCTION("""COMPUTED_VALUE"""),"")</f>
        <v/>
      </c>
      <c r="AL42" s="50" t="str">
        <f>IFERROR(__xludf.DUMMYFUNCTION("""COMPUTED_VALUE"""),"")</f>
        <v/>
      </c>
      <c r="AM42" s="50" t="str">
        <f>IFERROR(__xludf.DUMMYFUNCTION("""COMPUTED_VALUE"""),"")</f>
        <v/>
      </c>
      <c r="AN42" s="50" t="str">
        <f>IFERROR(__xludf.DUMMYFUNCTION("""COMPUTED_VALUE"""),"")</f>
        <v/>
      </c>
      <c r="AO42" s="50" t="str">
        <f>IFERROR(__xludf.DUMMYFUNCTION("""COMPUTED_VALUE"""),"")</f>
        <v/>
      </c>
      <c r="AP42" s="50" t="str">
        <f>IFERROR(__xludf.DUMMYFUNCTION("""COMPUTED_VALUE"""),"")</f>
        <v/>
      </c>
      <c r="AQ42" s="50" t="str">
        <f>IFERROR(__xludf.DUMMYFUNCTION("""COMPUTED_VALUE"""),"")</f>
        <v/>
      </c>
      <c r="AR42" s="50" t="str">
        <f>IFERROR(__xludf.DUMMYFUNCTION("""COMPUTED_VALUE"""),"")</f>
        <v/>
      </c>
      <c r="AS42" s="50" t="str">
        <f>IFERROR(__xludf.DUMMYFUNCTION("""COMPUTED_VALUE"""),"")</f>
        <v/>
      </c>
      <c r="AT42" s="50" t="str">
        <f>IFERROR(__xludf.DUMMYFUNCTION("""COMPUTED_VALUE"""),"")</f>
        <v/>
      </c>
      <c r="AU42" s="50" t="str">
        <f>IFERROR(__xludf.DUMMYFUNCTION("""COMPUTED_VALUE"""),"")</f>
        <v/>
      </c>
      <c r="AV42" s="50" t="str">
        <f>IFERROR(__xludf.DUMMYFUNCTION("""COMPUTED_VALUE"""),"")</f>
        <v/>
      </c>
      <c r="AW42" s="50" t="str">
        <f>IFERROR(__xludf.DUMMYFUNCTION("""COMPUTED_VALUE"""),"")</f>
        <v/>
      </c>
      <c r="AX42" s="50" t="str">
        <f>IFERROR(__xludf.DUMMYFUNCTION("""COMPUTED_VALUE"""),"")</f>
        <v/>
      </c>
      <c r="AY42" s="50" t="str">
        <f>IFERROR(__xludf.DUMMYFUNCTION("""COMPUTED_VALUE"""),"")</f>
        <v/>
      </c>
      <c r="AZ42" s="50" t="str">
        <f>IFERROR(__xludf.DUMMYFUNCTION("""COMPUTED_VALUE"""),"")</f>
        <v/>
      </c>
      <c r="BA42" s="50" t="str">
        <f>IFERROR(__xludf.DUMMYFUNCTION("""COMPUTED_VALUE"""),"")</f>
        <v/>
      </c>
      <c r="BB42" s="50" t="str">
        <f>IFERROR(__xludf.DUMMYFUNCTION("""COMPUTED_VALUE"""),"")</f>
        <v/>
      </c>
      <c r="BC42" s="50" t="str">
        <f>IFERROR(__xludf.DUMMYFUNCTION("""COMPUTED_VALUE"""),"")</f>
        <v/>
      </c>
      <c r="BD42" s="50" t="str">
        <f>IFERROR(__xludf.DUMMYFUNCTION("""COMPUTED_VALUE"""),"")</f>
        <v/>
      </c>
      <c r="BE42" s="50" t="str">
        <f>IFERROR(__xludf.DUMMYFUNCTION("""COMPUTED_VALUE"""),"")</f>
        <v/>
      </c>
      <c r="BF42" s="50" t="str">
        <f>IFERROR(__xludf.DUMMYFUNCTION("""COMPUTED_VALUE"""),"")</f>
        <v/>
      </c>
      <c r="BG42" s="50" t="str">
        <f>IFERROR(__xludf.DUMMYFUNCTION("""COMPUTED_VALUE"""),"")</f>
        <v/>
      </c>
      <c r="BH42" s="50" t="str">
        <f>IFERROR(__xludf.DUMMYFUNCTION("""COMPUTED_VALUE"""),"")</f>
        <v/>
      </c>
      <c r="BI42" s="50" t="str">
        <f>IFERROR(__xludf.DUMMYFUNCTION("""COMPUTED_VALUE"""),"")</f>
        <v/>
      </c>
      <c r="BJ42" s="50" t="str">
        <f>IFERROR(__xludf.DUMMYFUNCTION("""COMPUTED_VALUE"""),"")</f>
        <v/>
      </c>
      <c r="BK42" s="50" t="str">
        <f>IFERROR(__xludf.DUMMYFUNCTION("""COMPUTED_VALUE"""),"")</f>
        <v/>
      </c>
      <c r="BL42" s="50" t="str">
        <f>IFERROR(__xludf.DUMMYFUNCTION("""COMPUTED_VALUE"""),"")</f>
        <v/>
      </c>
      <c r="BM42" s="50" t="str">
        <f>IFERROR(__xludf.DUMMYFUNCTION("""COMPUTED_VALUE"""),"")</f>
        <v/>
      </c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 t="str">
        <f>IFERROR(__xludf.DUMMYFUNCTION("""COMPUTED_VALUE"""),"")</f>
        <v/>
      </c>
      <c r="AA43" s="50" t="str">
        <f>IFERROR(__xludf.DUMMYFUNCTION("""COMPUTED_VALUE"""),"")</f>
        <v/>
      </c>
      <c r="AB43" s="50" t="str">
        <f>IFERROR(__xludf.DUMMYFUNCTION("""COMPUTED_VALUE"""),"")</f>
        <v/>
      </c>
      <c r="AC43" s="50" t="str">
        <f>IFERROR(__xludf.DUMMYFUNCTION("""COMPUTED_VALUE"""),"")</f>
        <v/>
      </c>
      <c r="AD43" s="50" t="str">
        <f>IFERROR(__xludf.DUMMYFUNCTION("""COMPUTED_VALUE"""),"")</f>
        <v/>
      </c>
      <c r="AE43" s="50" t="str">
        <f>IFERROR(__xludf.DUMMYFUNCTION("""COMPUTED_VALUE"""),"")</f>
        <v/>
      </c>
      <c r="AF43" s="50" t="str">
        <f>IFERROR(__xludf.DUMMYFUNCTION("""COMPUTED_VALUE"""),"")</f>
        <v/>
      </c>
      <c r="AG43" s="50" t="str">
        <f>IFERROR(__xludf.DUMMYFUNCTION("""COMPUTED_VALUE"""),"")</f>
        <v/>
      </c>
      <c r="AH43" s="50" t="str">
        <f>IFERROR(__xludf.DUMMYFUNCTION("""COMPUTED_VALUE"""),"")</f>
        <v/>
      </c>
      <c r="AI43" s="50" t="str">
        <f>IFERROR(__xludf.DUMMYFUNCTION("""COMPUTED_VALUE"""),"")</f>
        <v/>
      </c>
      <c r="AJ43" s="50" t="str">
        <f>IFERROR(__xludf.DUMMYFUNCTION("""COMPUTED_VALUE"""),"")</f>
        <v/>
      </c>
      <c r="AK43" s="50" t="str">
        <f>IFERROR(__xludf.DUMMYFUNCTION("""COMPUTED_VALUE"""),"")</f>
        <v/>
      </c>
      <c r="AL43" s="50" t="str">
        <f>IFERROR(__xludf.DUMMYFUNCTION("""COMPUTED_VALUE"""),"")</f>
        <v/>
      </c>
      <c r="AM43" s="50" t="str">
        <f>IFERROR(__xludf.DUMMYFUNCTION("""COMPUTED_VALUE"""),"")</f>
        <v/>
      </c>
      <c r="AN43" s="50" t="str">
        <f>IFERROR(__xludf.DUMMYFUNCTION("""COMPUTED_VALUE"""),"")</f>
        <v/>
      </c>
      <c r="AO43" s="50" t="str">
        <f>IFERROR(__xludf.DUMMYFUNCTION("""COMPUTED_VALUE"""),"")</f>
        <v/>
      </c>
      <c r="AP43" s="50" t="str">
        <f>IFERROR(__xludf.DUMMYFUNCTION("""COMPUTED_VALUE"""),"")</f>
        <v/>
      </c>
      <c r="AQ43" s="50" t="str">
        <f>IFERROR(__xludf.DUMMYFUNCTION("""COMPUTED_VALUE"""),"")</f>
        <v/>
      </c>
      <c r="AR43" s="50" t="str">
        <f>IFERROR(__xludf.DUMMYFUNCTION("""COMPUTED_VALUE"""),"")</f>
        <v/>
      </c>
      <c r="AS43" s="50" t="str">
        <f>IFERROR(__xludf.DUMMYFUNCTION("""COMPUTED_VALUE"""),"")</f>
        <v/>
      </c>
      <c r="AT43" s="50" t="str">
        <f>IFERROR(__xludf.DUMMYFUNCTION("""COMPUTED_VALUE"""),"")</f>
        <v/>
      </c>
      <c r="AU43" s="50" t="str">
        <f>IFERROR(__xludf.DUMMYFUNCTION("""COMPUTED_VALUE"""),"")</f>
        <v/>
      </c>
      <c r="AV43" s="50" t="str">
        <f>IFERROR(__xludf.DUMMYFUNCTION("""COMPUTED_VALUE"""),"")</f>
        <v/>
      </c>
      <c r="AW43" s="50" t="str">
        <f>IFERROR(__xludf.DUMMYFUNCTION("""COMPUTED_VALUE"""),"")</f>
        <v/>
      </c>
      <c r="AX43" s="50" t="str">
        <f>IFERROR(__xludf.DUMMYFUNCTION("""COMPUTED_VALUE"""),"")</f>
        <v/>
      </c>
      <c r="AY43" s="50" t="str">
        <f>IFERROR(__xludf.DUMMYFUNCTION("""COMPUTED_VALUE"""),"")</f>
        <v/>
      </c>
      <c r="AZ43" s="50" t="str">
        <f>IFERROR(__xludf.DUMMYFUNCTION("""COMPUTED_VALUE"""),"")</f>
        <v/>
      </c>
      <c r="BA43" s="50" t="str">
        <f>IFERROR(__xludf.DUMMYFUNCTION("""COMPUTED_VALUE"""),"")</f>
        <v/>
      </c>
      <c r="BB43" s="50" t="str">
        <f>IFERROR(__xludf.DUMMYFUNCTION("""COMPUTED_VALUE"""),"")</f>
        <v/>
      </c>
      <c r="BC43" s="50" t="str">
        <f>IFERROR(__xludf.DUMMYFUNCTION("""COMPUTED_VALUE"""),"")</f>
        <v/>
      </c>
      <c r="BD43" s="50" t="str">
        <f>IFERROR(__xludf.DUMMYFUNCTION("""COMPUTED_VALUE"""),"")</f>
        <v/>
      </c>
      <c r="BE43" s="50" t="str">
        <f>IFERROR(__xludf.DUMMYFUNCTION("""COMPUTED_VALUE"""),"")</f>
        <v/>
      </c>
      <c r="BF43" s="50" t="str">
        <f>IFERROR(__xludf.DUMMYFUNCTION("""COMPUTED_VALUE"""),"")</f>
        <v/>
      </c>
      <c r="BG43" s="50" t="str">
        <f>IFERROR(__xludf.DUMMYFUNCTION("""COMPUTED_VALUE"""),"")</f>
        <v/>
      </c>
      <c r="BH43" s="50" t="str">
        <f>IFERROR(__xludf.DUMMYFUNCTION("""COMPUTED_VALUE"""),"")</f>
        <v/>
      </c>
      <c r="BI43" s="50" t="str">
        <f>IFERROR(__xludf.DUMMYFUNCTION("""COMPUTED_VALUE"""),"")</f>
        <v/>
      </c>
      <c r="BJ43" s="50" t="str">
        <f>IFERROR(__xludf.DUMMYFUNCTION("""COMPUTED_VALUE"""),"")</f>
        <v/>
      </c>
      <c r="BK43" s="50" t="str">
        <f>IFERROR(__xludf.DUMMYFUNCTION("""COMPUTED_VALUE"""),"")</f>
        <v/>
      </c>
      <c r="BL43" s="50" t="str">
        <f>IFERROR(__xludf.DUMMYFUNCTION("""COMPUTED_VALUE"""),"")</f>
        <v/>
      </c>
      <c r="BM43" s="50" t="str">
        <f>IFERROR(__xludf.DUMMYFUNCTION("""COMPUTED_VALUE"""),"")</f>
        <v/>
      </c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 t="str">
        <f>IFERROR(__xludf.DUMMYFUNCTION("""COMPUTED_VALUE"""),"")</f>
        <v/>
      </c>
      <c r="AA44" s="50" t="str">
        <f>IFERROR(__xludf.DUMMYFUNCTION("""COMPUTED_VALUE"""),"")</f>
        <v/>
      </c>
      <c r="AB44" s="50" t="str">
        <f>IFERROR(__xludf.DUMMYFUNCTION("""COMPUTED_VALUE"""),"")</f>
        <v/>
      </c>
      <c r="AC44" s="50" t="str">
        <f>IFERROR(__xludf.DUMMYFUNCTION("""COMPUTED_VALUE"""),"")</f>
        <v/>
      </c>
      <c r="AD44" s="50" t="str">
        <f>IFERROR(__xludf.DUMMYFUNCTION("""COMPUTED_VALUE"""),"")</f>
        <v/>
      </c>
      <c r="AE44" s="50" t="str">
        <f>IFERROR(__xludf.DUMMYFUNCTION("""COMPUTED_VALUE"""),"")</f>
        <v/>
      </c>
      <c r="AF44" s="50" t="str">
        <f>IFERROR(__xludf.DUMMYFUNCTION("""COMPUTED_VALUE"""),"")</f>
        <v/>
      </c>
      <c r="AG44" s="50" t="str">
        <f>IFERROR(__xludf.DUMMYFUNCTION("""COMPUTED_VALUE"""),"")</f>
        <v/>
      </c>
      <c r="AH44" s="50" t="str">
        <f>IFERROR(__xludf.DUMMYFUNCTION("""COMPUTED_VALUE"""),"")</f>
        <v/>
      </c>
      <c r="AI44" s="50" t="str">
        <f>IFERROR(__xludf.DUMMYFUNCTION("""COMPUTED_VALUE"""),"")</f>
        <v/>
      </c>
      <c r="AJ44" s="50" t="str">
        <f>IFERROR(__xludf.DUMMYFUNCTION("""COMPUTED_VALUE"""),"")</f>
        <v/>
      </c>
      <c r="AK44" s="50" t="str">
        <f>IFERROR(__xludf.DUMMYFUNCTION("""COMPUTED_VALUE"""),"")</f>
        <v/>
      </c>
      <c r="AL44" s="50" t="str">
        <f>IFERROR(__xludf.DUMMYFUNCTION("""COMPUTED_VALUE"""),"")</f>
        <v/>
      </c>
      <c r="AM44" s="50" t="str">
        <f>IFERROR(__xludf.DUMMYFUNCTION("""COMPUTED_VALUE"""),"")</f>
        <v/>
      </c>
      <c r="AN44" s="50" t="str">
        <f>IFERROR(__xludf.DUMMYFUNCTION("""COMPUTED_VALUE"""),"")</f>
        <v/>
      </c>
      <c r="AO44" s="50" t="str">
        <f>IFERROR(__xludf.DUMMYFUNCTION("""COMPUTED_VALUE"""),"")</f>
        <v/>
      </c>
      <c r="AP44" s="50" t="str">
        <f>IFERROR(__xludf.DUMMYFUNCTION("""COMPUTED_VALUE"""),"")</f>
        <v/>
      </c>
      <c r="AQ44" s="50" t="str">
        <f>IFERROR(__xludf.DUMMYFUNCTION("""COMPUTED_VALUE"""),"")</f>
        <v/>
      </c>
      <c r="AR44" s="50" t="str">
        <f>IFERROR(__xludf.DUMMYFUNCTION("""COMPUTED_VALUE"""),"")</f>
        <v/>
      </c>
      <c r="AS44" s="50" t="str">
        <f>IFERROR(__xludf.DUMMYFUNCTION("""COMPUTED_VALUE"""),"")</f>
        <v/>
      </c>
      <c r="AT44" s="50" t="str">
        <f>IFERROR(__xludf.DUMMYFUNCTION("""COMPUTED_VALUE"""),"")</f>
        <v/>
      </c>
      <c r="AU44" s="50" t="str">
        <f>IFERROR(__xludf.DUMMYFUNCTION("""COMPUTED_VALUE"""),"")</f>
        <v/>
      </c>
      <c r="AV44" s="50" t="str">
        <f>IFERROR(__xludf.DUMMYFUNCTION("""COMPUTED_VALUE"""),"")</f>
        <v/>
      </c>
      <c r="AW44" s="50" t="str">
        <f>IFERROR(__xludf.DUMMYFUNCTION("""COMPUTED_VALUE"""),"")</f>
        <v/>
      </c>
      <c r="AX44" s="50" t="str">
        <f>IFERROR(__xludf.DUMMYFUNCTION("""COMPUTED_VALUE"""),"")</f>
        <v/>
      </c>
      <c r="AY44" s="50" t="str">
        <f>IFERROR(__xludf.DUMMYFUNCTION("""COMPUTED_VALUE"""),"")</f>
        <v/>
      </c>
      <c r="AZ44" s="50" t="str">
        <f>IFERROR(__xludf.DUMMYFUNCTION("""COMPUTED_VALUE"""),"")</f>
        <v/>
      </c>
      <c r="BA44" s="50" t="str">
        <f>IFERROR(__xludf.DUMMYFUNCTION("""COMPUTED_VALUE"""),"")</f>
        <v/>
      </c>
      <c r="BB44" s="50" t="str">
        <f>IFERROR(__xludf.DUMMYFUNCTION("""COMPUTED_VALUE"""),"")</f>
        <v/>
      </c>
      <c r="BC44" s="50" t="str">
        <f>IFERROR(__xludf.DUMMYFUNCTION("""COMPUTED_VALUE"""),"")</f>
        <v/>
      </c>
      <c r="BD44" s="50" t="str">
        <f>IFERROR(__xludf.DUMMYFUNCTION("""COMPUTED_VALUE"""),"")</f>
        <v/>
      </c>
      <c r="BE44" s="50" t="str">
        <f>IFERROR(__xludf.DUMMYFUNCTION("""COMPUTED_VALUE"""),"")</f>
        <v/>
      </c>
      <c r="BF44" s="50" t="str">
        <f>IFERROR(__xludf.DUMMYFUNCTION("""COMPUTED_VALUE"""),"")</f>
        <v/>
      </c>
      <c r="BG44" s="50" t="str">
        <f>IFERROR(__xludf.DUMMYFUNCTION("""COMPUTED_VALUE"""),"")</f>
        <v/>
      </c>
      <c r="BH44" s="50" t="str">
        <f>IFERROR(__xludf.DUMMYFUNCTION("""COMPUTED_VALUE"""),"")</f>
        <v/>
      </c>
      <c r="BI44" s="50" t="str">
        <f>IFERROR(__xludf.DUMMYFUNCTION("""COMPUTED_VALUE"""),"")</f>
        <v/>
      </c>
      <c r="BJ44" s="50" t="str">
        <f>IFERROR(__xludf.DUMMYFUNCTION("""COMPUTED_VALUE"""),"")</f>
        <v/>
      </c>
      <c r="BK44" s="50" t="str">
        <f>IFERROR(__xludf.DUMMYFUNCTION("""COMPUTED_VALUE"""),"")</f>
        <v/>
      </c>
      <c r="BL44" s="50" t="str">
        <f>IFERROR(__xludf.DUMMYFUNCTION("""COMPUTED_VALUE"""),"")</f>
        <v/>
      </c>
      <c r="BM44" s="50" t="str">
        <f>IFERROR(__xludf.DUMMYFUNCTION("""COMPUTED_VALUE"""),"")</f>
        <v/>
      </c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 t="str">
        <f>IFERROR(__xludf.DUMMYFUNCTION("""COMPUTED_VALUE"""),"")</f>
        <v/>
      </c>
      <c r="AA45" s="50" t="str">
        <f>IFERROR(__xludf.DUMMYFUNCTION("""COMPUTED_VALUE"""),"")</f>
        <v/>
      </c>
      <c r="AB45" s="50" t="str">
        <f>IFERROR(__xludf.DUMMYFUNCTION("""COMPUTED_VALUE"""),"")</f>
        <v/>
      </c>
      <c r="AC45" s="50" t="str">
        <f>IFERROR(__xludf.DUMMYFUNCTION("""COMPUTED_VALUE"""),"")</f>
        <v/>
      </c>
      <c r="AD45" s="50" t="str">
        <f>IFERROR(__xludf.DUMMYFUNCTION("""COMPUTED_VALUE"""),"")</f>
        <v/>
      </c>
      <c r="AE45" s="50" t="str">
        <f>IFERROR(__xludf.DUMMYFUNCTION("""COMPUTED_VALUE"""),"")</f>
        <v/>
      </c>
      <c r="AF45" s="50" t="str">
        <f>IFERROR(__xludf.DUMMYFUNCTION("""COMPUTED_VALUE"""),"")</f>
        <v/>
      </c>
      <c r="AG45" s="50" t="str">
        <f>IFERROR(__xludf.DUMMYFUNCTION("""COMPUTED_VALUE"""),"")</f>
        <v/>
      </c>
      <c r="AH45" s="50" t="str">
        <f>IFERROR(__xludf.DUMMYFUNCTION("""COMPUTED_VALUE"""),"")</f>
        <v/>
      </c>
      <c r="AI45" s="50" t="str">
        <f>IFERROR(__xludf.DUMMYFUNCTION("""COMPUTED_VALUE"""),"")</f>
        <v/>
      </c>
      <c r="AJ45" s="50" t="str">
        <f>IFERROR(__xludf.DUMMYFUNCTION("""COMPUTED_VALUE"""),"")</f>
        <v/>
      </c>
      <c r="AK45" s="50" t="str">
        <f>IFERROR(__xludf.DUMMYFUNCTION("""COMPUTED_VALUE"""),"")</f>
        <v/>
      </c>
      <c r="AL45" s="50" t="str">
        <f>IFERROR(__xludf.DUMMYFUNCTION("""COMPUTED_VALUE"""),"")</f>
        <v/>
      </c>
      <c r="AM45" s="50" t="str">
        <f>IFERROR(__xludf.DUMMYFUNCTION("""COMPUTED_VALUE"""),"")</f>
        <v/>
      </c>
      <c r="AN45" s="50" t="str">
        <f>IFERROR(__xludf.DUMMYFUNCTION("""COMPUTED_VALUE"""),"")</f>
        <v/>
      </c>
      <c r="AO45" s="50" t="str">
        <f>IFERROR(__xludf.DUMMYFUNCTION("""COMPUTED_VALUE"""),"")</f>
        <v/>
      </c>
      <c r="AP45" s="50" t="str">
        <f>IFERROR(__xludf.DUMMYFUNCTION("""COMPUTED_VALUE"""),"")</f>
        <v/>
      </c>
      <c r="AQ45" s="50" t="str">
        <f>IFERROR(__xludf.DUMMYFUNCTION("""COMPUTED_VALUE"""),"")</f>
        <v/>
      </c>
      <c r="AR45" s="50" t="str">
        <f>IFERROR(__xludf.DUMMYFUNCTION("""COMPUTED_VALUE"""),"")</f>
        <v/>
      </c>
      <c r="AS45" s="50" t="str">
        <f>IFERROR(__xludf.DUMMYFUNCTION("""COMPUTED_VALUE"""),"")</f>
        <v/>
      </c>
      <c r="AT45" s="50" t="str">
        <f>IFERROR(__xludf.DUMMYFUNCTION("""COMPUTED_VALUE"""),"")</f>
        <v/>
      </c>
      <c r="AU45" s="50" t="str">
        <f>IFERROR(__xludf.DUMMYFUNCTION("""COMPUTED_VALUE"""),"")</f>
        <v/>
      </c>
      <c r="AV45" s="50" t="str">
        <f>IFERROR(__xludf.DUMMYFUNCTION("""COMPUTED_VALUE"""),"")</f>
        <v/>
      </c>
      <c r="AW45" s="50" t="str">
        <f>IFERROR(__xludf.DUMMYFUNCTION("""COMPUTED_VALUE"""),"")</f>
        <v/>
      </c>
      <c r="AX45" s="50" t="str">
        <f>IFERROR(__xludf.DUMMYFUNCTION("""COMPUTED_VALUE"""),"")</f>
        <v/>
      </c>
      <c r="AY45" s="50" t="str">
        <f>IFERROR(__xludf.DUMMYFUNCTION("""COMPUTED_VALUE"""),"")</f>
        <v/>
      </c>
      <c r="AZ45" s="50" t="str">
        <f>IFERROR(__xludf.DUMMYFUNCTION("""COMPUTED_VALUE"""),"")</f>
        <v/>
      </c>
      <c r="BA45" s="50" t="str">
        <f>IFERROR(__xludf.DUMMYFUNCTION("""COMPUTED_VALUE"""),"")</f>
        <v/>
      </c>
      <c r="BB45" s="50" t="str">
        <f>IFERROR(__xludf.DUMMYFUNCTION("""COMPUTED_VALUE"""),"")</f>
        <v/>
      </c>
      <c r="BC45" s="50" t="str">
        <f>IFERROR(__xludf.DUMMYFUNCTION("""COMPUTED_VALUE"""),"")</f>
        <v/>
      </c>
      <c r="BD45" s="50" t="str">
        <f>IFERROR(__xludf.DUMMYFUNCTION("""COMPUTED_VALUE"""),"")</f>
        <v/>
      </c>
      <c r="BE45" s="50" t="str">
        <f>IFERROR(__xludf.DUMMYFUNCTION("""COMPUTED_VALUE"""),"")</f>
        <v/>
      </c>
      <c r="BF45" s="50" t="str">
        <f>IFERROR(__xludf.DUMMYFUNCTION("""COMPUTED_VALUE"""),"")</f>
        <v/>
      </c>
      <c r="BG45" s="50" t="str">
        <f>IFERROR(__xludf.DUMMYFUNCTION("""COMPUTED_VALUE"""),"")</f>
        <v/>
      </c>
      <c r="BH45" s="50" t="str">
        <f>IFERROR(__xludf.DUMMYFUNCTION("""COMPUTED_VALUE"""),"")</f>
        <v/>
      </c>
      <c r="BI45" s="50" t="str">
        <f>IFERROR(__xludf.DUMMYFUNCTION("""COMPUTED_VALUE"""),"")</f>
        <v/>
      </c>
      <c r="BJ45" s="50" t="str">
        <f>IFERROR(__xludf.DUMMYFUNCTION("""COMPUTED_VALUE"""),"")</f>
        <v/>
      </c>
      <c r="BK45" s="50" t="str">
        <f>IFERROR(__xludf.DUMMYFUNCTION("""COMPUTED_VALUE"""),"")</f>
        <v/>
      </c>
      <c r="BL45" s="50" t="str">
        <f>IFERROR(__xludf.DUMMYFUNCTION("""COMPUTED_VALUE"""),"")</f>
        <v/>
      </c>
      <c r="BM45" s="50" t="str">
        <f>IFERROR(__xludf.DUMMYFUNCTION("""COMPUTED_VALUE"""),"")</f>
        <v/>
      </c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 t="str">
        <f>IFERROR(__xludf.DUMMYFUNCTION("""COMPUTED_VALUE"""),"")</f>
        <v/>
      </c>
      <c r="AA46" s="50" t="str">
        <f>IFERROR(__xludf.DUMMYFUNCTION("""COMPUTED_VALUE"""),"")</f>
        <v/>
      </c>
      <c r="AB46" s="50" t="str">
        <f>IFERROR(__xludf.DUMMYFUNCTION("""COMPUTED_VALUE"""),"")</f>
        <v/>
      </c>
      <c r="AC46" s="50" t="str">
        <f>IFERROR(__xludf.DUMMYFUNCTION("""COMPUTED_VALUE"""),"")</f>
        <v/>
      </c>
      <c r="AD46" s="50" t="str">
        <f>IFERROR(__xludf.DUMMYFUNCTION("""COMPUTED_VALUE"""),"")</f>
        <v/>
      </c>
      <c r="AE46" s="50" t="str">
        <f>IFERROR(__xludf.DUMMYFUNCTION("""COMPUTED_VALUE"""),"")</f>
        <v/>
      </c>
      <c r="AF46" s="50" t="str">
        <f>IFERROR(__xludf.DUMMYFUNCTION("""COMPUTED_VALUE"""),"")</f>
        <v/>
      </c>
      <c r="AG46" s="50" t="str">
        <f>IFERROR(__xludf.DUMMYFUNCTION("""COMPUTED_VALUE"""),"")</f>
        <v/>
      </c>
      <c r="AH46" s="50" t="str">
        <f>IFERROR(__xludf.DUMMYFUNCTION("""COMPUTED_VALUE"""),"")</f>
        <v/>
      </c>
      <c r="AI46" s="50" t="str">
        <f>IFERROR(__xludf.DUMMYFUNCTION("""COMPUTED_VALUE"""),"")</f>
        <v/>
      </c>
      <c r="AJ46" s="50" t="str">
        <f>IFERROR(__xludf.DUMMYFUNCTION("""COMPUTED_VALUE"""),"")</f>
        <v/>
      </c>
      <c r="AK46" s="50" t="str">
        <f>IFERROR(__xludf.DUMMYFUNCTION("""COMPUTED_VALUE"""),"")</f>
        <v/>
      </c>
      <c r="AL46" s="50" t="str">
        <f>IFERROR(__xludf.DUMMYFUNCTION("""COMPUTED_VALUE"""),"")</f>
        <v/>
      </c>
      <c r="AM46" s="50" t="str">
        <f>IFERROR(__xludf.DUMMYFUNCTION("""COMPUTED_VALUE"""),"")</f>
        <v/>
      </c>
      <c r="AN46" s="50" t="str">
        <f>IFERROR(__xludf.DUMMYFUNCTION("""COMPUTED_VALUE"""),"")</f>
        <v/>
      </c>
      <c r="AO46" s="50" t="str">
        <f>IFERROR(__xludf.DUMMYFUNCTION("""COMPUTED_VALUE"""),"")</f>
        <v/>
      </c>
      <c r="AP46" s="50" t="str">
        <f>IFERROR(__xludf.DUMMYFUNCTION("""COMPUTED_VALUE"""),"")</f>
        <v/>
      </c>
      <c r="AQ46" s="50" t="str">
        <f>IFERROR(__xludf.DUMMYFUNCTION("""COMPUTED_VALUE"""),"")</f>
        <v/>
      </c>
      <c r="AR46" s="50" t="str">
        <f>IFERROR(__xludf.DUMMYFUNCTION("""COMPUTED_VALUE"""),"")</f>
        <v/>
      </c>
      <c r="AS46" s="50" t="str">
        <f>IFERROR(__xludf.DUMMYFUNCTION("""COMPUTED_VALUE"""),"")</f>
        <v/>
      </c>
      <c r="AT46" s="50" t="str">
        <f>IFERROR(__xludf.DUMMYFUNCTION("""COMPUTED_VALUE"""),"")</f>
        <v/>
      </c>
      <c r="AU46" s="50" t="str">
        <f>IFERROR(__xludf.DUMMYFUNCTION("""COMPUTED_VALUE"""),"")</f>
        <v/>
      </c>
      <c r="AV46" s="50" t="str">
        <f>IFERROR(__xludf.DUMMYFUNCTION("""COMPUTED_VALUE"""),"")</f>
        <v/>
      </c>
      <c r="AW46" s="50" t="str">
        <f>IFERROR(__xludf.DUMMYFUNCTION("""COMPUTED_VALUE"""),"")</f>
        <v/>
      </c>
      <c r="AX46" s="50" t="str">
        <f>IFERROR(__xludf.DUMMYFUNCTION("""COMPUTED_VALUE"""),"")</f>
        <v/>
      </c>
      <c r="AY46" s="50" t="str">
        <f>IFERROR(__xludf.DUMMYFUNCTION("""COMPUTED_VALUE"""),"")</f>
        <v/>
      </c>
      <c r="AZ46" s="50" t="str">
        <f>IFERROR(__xludf.DUMMYFUNCTION("""COMPUTED_VALUE"""),"")</f>
        <v/>
      </c>
      <c r="BA46" s="50" t="str">
        <f>IFERROR(__xludf.DUMMYFUNCTION("""COMPUTED_VALUE"""),"")</f>
        <v/>
      </c>
      <c r="BB46" s="50" t="str">
        <f>IFERROR(__xludf.DUMMYFUNCTION("""COMPUTED_VALUE"""),"")</f>
        <v/>
      </c>
      <c r="BC46" s="50" t="str">
        <f>IFERROR(__xludf.DUMMYFUNCTION("""COMPUTED_VALUE"""),"")</f>
        <v/>
      </c>
      <c r="BD46" s="50" t="str">
        <f>IFERROR(__xludf.DUMMYFUNCTION("""COMPUTED_VALUE"""),"")</f>
        <v/>
      </c>
      <c r="BE46" s="50" t="str">
        <f>IFERROR(__xludf.DUMMYFUNCTION("""COMPUTED_VALUE"""),"")</f>
        <v/>
      </c>
      <c r="BF46" s="50" t="str">
        <f>IFERROR(__xludf.DUMMYFUNCTION("""COMPUTED_VALUE"""),"")</f>
        <v/>
      </c>
      <c r="BG46" s="50" t="str">
        <f>IFERROR(__xludf.DUMMYFUNCTION("""COMPUTED_VALUE"""),"")</f>
        <v/>
      </c>
      <c r="BH46" s="50" t="str">
        <f>IFERROR(__xludf.DUMMYFUNCTION("""COMPUTED_VALUE"""),"")</f>
        <v/>
      </c>
      <c r="BI46" s="50" t="str">
        <f>IFERROR(__xludf.DUMMYFUNCTION("""COMPUTED_VALUE"""),"")</f>
        <v/>
      </c>
      <c r="BJ46" s="50" t="str">
        <f>IFERROR(__xludf.DUMMYFUNCTION("""COMPUTED_VALUE"""),"")</f>
        <v/>
      </c>
      <c r="BK46" s="50" t="str">
        <f>IFERROR(__xludf.DUMMYFUNCTION("""COMPUTED_VALUE"""),"")</f>
        <v/>
      </c>
      <c r="BL46" s="50" t="str">
        <f>IFERROR(__xludf.DUMMYFUNCTION("""COMPUTED_VALUE"""),"")</f>
        <v/>
      </c>
      <c r="BM46" s="50" t="str">
        <f>IFERROR(__xludf.DUMMYFUNCTION("""COMPUTED_VALUE"""),"")</f>
        <v/>
      </c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 t="str">
        <f>IFERROR(__xludf.DUMMYFUNCTION("""COMPUTED_VALUE"""),"")</f>
        <v/>
      </c>
      <c r="AA47" s="50" t="str">
        <f>IFERROR(__xludf.DUMMYFUNCTION("""COMPUTED_VALUE"""),"")</f>
        <v/>
      </c>
      <c r="AB47" s="50" t="str">
        <f>IFERROR(__xludf.DUMMYFUNCTION("""COMPUTED_VALUE"""),"")</f>
        <v/>
      </c>
      <c r="AC47" s="50" t="str">
        <f>IFERROR(__xludf.DUMMYFUNCTION("""COMPUTED_VALUE"""),"")</f>
        <v/>
      </c>
      <c r="AD47" s="50" t="str">
        <f>IFERROR(__xludf.DUMMYFUNCTION("""COMPUTED_VALUE"""),"")</f>
        <v/>
      </c>
      <c r="AE47" s="50" t="str">
        <f>IFERROR(__xludf.DUMMYFUNCTION("""COMPUTED_VALUE"""),"")</f>
        <v/>
      </c>
      <c r="AF47" s="50" t="str">
        <f>IFERROR(__xludf.DUMMYFUNCTION("""COMPUTED_VALUE"""),"")</f>
        <v/>
      </c>
      <c r="AG47" s="50" t="str">
        <f>IFERROR(__xludf.DUMMYFUNCTION("""COMPUTED_VALUE"""),"")</f>
        <v/>
      </c>
      <c r="AH47" s="50" t="str">
        <f>IFERROR(__xludf.DUMMYFUNCTION("""COMPUTED_VALUE"""),"")</f>
        <v/>
      </c>
      <c r="AI47" s="50" t="str">
        <f>IFERROR(__xludf.DUMMYFUNCTION("""COMPUTED_VALUE"""),"")</f>
        <v/>
      </c>
      <c r="AJ47" s="50" t="str">
        <f>IFERROR(__xludf.DUMMYFUNCTION("""COMPUTED_VALUE"""),"")</f>
        <v/>
      </c>
      <c r="AK47" s="50" t="str">
        <f>IFERROR(__xludf.DUMMYFUNCTION("""COMPUTED_VALUE"""),"")</f>
        <v/>
      </c>
      <c r="AL47" s="50" t="str">
        <f>IFERROR(__xludf.DUMMYFUNCTION("""COMPUTED_VALUE"""),"")</f>
        <v/>
      </c>
      <c r="AM47" s="50" t="str">
        <f>IFERROR(__xludf.DUMMYFUNCTION("""COMPUTED_VALUE"""),"")</f>
        <v/>
      </c>
      <c r="AN47" s="50" t="str">
        <f>IFERROR(__xludf.DUMMYFUNCTION("""COMPUTED_VALUE"""),"")</f>
        <v/>
      </c>
      <c r="AO47" s="50" t="str">
        <f>IFERROR(__xludf.DUMMYFUNCTION("""COMPUTED_VALUE"""),"")</f>
        <v/>
      </c>
      <c r="AP47" s="50" t="str">
        <f>IFERROR(__xludf.DUMMYFUNCTION("""COMPUTED_VALUE"""),"")</f>
        <v/>
      </c>
      <c r="AQ47" s="50" t="str">
        <f>IFERROR(__xludf.DUMMYFUNCTION("""COMPUTED_VALUE"""),"")</f>
        <v/>
      </c>
      <c r="AR47" s="50" t="str">
        <f>IFERROR(__xludf.DUMMYFUNCTION("""COMPUTED_VALUE"""),"")</f>
        <v/>
      </c>
      <c r="AS47" s="50" t="str">
        <f>IFERROR(__xludf.DUMMYFUNCTION("""COMPUTED_VALUE"""),"")</f>
        <v/>
      </c>
      <c r="AT47" s="50" t="str">
        <f>IFERROR(__xludf.DUMMYFUNCTION("""COMPUTED_VALUE"""),"")</f>
        <v/>
      </c>
      <c r="AU47" s="50" t="str">
        <f>IFERROR(__xludf.DUMMYFUNCTION("""COMPUTED_VALUE"""),"")</f>
        <v/>
      </c>
      <c r="AV47" s="50" t="str">
        <f>IFERROR(__xludf.DUMMYFUNCTION("""COMPUTED_VALUE"""),"")</f>
        <v/>
      </c>
      <c r="AW47" s="50" t="str">
        <f>IFERROR(__xludf.DUMMYFUNCTION("""COMPUTED_VALUE"""),"")</f>
        <v/>
      </c>
      <c r="AX47" s="50" t="str">
        <f>IFERROR(__xludf.DUMMYFUNCTION("""COMPUTED_VALUE"""),"")</f>
        <v/>
      </c>
      <c r="AY47" s="50" t="str">
        <f>IFERROR(__xludf.DUMMYFUNCTION("""COMPUTED_VALUE"""),"")</f>
        <v/>
      </c>
      <c r="AZ47" s="50" t="str">
        <f>IFERROR(__xludf.DUMMYFUNCTION("""COMPUTED_VALUE"""),"")</f>
        <v/>
      </c>
      <c r="BA47" s="50" t="str">
        <f>IFERROR(__xludf.DUMMYFUNCTION("""COMPUTED_VALUE"""),"")</f>
        <v/>
      </c>
      <c r="BB47" s="50" t="str">
        <f>IFERROR(__xludf.DUMMYFUNCTION("""COMPUTED_VALUE"""),"")</f>
        <v/>
      </c>
      <c r="BC47" s="50" t="str">
        <f>IFERROR(__xludf.DUMMYFUNCTION("""COMPUTED_VALUE"""),"")</f>
        <v/>
      </c>
      <c r="BD47" s="50" t="str">
        <f>IFERROR(__xludf.DUMMYFUNCTION("""COMPUTED_VALUE"""),"")</f>
        <v/>
      </c>
      <c r="BE47" s="50" t="str">
        <f>IFERROR(__xludf.DUMMYFUNCTION("""COMPUTED_VALUE"""),"")</f>
        <v/>
      </c>
      <c r="BF47" s="50" t="str">
        <f>IFERROR(__xludf.DUMMYFUNCTION("""COMPUTED_VALUE"""),"")</f>
        <v/>
      </c>
      <c r="BG47" s="50" t="str">
        <f>IFERROR(__xludf.DUMMYFUNCTION("""COMPUTED_VALUE"""),"")</f>
        <v/>
      </c>
      <c r="BH47" s="50" t="str">
        <f>IFERROR(__xludf.DUMMYFUNCTION("""COMPUTED_VALUE"""),"")</f>
        <v/>
      </c>
      <c r="BI47" s="50" t="str">
        <f>IFERROR(__xludf.DUMMYFUNCTION("""COMPUTED_VALUE"""),"")</f>
        <v/>
      </c>
      <c r="BJ47" s="50" t="str">
        <f>IFERROR(__xludf.DUMMYFUNCTION("""COMPUTED_VALUE"""),"")</f>
        <v/>
      </c>
      <c r="BK47" s="50" t="str">
        <f>IFERROR(__xludf.DUMMYFUNCTION("""COMPUTED_VALUE"""),"")</f>
        <v/>
      </c>
      <c r="BL47" s="50" t="str">
        <f>IFERROR(__xludf.DUMMYFUNCTION("""COMPUTED_VALUE"""),"")</f>
        <v/>
      </c>
      <c r="BM47" s="50" t="str">
        <f>IFERROR(__xludf.DUMMYFUNCTION("""COMPUTED_VALUE"""),"")</f>
        <v/>
      </c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91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/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/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/>
      <c r="D3" s="24"/>
      <c r="E3" s="22"/>
      <c r="F3" s="24"/>
      <c r="G3" s="22"/>
      <c r="H3" s="24"/>
      <c r="I3" s="26" t="s">
        <v>21</v>
      </c>
      <c r="J3" s="27" t="s">
        <v>22</v>
      </c>
      <c r="K3" s="26" t="s">
        <v>27</v>
      </c>
      <c r="L3" s="28"/>
      <c r="M3" s="30"/>
      <c r="N3" s="31"/>
      <c r="O3" s="30"/>
      <c r="P3" s="31"/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/>
      <c r="D4" s="36"/>
      <c r="E4" s="34"/>
      <c r="F4" s="36"/>
      <c r="G4" s="34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/>
      <c r="D5" s="36"/>
      <c r="E5" s="34"/>
      <c r="F5" s="36"/>
      <c r="G5" s="34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SUM(T6,U5))"),0.0)</f>
        <v>0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0</v>
      </c>
      <c r="BJ6" s="50" t="str">
        <f>IFERROR(__xludf.DUMMYFUNCTION("IF(BI6=1, FILTER(TOSSUP, LEN(TOSSUP)), IF(BI6=2, FILTER(NEG, LEN(NEG)), IF(BI6, FILTER(NONEG, LEN(NONEG)), """")))"),"")</f>
        <v/>
      </c>
      <c r="BK6" s="50"/>
      <c r="BL6" s="50"/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0</v>
      </c>
      <c r="BJ7" s="50" t="str">
        <f>IFERROR(__xludf.DUMMYFUNCTION("IF(BI7=1, FILTER(TOSSUP, LEN(TOSSUP)), IF(BI7=2, FILTER(NEG, LEN(NEG)), IF(BI7, FILTER(NONEG, LEN(NONEG)), """")))"),"")</f>
        <v/>
      </c>
      <c r="BK7" s="50"/>
      <c r="BL7" s="50"/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0</v>
      </c>
      <c r="AC9" s="51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SUM(T10,U9))"),0.0)</f>
        <v>0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SUM(T11,U10))"),0.0)</f>
        <v>0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SUM(T12,U11))"),0.0)</f>
        <v>0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SUM(T16,U15))"),0.0)</f>
        <v>0</v>
      </c>
      <c r="V16" s="50"/>
      <c r="W16" s="51" t="b">
        <f t="shared" si="1"/>
        <v>0</v>
      </c>
      <c r="X16" s="51" t="str">
        <f>IFERROR(__xludf.DUMMYFUNCTION("IF(W16, FILTER(BONUS, LEN(BONUS)), ""0"")"),"0")</f>
        <v>0</v>
      </c>
      <c r="Y16" s="50"/>
      <c r="Z16" s="50"/>
      <c r="AA16" s="50"/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SUM(T17,U16))"),0.0)</f>
        <v>0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/>
      <c r="D18" s="36"/>
      <c r="E18" s="34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SUM(T18,U17))"),0.0)</f>
        <v>0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0</v>
      </c>
      <c r="BF18" s="50" t="str">
        <f>IFERROR(__xludf.DUMMYFUNCTION("IF(BE18=1, FILTER(TOSSUP, LEN(TOSSUP)), IF(BE18=2, FILTER(NEG, LEN(NEG)), IF(BE18, FILTER(NONEG, LEN(NONEG)), """")))"),"")</f>
        <v/>
      </c>
      <c r="BG18" s="50"/>
      <c r="BH18" s="50"/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/>
      <c r="D22" s="36"/>
      <c r="E22" s="34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SUM(T22,U21))"),0.0)</f>
        <v>0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SUM(T23,U22))"),0.0)</f>
        <v>0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SUM(J24,K23))"),0.0)</f>
        <v>0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SUM(T24,U23))"),0.0)</f>
        <v>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0</v>
      </c>
      <c r="AP24" s="50" t="str">
        <f>IFERROR(__xludf.DUMMYFUNCTION("IF(AO24=1, FILTER(TOSSUP, LEN(TOSSUP)), IF(AO24=2, FILTER(NEG, LEN(NEG)), IF(AO24, FILTER(NONEG, LEN(NONEG)), """")))"),"")</f>
        <v/>
      </c>
      <c r="AQ24" s="50"/>
      <c r="AR24" s="50"/>
      <c r="AS24" s="50">
        <f>IF(F3="", 0, IF(SUM(C24:H24)-F24&lt;&gt;0, 0, IF(SUM(M24:R24)&gt;0, 2, IF(SUM(M24:R24)&lt;0, 3, 1))))</f>
        <v>0</v>
      </c>
      <c r="AT24" s="50" t="str">
        <f>IFERROR(__xludf.DUMMYFUNCTION("IF(AS24=1, FILTER(TOSSUP, LEN(TOSSUP)), IF(AS24=2, FILTER(NEG, LEN(NEG)), IF(AS24, FILTER(NONEG, LEN(NONEG)), """")))"),"")</f>
        <v/>
      </c>
      <c r="AU24" s="50"/>
      <c r="AV24" s="50"/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0</v>
      </c>
      <c r="BF24" s="50" t="str">
        <f>IFERROR(__xludf.DUMMYFUNCTION("IF(BE24=1, FILTER(TOSSUP, LEN(TOSSUP)), IF(BE24=2, FILTER(NEG, LEN(NEG)), IF(BE24, FILTER(NONEG, LEN(NONEG)), """")))"),"")</f>
        <v/>
      </c>
      <c r="BG24" s="50"/>
      <c r="BH24" s="50"/>
      <c r="BI24" s="50">
        <f>IF(N3="", 0, IF(SUM(M24:R24)-N24&lt;&gt;0, 0, IF(SUM(C24:H24)&gt;0, 2, IF(SUM(C24:H24)&lt;0, 3, 1))))</f>
        <v>0</v>
      </c>
      <c r="BJ24" s="50" t="str">
        <f>IFERROR(__xludf.DUMMYFUNCTION("IF(BI24=1, FILTER(TOSSUP, LEN(TOSSUP)), IF(BI24=2, FILTER(NEG, LEN(NEG)), IF(BI24, FILTER(NONEG, LEN(NONEG)), """")))"),"")</f>
        <v/>
      </c>
      <c r="BK24" s="50"/>
      <c r="BL24" s="50"/>
      <c r="BM24" s="50">
        <f>IF(O3="", 0, IF(SUM(M24:R24)-O24&lt;&gt;0, 0, IF(SUM(C24:H24)&gt;0, 2, IF(SUM(C24:H24)&lt;0, 3, 1))))</f>
        <v>0</v>
      </c>
      <c r="BN24" s="50" t="str">
        <f>IFERROR(__xludf.DUMMYFUNCTION("IF(BM24=1, FILTER(TOSSUP, LEN(TOSSUP)), IF(BM24=2, FILTER(NEG, LEN(NEG)), IF(BM24, FILTER(NONEG, LEN(NONEG)), """")))"),"")</f>
        <v/>
      </c>
      <c r="BO24" s="50"/>
      <c r="BP24" s="50"/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SUM(J25,K24))"),0.0)</f>
        <v>0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SUM(T25,U24))"),0.0)</f>
        <v>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0</v>
      </c>
      <c r="AP25" s="50" t="str">
        <f>IFERROR(__xludf.DUMMYFUNCTION("IF(AO25=1, FILTER(TOSSUP, LEN(TOSSUP)), IF(AO25=2, FILTER(NEG, LEN(NEG)), IF(AO25, FILTER(NONEG, LEN(NONEG)), """")))"),"")</f>
        <v/>
      </c>
      <c r="AQ25" s="50"/>
      <c r="AR25" s="50"/>
      <c r="AS25" s="50">
        <f>IF(F3="", 0, IF(SUM(C25:H25)-F25&lt;&gt;0, 0, IF(SUM(M25:R25)&gt;0, 2, IF(SUM(M25:R25)&lt;0, 3, 1))))</f>
        <v>0</v>
      </c>
      <c r="AT25" s="50" t="str">
        <f>IFERROR(__xludf.DUMMYFUNCTION("IF(AS25=1, FILTER(TOSSUP, LEN(TOSSUP)), IF(AS25=2, FILTER(NEG, LEN(NEG)), IF(AS25, FILTER(NONEG, LEN(NONEG)), """")))"),"")</f>
        <v/>
      </c>
      <c r="AU25" s="50"/>
      <c r="AV25" s="50"/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0</v>
      </c>
      <c r="BF25" s="50" t="str">
        <f>IFERROR(__xludf.DUMMYFUNCTION("IF(BE25=1, FILTER(TOSSUP, LEN(TOSSUP)), IF(BE25=2, FILTER(NEG, LEN(NEG)), IF(BE25, FILTER(NONEG, LEN(NONEG)), """")))"),"")</f>
        <v/>
      </c>
      <c r="BG25" s="50"/>
      <c r="BH25" s="50"/>
      <c r="BI25" s="50">
        <f>IF(N3="", 0, IF(SUM(M25:R25)-N25&lt;&gt;0, 0, IF(SUM(C25:H25)&gt;0, 2, IF(SUM(C25:H25)&lt;0, 3, 1))))</f>
        <v>0</v>
      </c>
      <c r="BJ25" s="50" t="str">
        <f>IFERROR(__xludf.DUMMYFUNCTION("IF(BI25=1, FILTER(TOSSUP, LEN(TOSSUP)), IF(BI25=2, FILTER(NEG, LEN(NEG)), IF(BI25, FILTER(NONEG, LEN(NONEG)), """")))"),"")</f>
        <v/>
      </c>
      <c r="BK25" s="50"/>
      <c r="BL25" s="50"/>
      <c r="BM25" s="50">
        <f>IF(O3="", 0, IF(SUM(M25:R25)-O25&lt;&gt;0, 0, IF(SUM(C25:H25)&gt;0, 2, IF(SUM(C25:H25)&lt;0, 3, 1))))</f>
        <v>0</v>
      </c>
      <c r="BN25" s="50" t="str">
        <f>IFERROR(__xludf.DUMMYFUNCTION("IF(BM25=1, FILTER(TOSSUP, LEN(TOSSUP)), IF(BM25=2, FILTER(NEG, LEN(NEG)), IF(BM25, FILTER(NONEG, LEN(NONEG)), """")))"),"")</f>
        <v/>
      </c>
      <c r="BO25" s="50"/>
      <c r="BP25" s="50"/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SUM(J26,K25))"),0.0)</f>
        <v>0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SUM(T26,U25))"),0.0)</f>
        <v>0</v>
      </c>
      <c r="V26" s="50"/>
      <c r="W26" s="50"/>
      <c r="X26" s="50"/>
      <c r="Y26" s="50" t="str">
        <f>IFERROR(__xludf.DUMMYFUNCTION("FILTER(INSTRUCTIONS!A34:CC44, INSTRUCTIONS!A34:CC34=C2)"),"#REF!")</f>
        <v>#REF!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0</v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0</v>
      </c>
      <c r="AP26" s="50" t="str">
        <f>IFERROR(__xludf.DUMMYFUNCTION("IF(AO26=1, FILTER(TOSSUP, LEN(TOSSUP)), IF(AO26=2, FILTER(NEG, LEN(NEG)), IF(AO26, FILTER(NONEG, LEN(NONEG)), """")))"),"")</f>
        <v/>
      </c>
      <c r="AQ26" s="50"/>
      <c r="AR26" s="50"/>
      <c r="AS26" s="50">
        <f>IF(F3="", 0, IF(SUM(C26:H26)-F26&lt;&gt;0, 0, IF(SUM(M26:R26)&gt;0, 2, IF(SUM(M26:R26)&lt;0, 3, 1))))</f>
        <v>0</v>
      </c>
      <c r="AT26" s="50" t="str">
        <f>IFERROR(__xludf.DUMMYFUNCTION("IF(AS26=1, FILTER(TOSSUP, LEN(TOSSUP)), IF(AS26=2, FILTER(NEG, LEN(NEG)), IF(AS26, FILTER(NONEG, LEN(NONEG)), """")))"),"")</f>
        <v/>
      </c>
      <c r="AU26" s="50"/>
      <c r="AV26" s="50"/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0</v>
      </c>
      <c r="BF26" s="50" t="str">
        <f>IFERROR(__xludf.DUMMYFUNCTION("IF(BE26=1, FILTER(TOSSUP, LEN(TOSSUP)), IF(BE26=2, FILTER(NEG, LEN(NEG)), IF(BE26, FILTER(NONEG, LEN(NONEG)), """")))"),"")</f>
        <v/>
      </c>
      <c r="BG26" s="50"/>
      <c r="BH26" s="50"/>
      <c r="BI26" s="50">
        <f>IF(N3="", 0, IF(SUM(M26:R26)-N26&lt;&gt;0, 0, IF(SUM(C26:H26)&gt;0, 2, IF(SUM(C26:H26)&lt;0, 3, 1))))</f>
        <v>0</v>
      </c>
      <c r="BJ26" s="50" t="str">
        <f>IFERROR(__xludf.DUMMYFUNCTION("IF(BI26=1, FILTER(TOSSUP, LEN(TOSSUP)), IF(BI26=2, FILTER(NEG, LEN(NEG)), IF(BI26, FILTER(NONEG, LEN(NONEG)), """")))"),"")</f>
        <v/>
      </c>
      <c r="BK26" s="50"/>
      <c r="BL26" s="50"/>
      <c r="BM26" s="50">
        <f>IF(O3="", 0, IF(SUM(M26:R26)-O26&lt;&gt;0, 0, IF(SUM(C26:H26)&gt;0, 2, IF(SUM(C26:H26)&lt;0, 3, 1))))</f>
        <v>0</v>
      </c>
      <c r="BN26" s="50" t="str">
        <f>IFERROR(__xludf.DUMMYFUNCTION("IF(BM26=1, FILTER(TOSSUP, LEN(TOSSUP)), IF(BM26=2, FILTER(NEG, LEN(NEG)), IF(BM26, FILTER(NONEG, LEN(NONEG)), """")))"),"")</f>
        <v/>
      </c>
      <c r="BO26" s="50"/>
      <c r="BP26" s="50"/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SUM(T27,U26))"),0.0)</f>
        <v>0</v>
      </c>
      <c r="V27" s="50"/>
      <c r="W27" s="50"/>
      <c r="X27" s="50"/>
      <c r="Y27" s="10"/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0</v>
      </c>
      <c r="AP27" s="50" t="str">
        <f>IFERROR(__xludf.DUMMYFUNCTION("IF(AO27=1, FILTER(TOSSUP, LEN(TOSSUP)), IF(AO27=2, FILTER(NEG, LEN(NEG)), IF(AO27, FILTER(NONEG, LEN(NONEG)), """")))"),"")</f>
        <v/>
      </c>
      <c r="AQ27" s="50"/>
      <c r="AR27" s="50"/>
      <c r="AS27" s="50">
        <f>IF(F3="", 0, IF(SUM(C27:H27)-F27&lt;&gt;0, 0, IF(SUM(M27:R27)&gt;0, 2, IF(SUM(M27:R27)&lt;0, 3, 1))))</f>
        <v>0</v>
      </c>
      <c r="AT27" s="50" t="str">
        <f>IFERROR(__xludf.DUMMYFUNCTION("IF(AS27=1, FILTER(TOSSUP, LEN(TOSSUP)), IF(AS27=2, FILTER(NEG, LEN(NEG)), IF(AS27, FILTER(NONEG, LEN(NONEG)), """")))"),"")</f>
        <v/>
      </c>
      <c r="AU27" s="50"/>
      <c r="AV27" s="50"/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0</v>
      </c>
      <c r="BF27" s="50" t="str">
        <f>IFERROR(__xludf.DUMMYFUNCTION("IF(BE27=1, FILTER(TOSSUP, LEN(TOSSUP)), IF(BE27=2, FILTER(NEG, LEN(NEG)), IF(BE27, FILTER(NONEG, LEN(NONEG)), """")))"),"")</f>
        <v/>
      </c>
      <c r="BG27" s="50"/>
      <c r="BH27" s="50"/>
      <c r="BI27" s="50">
        <f>IF(N3="", 0, IF(SUM(M27:R27)-N27&lt;&gt;0, 0, IF(SUM(C27:H27)&gt;0, 2, IF(SUM(C27:H27)&lt;0, 3, 1))))</f>
        <v>0</v>
      </c>
      <c r="BJ27" s="50" t="str">
        <f>IFERROR(__xludf.DUMMYFUNCTION("IF(BI27=1, FILTER(TOSSUP, LEN(TOSSUP)), IF(BI27=2, FILTER(NEG, LEN(NEG)), IF(BI27, FILTER(NONEG, LEN(NONEG)), """")))"),"")</f>
        <v/>
      </c>
      <c r="BK27" s="50"/>
      <c r="BL27" s="50"/>
      <c r="BM27" s="50">
        <f>IF(O3="", 0, IF(SUM(M27:R27)-O27&lt;&gt;0, 0, IF(SUM(C27:H27)&gt;0, 2, IF(SUM(C27:H27)&lt;0, 3, 1))))</f>
        <v>0</v>
      </c>
      <c r="BN27" s="50" t="str">
        <f>IFERROR(__xludf.DUMMYFUNCTION("IF(BM27=1, FILTER(TOSSUP, LEN(TOSSUP)), IF(BM27=2, FILTER(NEG, LEN(NEG)), IF(BM27, FILTER(NONEG, LEN(NONEG)), """")))"),"")</f>
        <v/>
      </c>
      <c r="BO27" s="50"/>
      <c r="BP27" s="50"/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INSTRUCTIONS!A34:CC34=M2)"),"")</f>
        <v/>
      </c>
      <c r="Z37" s="10" t="str">
        <f>IFERROR(__xludf.DUMMYFUNCTION("""COMPUTED_VALUE"""),"")</f>
        <v/>
      </c>
      <c r="AA37" s="10" t="str">
        <f>IFERROR(__xludf.DUMMYFUNCTION("""COMPUTED_VALUE"""),"")</f>
        <v/>
      </c>
      <c r="AB37" s="50" t="str">
        <f>IFERROR(__xludf.DUMMYFUNCTION("""COMPUTED_VALUE"""),"")</f>
        <v/>
      </c>
      <c r="AC37" s="50" t="str">
        <f>IFERROR(__xludf.DUMMYFUNCTION("""COMPUTED_VALUE"""),"")</f>
        <v/>
      </c>
      <c r="AD37" s="50" t="str">
        <f>IFERROR(__xludf.DUMMYFUNCTION("""COMPUTED_VALUE"""),"")</f>
        <v/>
      </c>
      <c r="AE37" s="10" t="str">
        <f>IFERROR(__xludf.DUMMYFUNCTION("""COMPUTED_VALUE"""),"")</f>
        <v/>
      </c>
      <c r="AF37" s="50" t="str">
        <f>IFERROR(__xludf.DUMMYFUNCTION("""COMPUTED_VALUE"""),"")</f>
        <v/>
      </c>
      <c r="AG37" s="50" t="str">
        <f>IFERROR(__xludf.DUMMYFUNCTION("""COMPUTED_VALUE"""),"")</f>
        <v/>
      </c>
      <c r="AH37" s="50" t="str">
        <f>IFERROR(__xludf.DUMMYFUNCTION("""COMPUTED_VALUE"""),"")</f>
        <v/>
      </c>
      <c r="AI37" s="50" t="str">
        <f>IFERROR(__xludf.DUMMYFUNCTION("""COMPUTED_VALUE"""),"")</f>
        <v/>
      </c>
      <c r="AJ37" s="50" t="str">
        <f>IFERROR(__xludf.DUMMYFUNCTION("""COMPUTED_VALUE"""),"")</f>
        <v/>
      </c>
      <c r="AK37" s="50" t="str">
        <f>IFERROR(__xludf.DUMMYFUNCTION("""COMPUTED_VALUE"""),"")</f>
        <v/>
      </c>
      <c r="AL37" s="50" t="str">
        <f>IFERROR(__xludf.DUMMYFUNCTION("""COMPUTED_VALUE"""),"")</f>
        <v/>
      </c>
      <c r="AM37" s="50" t="str">
        <f>IFERROR(__xludf.DUMMYFUNCTION("""COMPUTED_VALUE"""),"")</f>
        <v/>
      </c>
      <c r="AN37" s="50" t="str">
        <f>IFERROR(__xludf.DUMMYFUNCTION("""COMPUTED_VALUE"""),"")</f>
        <v/>
      </c>
      <c r="AO37" s="50" t="str">
        <f>IFERROR(__xludf.DUMMYFUNCTION("""COMPUTED_VALUE"""),"")</f>
        <v/>
      </c>
      <c r="AP37" s="50" t="str">
        <f>IFERROR(__xludf.DUMMYFUNCTION("""COMPUTED_VALUE"""),"")</f>
        <v/>
      </c>
      <c r="AQ37" s="50" t="str">
        <f>IFERROR(__xludf.DUMMYFUNCTION("""COMPUTED_VALUE"""),"")</f>
        <v/>
      </c>
      <c r="AR37" s="50" t="str">
        <f>IFERROR(__xludf.DUMMYFUNCTION("""COMPUTED_VALUE"""),"")</f>
        <v/>
      </c>
      <c r="AS37" s="50" t="str">
        <f>IFERROR(__xludf.DUMMYFUNCTION("""COMPUTED_VALUE"""),"")</f>
        <v/>
      </c>
      <c r="AT37" s="50" t="str">
        <f>IFERROR(__xludf.DUMMYFUNCTION("""COMPUTED_VALUE"""),"")</f>
        <v/>
      </c>
      <c r="AU37" s="50" t="str">
        <f>IFERROR(__xludf.DUMMYFUNCTION("""COMPUTED_VALUE"""),"")</f>
        <v/>
      </c>
      <c r="AV37" s="50" t="str">
        <f>IFERROR(__xludf.DUMMYFUNCTION("""COMPUTED_VALUE"""),"")</f>
        <v/>
      </c>
      <c r="AW37" s="50" t="str">
        <f>IFERROR(__xludf.DUMMYFUNCTION("""COMPUTED_VALUE"""),"")</f>
        <v/>
      </c>
      <c r="AX37" s="50" t="str">
        <f>IFERROR(__xludf.DUMMYFUNCTION("""COMPUTED_VALUE"""),"")</f>
        <v/>
      </c>
      <c r="AY37" s="50" t="str">
        <f>IFERROR(__xludf.DUMMYFUNCTION("""COMPUTED_VALUE"""),"")</f>
        <v/>
      </c>
      <c r="AZ37" s="50" t="str">
        <f>IFERROR(__xludf.DUMMYFUNCTION("""COMPUTED_VALUE"""),"")</f>
        <v/>
      </c>
      <c r="BA37" s="50" t="str">
        <f>IFERROR(__xludf.DUMMYFUNCTION("""COMPUTED_VALUE"""),"")</f>
        <v/>
      </c>
      <c r="BB37" s="50" t="str">
        <f>IFERROR(__xludf.DUMMYFUNCTION("""COMPUTED_VALUE"""),"")</f>
        <v/>
      </c>
      <c r="BC37" s="50" t="str">
        <f>IFERROR(__xludf.DUMMYFUNCTION("""COMPUTED_VALUE"""),"")</f>
        <v/>
      </c>
      <c r="BD37" s="50" t="str">
        <f>IFERROR(__xludf.DUMMYFUNCTION("""COMPUTED_VALUE"""),"")</f>
        <v/>
      </c>
      <c r="BE37" s="50" t="str">
        <f>IFERROR(__xludf.DUMMYFUNCTION("""COMPUTED_VALUE"""),"")</f>
        <v/>
      </c>
      <c r="BF37" s="50" t="str">
        <f>IFERROR(__xludf.DUMMYFUNCTION("""COMPUTED_VALUE"""),"")</f>
        <v/>
      </c>
      <c r="BG37" s="50" t="str">
        <f>IFERROR(__xludf.DUMMYFUNCTION("""COMPUTED_VALUE"""),"")</f>
        <v/>
      </c>
      <c r="BH37" s="50" t="str">
        <f>IFERROR(__xludf.DUMMYFUNCTION("""COMPUTED_VALUE"""),"")</f>
        <v/>
      </c>
      <c r="BI37" s="50" t="str">
        <f>IFERROR(__xludf.DUMMYFUNCTION("""COMPUTED_VALUE"""),"")</f>
        <v/>
      </c>
      <c r="BJ37" s="50" t="str">
        <f>IFERROR(__xludf.DUMMYFUNCTION("""COMPUTED_VALUE"""),"")</f>
        <v/>
      </c>
      <c r="BK37" s="50" t="str">
        <f>IFERROR(__xludf.DUMMYFUNCTION("""COMPUTED_VALUE"""),"")</f>
        <v/>
      </c>
      <c r="BL37" s="50" t="str">
        <f>IFERROR(__xludf.DUMMYFUNCTION("""COMPUTED_VALUE"""),"")</f>
        <v/>
      </c>
      <c r="BM37" s="50" t="str">
        <f>IFERROR(__xludf.DUMMYFUNCTION("""COMPUTED_VALUE"""),"")</f>
        <v/>
      </c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IFERROR(__xludf.DUMMYFUNCTION("""COMPUTED_VALUE"""),"")</f>
        <v/>
      </c>
      <c r="Z38" s="50" t="str">
        <f>IFERROR(__xludf.DUMMYFUNCTION("""COMPUTED_VALUE"""),"")</f>
        <v/>
      </c>
      <c r="AA38" s="50" t="str">
        <f>IFERROR(__xludf.DUMMYFUNCTION("""COMPUTED_VALUE"""),"")</f>
        <v/>
      </c>
      <c r="AB38" s="50" t="str">
        <f>IFERROR(__xludf.DUMMYFUNCTION("""COMPUTED_VALUE"""),"")</f>
        <v/>
      </c>
      <c r="AC38" s="50" t="str">
        <f>IFERROR(__xludf.DUMMYFUNCTION("""COMPUTED_VALUE"""),"")</f>
        <v/>
      </c>
      <c r="AD38" s="50" t="str">
        <f>IFERROR(__xludf.DUMMYFUNCTION("""COMPUTED_VALUE"""),"")</f>
        <v/>
      </c>
      <c r="AE38" s="50" t="str">
        <f>IFERROR(__xludf.DUMMYFUNCTION("""COMPUTED_VALUE"""),"")</f>
        <v/>
      </c>
      <c r="AF38" s="50" t="str">
        <f>IFERROR(__xludf.DUMMYFUNCTION("""COMPUTED_VALUE"""),"")</f>
        <v/>
      </c>
      <c r="AG38" s="50" t="str">
        <f>IFERROR(__xludf.DUMMYFUNCTION("""COMPUTED_VALUE"""),"")</f>
        <v/>
      </c>
      <c r="AH38" s="50" t="str">
        <f>IFERROR(__xludf.DUMMYFUNCTION("""COMPUTED_VALUE"""),"")</f>
        <v/>
      </c>
      <c r="AI38" s="50" t="str">
        <f>IFERROR(__xludf.DUMMYFUNCTION("""COMPUTED_VALUE"""),"")</f>
        <v/>
      </c>
      <c r="AJ38" s="50" t="str">
        <f>IFERROR(__xludf.DUMMYFUNCTION("""COMPUTED_VALUE"""),"")</f>
        <v/>
      </c>
      <c r="AK38" s="50" t="str">
        <f>IFERROR(__xludf.DUMMYFUNCTION("""COMPUTED_VALUE"""),"")</f>
        <v/>
      </c>
      <c r="AL38" s="50" t="str">
        <f>IFERROR(__xludf.DUMMYFUNCTION("""COMPUTED_VALUE"""),"")</f>
        <v/>
      </c>
      <c r="AM38" s="50" t="str">
        <f>IFERROR(__xludf.DUMMYFUNCTION("""COMPUTED_VALUE"""),"")</f>
        <v/>
      </c>
      <c r="AN38" s="50" t="str">
        <f>IFERROR(__xludf.DUMMYFUNCTION("""COMPUTED_VALUE"""),"")</f>
        <v/>
      </c>
      <c r="AO38" s="50" t="str">
        <f>IFERROR(__xludf.DUMMYFUNCTION("""COMPUTED_VALUE"""),"")</f>
        <v/>
      </c>
      <c r="AP38" s="50" t="str">
        <f>IFERROR(__xludf.DUMMYFUNCTION("""COMPUTED_VALUE"""),"")</f>
        <v/>
      </c>
      <c r="AQ38" s="50" t="str">
        <f>IFERROR(__xludf.DUMMYFUNCTION("""COMPUTED_VALUE"""),"")</f>
        <v/>
      </c>
      <c r="AR38" s="50" t="str">
        <f>IFERROR(__xludf.DUMMYFUNCTION("""COMPUTED_VALUE"""),"")</f>
        <v/>
      </c>
      <c r="AS38" s="50" t="str">
        <f>IFERROR(__xludf.DUMMYFUNCTION("""COMPUTED_VALUE"""),"")</f>
        <v/>
      </c>
      <c r="AT38" s="50" t="str">
        <f>IFERROR(__xludf.DUMMYFUNCTION("""COMPUTED_VALUE"""),"")</f>
        <v/>
      </c>
      <c r="AU38" s="50" t="str">
        <f>IFERROR(__xludf.DUMMYFUNCTION("""COMPUTED_VALUE"""),"")</f>
        <v/>
      </c>
      <c r="AV38" s="50" t="str">
        <f>IFERROR(__xludf.DUMMYFUNCTION("""COMPUTED_VALUE"""),"")</f>
        <v/>
      </c>
      <c r="AW38" s="50" t="str">
        <f>IFERROR(__xludf.DUMMYFUNCTION("""COMPUTED_VALUE"""),"")</f>
        <v/>
      </c>
      <c r="AX38" s="50" t="str">
        <f>IFERROR(__xludf.DUMMYFUNCTION("""COMPUTED_VALUE"""),"")</f>
        <v/>
      </c>
      <c r="AY38" s="50" t="str">
        <f>IFERROR(__xludf.DUMMYFUNCTION("""COMPUTED_VALUE"""),"")</f>
        <v/>
      </c>
      <c r="AZ38" s="50" t="str">
        <f>IFERROR(__xludf.DUMMYFUNCTION("""COMPUTED_VALUE"""),"")</f>
        <v/>
      </c>
      <c r="BA38" s="50" t="str">
        <f>IFERROR(__xludf.DUMMYFUNCTION("""COMPUTED_VALUE"""),"")</f>
        <v/>
      </c>
      <c r="BB38" s="50" t="str">
        <f>IFERROR(__xludf.DUMMYFUNCTION("""COMPUTED_VALUE"""),"")</f>
        <v/>
      </c>
      <c r="BC38" s="50" t="str">
        <f>IFERROR(__xludf.DUMMYFUNCTION("""COMPUTED_VALUE"""),"")</f>
        <v/>
      </c>
      <c r="BD38" s="50" t="str">
        <f>IFERROR(__xludf.DUMMYFUNCTION("""COMPUTED_VALUE"""),"")</f>
        <v/>
      </c>
      <c r="BE38" s="50" t="str">
        <f>IFERROR(__xludf.DUMMYFUNCTION("""COMPUTED_VALUE"""),"")</f>
        <v/>
      </c>
      <c r="BF38" s="50" t="str">
        <f>IFERROR(__xludf.DUMMYFUNCTION("""COMPUTED_VALUE"""),"")</f>
        <v/>
      </c>
      <c r="BG38" s="50" t="str">
        <f>IFERROR(__xludf.DUMMYFUNCTION("""COMPUTED_VALUE"""),"")</f>
        <v/>
      </c>
      <c r="BH38" s="50" t="str">
        <f>IFERROR(__xludf.DUMMYFUNCTION("""COMPUTED_VALUE"""),"")</f>
        <v/>
      </c>
      <c r="BI38" s="50" t="str">
        <f>IFERROR(__xludf.DUMMYFUNCTION("""COMPUTED_VALUE"""),"")</f>
        <v/>
      </c>
      <c r="BJ38" s="50" t="str">
        <f>IFERROR(__xludf.DUMMYFUNCTION("""COMPUTED_VALUE"""),"")</f>
        <v/>
      </c>
      <c r="BK38" s="50" t="str">
        <f>IFERROR(__xludf.DUMMYFUNCTION("""COMPUTED_VALUE"""),"")</f>
        <v/>
      </c>
      <c r="BL38" s="50" t="str">
        <f>IFERROR(__xludf.DUMMYFUNCTION("""COMPUTED_VALUE"""),"")</f>
        <v/>
      </c>
      <c r="BM38" s="50" t="str">
        <f>IFERROR(__xludf.DUMMYFUNCTION("""COMPUTED_VALUE"""),"")</f>
        <v/>
      </c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IFERROR(__xludf.DUMMYFUNCTION("""COMPUTED_VALUE"""),"")</f>
        <v/>
      </c>
      <c r="Z39" s="50" t="str">
        <f>IFERROR(__xludf.DUMMYFUNCTION("""COMPUTED_VALUE"""),"")</f>
        <v/>
      </c>
      <c r="AA39" s="50" t="str">
        <f>IFERROR(__xludf.DUMMYFUNCTION("""COMPUTED_VALUE"""),"")</f>
        <v/>
      </c>
      <c r="AB39" s="50" t="str">
        <f>IFERROR(__xludf.DUMMYFUNCTION("""COMPUTED_VALUE"""),"")</f>
        <v/>
      </c>
      <c r="AC39" s="50" t="str">
        <f>IFERROR(__xludf.DUMMYFUNCTION("""COMPUTED_VALUE"""),"")</f>
        <v/>
      </c>
      <c r="AD39" s="50" t="str">
        <f>IFERROR(__xludf.DUMMYFUNCTION("""COMPUTED_VALUE"""),"")</f>
        <v/>
      </c>
      <c r="AE39" s="50" t="str">
        <f>IFERROR(__xludf.DUMMYFUNCTION("""COMPUTED_VALUE"""),"")</f>
        <v/>
      </c>
      <c r="AF39" s="50" t="str">
        <f>IFERROR(__xludf.DUMMYFUNCTION("""COMPUTED_VALUE"""),"")</f>
        <v/>
      </c>
      <c r="AG39" s="50" t="str">
        <f>IFERROR(__xludf.DUMMYFUNCTION("""COMPUTED_VALUE"""),"")</f>
        <v/>
      </c>
      <c r="AH39" s="50" t="str">
        <f>IFERROR(__xludf.DUMMYFUNCTION("""COMPUTED_VALUE"""),"")</f>
        <v/>
      </c>
      <c r="AI39" s="50" t="str">
        <f>IFERROR(__xludf.DUMMYFUNCTION("""COMPUTED_VALUE"""),"")</f>
        <v/>
      </c>
      <c r="AJ39" s="50" t="str">
        <f>IFERROR(__xludf.DUMMYFUNCTION("""COMPUTED_VALUE"""),"")</f>
        <v/>
      </c>
      <c r="AK39" s="50" t="str">
        <f>IFERROR(__xludf.DUMMYFUNCTION("""COMPUTED_VALUE"""),"")</f>
        <v/>
      </c>
      <c r="AL39" s="50" t="str">
        <f>IFERROR(__xludf.DUMMYFUNCTION("""COMPUTED_VALUE"""),"")</f>
        <v/>
      </c>
      <c r="AM39" s="50" t="str">
        <f>IFERROR(__xludf.DUMMYFUNCTION("""COMPUTED_VALUE"""),"")</f>
        <v/>
      </c>
      <c r="AN39" s="50" t="str">
        <f>IFERROR(__xludf.DUMMYFUNCTION("""COMPUTED_VALUE"""),"")</f>
        <v/>
      </c>
      <c r="AO39" s="50" t="str">
        <f>IFERROR(__xludf.DUMMYFUNCTION("""COMPUTED_VALUE"""),"")</f>
        <v/>
      </c>
      <c r="AP39" s="50" t="str">
        <f>IFERROR(__xludf.DUMMYFUNCTION("""COMPUTED_VALUE"""),"")</f>
        <v/>
      </c>
      <c r="AQ39" s="50" t="str">
        <f>IFERROR(__xludf.DUMMYFUNCTION("""COMPUTED_VALUE"""),"")</f>
        <v/>
      </c>
      <c r="AR39" s="50" t="str">
        <f>IFERROR(__xludf.DUMMYFUNCTION("""COMPUTED_VALUE"""),"")</f>
        <v/>
      </c>
      <c r="AS39" s="50" t="str">
        <f>IFERROR(__xludf.DUMMYFUNCTION("""COMPUTED_VALUE"""),"")</f>
        <v/>
      </c>
      <c r="AT39" s="50" t="str">
        <f>IFERROR(__xludf.DUMMYFUNCTION("""COMPUTED_VALUE"""),"")</f>
        <v/>
      </c>
      <c r="AU39" s="50" t="str">
        <f>IFERROR(__xludf.DUMMYFUNCTION("""COMPUTED_VALUE"""),"")</f>
        <v/>
      </c>
      <c r="AV39" s="50" t="str">
        <f>IFERROR(__xludf.DUMMYFUNCTION("""COMPUTED_VALUE"""),"")</f>
        <v/>
      </c>
      <c r="AW39" s="50" t="str">
        <f>IFERROR(__xludf.DUMMYFUNCTION("""COMPUTED_VALUE"""),"")</f>
        <v/>
      </c>
      <c r="AX39" s="50" t="str">
        <f>IFERROR(__xludf.DUMMYFUNCTION("""COMPUTED_VALUE"""),"")</f>
        <v/>
      </c>
      <c r="AY39" s="50" t="str">
        <f>IFERROR(__xludf.DUMMYFUNCTION("""COMPUTED_VALUE"""),"")</f>
        <v/>
      </c>
      <c r="AZ39" s="50" t="str">
        <f>IFERROR(__xludf.DUMMYFUNCTION("""COMPUTED_VALUE"""),"")</f>
        <v/>
      </c>
      <c r="BA39" s="50" t="str">
        <f>IFERROR(__xludf.DUMMYFUNCTION("""COMPUTED_VALUE"""),"")</f>
        <v/>
      </c>
      <c r="BB39" s="50" t="str">
        <f>IFERROR(__xludf.DUMMYFUNCTION("""COMPUTED_VALUE"""),"")</f>
        <v/>
      </c>
      <c r="BC39" s="50" t="str">
        <f>IFERROR(__xludf.DUMMYFUNCTION("""COMPUTED_VALUE"""),"")</f>
        <v/>
      </c>
      <c r="BD39" s="50" t="str">
        <f>IFERROR(__xludf.DUMMYFUNCTION("""COMPUTED_VALUE"""),"")</f>
        <v/>
      </c>
      <c r="BE39" s="50" t="str">
        <f>IFERROR(__xludf.DUMMYFUNCTION("""COMPUTED_VALUE"""),"")</f>
        <v/>
      </c>
      <c r="BF39" s="50" t="str">
        <f>IFERROR(__xludf.DUMMYFUNCTION("""COMPUTED_VALUE"""),"")</f>
        <v/>
      </c>
      <c r="BG39" s="50" t="str">
        <f>IFERROR(__xludf.DUMMYFUNCTION("""COMPUTED_VALUE"""),"")</f>
        <v/>
      </c>
      <c r="BH39" s="50" t="str">
        <f>IFERROR(__xludf.DUMMYFUNCTION("""COMPUTED_VALUE"""),"")</f>
        <v/>
      </c>
      <c r="BI39" s="50" t="str">
        <f>IFERROR(__xludf.DUMMYFUNCTION("""COMPUTED_VALUE"""),"")</f>
        <v/>
      </c>
      <c r="BJ39" s="50" t="str">
        <f>IFERROR(__xludf.DUMMYFUNCTION("""COMPUTED_VALUE"""),"")</f>
        <v/>
      </c>
      <c r="BK39" s="50" t="str">
        <f>IFERROR(__xludf.DUMMYFUNCTION("""COMPUTED_VALUE"""),"")</f>
        <v/>
      </c>
      <c r="BL39" s="50" t="str">
        <f>IFERROR(__xludf.DUMMYFUNCTION("""COMPUTED_VALUE"""),"")</f>
        <v/>
      </c>
      <c r="BM39" s="50" t="str">
        <f>IFERROR(__xludf.DUMMYFUNCTION("""COMPUTED_VALUE"""),"")</f>
        <v/>
      </c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IFERROR(__xludf.DUMMYFUNCTION("""COMPUTED_VALUE"""),"")</f>
        <v/>
      </c>
      <c r="Z40" s="50" t="str">
        <f>IFERROR(__xludf.DUMMYFUNCTION("""COMPUTED_VALUE"""),"")</f>
        <v/>
      </c>
      <c r="AA40" s="50" t="str">
        <f>IFERROR(__xludf.DUMMYFUNCTION("""COMPUTED_VALUE"""),"")</f>
        <v/>
      </c>
      <c r="AB40" s="50" t="str">
        <f>IFERROR(__xludf.DUMMYFUNCTION("""COMPUTED_VALUE"""),"")</f>
        <v/>
      </c>
      <c r="AC40" s="50" t="str">
        <f>IFERROR(__xludf.DUMMYFUNCTION("""COMPUTED_VALUE"""),"")</f>
        <v/>
      </c>
      <c r="AD40" s="50" t="str">
        <f>IFERROR(__xludf.DUMMYFUNCTION("""COMPUTED_VALUE"""),"")</f>
        <v/>
      </c>
      <c r="AE40" s="50" t="str">
        <f>IFERROR(__xludf.DUMMYFUNCTION("""COMPUTED_VALUE"""),"")</f>
        <v/>
      </c>
      <c r="AF40" s="50" t="str">
        <f>IFERROR(__xludf.DUMMYFUNCTION("""COMPUTED_VALUE"""),"")</f>
        <v/>
      </c>
      <c r="AG40" s="50" t="str">
        <f>IFERROR(__xludf.DUMMYFUNCTION("""COMPUTED_VALUE"""),"")</f>
        <v/>
      </c>
      <c r="AH40" s="50" t="str">
        <f>IFERROR(__xludf.DUMMYFUNCTION("""COMPUTED_VALUE"""),"")</f>
        <v/>
      </c>
      <c r="AI40" s="50" t="str">
        <f>IFERROR(__xludf.DUMMYFUNCTION("""COMPUTED_VALUE"""),"")</f>
        <v/>
      </c>
      <c r="AJ40" s="50" t="str">
        <f>IFERROR(__xludf.DUMMYFUNCTION("""COMPUTED_VALUE"""),"")</f>
        <v/>
      </c>
      <c r="AK40" s="50" t="str">
        <f>IFERROR(__xludf.DUMMYFUNCTION("""COMPUTED_VALUE"""),"")</f>
        <v/>
      </c>
      <c r="AL40" s="50" t="str">
        <f>IFERROR(__xludf.DUMMYFUNCTION("""COMPUTED_VALUE"""),"")</f>
        <v/>
      </c>
      <c r="AM40" s="50" t="str">
        <f>IFERROR(__xludf.DUMMYFUNCTION("""COMPUTED_VALUE"""),"")</f>
        <v/>
      </c>
      <c r="AN40" s="50" t="str">
        <f>IFERROR(__xludf.DUMMYFUNCTION("""COMPUTED_VALUE"""),"")</f>
        <v/>
      </c>
      <c r="AO40" s="50" t="str">
        <f>IFERROR(__xludf.DUMMYFUNCTION("""COMPUTED_VALUE"""),"")</f>
        <v/>
      </c>
      <c r="AP40" s="50" t="str">
        <f>IFERROR(__xludf.DUMMYFUNCTION("""COMPUTED_VALUE"""),"")</f>
        <v/>
      </c>
      <c r="AQ40" s="50" t="str">
        <f>IFERROR(__xludf.DUMMYFUNCTION("""COMPUTED_VALUE"""),"")</f>
        <v/>
      </c>
      <c r="AR40" s="50" t="str">
        <f>IFERROR(__xludf.DUMMYFUNCTION("""COMPUTED_VALUE"""),"")</f>
        <v/>
      </c>
      <c r="AS40" s="50" t="str">
        <f>IFERROR(__xludf.DUMMYFUNCTION("""COMPUTED_VALUE"""),"")</f>
        <v/>
      </c>
      <c r="AT40" s="50" t="str">
        <f>IFERROR(__xludf.DUMMYFUNCTION("""COMPUTED_VALUE"""),"")</f>
        <v/>
      </c>
      <c r="AU40" s="50" t="str">
        <f>IFERROR(__xludf.DUMMYFUNCTION("""COMPUTED_VALUE"""),"")</f>
        <v/>
      </c>
      <c r="AV40" s="50" t="str">
        <f>IFERROR(__xludf.DUMMYFUNCTION("""COMPUTED_VALUE"""),"")</f>
        <v/>
      </c>
      <c r="AW40" s="50" t="str">
        <f>IFERROR(__xludf.DUMMYFUNCTION("""COMPUTED_VALUE"""),"")</f>
        <v/>
      </c>
      <c r="AX40" s="50" t="str">
        <f>IFERROR(__xludf.DUMMYFUNCTION("""COMPUTED_VALUE"""),"")</f>
        <v/>
      </c>
      <c r="AY40" s="50" t="str">
        <f>IFERROR(__xludf.DUMMYFUNCTION("""COMPUTED_VALUE"""),"")</f>
        <v/>
      </c>
      <c r="AZ40" s="50" t="str">
        <f>IFERROR(__xludf.DUMMYFUNCTION("""COMPUTED_VALUE"""),"")</f>
        <v/>
      </c>
      <c r="BA40" s="50" t="str">
        <f>IFERROR(__xludf.DUMMYFUNCTION("""COMPUTED_VALUE"""),"")</f>
        <v/>
      </c>
      <c r="BB40" s="50" t="str">
        <f>IFERROR(__xludf.DUMMYFUNCTION("""COMPUTED_VALUE"""),"")</f>
        <v/>
      </c>
      <c r="BC40" s="50" t="str">
        <f>IFERROR(__xludf.DUMMYFUNCTION("""COMPUTED_VALUE"""),"")</f>
        <v/>
      </c>
      <c r="BD40" s="50" t="str">
        <f>IFERROR(__xludf.DUMMYFUNCTION("""COMPUTED_VALUE"""),"")</f>
        <v/>
      </c>
      <c r="BE40" s="50" t="str">
        <f>IFERROR(__xludf.DUMMYFUNCTION("""COMPUTED_VALUE"""),"")</f>
        <v/>
      </c>
      <c r="BF40" s="50" t="str">
        <f>IFERROR(__xludf.DUMMYFUNCTION("""COMPUTED_VALUE"""),"")</f>
        <v/>
      </c>
      <c r="BG40" s="50" t="str">
        <f>IFERROR(__xludf.DUMMYFUNCTION("""COMPUTED_VALUE"""),"")</f>
        <v/>
      </c>
      <c r="BH40" s="50" t="str">
        <f>IFERROR(__xludf.DUMMYFUNCTION("""COMPUTED_VALUE"""),"")</f>
        <v/>
      </c>
      <c r="BI40" s="50" t="str">
        <f>IFERROR(__xludf.DUMMYFUNCTION("""COMPUTED_VALUE"""),"")</f>
        <v/>
      </c>
      <c r="BJ40" s="50" t="str">
        <f>IFERROR(__xludf.DUMMYFUNCTION("""COMPUTED_VALUE"""),"")</f>
        <v/>
      </c>
      <c r="BK40" s="50" t="str">
        <f>IFERROR(__xludf.DUMMYFUNCTION("""COMPUTED_VALUE"""),"")</f>
        <v/>
      </c>
      <c r="BL40" s="50" t="str">
        <f>IFERROR(__xludf.DUMMYFUNCTION("""COMPUTED_VALUE"""),"")</f>
        <v/>
      </c>
      <c r="BM40" s="50" t="str">
        <f>IFERROR(__xludf.DUMMYFUNCTION("""COMPUTED_VALUE"""),"")</f>
        <v/>
      </c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IFERROR(__xludf.DUMMYFUNCTION("""COMPUTED_VALUE"""),"")</f>
        <v/>
      </c>
      <c r="Z41" s="50" t="str">
        <f>IFERROR(__xludf.DUMMYFUNCTION("""COMPUTED_VALUE"""),"")</f>
        <v/>
      </c>
      <c r="AA41" s="50" t="str">
        <f>IFERROR(__xludf.DUMMYFUNCTION("""COMPUTED_VALUE"""),"")</f>
        <v/>
      </c>
      <c r="AB41" s="50" t="str">
        <f>IFERROR(__xludf.DUMMYFUNCTION("""COMPUTED_VALUE"""),"")</f>
        <v/>
      </c>
      <c r="AC41" s="50" t="str">
        <f>IFERROR(__xludf.DUMMYFUNCTION("""COMPUTED_VALUE"""),"")</f>
        <v/>
      </c>
      <c r="AD41" s="50" t="str">
        <f>IFERROR(__xludf.DUMMYFUNCTION("""COMPUTED_VALUE"""),"")</f>
        <v/>
      </c>
      <c r="AE41" s="50" t="str">
        <f>IFERROR(__xludf.DUMMYFUNCTION("""COMPUTED_VALUE"""),"")</f>
        <v/>
      </c>
      <c r="AF41" s="50" t="str">
        <f>IFERROR(__xludf.DUMMYFUNCTION("""COMPUTED_VALUE"""),"")</f>
        <v/>
      </c>
      <c r="AG41" s="50" t="str">
        <f>IFERROR(__xludf.DUMMYFUNCTION("""COMPUTED_VALUE"""),"")</f>
        <v/>
      </c>
      <c r="AH41" s="50" t="str">
        <f>IFERROR(__xludf.DUMMYFUNCTION("""COMPUTED_VALUE"""),"")</f>
        <v/>
      </c>
      <c r="AI41" s="50" t="str">
        <f>IFERROR(__xludf.DUMMYFUNCTION("""COMPUTED_VALUE"""),"")</f>
        <v/>
      </c>
      <c r="AJ41" s="50" t="str">
        <f>IFERROR(__xludf.DUMMYFUNCTION("""COMPUTED_VALUE"""),"")</f>
        <v/>
      </c>
      <c r="AK41" s="50" t="str">
        <f>IFERROR(__xludf.DUMMYFUNCTION("""COMPUTED_VALUE"""),"")</f>
        <v/>
      </c>
      <c r="AL41" s="50" t="str">
        <f>IFERROR(__xludf.DUMMYFUNCTION("""COMPUTED_VALUE"""),"")</f>
        <v/>
      </c>
      <c r="AM41" s="50" t="str">
        <f>IFERROR(__xludf.DUMMYFUNCTION("""COMPUTED_VALUE"""),"")</f>
        <v/>
      </c>
      <c r="AN41" s="50" t="str">
        <f>IFERROR(__xludf.DUMMYFUNCTION("""COMPUTED_VALUE"""),"")</f>
        <v/>
      </c>
      <c r="AO41" s="50" t="str">
        <f>IFERROR(__xludf.DUMMYFUNCTION("""COMPUTED_VALUE"""),"")</f>
        <v/>
      </c>
      <c r="AP41" s="50" t="str">
        <f>IFERROR(__xludf.DUMMYFUNCTION("""COMPUTED_VALUE"""),"")</f>
        <v/>
      </c>
      <c r="AQ41" s="50" t="str">
        <f>IFERROR(__xludf.DUMMYFUNCTION("""COMPUTED_VALUE"""),"")</f>
        <v/>
      </c>
      <c r="AR41" s="50" t="str">
        <f>IFERROR(__xludf.DUMMYFUNCTION("""COMPUTED_VALUE"""),"")</f>
        <v/>
      </c>
      <c r="AS41" s="50" t="str">
        <f>IFERROR(__xludf.DUMMYFUNCTION("""COMPUTED_VALUE"""),"")</f>
        <v/>
      </c>
      <c r="AT41" s="50" t="str">
        <f>IFERROR(__xludf.DUMMYFUNCTION("""COMPUTED_VALUE"""),"")</f>
        <v/>
      </c>
      <c r="AU41" s="50" t="str">
        <f>IFERROR(__xludf.DUMMYFUNCTION("""COMPUTED_VALUE"""),"")</f>
        <v/>
      </c>
      <c r="AV41" s="50" t="str">
        <f>IFERROR(__xludf.DUMMYFUNCTION("""COMPUTED_VALUE"""),"")</f>
        <v/>
      </c>
      <c r="AW41" s="50" t="str">
        <f>IFERROR(__xludf.DUMMYFUNCTION("""COMPUTED_VALUE"""),"")</f>
        <v/>
      </c>
      <c r="AX41" s="50" t="str">
        <f>IFERROR(__xludf.DUMMYFUNCTION("""COMPUTED_VALUE"""),"")</f>
        <v/>
      </c>
      <c r="AY41" s="50" t="str">
        <f>IFERROR(__xludf.DUMMYFUNCTION("""COMPUTED_VALUE"""),"")</f>
        <v/>
      </c>
      <c r="AZ41" s="50" t="str">
        <f>IFERROR(__xludf.DUMMYFUNCTION("""COMPUTED_VALUE"""),"")</f>
        <v/>
      </c>
      <c r="BA41" s="50" t="str">
        <f>IFERROR(__xludf.DUMMYFUNCTION("""COMPUTED_VALUE"""),"")</f>
        <v/>
      </c>
      <c r="BB41" s="50" t="str">
        <f>IFERROR(__xludf.DUMMYFUNCTION("""COMPUTED_VALUE"""),"")</f>
        <v/>
      </c>
      <c r="BC41" s="50" t="str">
        <f>IFERROR(__xludf.DUMMYFUNCTION("""COMPUTED_VALUE"""),"")</f>
        <v/>
      </c>
      <c r="BD41" s="50" t="str">
        <f>IFERROR(__xludf.DUMMYFUNCTION("""COMPUTED_VALUE"""),"")</f>
        <v/>
      </c>
      <c r="BE41" s="50" t="str">
        <f>IFERROR(__xludf.DUMMYFUNCTION("""COMPUTED_VALUE"""),"")</f>
        <v/>
      </c>
      <c r="BF41" s="50" t="str">
        <f>IFERROR(__xludf.DUMMYFUNCTION("""COMPUTED_VALUE"""),"")</f>
        <v/>
      </c>
      <c r="BG41" s="50" t="str">
        <f>IFERROR(__xludf.DUMMYFUNCTION("""COMPUTED_VALUE"""),"")</f>
        <v/>
      </c>
      <c r="BH41" s="50" t="str">
        <f>IFERROR(__xludf.DUMMYFUNCTION("""COMPUTED_VALUE"""),"")</f>
        <v/>
      </c>
      <c r="BI41" s="50" t="str">
        <f>IFERROR(__xludf.DUMMYFUNCTION("""COMPUTED_VALUE"""),"")</f>
        <v/>
      </c>
      <c r="BJ41" s="50" t="str">
        <f>IFERROR(__xludf.DUMMYFUNCTION("""COMPUTED_VALUE"""),"")</f>
        <v/>
      </c>
      <c r="BK41" s="50" t="str">
        <f>IFERROR(__xludf.DUMMYFUNCTION("""COMPUTED_VALUE"""),"")</f>
        <v/>
      </c>
      <c r="BL41" s="50" t="str">
        <f>IFERROR(__xludf.DUMMYFUNCTION("""COMPUTED_VALUE"""),"")</f>
        <v/>
      </c>
      <c r="BM41" s="50" t="str">
        <f>IFERROR(__xludf.DUMMYFUNCTION("""COMPUTED_VALUE"""),"")</f>
        <v/>
      </c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 t="str">
        <f>IFERROR(__xludf.DUMMYFUNCTION("""COMPUTED_VALUE"""),"")</f>
        <v/>
      </c>
      <c r="AA42" s="50" t="str">
        <f>IFERROR(__xludf.DUMMYFUNCTION("""COMPUTED_VALUE"""),"")</f>
        <v/>
      </c>
      <c r="AB42" s="50" t="str">
        <f>IFERROR(__xludf.DUMMYFUNCTION("""COMPUTED_VALUE"""),"")</f>
        <v/>
      </c>
      <c r="AC42" s="50" t="str">
        <f>IFERROR(__xludf.DUMMYFUNCTION("""COMPUTED_VALUE"""),"")</f>
        <v/>
      </c>
      <c r="AD42" s="50" t="str">
        <f>IFERROR(__xludf.DUMMYFUNCTION("""COMPUTED_VALUE"""),"")</f>
        <v/>
      </c>
      <c r="AE42" s="50" t="str">
        <f>IFERROR(__xludf.DUMMYFUNCTION("""COMPUTED_VALUE"""),"")</f>
        <v/>
      </c>
      <c r="AF42" s="50" t="str">
        <f>IFERROR(__xludf.DUMMYFUNCTION("""COMPUTED_VALUE"""),"")</f>
        <v/>
      </c>
      <c r="AG42" s="50" t="str">
        <f>IFERROR(__xludf.DUMMYFUNCTION("""COMPUTED_VALUE"""),"")</f>
        <v/>
      </c>
      <c r="AH42" s="50" t="str">
        <f>IFERROR(__xludf.DUMMYFUNCTION("""COMPUTED_VALUE"""),"")</f>
        <v/>
      </c>
      <c r="AI42" s="50" t="str">
        <f>IFERROR(__xludf.DUMMYFUNCTION("""COMPUTED_VALUE"""),"")</f>
        <v/>
      </c>
      <c r="AJ42" s="50" t="str">
        <f>IFERROR(__xludf.DUMMYFUNCTION("""COMPUTED_VALUE"""),"")</f>
        <v/>
      </c>
      <c r="AK42" s="50" t="str">
        <f>IFERROR(__xludf.DUMMYFUNCTION("""COMPUTED_VALUE"""),"")</f>
        <v/>
      </c>
      <c r="AL42" s="50" t="str">
        <f>IFERROR(__xludf.DUMMYFUNCTION("""COMPUTED_VALUE"""),"")</f>
        <v/>
      </c>
      <c r="AM42" s="50" t="str">
        <f>IFERROR(__xludf.DUMMYFUNCTION("""COMPUTED_VALUE"""),"")</f>
        <v/>
      </c>
      <c r="AN42" s="50" t="str">
        <f>IFERROR(__xludf.DUMMYFUNCTION("""COMPUTED_VALUE"""),"")</f>
        <v/>
      </c>
      <c r="AO42" s="50" t="str">
        <f>IFERROR(__xludf.DUMMYFUNCTION("""COMPUTED_VALUE"""),"")</f>
        <v/>
      </c>
      <c r="AP42" s="50" t="str">
        <f>IFERROR(__xludf.DUMMYFUNCTION("""COMPUTED_VALUE"""),"")</f>
        <v/>
      </c>
      <c r="AQ42" s="50" t="str">
        <f>IFERROR(__xludf.DUMMYFUNCTION("""COMPUTED_VALUE"""),"")</f>
        <v/>
      </c>
      <c r="AR42" s="50" t="str">
        <f>IFERROR(__xludf.DUMMYFUNCTION("""COMPUTED_VALUE"""),"")</f>
        <v/>
      </c>
      <c r="AS42" s="50" t="str">
        <f>IFERROR(__xludf.DUMMYFUNCTION("""COMPUTED_VALUE"""),"")</f>
        <v/>
      </c>
      <c r="AT42" s="50" t="str">
        <f>IFERROR(__xludf.DUMMYFUNCTION("""COMPUTED_VALUE"""),"")</f>
        <v/>
      </c>
      <c r="AU42" s="50" t="str">
        <f>IFERROR(__xludf.DUMMYFUNCTION("""COMPUTED_VALUE"""),"")</f>
        <v/>
      </c>
      <c r="AV42" s="50" t="str">
        <f>IFERROR(__xludf.DUMMYFUNCTION("""COMPUTED_VALUE"""),"")</f>
        <v/>
      </c>
      <c r="AW42" s="50" t="str">
        <f>IFERROR(__xludf.DUMMYFUNCTION("""COMPUTED_VALUE"""),"")</f>
        <v/>
      </c>
      <c r="AX42" s="50" t="str">
        <f>IFERROR(__xludf.DUMMYFUNCTION("""COMPUTED_VALUE"""),"")</f>
        <v/>
      </c>
      <c r="AY42" s="50" t="str">
        <f>IFERROR(__xludf.DUMMYFUNCTION("""COMPUTED_VALUE"""),"")</f>
        <v/>
      </c>
      <c r="AZ42" s="50" t="str">
        <f>IFERROR(__xludf.DUMMYFUNCTION("""COMPUTED_VALUE"""),"")</f>
        <v/>
      </c>
      <c r="BA42" s="50" t="str">
        <f>IFERROR(__xludf.DUMMYFUNCTION("""COMPUTED_VALUE"""),"")</f>
        <v/>
      </c>
      <c r="BB42" s="50" t="str">
        <f>IFERROR(__xludf.DUMMYFUNCTION("""COMPUTED_VALUE"""),"")</f>
        <v/>
      </c>
      <c r="BC42" s="50" t="str">
        <f>IFERROR(__xludf.DUMMYFUNCTION("""COMPUTED_VALUE"""),"")</f>
        <v/>
      </c>
      <c r="BD42" s="50" t="str">
        <f>IFERROR(__xludf.DUMMYFUNCTION("""COMPUTED_VALUE"""),"")</f>
        <v/>
      </c>
      <c r="BE42" s="50" t="str">
        <f>IFERROR(__xludf.DUMMYFUNCTION("""COMPUTED_VALUE"""),"")</f>
        <v/>
      </c>
      <c r="BF42" s="50" t="str">
        <f>IFERROR(__xludf.DUMMYFUNCTION("""COMPUTED_VALUE"""),"")</f>
        <v/>
      </c>
      <c r="BG42" s="50" t="str">
        <f>IFERROR(__xludf.DUMMYFUNCTION("""COMPUTED_VALUE"""),"")</f>
        <v/>
      </c>
      <c r="BH42" s="50" t="str">
        <f>IFERROR(__xludf.DUMMYFUNCTION("""COMPUTED_VALUE"""),"")</f>
        <v/>
      </c>
      <c r="BI42" s="50" t="str">
        <f>IFERROR(__xludf.DUMMYFUNCTION("""COMPUTED_VALUE"""),"")</f>
        <v/>
      </c>
      <c r="BJ42" s="50" t="str">
        <f>IFERROR(__xludf.DUMMYFUNCTION("""COMPUTED_VALUE"""),"")</f>
        <v/>
      </c>
      <c r="BK42" s="50" t="str">
        <f>IFERROR(__xludf.DUMMYFUNCTION("""COMPUTED_VALUE"""),"")</f>
        <v/>
      </c>
      <c r="BL42" s="50" t="str">
        <f>IFERROR(__xludf.DUMMYFUNCTION("""COMPUTED_VALUE"""),"")</f>
        <v/>
      </c>
      <c r="BM42" s="50" t="str">
        <f>IFERROR(__xludf.DUMMYFUNCTION("""COMPUTED_VALUE"""),"")</f>
        <v/>
      </c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 t="str">
        <f>IFERROR(__xludf.DUMMYFUNCTION("""COMPUTED_VALUE"""),"")</f>
        <v/>
      </c>
      <c r="AA43" s="50" t="str">
        <f>IFERROR(__xludf.DUMMYFUNCTION("""COMPUTED_VALUE"""),"")</f>
        <v/>
      </c>
      <c r="AB43" s="50" t="str">
        <f>IFERROR(__xludf.DUMMYFUNCTION("""COMPUTED_VALUE"""),"")</f>
        <v/>
      </c>
      <c r="AC43" s="50" t="str">
        <f>IFERROR(__xludf.DUMMYFUNCTION("""COMPUTED_VALUE"""),"")</f>
        <v/>
      </c>
      <c r="AD43" s="50" t="str">
        <f>IFERROR(__xludf.DUMMYFUNCTION("""COMPUTED_VALUE"""),"")</f>
        <v/>
      </c>
      <c r="AE43" s="50" t="str">
        <f>IFERROR(__xludf.DUMMYFUNCTION("""COMPUTED_VALUE"""),"")</f>
        <v/>
      </c>
      <c r="AF43" s="50" t="str">
        <f>IFERROR(__xludf.DUMMYFUNCTION("""COMPUTED_VALUE"""),"")</f>
        <v/>
      </c>
      <c r="AG43" s="50" t="str">
        <f>IFERROR(__xludf.DUMMYFUNCTION("""COMPUTED_VALUE"""),"")</f>
        <v/>
      </c>
      <c r="AH43" s="50" t="str">
        <f>IFERROR(__xludf.DUMMYFUNCTION("""COMPUTED_VALUE"""),"")</f>
        <v/>
      </c>
      <c r="AI43" s="50" t="str">
        <f>IFERROR(__xludf.DUMMYFUNCTION("""COMPUTED_VALUE"""),"")</f>
        <v/>
      </c>
      <c r="AJ43" s="50" t="str">
        <f>IFERROR(__xludf.DUMMYFUNCTION("""COMPUTED_VALUE"""),"")</f>
        <v/>
      </c>
      <c r="AK43" s="50" t="str">
        <f>IFERROR(__xludf.DUMMYFUNCTION("""COMPUTED_VALUE"""),"")</f>
        <v/>
      </c>
      <c r="AL43" s="50" t="str">
        <f>IFERROR(__xludf.DUMMYFUNCTION("""COMPUTED_VALUE"""),"")</f>
        <v/>
      </c>
      <c r="AM43" s="50" t="str">
        <f>IFERROR(__xludf.DUMMYFUNCTION("""COMPUTED_VALUE"""),"")</f>
        <v/>
      </c>
      <c r="AN43" s="50" t="str">
        <f>IFERROR(__xludf.DUMMYFUNCTION("""COMPUTED_VALUE"""),"")</f>
        <v/>
      </c>
      <c r="AO43" s="50" t="str">
        <f>IFERROR(__xludf.DUMMYFUNCTION("""COMPUTED_VALUE"""),"")</f>
        <v/>
      </c>
      <c r="AP43" s="50" t="str">
        <f>IFERROR(__xludf.DUMMYFUNCTION("""COMPUTED_VALUE"""),"")</f>
        <v/>
      </c>
      <c r="AQ43" s="50" t="str">
        <f>IFERROR(__xludf.DUMMYFUNCTION("""COMPUTED_VALUE"""),"")</f>
        <v/>
      </c>
      <c r="AR43" s="50" t="str">
        <f>IFERROR(__xludf.DUMMYFUNCTION("""COMPUTED_VALUE"""),"")</f>
        <v/>
      </c>
      <c r="AS43" s="50" t="str">
        <f>IFERROR(__xludf.DUMMYFUNCTION("""COMPUTED_VALUE"""),"")</f>
        <v/>
      </c>
      <c r="AT43" s="50" t="str">
        <f>IFERROR(__xludf.DUMMYFUNCTION("""COMPUTED_VALUE"""),"")</f>
        <v/>
      </c>
      <c r="AU43" s="50" t="str">
        <f>IFERROR(__xludf.DUMMYFUNCTION("""COMPUTED_VALUE"""),"")</f>
        <v/>
      </c>
      <c r="AV43" s="50" t="str">
        <f>IFERROR(__xludf.DUMMYFUNCTION("""COMPUTED_VALUE"""),"")</f>
        <v/>
      </c>
      <c r="AW43" s="50" t="str">
        <f>IFERROR(__xludf.DUMMYFUNCTION("""COMPUTED_VALUE"""),"")</f>
        <v/>
      </c>
      <c r="AX43" s="50" t="str">
        <f>IFERROR(__xludf.DUMMYFUNCTION("""COMPUTED_VALUE"""),"")</f>
        <v/>
      </c>
      <c r="AY43" s="50" t="str">
        <f>IFERROR(__xludf.DUMMYFUNCTION("""COMPUTED_VALUE"""),"")</f>
        <v/>
      </c>
      <c r="AZ43" s="50" t="str">
        <f>IFERROR(__xludf.DUMMYFUNCTION("""COMPUTED_VALUE"""),"")</f>
        <v/>
      </c>
      <c r="BA43" s="50" t="str">
        <f>IFERROR(__xludf.DUMMYFUNCTION("""COMPUTED_VALUE"""),"")</f>
        <v/>
      </c>
      <c r="BB43" s="50" t="str">
        <f>IFERROR(__xludf.DUMMYFUNCTION("""COMPUTED_VALUE"""),"")</f>
        <v/>
      </c>
      <c r="BC43" s="50" t="str">
        <f>IFERROR(__xludf.DUMMYFUNCTION("""COMPUTED_VALUE"""),"")</f>
        <v/>
      </c>
      <c r="BD43" s="50" t="str">
        <f>IFERROR(__xludf.DUMMYFUNCTION("""COMPUTED_VALUE"""),"")</f>
        <v/>
      </c>
      <c r="BE43" s="50" t="str">
        <f>IFERROR(__xludf.DUMMYFUNCTION("""COMPUTED_VALUE"""),"")</f>
        <v/>
      </c>
      <c r="BF43" s="50" t="str">
        <f>IFERROR(__xludf.DUMMYFUNCTION("""COMPUTED_VALUE"""),"")</f>
        <v/>
      </c>
      <c r="BG43" s="50" t="str">
        <f>IFERROR(__xludf.DUMMYFUNCTION("""COMPUTED_VALUE"""),"")</f>
        <v/>
      </c>
      <c r="BH43" s="50" t="str">
        <f>IFERROR(__xludf.DUMMYFUNCTION("""COMPUTED_VALUE"""),"")</f>
        <v/>
      </c>
      <c r="BI43" s="50" t="str">
        <f>IFERROR(__xludf.DUMMYFUNCTION("""COMPUTED_VALUE"""),"")</f>
        <v/>
      </c>
      <c r="BJ43" s="50" t="str">
        <f>IFERROR(__xludf.DUMMYFUNCTION("""COMPUTED_VALUE"""),"")</f>
        <v/>
      </c>
      <c r="BK43" s="50" t="str">
        <f>IFERROR(__xludf.DUMMYFUNCTION("""COMPUTED_VALUE"""),"")</f>
        <v/>
      </c>
      <c r="BL43" s="50" t="str">
        <f>IFERROR(__xludf.DUMMYFUNCTION("""COMPUTED_VALUE"""),"")</f>
        <v/>
      </c>
      <c r="BM43" s="50" t="str">
        <f>IFERROR(__xludf.DUMMYFUNCTION("""COMPUTED_VALUE"""),"")</f>
        <v/>
      </c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 t="str">
        <f>IFERROR(__xludf.DUMMYFUNCTION("""COMPUTED_VALUE"""),"")</f>
        <v/>
      </c>
      <c r="AA44" s="50" t="str">
        <f>IFERROR(__xludf.DUMMYFUNCTION("""COMPUTED_VALUE"""),"")</f>
        <v/>
      </c>
      <c r="AB44" s="50" t="str">
        <f>IFERROR(__xludf.DUMMYFUNCTION("""COMPUTED_VALUE"""),"")</f>
        <v/>
      </c>
      <c r="AC44" s="50" t="str">
        <f>IFERROR(__xludf.DUMMYFUNCTION("""COMPUTED_VALUE"""),"")</f>
        <v/>
      </c>
      <c r="AD44" s="50" t="str">
        <f>IFERROR(__xludf.DUMMYFUNCTION("""COMPUTED_VALUE"""),"")</f>
        <v/>
      </c>
      <c r="AE44" s="50" t="str">
        <f>IFERROR(__xludf.DUMMYFUNCTION("""COMPUTED_VALUE"""),"")</f>
        <v/>
      </c>
      <c r="AF44" s="50" t="str">
        <f>IFERROR(__xludf.DUMMYFUNCTION("""COMPUTED_VALUE"""),"")</f>
        <v/>
      </c>
      <c r="AG44" s="50" t="str">
        <f>IFERROR(__xludf.DUMMYFUNCTION("""COMPUTED_VALUE"""),"")</f>
        <v/>
      </c>
      <c r="AH44" s="50" t="str">
        <f>IFERROR(__xludf.DUMMYFUNCTION("""COMPUTED_VALUE"""),"")</f>
        <v/>
      </c>
      <c r="AI44" s="50" t="str">
        <f>IFERROR(__xludf.DUMMYFUNCTION("""COMPUTED_VALUE"""),"")</f>
        <v/>
      </c>
      <c r="AJ44" s="50" t="str">
        <f>IFERROR(__xludf.DUMMYFUNCTION("""COMPUTED_VALUE"""),"")</f>
        <v/>
      </c>
      <c r="AK44" s="50" t="str">
        <f>IFERROR(__xludf.DUMMYFUNCTION("""COMPUTED_VALUE"""),"")</f>
        <v/>
      </c>
      <c r="AL44" s="50" t="str">
        <f>IFERROR(__xludf.DUMMYFUNCTION("""COMPUTED_VALUE"""),"")</f>
        <v/>
      </c>
      <c r="AM44" s="50" t="str">
        <f>IFERROR(__xludf.DUMMYFUNCTION("""COMPUTED_VALUE"""),"")</f>
        <v/>
      </c>
      <c r="AN44" s="50" t="str">
        <f>IFERROR(__xludf.DUMMYFUNCTION("""COMPUTED_VALUE"""),"")</f>
        <v/>
      </c>
      <c r="AO44" s="50" t="str">
        <f>IFERROR(__xludf.DUMMYFUNCTION("""COMPUTED_VALUE"""),"")</f>
        <v/>
      </c>
      <c r="AP44" s="50" t="str">
        <f>IFERROR(__xludf.DUMMYFUNCTION("""COMPUTED_VALUE"""),"")</f>
        <v/>
      </c>
      <c r="AQ44" s="50" t="str">
        <f>IFERROR(__xludf.DUMMYFUNCTION("""COMPUTED_VALUE"""),"")</f>
        <v/>
      </c>
      <c r="AR44" s="50" t="str">
        <f>IFERROR(__xludf.DUMMYFUNCTION("""COMPUTED_VALUE"""),"")</f>
        <v/>
      </c>
      <c r="AS44" s="50" t="str">
        <f>IFERROR(__xludf.DUMMYFUNCTION("""COMPUTED_VALUE"""),"")</f>
        <v/>
      </c>
      <c r="AT44" s="50" t="str">
        <f>IFERROR(__xludf.DUMMYFUNCTION("""COMPUTED_VALUE"""),"")</f>
        <v/>
      </c>
      <c r="AU44" s="50" t="str">
        <f>IFERROR(__xludf.DUMMYFUNCTION("""COMPUTED_VALUE"""),"")</f>
        <v/>
      </c>
      <c r="AV44" s="50" t="str">
        <f>IFERROR(__xludf.DUMMYFUNCTION("""COMPUTED_VALUE"""),"")</f>
        <v/>
      </c>
      <c r="AW44" s="50" t="str">
        <f>IFERROR(__xludf.DUMMYFUNCTION("""COMPUTED_VALUE"""),"")</f>
        <v/>
      </c>
      <c r="AX44" s="50" t="str">
        <f>IFERROR(__xludf.DUMMYFUNCTION("""COMPUTED_VALUE"""),"")</f>
        <v/>
      </c>
      <c r="AY44" s="50" t="str">
        <f>IFERROR(__xludf.DUMMYFUNCTION("""COMPUTED_VALUE"""),"")</f>
        <v/>
      </c>
      <c r="AZ44" s="50" t="str">
        <f>IFERROR(__xludf.DUMMYFUNCTION("""COMPUTED_VALUE"""),"")</f>
        <v/>
      </c>
      <c r="BA44" s="50" t="str">
        <f>IFERROR(__xludf.DUMMYFUNCTION("""COMPUTED_VALUE"""),"")</f>
        <v/>
      </c>
      <c r="BB44" s="50" t="str">
        <f>IFERROR(__xludf.DUMMYFUNCTION("""COMPUTED_VALUE"""),"")</f>
        <v/>
      </c>
      <c r="BC44" s="50" t="str">
        <f>IFERROR(__xludf.DUMMYFUNCTION("""COMPUTED_VALUE"""),"")</f>
        <v/>
      </c>
      <c r="BD44" s="50" t="str">
        <f>IFERROR(__xludf.DUMMYFUNCTION("""COMPUTED_VALUE"""),"")</f>
        <v/>
      </c>
      <c r="BE44" s="50" t="str">
        <f>IFERROR(__xludf.DUMMYFUNCTION("""COMPUTED_VALUE"""),"")</f>
        <v/>
      </c>
      <c r="BF44" s="50" t="str">
        <f>IFERROR(__xludf.DUMMYFUNCTION("""COMPUTED_VALUE"""),"")</f>
        <v/>
      </c>
      <c r="BG44" s="50" t="str">
        <f>IFERROR(__xludf.DUMMYFUNCTION("""COMPUTED_VALUE"""),"")</f>
        <v/>
      </c>
      <c r="BH44" s="50" t="str">
        <f>IFERROR(__xludf.DUMMYFUNCTION("""COMPUTED_VALUE"""),"")</f>
        <v/>
      </c>
      <c r="BI44" s="50" t="str">
        <f>IFERROR(__xludf.DUMMYFUNCTION("""COMPUTED_VALUE"""),"")</f>
        <v/>
      </c>
      <c r="BJ44" s="50" t="str">
        <f>IFERROR(__xludf.DUMMYFUNCTION("""COMPUTED_VALUE"""),"")</f>
        <v/>
      </c>
      <c r="BK44" s="50" t="str">
        <f>IFERROR(__xludf.DUMMYFUNCTION("""COMPUTED_VALUE"""),"")</f>
        <v/>
      </c>
      <c r="BL44" s="50" t="str">
        <f>IFERROR(__xludf.DUMMYFUNCTION("""COMPUTED_VALUE"""),"")</f>
        <v/>
      </c>
      <c r="BM44" s="50" t="str">
        <f>IFERROR(__xludf.DUMMYFUNCTION("""COMPUTED_VALUE"""),"")</f>
        <v/>
      </c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 t="str">
        <f>IFERROR(__xludf.DUMMYFUNCTION("""COMPUTED_VALUE"""),"")</f>
        <v/>
      </c>
      <c r="AA45" s="50" t="str">
        <f>IFERROR(__xludf.DUMMYFUNCTION("""COMPUTED_VALUE"""),"")</f>
        <v/>
      </c>
      <c r="AB45" s="50" t="str">
        <f>IFERROR(__xludf.DUMMYFUNCTION("""COMPUTED_VALUE"""),"")</f>
        <v/>
      </c>
      <c r="AC45" s="50" t="str">
        <f>IFERROR(__xludf.DUMMYFUNCTION("""COMPUTED_VALUE"""),"")</f>
        <v/>
      </c>
      <c r="AD45" s="50" t="str">
        <f>IFERROR(__xludf.DUMMYFUNCTION("""COMPUTED_VALUE"""),"")</f>
        <v/>
      </c>
      <c r="AE45" s="50" t="str">
        <f>IFERROR(__xludf.DUMMYFUNCTION("""COMPUTED_VALUE"""),"")</f>
        <v/>
      </c>
      <c r="AF45" s="50" t="str">
        <f>IFERROR(__xludf.DUMMYFUNCTION("""COMPUTED_VALUE"""),"")</f>
        <v/>
      </c>
      <c r="AG45" s="50" t="str">
        <f>IFERROR(__xludf.DUMMYFUNCTION("""COMPUTED_VALUE"""),"")</f>
        <v/>
      </c>
      <c r="AH45" s="50" t="str">
        <f>IFERROR(__xludf.DUMMYFUNCTION("""COMPUTED_VALUE"""),"")</f>
        <v/>
      </c>
      <c r="AI45" s="50" t="str">
        <f>IFERROR(__xludf.DUMMYFUNCTION("""COMPUTED_VALUE"""),"")</f>
        <v/>
      </c>
      <c r="AJ45" s="50" t="str">
        <f>IFERROR(__xludf.DUMMYFUNCTION("""COMPUTED_VALUE"""),"")</f>
        <v/>
      </c>
      <c r="AK45" s="50" t="str">
        <f>IFERROR(__xludf.DUMMYFUNCTION("""COMPUTED_VALUE"""),"")</f>
        <v/>
      </c>
      <c r="AL45" s="50" t="str">
        <f>IFERROR(__xludf.DUMMYFUNCTION("""COMPUTED_VALUE"""),"")</f>
        <v/>
      </c>
      <c r="AM45" s="50" t="str">
        <f>IFERROR(__xludf.DUMMYFUNCTION("""COMPUTED_VALUE"""),"")</f>
        <v/>
      </c>
      <c r="AN45" s="50" t="str">
        <f>IFERROR(__xludf.DUMMYFUNCTION("""COMPUTED_VALUE"""),"")</f>
        <v/>
      </c>
      <c r="AO45" s="50" t="str">
        <f>IFERROR(__xludf.DUMMYFUNCTION("""COMPUTED_VALUE"""),"")</f>
        <v/>
      </c>
      <c r="AP45" s="50" t="str">
        <f>IFERROR(__xludf.DUMMYFUNCTION("""COMPUTED_VALUE"""),"")</f>
        <v/>
      </c>
      <c r="AQ45" s="50" t="str">
        <f>IFERROR(__xludf.DUMMYFUNCTION("""COMPUTED_VALUE"""),"")</f>
        <v/>
      </c>
      <c r="AR45" s="50" t="str">
        <f>IFERROR(__xludf.DUMMYFUNCTION("""COMPUTED_VALUE"""),"")</f>
        <v/>
      </c>
      <c r="AS45" s="50" t="str">
        <f>IFERROR(__xludf.DUMMYFUNCTION("""COMPUTED_VALUE"""),"")</f>
        <v/>
      </c>
      <c r="AT45" s="50" t="str">
        <f>IFERROR(__xludf.DUMMYFUNCTION("""COMPUTED_VALUE"""),"")</f>
        <v/>
      </c>
      <c r="AU45" s="50" t="str">
        <f>IFERROR(__xludf.DUMMYFUNCTION("""COMPUTED_VALUE"""),"")</f>
        <v/>
      </c>
      <c r="AV45" s="50" t="str">
        <f>IFERROR(__xludf.DUMMYFUNCTION("""COMPUTED_VALUE"""),"")</f>
        <v/>
      </c>
      <c r="AW45" s="50" t="str">
        <f>IFERROR(__xludf.DUMMYFUNCTION("""COMPUTED_VALUE"""),"")</f>
        <v/>
      </c>
      <c r="AX45" s="50" t="str">
        <f>IFERROR(__xludf.DUMMYFUNCTION("""COMPUTED_VALUE"""),"")</f>
        <v/>
      </c>
      <c r="AY45" s="50" t="str">
        <f>IFERROR(__xludf.DUMMYFUNCTION("""COMPUTED_VALUE"""),"")</f>
        <v/>
      </c>
      <c r="AZ45" s="50" t="str">
        <f>IFERROR(__xludf.DUMMYFUNCTION("""COMPUTED_VALUE"""),"")</f>
        <v/>
      </c>
      <c r="BA45" s="50" t="str">
        <f>IFERROR(__xludf.DUMMYFUNCTION("""COMPUTED_VALUE"""),"")</f>
        <v/>
      </c>
      <c r="BB45" s="50" t="str">
        <f>IFERROR(__xludf.DUMMYFUNCTION("""COMPUTED_VALUE"""),"")</f>
        <v/>
      </c>
      <c r="BC45" s="50" t="str">
        <f>IFERROR(__xludf.DUMMYFUNCTION("""COMPUTED_VALUE"""),"")</f>
        <v/>
      </c>
      <c r="BD45" s="50" t="str">
        <f>IFERROR(__xludf.DUMMYFUNCTION("""COMPUTED_VALUE"""),"")</f>
        <v/>
      </c>
      <c r="BE45" s="50" t="str">
        <f>IFERROR(__xludf.DUMMYFUNCTION("""COMPUTED_VALUE"""),"")</f>
        <v/>
      </c>
      <c r="BF45" s="50" t="str">
        <f>IFERROR(__xludf.DUMMYFUNCTION("""COMPUTED_VALUE"""),"")</f>
        <v/>
      </c>
      <c r="BG45" s="50" t="str">
        <f>IFERROR(__xludf.DUMMYFUNCTION("""COMPUTED_VALUE"""),"")</f>
        <v/>
      </c>
      <c r="BH45" s="50" t="str">
        <f>IFERROR(__xludf.DUMMYFUNCTION("""COMPUTED_VALUE"""),"")</f>
        <v/>
      </c>
      <c r="BI45" s="50" t="str">
        <f>IFERROR(__xludf.DUMMYFUNCTION("""COMPUTED_VALUE"""),"")</f>
        <v/>
      </c>
      <c r="BJ45" s="50" t="str">
        <f>IFERROR(__xludf.DUMMYFUNCTION("""COMPUTED_VALUE"""),"")</f>
        <v/>
      </c>
      <c r="BK45" s="50" t="str">
        <f>IFERROR(__xludf.DUMMYFUNCTION("""COMPUTED_VALUE"""),"")</f>
        <v/>
      </c>
      <c r="BL45" s="50" t="str">
        <f>IFERROR(__xludf.DUMMYFUNCTION("""COMPUTED_VALUE"""),"")</f>
        <v/>
      </c>
      <c r="BM45" s="50" t="str">
        <f>IFERROR(__xludf.DUMMYFUNCTION("""COMPUTED_VALUE"""),"")</f>
        <v/>
      </c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 t="str">
        <f>IFERROR(__xludf.DUMMYFUNCTION("""COMPUTED_VALUE"""),"")</f>
        <v/>
      </c>
      <c r="AA46" s="50" t="str">
        <f>IFERROR(__xludf.DUMMYFUNCTION("""COMPUTED_VALUE"""),"")</f>
        <v/>
      </c>
      <c r="AB46" s="50" t="str">
        <f>IFERROR(__xludf.DUMMYFUNCTION("""COMPUTED_VALUE"""),"")</f>
        <v/>
      </c>
      <c r="AC46" s="50" t="str">
        <f>IFERROR(__xludf.DUMMYFUNCTION("""COMPUTED_VALUE"""),"")</f>
        <v/>
      </c>
      <c r="AD46" s="50" t="str">
        <f>IFERROR(__xludf.DUMMYFUNCTION("""COMPUTED_VALUE"""),"")</f>
        <v/>
      </c>
      <c r="AE46" s="50" t="str">
        <f>IFERROR(__xludf.DUMMYFUNCTION("""COMPUTED_VALUE"""),"")</f>
        <v/>
      </c>
      <c r="AF46" s="50" t="str">
        <f>IFERROR(__xludf.DUMMYFUNCTION("""COMPUTED_VALUE"""),"")</f>
        <v/>
      </c>
      <c r="AG46" s="50" t="str">
        <f>IFERROR(__xludf.DUMMYFUNCTION("""COMPUTED_VALUE"""),"")</f>
        <v/>
      </c>
      <c r="AH46" s="50" t="str">
        <f>IFERROR(__xludf.DUMMYFUNCTION("""COMPUTED_VALUE"""),"")</f>
        <v/>
      </c>
      <c r="AI46" s="50" t="str">
        <f>IFERROR(__xludf.DUMMYFUNCTION("""COMPUTED_VALUE"""),"")</f>
        <v/>
      </c>
      <c r="AJ46" s="50" t="str">
        <f>IFERROR(__xludf.DUMMYFUNCTION("""COMPUTED_VALUE"""),"")</f>
        <v/>
      </c>
      <c r="AK46" s="50" t="str">
        <f>IFERROR(__xludf.DUMMYFUNCTION("""COMPUTED_VALUE"""),"")</f>
        <v/>
      </c>
      <c r="AL46" s="50" t="str">
        <f>IFERROR(__xludf.DUMMYFUNCTION("""COMPUTED_VALUE"""),"")</f>
        <v/>
      </c>
      <c r="AM46" s="50" t="str">
        <f>IFERROR(__xludf.DUMMYFUNCTION("""COMPUTED_VALUE"""),"")</f>
        <v/>
      </c>
      <c r="AN46" s="50" t="str">
        <f>IFERROR(__xludf.DUMMYFUNCTION("""COMPUTED_VALUE"""),"")</f>
        <v/>
      </c>
      <c r="AO46" s="50" t="str">
        <f>IFERROR(__xludf.DUMMYFUNCTION("""COMPUTED_VALUE"""),"")</f>
        <v/>
      </c>
      <c r="AP46" s="50" t="str">
        <f>IFERROR(__xludf.DUMMYFUNCTION("""COMPUTED_VALUE"""),"")</f>
        <v/>
      </c>
      <c r="AQ46" s="50" t="str">
        <f>IFERROR(__xludf.DUMMYFUNCTION("""COMPUTED_VALUE"""),"")</f>
        <v/>
      </c>
      <c r="AR46" s="50" t="str">
        <f>IFERROR(__xludf.DUMMYFUNCTION("""COMPUTED_VALUE"""),"")</f>
        <v/>
      </c>
      <c r="AS46" s="50" t="str">
        <f>IFERROR(__xludf.DUMMYFUNCTION("""COMPUTED_VALUE"""),"")</f>
        <v/>
      </c>
      <c r="AT46" s="50" t="str">
        <f>IFERROR(__xludf.DUMMYFUNCTION("""COMPUTED_VALUE"""),"")</f>
        <v/>
      </c>
      <c r="AU46" s="50" t="str">
        <f>IFERROR(__xludf.DUMMYFUNCTION("""COMPUTED_VALUE"""),"")</f>
        <v/>
      </c>
      <c r="AV46" s="50" t="str">
        <f>IFERROR(__xludf.DUMMYFUNCTION("""COMPUTED_VALUE"""),"")</f>
        <v/>
      </c>
      <c r="AW46" s="50" t="str">
        <f>IFERROR(__xludf.DUMMYFUNCTION("""COMPUTED_VALUE"""),"")</f>
        <v/>
      </c>
      <c r="AX46" s="50" t="str">
        <f>IFERROR(__xludf.DUMMYFUNCTION("""COMPUTED_VALUE"""),"")</f>
        <v/>
      </c>
      <c r="AY46" s="50" t="str">
        <f>IFERROR(__xludf.DUMMYFUNCTION("""COMPUTED_VALUE"""),"")</f>
        <v/>
      </c>
      <c r="AZ46" s="50" t="str">
        <f>IFERROR(__xludf.DUMMYFUNCTION("""COMPUTED_VALUE"""),"")</f>
        <v/>
      </c>
      <c r="BA46" s="50" t="str">
        <f>IFERROR(__xludf.DUMMYFUNCTION("""COMPUTED_VALUE"""),"")</f>
        <v/>
      </c>
      <c r="BB46" s="50" t="str">
        <f>IFERROR(__xludf.DUMMYFUNCTION("""COMPUTED_VALUE"""),"")</f>
        <v/>
      </c>
      <c r="BC46" s="50" t="str">
        <f>IFERROR(__xludf.DUMMYFUNCTION("""COMPUTED_VALUE"""),"")</f>
        <v/>
      </c>
      <c r="BD46" s="50" t="str">
        <f>IFERROR(__xludf.DUMMYFUNCTION("""COMPUTED_VALUE"""),"")</f>
        <v/>
      </c>
      <c r="BE46" s="50" t="str">
        <f>IFERROR(__xludf.DUMMYFUNCTION("""COMPUTED_VALUE"""),"")</f>
        <v/>
      </c>
      <c r="BF46" s="50" t="str">
        <f>IFERROR(__xludf.DUMMYFUNCTION("""COMPUTED_VALUE"""),"")</f>
        <v/>
      </c>
      <c r="BG46" s="50" t="str">
        <f>IFERROR(__xludf.DUMMYFUNCTION("""COMPUTED_VALUE"""),"")</f>
        <v/>
      </c>
      <c r="BH46" s="50" t="str">
        <f>IFERROR(__xludf.DUMMYFUNCTION("""COMPUTED_VALUE"""),"")</f>
        <v/>
      </c>
      <c r="BI46" s="50" t="str">
        <f>IFERROR(__xludf.DUMMYFUNCTION("""COMPUTED_VALUE"""),"")</f>
        <v/>
      </c>
      <c r="BJ46" s="50" t="str">
        <f>IFERROR(__xludf.DUMMYFUNCTION("""COMPUTED_VALUE"""),"")</f>
        <v/>
      </c>
      <c r="BK46" s="50" t="str">
        <f>IFERROR(__xludf.DUMMYFUNCTION("""COMPUTED_VALUE"""),"")</f>
        <v/>
      </c>
      <c r="BL46" s="50" t="str">
        <f>IFERROR(__xludf.DUMMYFUNCTION("""COMPUTED_VALUE"""),"")</f>
        <v/>
      </c>
      <c r="BM46" s="50" t="str">
        <f>IFERROR(__xludf.DUMMYFUNCTION("""COMPUTED_VALUE"""),"")</f>
        <v/>
      </c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 t="str">
        <f>IFERROR(__xludf.DUMMYFUNCTION("""COMPUTED_VALUE"""),"")</f>
        <v/>
      </c>
      <c r="AA47" s="50" t="str">
        <f>IFERROR(__xludf.DUMMYFUNCTION("""COMPUTED_VALUE"""),"")</f>
        <v/>
      </c>
      <c r="AB47" s="50" t="str">
        <f>IFERROR(__xludf.DUMMYFUNCTION("""COMPUTED_VALUE"""),"")</f>
        <v/>
      </c>
      <c r="AC47" s="50" t="str">
        <f>IFERROR(__xludf.DUMMYFUNCTION("""COMPUTED_VALUE"""),"")</f>
        <v/>
      </c>
      <c r="AD47" s="50" t="str">
        <f>IFERROR(__xludf.DUMMYFUNCTION("""COMPUTED_VALUE"""),"")</f>
        <v/>
      </c>
      <c r="AE47" s="50" t="str">
        <f>IFERROR(__xludf.DUMMYFUNCTION("""COMPUTED_VALUE"""),"")</f>
        <v/>
      </c>
      <c r="AF47" s="50" t="str">
        <f>IFERROR(__xludf.DUMMYFUNCTION("""COMPUTED_VALUE"""),"")</f>
        <v/>
      </c>
      <c r="AG47" s="50" t="str">
        <f>IFERROR(__xludf.DUMMYFUNCTION("""COMPUTED_VALUE"""),"")</f>
        <v/>
      </c>
      <c r="AH47" s="50" t="str">
        <f>IFERROR(__xludf.DUMMYFUNCTION("""COMPUTED_VALUE"""),"")</f>
        <v/>
      </c>
      <c r="AI47" s="50" t="str">
        <f>IFERROR(__xludf.DUMMYFUNCTION("""COMPUTED_VALUE"""),"")</f>
        <v/>
      </c>
      <c r="AJ47" s="50" t="str">
        <f>IFERROR(__xludf.DUMMYFUNCTION("""COMPUTED_VALUE"""),"")</f>
        <v/>
      </c>
      <c r="AK47" s="50" t="str">
        <f>IFERROR(__xludf.DUMMYFUNCTION("""COMPUTED_VALUE"""),"")</f>
        <v/>
      </c>
      <c r="AL47" s="50" t="str">
        <f>IFERROR(__xludf.DUMMYFUNCTION("""COMPUTED_VALUE"""),"")</f>
        <v/>
      </c>
      <c r="AM47" s="50" t="str">
        <f>IFERROR(__xludf.DUMMYFUNCTION("""COMPUTED_VALUE"""),"")</f>
        <v/>
      </c>
      <c r="AN47" s="50" t="str">
        <f>IFERROR(__xludf.DUMMYFUNCTION("""COMPUTED_VALUE"""),"")</f>
        <v/>
      </c>
      <c r="AO47" s="50" t="str">
        <f>IFERROR(__xludf.DUMMYFUNCTION("""COMPUTED_VALUE"""),"")</f>
        <v/>
      </c>
      <c r="AP47" s="50" t="str">
        <f>IFERROR(__xludf.DUMMYFUNCTION("""COMPUTED_VALUE"""),"")</f>
        <v/>
      </c>
      <c r="AQ47" s="50" t="str">
        <f>IFERROR(__xludf.DUMMYFUNCTION("""COMPUTED_VALUE"""),"")</f>
        <v/>
      </c>
      <c r="AR47" s="50" t="str">
        <f>IFERROR(__xludf.DUMMYFUNCTION("""COMPUTED_VALUE"""),"")</f>
        <v/>
      </c>
      <c r="AS47" s="50" t="str">
        <f>IFERROR(__xludf.DUMMYFUNCTION("""COMPUTED_VALUE"""),"")</f>
        <v/>
      </c>
      <c r="AT47" s="50" t="str">
        <f>IFERROR(__xludf.DUMMYFUNCTION("""COMPUTED_VALUE"""),"")</f>
        <v/>
      </c>
      <c r="AU47" s="50" t="str">
        <f>IFERROR(__xludf.DUMMYFUNCTION("""COMPUTED_VALUE"""),"")</f>
        <v/>
      </c>
      <c r="AV47" s="50" t="str">
        <f>IFERROR(__xludf.DUMMYFUNCTION("""COMPUTED_VALUE"""),"")</f>
        <v/>
      </c>
      <c r="AW47" s="50" t="str">
        <f>IFERROR(__xludf.DUMMYFUNCTION("""COMPUTED_VALUE"""),"")</f>
        <v/>
      </c>
      <c r="AX47" s="50" t="str">
        <f>IFERROR(__xludf.DUMMYFUNCTION("""COMPUTED_VALUE"""),"")</f>
        <v/>
      </c>
      <c r="AY47" s="50" t="str">
        <f>IFERROR(__xludf.DUMMYFUNCTION("""COMPUTED_VALUE"""),"")</f>
        <v/>
      </c>
      <c r="AZ47" s="50" t="str">
        <f>IFERROR(__xludf.DUMMYFUNCTION("""COMPUTED_VALUE"""),"")</f>
        <v/>
      </c>
      <c r="BA47" s="50" t="str">
        <f>IFERROR(__xludf.DUMMYFUNCTION("""COMPUTED_VALUE"""),"")</f>
        <v/>
      </c>
      <c r="BB47" s="50" t="str">
        <f>IFERROR(__xludf.DUMMYFUNCTION("""COMPUTED_VALUE"""),"")</f>
        <v/>
      </c>
      <c r="BC47" s="50" t="str">
        <f>IFERROR(__xludf.DUMMYFUNCTION("""COMPUTED_VALUE"""),"")</f>
        <v/>
      </c>
      <c r="BD47" s="50" t="str">
        <f>IFERROR(__xludf.DUMMYFUNCTION("""COMPUTED_VALUE"""),"")</f>
        <v/>
      </c>
      <c r="BE47" s="50" t="str">
        <f>IFERROR(__xludf.DUMMYFUNCTION("""COMPUTED_VALUE"""),"")</f>
        <v/>
      </c>
      <c r="BF47" s="50" t="str">
        <f>IFERROR(__xludf.DUMMYFUNCTION("""COMPUTED_VALUE"""),"")</f>
        <v/>
      </c>
      <c r="BG47" s="50" t="str">
        <f>IFERROR(__xludf.DUMMYFUNCTION("""COMPUTED_VALUE"""),"")</f>
        <v/>
      </c>
      <c r="BH47" s="50" t="str">
        <f>IFERROR(__xludf.DUMMYFUNCTION("""COMPUTED_VALUE"""),"")</f>
        <v/>
      </c>
      <c r="BI47" s="50" t="str">
        <f>IFERROR(__xludf.DUMMYFUNCTION("""COMPUTED_VALUE"""),"")</f>
        <v/>
      </c>
      <c r="BJ47" s="50" t="str">
        <f>IFERROR(__xludf.DUMMYFUNCTION("""COMPUTED_VALUE"""),"")</f>
        <v/>
      </c>
      <c r="BK47" s="50" t="str">
        <f>IFERROR(__xludf.DUMMYFUNCTION("""COMPUTED_VALUE"""),"")</f>
        <v/>
      </c>
      <c r="BL47" s="50" t="str">
        <f>IFERROR(__xludf.DUMMYFUNCTION("""COMPUTED_VALUE"""),"")</f>
        <v/>
      </c>
      <c r="BM47" s="50" t="str">
        <f>IFERROR(__xludf.DUMMYFUNCTION("""COMPUTED_VALUE"""),"")</f>
        <v/>
      </c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1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5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 t="s">
        <v>13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 t="s">
        <v>14</v>
      </c>
      <c r="D3" s="24" t="s">
        <v>18</v>
      </c>
      <c r="E3" s="22" t="s">
        <v>20</v>
      </c>
      <c r="F3" s="24"/>
      <c r="G3" s="22"/>
      <c r="H3" s="24"/>
      <c r="I3" s="26" t="s">
        <v>21</v>
      </c>
      <c r="J3" s="27" t="s">
        <v>22</v>
      </c>
      <c r="K3" s="26" t="s">
        <v>27</v>
      </c>
      <c r="L3" s="28"/>
      <c r="M3" s="30" t="s">
        <v>28</v>
      </c>
      <c r="N3" s="31" t="s">
        <v>30</v>
      </c>
      <c r="O3" s="30" t="s">
        <v>33</v>
      </c>
      <c r="P3" s="31"/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/>
      <c r="D4" s="36"/>
      <c r="E4" s="34"/>
      <c r="F4" s="36"/>
      <c r="G4" s="34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/>
      <c r="N4" s="36"/>
      <c r="O4" s="41">
        <v>10.0</v>
      </c>
      <c r="P4" s="43"/>
      <c r="Q4" s="41"/>
      <c r="R4" s="43"/>
      <c r="S4" s="37">
        <v>10.0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9">
        <f>IFERROR(__xludf.DUMMYFUNCTION("IF(OR(RegExMatch(T4&amp;"""",""ERR""), RegExMatch(T4&amp;"""",""--"")),  ""-----------"", SUM(T4,U3))"),20.0)</f>
        <v>20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2</v>
      </c>
      <c r="AH4" s="51">
        <f>IFERROR(__xludf.DUMMYFUNCTION("IF(AG4=1, FILTER(TOSSUP, LEN(TOSSUP)), IF(AG4=2, FILTER(NEG, LEN(NEG)), IF(AG4, FILTER(NONEG, LEN(NONEG)), """")))"),-5.0)</f>
        <v>-5</v>
      </c>
      <c r="AI4" s="51"/>
      <c r="AJ4" s="51"/>
      <c r="AK4" s="51">
        <f>IF(D3="", 0, IF(SUM(C4:H4)-D4&lt;&gt;0, 0, IF(SUM(M4:R4)&gt;0, 2, IF(SUM(M4:R4)&lt;0, 3, 1))))</f>
        <v>2</v>
      </c>
      <c r="AL4" s="51">
        <f>IFERROR(__xludf.DUMMYFUNCTION("IF(AK4=1, FILTER(TOSSUP, LEN(TOSSUP)), IF(AK4=2, FILTER(NEG, LEN(NEG)), IF(AK4, FILTER(NONEG, LEN(NONEG)), """")))"),-5.0)</f>
        <v>-5</v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1</v>
      </c>
      <c r="BN4" s="44">
        <f>IFERROR(__xludf.DUMMYFUNCTION("IF(BM4=1, FILTER(TOSSUP, LEN(TOSSUP)), IF(BM4=2, FILTER(NEG, LEN(NEG)), IF(BM4, FILTER(NONEG, LEN(NONEG)), """")))"),-5.0)</f>
        <v>-5</v>
      </c>
      <c r="BO4" s="44">
        <f>IFERROR(__xludf.DUMMYFUNCTION("""COMPUTED_VALUE"""),10.0)</f>
        <v>10</v>
      </c>
      <c r="BP4" s="44">
        <f>IFERROR(__xludf.DUMMYFUNCTION("""COMPUTED_VALUE"""),15.0)</f>
        <v>15</v>
      </c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>
        <v>10.0</v>
      </c>
      <c r="D5" s="36"/>
      <c r="E5" s="34"/>
      <c r="F5" s="36"/>
      <c r="G5" s="34"/>
      <c r="H5" s="36"/>
      <c r="I5" s="37">
        <v>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10</v>
      </c>
      <c r="K5" s="49">
        <f>IFERROR(__xludf.DUMMYFUNCTION("IF(OR(RegExMatch(J5&amp;"""",""ERR""), RegExMatch(J5&amp;"""",""--""), RegExMatch(K4&amp;"""",""--""),),  ""-----------"", SUM(J5,K4))"),10.0)</f>
        <v>10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SUM(T5,U4))"),20.0)</f>
        <v>20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1</v>
      </c>
      <c r="AH5" s="51">
        <f>IFERROR(__xludf.DUMMYFUNCTION("IF(AG5=1, FILTER(TOSSUP, LEN(TOSSUP)), IF(AG5=2, FILTER(NEG, LEN(NEG)), IF(AG5, FILTER(NONEG, LEN(NONEG)), """")))"),-5.0)</f>
        <v>-5</v>
      </c>
      <c r="AI5" s="50">
        <f>IFERROR(__xludf.DUMMYFUNCTION("""COMPUTED_VALUE"""),10.0)</f>
        <v>10</v>
      </c>
      <c r="AJ5" s="50">
        <f>IFERROR(__xludf.DUMMYFUNCTION("""COMPUTED_VALUE"""),15.0)</f>
        <v>15</v>
      </c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>
        <v>-5.0</v>
      </c>
      <c r="D6" s="36"/>
      <c r="E6" s="60"/>
      <c r="F6" s="36"/>
      <c r="G6" s="60"/>
      <c r="H6" s="61"/>
      <c r="I6" s="37">
        <v>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-5</v>
      </c>
      <c r="K6" s="49">
        <f>IFERROR(__xludf.DUMMYFUNCTION("IF(OR(RegExMatch(J6&amp;"""",""ERR""), RegExMatch(J6&amp;"""",""--""), RegExMatch(K5&amp;"""",""--""),),  ""-----------"", SUM(J6,K5))"),5.0)</f>
        <v>5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SUM(T6,U5))"),20.0)</f>
        <v>20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1</v>
      </c>
      <c r="AH6" s="51">
        <f>IFERROR(__xludf.DUMMYFUNCTION("IF(AG6=1, FILTER(TOSSUP, LEN(TOSSUP)), IF(AG6=2, FILTER(NEG, LEN(NEG)), IF(AG6, FILTER(NONEG, LEN(NONEG)), """")))"),-5.0)</f>
        <v>-5</v>
      </c>
      <c r="AI6" s="50">
        <f>IFERROR(__xludf.DUMMYFUNCTION("""COMPUTED_VALUE"""),10.0)</f>
        <v>10</v>
      </c>
      <c r="AJ6" s="50">
        <f>IFERROR(__xludf.DUMMYFUNCTION("""COMPUTED_VALUE"""),15.0)</f>
        <v>15</v>
      </c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3</v>
      </c>
      <c r="BF6" s="50">
        <f>IFERROR(__xludf.DUMMYFUNCTION("IF(BE6=1, FILTER(TOSSUP, LEN(TOSSUP)), IF(BE6=2, FILTER(NEG, LEN(NEG)), IF(BE6, FILTER(NONEG, LEN(NONEG)), """")))"),10.0)</f>
        <v>10</v>
      </c>
      <c r="BG6" s="50">
        <f>IFERROR(__xludf.DUMMYFUNCTION("""COMPUTED_VALUE"""),15.0)</f>
        <v>15</v>
      </c>
      <c r="BH6" s="50"/>
      <c r="BI6" s="50">
        <f>IF(N3="", 0, IF(SUM(M6:R6)-N6&lt;&gt;0, 0, IF(SUM(C6:H6)&gt;0, 2, IF(SUM(C6:H6)&lt;0, 3, 1))))</f>
        <v>3</v>
      </c>
      <c r="BJ6" s="50">
        <f>IFERROR(__xludf.DUMMYFUNCTION("IF(BI6=1, FILTER(TOSSUP, LEN(TOSSUP)), IF(BI6=2, FILTER(NEG, LEN(NEG)), IF(BI6, FILTER(NONEG, LEN(NONEG)), """")))"),10.0)</f>
        <v>10</v>
      </c>
      <c r="BK6" s="50">
        <f>IFERROR(__xludf.DUMMYFUNCTION("""COMPUTED_VALUE"""),15.0)</f>
        <v>15</v>
      </c>
      <c r="BL6" s="50"/>
      <c r="BM6" s="50">
        <f>IF(O3="", 0, IF(SUM(M6:R6)-O6&lt;&gt;0, 0, IF(SUM(C6:H6)&gt;0, 2, IF(SUM(C6:H6)&lt;0, 3, 1))))</f>
        <v>3</v>
      </c>
      <c r="BN6" s="50">
        <f>IFERROR(__xludf.DUMMYFUNCTION("IF(BM6=1, FILTER(TOSSUP, LEN(TOSSUP)), IF(BM6=2, FILTER(NEG, LEN(NEG)), IF(BM6, FILTER(NONEG, LEN(NONEG)), """")))"),10.0)</f>
        <v>10</v>
      </c>
      <c r="BO6" s="50">
        <f>IFERROR(__xludf.DUMMYFUNCTION("""COMPUTED_VALUE"""),15.0)</f>
        <v>15</v>
      </c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>
        <v>-5.0</v>
      </c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66">
        <f>IFERROR(__xludf.DUMMYFUNCTION("IF(OR(RegExMatch(T7&amp;"""",""ERR""), RegExMatch(T7&amp;"""",""--""), RegExMatch(U6&amp;"""",""--""),),  ""-----------"", SUM(T7,U6))"),30.0)</f>
        <v>30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1</v>
      </c>
      <c r="AC7" s="51">
        <f>IFERROR(__xludf.DUMMYFUNCTION("IF(AB7, FILTER(BONUS, LEN(BONUS)), ""0"")"),0.0)</f>
        <v>0</v>
      </c>
      <c r="AD7" s="50">
        <f>IFERROR(__xludf.DUMMYFUNCTION("""COMPUTED_VALUE"""),10.0)</f>
        <v>10</v>
      </c>
      <c r="AE7" s="50">
        <f>IFERROR(__xludf.DUMMYFUNCTION("""COMPUTED_VALUE"""),20.0)</f>
        <v>20</v>
      </c>
      <c r="AF7" s="50">
        <f>IFERROR(__xludf.DUMMYFUNCTION("""COMPUTED_VALUE"""),30.0)</f>
        <v>30</v>
      </c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2</v>
      </c>
      <c r="AL7" s="50">
        <f>IFERROR(__xludf.DUMMYFUNCTION("IF(AK7=1, FILTER(TOSSUP, LEN(TOSSUP)), IF(AK7=2, FILTER(NEG, LEN(NEG)), IF(AK7, FILTER(NONEG, LEN(NONEG)), """")))"),-5.0)</f>
        <v>-5</v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0</v>
      </c>
      <c r="BJ7" s="50" t="str">
        <f>IFERROR(__xludf.DUMMYFUNCTION("IF(BI7=1, FILTER(TOSSUP, LEN(TOSSUP)), IF(BI7=2, FILTER(NEG, LEN(NEG)), IF(BI7, FILTER(NONEG, LEN(NONEG)), """")))"),"")</f>
        <v/>
      </c>
      <c r="BK7" s="50"/>
      <c r="BL7" s="50"/>
      <c r="BM7" s="50">
        <f>IF(O3="", 0, IF(SUM(M7:R7)-O7&lt;&gt;0, 0, IF(SUM(C7:H7)&gt;0, 2, IF(SUM(C7:H7)&lt;0, 3, 1))))</f>
        <v>3</v>
      </c>
      <c r="BN7" s="50">
        <f>IFERROR(__xludf.DUMMYFUNCTION("IF(BM7=1, FILTER(TOSSUP, LEN(TOSSUP)), IF(BM7=2, FILTER(NEG, LEN(NEG)), IF(BM7, FILTER(NONEG, LEN(NONEG)), """")))"),10.0)</f>
        <v>10</v>
      </c>
      <c r="BO7" s="50">
        <f>IFERROR(__xludf.DUMMYFUNCTION("""COMPUTED_VALUE"""),15.0)</f>
        <v>15</v>
      </c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SUM(T8,U7))"),60.0)</f>
        <v>60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1</v>
      </c>
      <c r="AC8" s="51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50"/>
      <c r="AJ8" s="50"/>
      <c r="AK8" s="50">
        <f>IF(D3="", 0, IF(SUM(C8:H8)-D8&lt;&gt;0, 0, IF(SUM(M8:R8)&gt;0, 2, IF(SUM(M8:R8)&lt;0, 3, 1))))</f>
        <v>2</v>
      </c>
      <c r="AL8" s="50">
        <f>IFERROR(__xludf.DUMMYFUNCTION("IF(AK8=1, FILTER(TOSSUP, LEN(TOSSUP)), IF(AK8=2, FILTER(NEG, LEN(NEG)), IF(AK8, FILTER(NONEG, LEN(NONEG)), """")))"),-5.0)</f>
        <v>-5</v>
      </c>
      <c r="AM8" s="50"/>
      <c r="AN8" s="50"/>
      <c r="AO8" s="50">
        <f>IF(E3="", 0, IF(SUM(C8:H8)-E8&lt;&gt;0, 0, IF(SUM(M8:R8)&gt;0, 2, IF(SUM(M8:R8)&lt;0, 3, 1))))</f>
        <v>2</v>
      </c>
      <c r="AP8" s="50">
        <f>IFERROR(__xludf.DUMMYFUNCTION("IF(AO8=1, FILTER(TOSSUP, LEN(TOSSUP)), IF(AO8=2, FILTER(NEG, LEN(NEG)), IF(AO8, FILTER(NONEG, LEN(NONEG)), """")))"),-5.0)</f>
        <v>-5</v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1</v>
      </c>
      <c r="BJ8" s="50">
        <f>IFERROR(__xludf.DUMMYFUNCTION("IF(BI8=1, FILTER(TOSSUP, LEN(TOSSUP)), IF(BI8=2, FILTER(NEG, LEN(NEG)), IF(BI8, FILTER(NONEG, LEN(NONEG)), """")))"),-5.0)</f>
        <v>-5</v>
      </c>
      <c r="BK8" s="50">
        <f>IFERROR(__xludf.DUMMYFUNCTION("""COMPUTED_VALUE"""),10.0)</f>
        <v>10</v>
      </c>
      <c r="BL8" s="50">
        <f>IFERROR(__xludf.DUMMYFUNCTION("""COMPUTED_VALUE"""),15.0)</f>
        <v>15</v>
      </c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SUM(T9,U8))"),60.0)</f>
        <v>60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0</v>
      </c>
      <c r="AC9" s="51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1</v>
      </c>
      <c r="AH9" s="51">
        <f>IFERROR(__xludf.DUMMYFUNCTION("IF(AG9=1, FILTER(TOSSUP, LEN(TOSSUP)), IF(AG9=2, FILTER(NEG, LEN(NEG)), IF(AG9, FILTER(NONEG, LEN(NONEG)), """")))"),-5.0)</f>
        <v>-5</v>
      </c>
      <c r="AI9" s="50">
        <f>IFERROR(__xludf.DUMMYFUNCTION("""COMPUTED_VALUE"""),10.0)</f>
        <v>10</v>
      </c>
      <c r="AJ9" s="50">
        <f>IFERROR(__xludf.DUMMYFUNCTION("""COMPUTED_VALUE"""),15.0)</f>
        <v>15</v>
      </c>
      <c r="AK9" s="50">
        <f>IF(D3="", 0, IF(SUM(C9:H9)-D9&lt;&gt;0, 0, IF(SUM(M9:R9)&gt;0, 2, IF(SUM(M9:R9)&lt;0, 3, 1))))</f>
        <v>1</v>
      </c>
      <c r="AL9" s="50">
        <f>IFERROR(__xludf.DUMMYFUNCTION("IF(AK9=1, FILTER(TOSSUP, LEN(TOSSUP)), IF(AK9=2, FILTER(NEG, LEN(NEG)), IF(AK9, FILTER(NONEG, LEN(NONEG)), """")))"),-5.0)</f>
        <v>-5</v>
      </c>
      <c r="AM9" s="50">
        <f>IFERROR(__xludf.DUMMYFUNCTION("""COMPUTED_VALUE"""),10.0)</f>
        <v>10</v>
      </c>
      <c r="AN9" s="50">
        <f>IFERROR(__xludf.DUMMYFUNCTION("""COMPUTED_VALUE"""),15.0)</f>
        <v>15</v>
      </c>
      <c r="AO9" s="50">
        <f>IF(E3="", 0, IF(SUM(C9:H9)-E9&lt;&gt;0, 0, IF(SUM(M9:R9)&gt;0, 2, IF(SUM(M9:R9)&lt;0, 3, 1))))</f>
        <v>1</v>
      </c>
      <c r="AP9" s="50">
        <f>IFERROR(__xludf.DUMMYFUNCTION("IF(AO9=1, FILTER(TOSSUP, LEN(TOSSUP)), IF(AO9=2, FILTER(NEG, LEN(NEG)), IF(AO9, FILTER(NONEG, LEN(NONEG)), """")))"),-5.0)</f>
        <v>-5</v>
      </c>
      <c r="AQ9" s="50">
        <f>IFERROR(__xludf.DUMMYFUNCTION("""COMPUTED_VALUE"""),10.0)</f>
        <v>10</v>
      </c>
      <c r="AR9" s="50">
        <f>IFERROR(__xludf.DUMMYFUNCTION("""COMPUTED_VALUE"""),15.0)</f>
        <v>15</v>
      </c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1</v>
      </c>
      <c r="BF9" s="50">
        <f>IFERROR(__xludf.DUMMYFUNCTION("IF(BE9=1, FILTER(TOSSUP, LEN(TOSSUP)), IF(BE9=2, FILTER(NEG, LEN(NEG)), IF(BE9, FILTER(NONEG, LEN(NONEG)), """")))"),-5.0)</f>
        <v>-5</v>
      </c>
      <c r="BG9" s="50">
        <f>IFERROR(__xludf.DUMMYFUNCTION("""COMPUTED_VALUE"""),10.0)</f>
        <v>10</v>
      </c>
      <c r="BH9" s="50">
        <f>IFERROR(__xludf.DUMMYFUNCTION("""COMPUTED_VALUE"""),15.0)</f>
        <v>15</v>
      </c>
      <c r="BI9" s="50">
        <f>IF(N3="", 0, IF(SUM(M9:R9)-N9&lt;&gt;0, 0, IF(SUM(C9:H9)&gt;0, 2, IF(SUM(C9:H9)&lt;0, 3, 1))))</f>
        <v>1</v>
      </c>
      <c r="BJ9" s="50">
        <f>IFERROR(__xludf.DUMMYFUNCTION("IF(BI9=1, FILTER(TOSSUP, LEN(TOSSUP)), IF(BI9=2, FILTER(NEG, LEN(NEG)), IF(BI9, FILTER(NONEG, LEN(NONEG)), """")))"),-5.0)</f>
        <v>-5</v>
      </c>
      <c r="BK9" s="50">
        <f>IFERROR(__xludf.DUMMYFUNCTION("""COMPUTED_VALUE"""),10.0)</f>
        <v>10</v>
      </c>
      <c r="BL9" s="50">
        <f>IFERROR(__xludf.DUMMYFUNCTION("""COMPUTED_VALUE"""),15.0)</f>
        <v>15</v>
      </c>
      <c r="BM9" s="50">
        <f>IF(O3="", 0, IF(SUM(M9:R9)-O9&lt;&gt;0, 0, IF(SUM(C9:H9)&gt;0, 2, IF(SUM(C9:H9)&lt;0, 3, 1))))</f>
        <v>1</v>
      </c>
      <c r="BN9" s="50">
        <f>IFERROR(__xludf.DUMMYFUNCTION("IF(BM9=1, FILTER(TOSSUP, LEN(TOSSUP)), IF(BM9=2, FILTER(NEG, LEN(NEG)), IF(BM9, FILTER(NONEG, LEN(NONEG)), """")))"),-5.0)</f>
        <v>-5</v>
      </c>
      <c r="BO9" s="50">
        <f>IFERROR(__xludf.DUMMYFUNCTION("""COMPUTED_VALUE"""),10.0)</f>
        <v>10</v>
      </c>
      <c r="BP9" s="50">
        <f>IFERROR(__xludf.DUMMYFUNCTION("""COMPUTED_VALUE"""),15.0)</f>
        <v>15</v>
      </c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1"/>
      <c r="N10" s="36">
        <v>10.0</v>
      </c>
      <c r="O10" s="41"/>
      <c r="P10" s="59"/>
      <c r="Q10" s="58"/>
      <c r="R10" s="59"/>
      <c r="S10" s="37">
        <v>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10</v>
      </c>
      <c r="U10" s="49">
        <f>IFERROR(__xludf.DUMMYFUNCTION("IF(OR(RegExMatch(T10&amp;"""",""ERR""), RegExMatch(T10&amp;"""",""--""), RegExMatch(U9&amp;"""",""--""),),  ""-----------"", SUM(T10,U9))"),70.0)</f>
        <v>70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1</v>
      </c>
      <c r="AC10" s="51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50"/>
      <c r="AJ10" s="50"/>
      <c r="AK10" s="50">
        <f>IF(D3="", 0, IF(SUM(C10:H10)-D10&lt;&gt;0, 0, IF(SUM(M10:R10)&gt;0, 2, IF(SUM(M10:R10)&lt;0, 3, 1))))</f>
        <v>2</v>
      </c>
      <c r="AL10" s="50">
        <f>IFERROR(__xludf.DUMMYFUNCTION("IF(AK10=1, FILTER(TOSSUP, LEN(TOSSUP)), IF(AK10=2, FILTER(NEG, LEN(NEG)), IF(AK10, FILTER(NONEG, LEN(NONEG)), """")))"),-5.0)</f>
        <v>-5</v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1</v>
      </c>
      <c r="BJ10" s="50">
        <f>IFERROR(__xludf.DUMMYFUNCTION("IF(BI10=1, FILTER(TOSSUP, LEN(TOSSUP)), IF(BI10=2, FILTER(NEG, LEN(NEG)), IF(BI10, FILTER(NONEG, LEN(NONEG)), """")))"),-5.0)</f>
        <v>-5</v>
      </c>
      <c r="BK10" s="50">
        <f>IFERROR(__xludf.DUMMYFUNCTION("""COMPUTED_VALUE"""),10.0)</f>
        <v>10</v>
      </c>
      <c r="BL10" s="50">
        <f>IFERROR(__xludf.DUMMYFUNCTION("""COMPUTED_VALUE"""),15.0)</f>
        <v>15</v>
      </c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>
        <v>10.0</v>
      </c>
      <c r="D11" s="36"/>
      <c r="E11" s="60"/>
      <c r="F11" s="61"/>
      <c r="G11" s="60"/>
      <c r="H11" s="61"/>
      <c r="I11" s="37">
        <v>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10</v>
      </c>
      <c r="K11" s="49">
        <f>IFERROR(__xludf.DUMMYFUNCTION("IF(OR(RegExMatch(J11&amp;"""",""ERR""), RegExMatch(J11&amp;"""",""--""), RegExMatch(K10&amp;"""",""--""),),  ""-----------"", SUM(J11,K10))"),10.0)</f>
        <v>10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SUM(T11,U10))"),70.0)</f>
        <v>70</v>
      </c>
      <c r="V11" s="50"/>
      <c r="W11" s="51" t="b">
        <f t="shared" si="1"/>
        <v>1</v>
      </c>
      <c r="X11" s="51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1</v>
      </c>
      <c r="AH11" s="51">
        <f>IFERROR(__xludf.DUMMYFUNCTION("IF(AG11=1, FILTER(TOSSUP, LEN(TOSSUP)), IF(AG11=2, FILTER(NEG, LEN(NEG)), IF(AG11, FILTER(NONEG, LEN(NONEG)), """")))"),-5.0)</f>
        <v>-5</v>
      </c>
      <c r="AI11" s="50">
        <f>IFERROR(__xludf.DUMMYFUNCTION("""COMPUTED_VALUE"""),10.0)</f>
        <v>10</v>
      </c>
      <c r="AJ11" s="50">
        <f>IFERROR(__xludf.DUMMYFUNCTION("""COMPUTED_VALUE"""),15.0)</f>
        <v>15</v>
      </c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2</v>
      </c>
      <c r="BN11" s="50">
        <f>IFERROR(__xludf.DUMMYFUNCTION("IF(BM11=1, FILTER(TOSSUP, LEN(TOSSUP)), IF(BM11=2, FILTER(NEG, LEN(NEG)), IF(BM11, FILTER(NONEG, LEN(NONEG)), """")))"),-5.0)</f>
        <v>-5</v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SUM(J12,K11))"),10.0)</f>
        <v>10</v>
      </c>
      <c r="L12" s="39">
        <v>9.0</v>
      </c>
      <c r="M12" s="41">
        <v>10.0</v>
      </c>
      <c r="N12" s="36"/>
      <c r="O12" s="58"/>
      <c r="P12" s="59"/>
      <c r="Q12" s="58"/>
      <c r="R12" s="59"/>
      <c r="S12" s="37">
        <v>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10</v>
      </c>
      <c r="U12" s="49">
        <f>IFERROR(__xludf.DUMMYFUNCTION("IF(OR(RegExMatch(T12&amp;"""",""ERR""), RegExMatch(T12&amp;"""",""--""), RegExMatch(U11&amp;"""",""--""),),  ""-----------"", SUM(T12,U11))"),80.0)</f>
        <v>80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1</v>
      </c>
      <c r="AC12" s="51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50"/>
      <c r="AJ12" s="50"/>
      <c r="AK12" s="50">
        <f>IF(D3="", 0, IF(SUM(C12:H12)-D12&lt;&gt;0, 0, IF(SUM(M12:R12)&gt;0, 2, IF(SUM(M12:R12)&lt;0, 3, 1))))</f>
        <v>2</v>
      </c>
      <c r="AL12" s="50">
        <f>IFERROR(__xludf.DUMMYFUNCTION("IF(AK12=1, FILTER(TOSSUP, LEN(TOSSUP)), IF(AK12=2, FILTER(NEG, LEN(NEG)), IF(AK12, FILTER(NONEG, LEN(NONEG)), """")))"),-5.0)</f>
        <v>-5</v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1</v>
      </c>
      <c r="BF12" s="50">
        <f>IFERROR(__xludf.DUMMYFUNCTION("IF(BE12=1, FILTER(TOSSUP, LEN(TOSSUP)), IF(BE12=2, FILTER(NEG, LEN(NEG)), IF(BE12, FILTER(NONEG, LEN(NONEG)), """")))"),-5.0)</f>
        <v>-5</v>
      </c>
      <c r="BG12" s="50">
        <f>IFERROR(__xludf.DUMMYFUNCTION("""COMPUTED_VALUE"""),10.0)</f>
        <v>10</v>
      </c>
      <c r="BH12" s="50">
        <f>IFERROR(__xludf.DUMMYFUNCTION("""COMPUTED_VALUE"""),15.0)</f>
        <v>15</v>
      </c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SUM(J13,K12))"),10.0)</f>
        <v>10</v>
      </c>
      <c r="L13" s="67">
        <v>10.0</v>
      </c>
      <c r="M13" s="68"/>
      <c r="N13" s="71"/>
      <c r="O13" s="68"/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SUM(T13,U12))"),80.0)</f>
        <v>80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1</v>
      </c>
      <c r="AH13" s="51">
        <f>IFERROR(__xludf.DUMMYFUNCTION("IF(AG13=1, FILTER(TOSSUP, LEN(TOSSUP)), IF(AG13=2, FILTER(NEG, LEN(NEG)), IF(AG13, FILTER(NONEG, LEN(NONEG)), """")))"),-5.0)</f>
        <v>-5</v>
      </c>
      <c r="AI13" s="50">
        <f>IFERROR(__xludf.DUMMYFUNCTION("""COMPUTED_VALUE"""),10.0)</f>
        <v>10</v>
      </c>
      <c r="AJ13" s="50">
        <f>IFERROR(__xludf.DUMMYFUNCTION("""COMPUTED_VALUE"""),15.0)</f>
        <v>15</v>
      </c>
      <c r="AK13" s="50">
        <f>IF(D3="", 0, IF(SUM(C13:H13)-D13&lt;&gt;0, 0, IF(SUM(M13:R13)&gt;0, 2, IF(SUM(M13:R13)&lt;0, 3, 1))))</f>
        <v>1</v>
      </c>
      <c r="AL13" s="50">
        <f>IFERROR(__xludf.DUMMYFUNCTION("IF(AK13=1, FILTER(TOSSUP, LEN(TOSSUP)), IF(AK13=2, FILTER(NEG, LEN(NEG)), IF(AK13, FILTER(NONEG, LEN(NONEG)), """")))"),-5.0)</f>
        <v>-5</v>
      </c>
      <c r="AM13" s="50">
        <f>IFERROR(__xludf.DUMMYFUNCTION("""COMPUTED_VALUE"""),10.0)</f>
        <v>10</v>
      </c>
      <c r="AN13" s="50">
        <f>IFERROR(__xludf.DUMMYFUNCTION("""COMPUTED_VALUE"""),15.0)</f>
        <v>15</v>
      </c>
      <c r="AO13" s="50">
        <f>IF(E3="", 0, IF(SUM(C13:H13)-E13&lt;&gt;0, 0, IF(SUM(M13:R13)&gt;0, 2, IF(SUM(M13:R13)&lt;0, 3, 1))))</f>
        <v>1</v>
      </c>
      <c r="AP13" s="50">
        <f>IFERROR(__xludf.DUMMYFUNCTION("IF(AO13=1, FILTER(TOSSUP, LEN(TOSSUP)), IF(AO13=2, FILTER(NEG, LEN(NEG)), IF(AO13, FILTER(NONEG, LEN(NONEG)), """")))"),-5.0)</f>
        <v>-5</v>
      </c>
      <c r="AQ13" s="50">
        <f>IFERROR(__xludf.DUMMYFUNCTION("""COMPUTED_VALUE"""),10.0)</f>
        <v>10</v>
      </c>
      <c r="AR13" s="50">
        <f>IFERROR(__xludf.DUMMYFUNCTION("""COMPUTED_VALUE"""),15.0)</f>
        <v>15</v>
      </c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1</v>
      </c>
      <c r="BF13" s="50">
        <f>IFERROR(__xludf.DUMMYFUNCTION("IF(BE13=1, FILTER(TOSSUP, LEN(TOSSUP)), IF(BE13=2, FILTER(NEG, LEN(NEG)), IF(BE13, FILTER(NONEG, LEN(NONEG)), """")))"),-5.0)</f>
        <v>-5</v>
      </c>
      <c r="BG13" s="50">
        <f>IFERROR(__xludf.DUMMYFUNCTION("""COMPUTED_VALUE"""),10.0)</f>
        <v>10</v>
      </c>
      <c r="BH13" s="50">
        <f>IFERROR(__xludf.DUMMYFUNCTION("""COMPUTED_VALUE"""),15.0)</f>
        <v>15</v>
      </c>
      <c r="BI13" s="50">
        <f>IF(N3="", 0, IF(SUM(M13:R13)-N13&lt;&gt;0, 0, IF(SUM(C13:H13)&gt;0, 2, IF(SUM(C13:H13)&lt;0, 3, 1))))</f>
        <v>1</v>
      </c>
      <c r="BJ13" s="50">
        <f>IFERROR(__xludf.DUMMYFUNCTION("IF(BI13=1, FILTER(TOSSUP, LEN(TOSSUP)), IF(BI13=2, FILTER(NEG, LEN(NEG)), IF(BI13, FILTER(NONEG, LEN(NONEG)), """")))"),-5.0)</f>
        <v>-5</v>
      </c>
      <c r="BK13" s="50">
        <f>IFERROR(__xludf.DUMMYFUNCTION("""COMPUTED_VALUE"""),10.0)</f>
        <v>10</v>
      </c>
      <c r="BL13" s="50">
        <f>IFERROR(__xludf.DUMMYFUNCTION("""COMPUTED_VALUE"""),15.0)</f>
        <v>15</v>
      </c>
      <c r="BM13" s="50">
        <f>IF(O3="", 0, IF(SUM(M13:R13)-O13&lt;&gt;0, 0, IF(SUM(C13:H13)&gt;0, 2, IF(SUM(C13:H13)&lt;0, 3, 1))))</f>
        <v>1</v>
      </c>
      <c r="BN13" s="50">
        <f>IFERROR(__xludf.DUMMYFUNCTION("IF(BM13=1, FILTER(TOSSUP, LEN(TOSSUP)), IF(BM13=2, FILTER(NEG, LEN(NEG)), IF(BM13, FILTER(NONEG, LEN(NONEG)), """")))"),-5.0)</f>
        <v>-5</v>
      </c>
      <c r="BO13" s="50">
        <f>IFERROR(__xludf.DUMMYFUNCTION("""COMPUTED_VALUE"""),10.0)</f>
        <v>10</v>
      </c>
      <c r="BP13" s="50">
        <f>IFERROR(__xludf.DUMMYFUNCTION("""COMPUTED_VALUE"""),15.0)</f>
        <v>15</v>
      </c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SUM(J14,K13))"),10.0)</f>
        <v>10</v>
      </c>
      <c r="L14" s="67">
        <v>11.0</v>
      </c>
      <c r="M14" s="68"/>
      <c r="N14" s="71"/>
      <c r="O14" s="68">
        <v>10.0</v>
      </c>
      <c r="P14" s="70"/>
      <c r="Q14" s="69"/>
      <c r="R14" s="70"/>
      <c r="S14" s="65">
        <v>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10</v>
      </c>
      <c r="U14" s="66">
        <f>IFERROR(__xludf.DUMMYFUNCTION("IF(OR(RegExMatch(T14&amp;"""",""ERR""), RegExMatch(T14&amp;"""",""--""), RegExMatch(U13&amp;"""",""--""),),  ""-----------"", SUM(T14,U13))"),90.0)</f>
        <v>90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1</v>
      </c>
      <c r="AC14" s="51">
        <f>IFERROR(__xludf.DUMMYFUNCTION("IF(AB14, FILTER(BONUS, LEN(BONUS)), ""0"")"),0.0)</f>
        <v>0</v>
      </c>
      <c r="AD14" s="50">
        <f>IFERROR(__xludf.DUMMYFUNCTION("""COMPUTED_VALUE"""),10.0)</f>
        <v>10</v>
      </c>
      <c r="AE14" s="50">
        <f>IFERROR(__xludf.DUMMYFUNCTION("""COMPUTED_VALUE"""),20.0)</f>
        <v>20</v>
      </c>
      <c r="AF14" s="50">
        <f>IFERROR(__xludf.DUMMYFUNCTION("""COMPUTED_VALUE"""),30.0)</f>
        <v>30</v>
      </c>
      <c r="AG14" s="50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50"/>
      <c r="AJ14" s="50"/>
      <c r="AK14" s="50">
        <f>IF(D3="", 0, IF(SUM(C14:H14)-D14&lt;&gt;0, 0, IF(SUM(M14:R14)&gt;0, 2, IF(SUM(M14:R14)&lt;0, 3, 1))))</f>
        <v>2</v>
      </c>
      <c r="AL14" s="50">
        <f>IFERROR(__xludf.DUMMYFUNCTION("IF(AK14=1, FILTER(TOSSUP, LEN(TOSSUP)), IF(AK14=2, FILTER(NEG, LEN(NEG)), IF(AK14, FILTER(NONEG, LEN(NONEG)), """")))"),-5.0)</f>
        <v>-5</v>
      </c>
      <c r="AM14" s="50"/>
      <c r="AN14" s="50"/>
      <c r="AO14" s="50">
        <f>IF(E3="", 0, IF(SUM(C14:H14)-E14&lt;&gt;0, 0, IF(SUM(M14:R14)&gt;0, 2, IF(SUM(M14:R14)&lt;0, 3, 1))))</f>
        <v>2</v>
      </c>
      <c r="AP14" s="50">
        <f>IFERROR(__xludf.DUMMYFUNCTION("IF(AO14=1, FILTER(TOSSUP, LEN(TOSSUP)), IF(AO14=2, FILTER(NEG, LEN(NEG)), IF(AO14, FILTER(NONEG, LEN(NONEG)), """")))"),-5.0)</f>
        <v>-5</v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1</v>
      </c>
      <c r="BN14" s="50">
        <f>IFERROR(__xludf.DUMMYFUNCTION("IF(BM14=1, FILTER(TOSSUP, LEN(TOSSUP)), IF(BM14=2, FILTER(NEG, LEN(NEG)), IF(BM14, FILTER(NONEG, LEN(NONEG)), """")))"),-5.0)</f>
        <v>-5</v>
      </c>
      <c r="BO14" s="50">
        <f>IFERROR(__xludf.DUMMYFUNCTION("""COMPUTED_VALUE"""),10.0)</f>
        <v>10</v>
      </c>
      <c r="BP14" s="50">
        <f>IFERROR(__xludf.DUMMYFUNCTION("""COMPUTED_VALUE"""),15.0)</f>
        <v>15</v>
      </c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>
        <v>10.0</v>
      </c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10</v>
      </c>
      <c r="K15" s="66">
        <f>IFERROR(__xludf.DUMMYFUNCTION("IF(OR(RegExMatch(J15&amp;"""",""ERR""), RegExMatch(J15&amp;"""",""--""), RegExMatch(K14&amp;"""",""--""),),  ""-----------"", SUM(J15,K14))"),20.0)</f>
        <v>20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SUM(T15,U14))"),90.0)</f>
        <v>90</v>
      </c>
      <c r="V15" s="50"/>
      <c r="W15" s="51" t="b">
        <f t="shared" si="1"/>
        <v>1</v>
      </c>
      <c r="X15" s="51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1</v>
      </c>
      <c r="AH15" s="51">
        <f>IFERROR(__xludf.DUMMYFUNCTION("IF(AG15=1, FILTER(TOSSUP, LEN(TOSSUP)), IF(AG15=2, FILTER(NEG, LEN(NEG)), IF(AG15, FILTER(NONEG, LEN(NONEG)), """")))"),-5.0)</f>
        <v>-5</v>
      </c>
      <c r="AI15" s="50">
        <f>IFERROR(__xludf.DUMMYFUNCTION("""COMPUTED_VALUE"""),10.0)</f>
        <v>10</v>
      </c>
      <c r="AJ15" s="50">
        <f>IFERROR(__xludf.DUMMYFUNCTION("""COMPUTED_VALUE"""),15.0)</f>
        <v>15</v>
      </c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2</v>
      </c>
      <c r="BF15" s="50">
        <f>IFERROR(__xludf.DUMMYFUNCTION("IF(BE15=1, FILTER(TOSSUP, LEN(TOSSUP)), IF(BE15=2, FILTER(NEG, LEN(NEG)), IF(BE15, FILTER(NONEG, LEN(NONEG)), """")))"),-5.0)</f>
        <v>-5</v>
      </c>
      <c r="BG15" s="50"/>
      <c r="BH15" s="50"/>
      <c r="BI15" s="50">
        <f>IF(N3="", 0, IF(SUM(M15:R15)-N15&lt;&gt;0, 0, IF(SUM(C15:H15)&gt;0, 2, IF(SUM(C15:H15)&lt;0, 3, 1))))</f>
        <v>2</v>
      </c>
      <c r="BJ15" s="50">
        <f>IFERROR(__xludf.DUMMYFUNCTION("IF(BI15=1, FILTER(TOSSUP, LEN(TOSSUP)), IF(BI15=2, FILTER(NEG, LEN(NEG)), IF(BI15, FILTER(NONEG, LEN(NONEG)), """")))"),-5.0)</f>
        <v>-5</v>
      </c>
      <c r="BK15" s="50"/>
      <c r="BL15" s="50"/>
      <c r="BM15" s="50">
        <f>IF(O3="", 0, IF(SUM(M15:R15)-O15&lt;&gt;0, 0, IF(SUM(C15:H15)&gt;0, 2, IF(SUM(C15:H15)&lt;0, 3, 1))))</f>
        <v>2</v>
      </c>
      <c r="BN15" s="50">
        <f>IFERROR(__xludf.DUMMYFUNCTION("IF(BM15=1, FILTER(TOSSUP, LEN(TOSSUP)), IF(BM15=2, FILTER(NEG, LEN(NEG)), IF(BM15, FILTER(NONEG, LEN(NONEG)), """")))"),-5.0)</f>
        <v>-5</v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>
        <v>15.0</v>
      </c>
      <c r="D16" s="61"/>
      <c r="E16" s="60"/>
      <c r="F16" s="61"/>
      <c r="G16" s="60"/>
      <c r="H16" s="36"/>
      <c r="I16" s="37">
        <v>10.0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49">
        <f>IFERROR(__xludf.DUMMYFUNCTION("IF(OR(RegExMatch(J16&amp;"""",""ERR""), RegExMatch(J16&amp;"""",""--""), RegExMatch(K15&amp;"""",""--""),),  ""-----------"", SUM(J16,K15))"),45.0)</f>
        <v>45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SUM(T16,U15))"),90.0)</f>
        <v>90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1</v>
      </c>
      <c r="AH16" s="51">
        <f>IFERROR(__xludf.DUMMYFUNCTION("IF(AG16=1, FILTER(TOSSUP, LEN(TOSSUP)), IF(AG16=2, FILTER(NEG, LEN(NEG)), IF(AG16, FILTER(NONEG, LEN(NONEG)), """")))"),-5.0)</f>
        <v>-5</v>
      </c>
      <c r="AI16" s="50">
        <f>IFERROR(__xludf.DUMMYFUNCTION("""COMPUTED_VALUE"""),10.0)</f>
        <v>10</v>
      </c>
      <c r="AJ16" s="50">
        <f>IFERROR(__xludf.DUMMYFUNCTION("""COMPUTED_VALUE"""),15.0)</f>
        <v>15</v>
      </c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/>
      <c r="D17" s="61"/>
      <c r="E17" s="34">
        <v>-5.0</v>
      </c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9">
        <f>IFERROR(__xludf.DUMMYFUNCTION("IF(OR(RegExMatch(J17&amp;"""",""ERR""), RegExMatch(J17&amp;"""",""--""), RegExMatch(K16&amp;"""",""--""),),  ""-----------"", SUM(J17,K16))"),40.0)</f>
        <v>40</v>
      </c>
      <c r="L17" s="39">
        <v>14.0</v>
      </c>
      <c r="M17" s="41">
        <v>10.0</v>
      </c>
      <c r="N17" s="61"/>
      <c r="O17" s="41"/>
      <c r="P17" s="59"/>
      <c r="Q17" s="58"/>
      <c r="R17" s="59"/>
      <c r="S17" s="37">
        <v>30.0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40</v>
      </c>
      <c r="U17" s="49">
        <f>IFERROR(__xludf.DUMMYFUNCTION("IF(OR(RegExMatch(T17&amp;"""",""ERR""), RegExMatch(T17&amp;"""",""--""), RegExMatch(U16&amp;"""",""--""),),  ""-----------"", SUM(T17,U16))"),130.0)</f>
        <v>130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1</v>
      </c>
      <c r="AC17" s="51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2</v>
      </c>
      <c r="AP17" s="50">
        <f>IFERROR(__xludf.DUMMYFUNCTION("IF(AO17=1, FILTER(TOSSUP, LEN(TOSSUP)), IF(AO17=2, FILTER(NEG, LEN(NEG)), IF(AO17, FILTER(NONEG, LEN(NONEG)), """")))"),-5.0)</f>
        <v>-5</v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3</v>
      </c>
      <c r="BF17" s="50">
        <f>IFERROR(__xludf.DUMMYFUNCTION("IF(BE17=1, FILTER(TOSSUP, LEN(TOSSUP)), IF(BE17=2, FILTER(NEG, LEN(NEG)), IF(BE17, FILTER(NONEG, LEN(NONEG)), """")))"),10.0)</f>
        <v>10</v>
      </c>
      <c r="BG17" s="50">
        <f>IFERROR(__xludf.DUMMYFUNCTION("""COMPUTED_VALUE"""),15.0)</f>
        <v>15</v>
      </c>
      <c r="BH17" s="50"/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/>
      <c r="D18" s="36"/>
      <c r="E18" s="34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SUM(J18,K17))"),40.0)</f>
        <v>40</v>
      </c>
      <c r="L18" s="39">
        <v>15.0</v>
      </c>
      <c r="M18" s="41"/>
      <c r="N18" s="61"/>
      <c r="O18" s="41">
        <v>15.0</v>
      </c>
      <c r="P18" s="59"/>
      <c r="Q18" s="58"/>
      <c r="R18" s="59"/>
      <c r="S18" s="37">
        <v>10.0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25</v>
      </c>
      <c r="U18" s="49">
        <f>IFERROR(__xludf.DUMMYFUNCTION("IF(OR(RegExMatch(T18&amp;"""",""ERR""), RegExMatch(T18&amp;"""",""--""), RegExMatch(U17&amp;"""",""--""),),  ""-----------"", SUM(T18,U17))"),155.0)</f>
        <v>155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1</v>
      </c>
      <c r="AC18" s="51">
        <f>IFERROR(__xludf.DUMMYFUNCTION("IF(AB18, FILTER(BONUS, LEN(BONUS)), ""0"")"),0.0)</f>
        <v>0</v>
      </c>
      <c r="AD18" s="50">
        <f>IFERROR(__xludf.DUMMYFUNCTION("""COMPUTED_VALUE"""),10.0)</f>
        <v>10</v>
      </c>
      <c r="AE18" s="50">
        <f>IFERROR(__xludf.DUMMYFUNCTION("""COMPUTED_VALUE"""),20.0)</f>
        <v>20</v>
      </c>
      <c r="AF18" s="50">
        <f>IFERROR(__xludf.DUMMYFUNCTION("""COMPUTED_VALUE"""),30.0)</f>
        <v>30</v>
      </c>
      <c r="AG18" s="50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50"/>
      <c r="AJ18" s="50"/>
      <c r="AK18" s="50">
        <f>IF(D3="", 0, IF(SUM(C18:H18)-D18&lt;&gt;0, 0, IF(SUM(M18:R18)&gt;0, 2, IF(SUM(M18:R18)&lt;0, 3, 1))))</f>
        <v>2</v>
      </c>
      <c r="AL18" s="50">
        <f>IFERROR(__xludf.DUMMYFUNCTION("IF(AK18=1, FILTER(TOSSUP, LEN(TOSSUP)), IF(AK18=2, FILTER(NEG, LEN(NEG)), IF(AK18, FILTER(NONEG, LEN(NONEG)), """")))"),-5.0)</f>
        <v>-5</v>
      </c>
      <c r="AM18" s="50"/>
      <c r="AN18" s="50"/>
      <c r="AO18" s="50">
        <f>IF(E3="", 0, IF(SUM(C18:H18)-E18&lt;&gt;0, 0, IF(SUM(M18:R18)&gt;0, 2, IF(SUM(M18:R18)&lt;0, 3, 1))))</f>
        <v>2</v>
      </c>
      <c r="AP18" s="50">
        <f>IFERROR(__xludf.DUMMYFUNCTION("IF(AO18=1, FILTER(TOSSUP, LEN(TOSSUP)), IF(AO18=2, FILTER(NEG, LEN(NEG)), IF(AO18, FILTER(NONEG, LEN(NONEG)), """")))"),-5.0)</f>
        <v>-5</v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0</v>
      </c>
      <c r="BF18" s="50" t="str">
        <f>IFERROR(__xludf.DUMMYFUNCTION("IF(BE18=1, FILTER(TOSSUP, LEN(TOSSUP)), IF(BE18=2, FILTER(NEG, LEN(NEG)), IF(BE18, FILTER(NONEG, LEN(NONEG)), """")))"),"")</f>
        <v/>
      </c>
      <c r="BG18" s="50"/>
      <c r="BH18" s="50"/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1</v>
      </c>
      <c r="BN18" s="50">
        <f>IFERROR(__xludf.DUMMYFUNCTION("IF(BM18=1, FILTER(TOSSUP, LEN(TOSSUP)), IF(BM18=2, FILTER(NEG, LEN(NEG)), IF(BM18, FILTER(NONEG, LEN(NONEG)), """")))"),-5.0)</f>
        <v>-5</v>
      </c>
      <c r="BO18" s="50">
        <f>IFERROR(__xludf.DUMMYFUNCTION("""COMPUTED_VALUE"""),10.0)</f>
        <v>10</v>
      </c>
      <c r="BP18" s="50">
        <f>IFERROR(__xludf.DUMMYFUNCTION("""COMPUTED_VALUE"""),15.0)</f>
        <v>15</v>
      </c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SUM(J19,K18))"),40.0)</f>
        <v>40</v>
      </c>
      <c r="L19" s="67">
        <v>16.0</v>
      </c>
      <c r="M19" s="68"/>
      <c r="N19" s="71"/>
      <c r="O19" s="68">
        <v>15.0</v>
      </c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SUM(T19,U18))"),190.0)</f>
        <v>190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1</v>
      </c>
      <c r="AC19" s="51">
        <f>IFERROR(__xludf.DUMMYFUNCTION("IF(AB19, FILTER(BONUS, LEN(BONUS)), ""0"")"),0.0)</f>
        <v>0</v>
      </c>
      <c r="AD19" s="50">
        <f>IFERROR(__xludf.DUMMYFUNCTION("""COMPUTED_VALUE"""),10.0)</f>
        <v>10</v>
      </c>
      <c r="AE19" s="50">
        <f>IFERROR(__xludf.DUMMYFUNCTION("""COMPUTED_VALUE"""),20.0)</f>
        <v>20</v>
      </c>
      <c r="AF19" s="50">
        <f>IFERROR(__xludf.DUMMYFUNCTION("""COMPUTED_VALUE"""),30.0)</f>
        <v>30</v>
      </c>
      <c r="AG19" s="50">
        <f>IF(C3="", 0, IF(SUM(C19:H19)-C19&lt;&gt;0, 0, IF(SUM(M19:R19)&gt;0, 2, IF(SUM(M19:R19)&lt;0, 3, 1))))</f>
        <v>2</v>
      </c>
      <c r="AH19" s="51">
        <f>IFERROR(__xludf.DUMMYFUNCTION("IF(AG19=1, FILTER(TOSSUP, LEN(TOSSUP)), IF(AG19=2, FILTER(NEG, LEN(NEG)), IF(AG19, FILTER(NONEG, LEN(NONEG)), """")))"),-5.0)</f>
        <v>-5</v>
      </c>
      <c r="AI19" s="50"/>
      <c r="AJ19" s="50"/>
      <c r="AK19" s="50">
        <f>IF(D3="", 0, IF(SUM(C19:H19)-D19&lt;&gt;0, 0, IF(SUM(M19:R19)&gt;0, 2, IF(SUM(M19:R19)&lt;0, 3, 1))))</f>
        <v>2</v>
      </c>
      <c r="AL19" s="50">
        <f>IFERROR(__xludf.DUMMYFUNCTION("IF(AK19=1, FILTER(TOSSUP, LEN(TOSSUP)), IF(AK19=2, FILTER(NEG, LEN(NEG)), IF(AK19, FILTER(NONEG, LEN(NONEG)), """")))"),-5.0)</f>
        <v>-5</v>
      </c>
      <c r="AM19" s="50"/>
      <c r="AN19" s="50"/>
      <c r="AO19" s="50">
        <f>IF(E3="", 0, IF(SUM(C19:H19)-E19&lt;&gt;0, 0, IF(SUM(M19:R19)&gt;0, 2, IF(SUM(M19:R19)&lt;0, 3, 1))))</f>
        <v>2</v>
      </c>
      <c r="AP19" s="50">
        <f>IFERROR(__xludf.DUMMYFUNCTION("IF(AO19=1, FILTER(TOSSUP, LEN(TOSSUP)), IF(AO19=2, FILTER(NEG, LEN(NEG)), IF(AO19, FILTER(NONEG, LEN(NONEG)), """")))"),-5.0)</f>
        <v>-5</v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1</v>
      </c>
      <c r="BN19" s="50">
        <f>IFERROR(__xludf.DUMMYFUNCTION("IF(BM19=1, FILTER(TOSSUP, LEN(TOSSUP)), IF(BM19=2, FILTER(NEG, LEN(NEG)), IF(BM19, FILTER(NONEG, LEN(NONEG)), """")))"),-5.0)</f>
        <v>-5</v>
      </c>
      <c r="BO19" s="50">
        <f>IFERROR(__xludf.DUMMYFUNCTION("""COMPUTED_VALUE"""),10.0)</f>
        <v>10</v>
      </c>
      <c r="BP19" s="50">
        <f>IFERROR(__xludf.DUMMYFUNCTION("""COMPUTED_VALUE"""),15.0)</f>
        <v>15</v>
      </c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>
        <v>-5.0</v>
      </c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66">
        <f>IFERROR(__xludf.DUMMYFUNCTION("IF(OR(RegExMatch(J20&amp;"""",""ERR""), RegExMatch(J20&amp;"""",""--""), RegExMatch(K19&amp;"""",""--""),),  ""-----------"", SUM(J20,K19))"),35.0)</f>
        <v>35</v>
      </c>
      <c r="L20" s="67">
        <v>17.0</v>
      </c>
      <c r="M20" s="68"/>
      <c r="N20" s="71"/>
      <c r="O20" s="68">
        <v>10.0</v>
      </c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SUM(T20,U19))"),220.0)</f>
        <v>220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1</v>
      </c>
      <c r="AC20" s="51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2</v>
      </c>
      <c r="AL20" s="50">
        <f>IFERROR(__xludf.DUMMYFUNCTION("IF(AK20=1, FILTER(TOSSUP, LEN(TOSSUP)), IF(AK20=2, FILTER(NEG, LEN(NEG)), IF(AK20, FILTER(NONEG, LEN(NONEG)), """")))"),-5.0)</f>
        <v>-5</v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3</v>
      </c>
      <c r="BN20" s="50">
        <f>IFERROR(__xludf.DUMMYFUNCTION("IF(BM20=1, FILTER(TOSSUP, LEN(TOSSUP)), IF(BM20=2, FILTER(NEG, LEN(NEG)), IF(BM20, FILTER(NONEG, LEN(NONEG)), """")))"),10.0)</f>
        <v>10</v>
      </c>
      <c r="BO20" s="50">
        <f>IFERROR(__xludf.DUMMYFUNCTION("""COMPUTED_VALUE"""),15.0)</f>
        <v>15</v>
      </c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SUM(J21,K20))"),35.0)</f>
        <v>35</v>
      </c>
      <c r="L21" s="67">
        <v>18.0</v>
      </c>
      <c r="M21" s="68"/>
      <c r="N21" s="63"/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SUM(T21,U20))"),220.0)</f>
        <v>220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1</v>
      </c>
      <c r="AH21" s="51">
        <f>IFERROR(__xludf.DUMMYFUNCTION("IF(AG21=1, FILTER(TOSSUP, LEN(TOSSUP)), IF(AG21=2, FILTER(NEG, LEN(NEG)), IF(AG21, FILTER(NONEG, LEN(NONEG)), """")))"),-5.0)</f>
        <v>-5</v>
      </c>
      <c r="AI21" s="50">
        <f>IFERROR(__xludf.DUMMYFUNCTION("""COMPUTED_VALUE"""),10.0)</f>
        <v>10</v>
      </c>
      <c r="AJ21" s="50">
        <f>IFERROR(__xludf.DUMMYFUNCTION("""COMPUTED_VALUE"""),15.0)</f>
        <v>15</v>
      </c>
      <c r="AK21" s="50">
        <f>IF(D3="", 0, IF(SUM(C21:H21)-D21&lt;&gt;0, 0, IF(SUM(M21:R21)&gt;0, 2, IF(SUM(M21:R21)&lt;0, 3, 1))))</f>
        <v>1</v>
      </c>
      <c r="AL21" s="50">
        <f>IFERROR(__xludf.DUMMYFUNCTION("IF(AK21=1, FILTER(TOSSUP, LEN(TOSSUP)), IF(AK21=2, FILTER(NEG, LEN(NEG)), IF(AK21, FILTER(NONEG, LEN(NONEG)), """")))"),-5.0)</f>
        <v>-5</v>
      </c>
      <c r="AM21" s="50">
        <f>IFERROR(__xludf.DUMMYFUNCTION("""COMPUTED_VALUE"""),10.0)</f>
        <v>10</v>
      </c>
      <c r="AN21" s="50">
        <f>IFERROR(__xludf.DUMMYFUNCTION("""COMPUTED_VALUE"""),15.0)</f>
        <v>15</v>
      </c>
      <c r="AO21" s="50">
        <f>IF(E3="", 0, IF(SUM(C21:H21)-E21&lt;&gt;0, 0, IF(SUM(M21:R21)&gt;0, 2, IF(SUM(M21:R21)&lt;0, 3, 1))))</f>
        <v>1</v>
      </c>
      <c r="AP21" s="50">
        <f>IFERROR(__xludf.DUMMYFUNCTION("IF(AO21=1, FILTER(TOSSUP, LEN(TOSSUP)), IF(AO21=2, FILTER(NEG, LEN(NEG)), IF(AO21, FILTER(NONEG, LEN(NONEG)), """")))"),-5.0)</f>
        <v>-5</v>
      </c>
      <c r="AQ21" s="50">
        <f>IFERROR(__xludf.DUMMYFUNCTION("""COMPUTED_VALUE"""),10.0)</f>
        <v>10</v>
      </c>
      <c r="AR21" s="50">
        <f>IFERROR(__xludf.DUMMYFUNCTION("""COMPUTED_VALUE"""),15.0)</f>
        <v>15</v>
      </c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1</v>
      </c>
      <c r="BF21" s="50">
        <f>IFERROR(__xludf.DUMMYFUNCTION("IF(BE21=1, FILTER(TOSSUP, LEN(TOSSUP)), IF(BE21=2, FILTER(NEG, LEN(NEG)), IF(BE21, FILTER(NONEG, LEN(NONEG)), """")))"),-5.0)</f>
        <v>-5</v>
      </c>
      <c r="BG21" s="50">
        <f>IFERROR(__xludf.DUMMYFUNCTION("""COMPUTED_VALUE"""),10.0)</f>
        <v>10</v>
      </c>
      <c r="BH21" s="50">
        <f>IFERROR(__xludf.DUMMYFUNCTION("""COMPUTED_VALUE"""),15.0)</f>
        <v>15</v>
      </c>
      <c r="BI21" s="50">
        <f>IF(N3="", 0, IF(SUM(M21:R21)-N21&lt;&gt;0, 0, IF(SUM(C21:H21)&gt;0, 2, IF(SUM(C21:H21)&lt;0, 3, 1))))</f>
        <v>1</v>
      </c>
      <c r="BJ21" s="50">
        <f>IFERROR(__xludf.DUMMYFUNCTION("IF(BI21=1, FILTER(TOSSUP, LEN(TOSSUP)), IF(BI21=2, FILTER(NEG, LEN(NEG)), IF(BI21, FILTER(NONEG, LEN(NONEG)), """")))"),-5.0)</f>
        <v>-5</v>
      </c>
      <c r="BK21" s="50">
        <f>IFERROR(__xludf.DUMMYFUNCTION("""COMPUTED_VALUE"""),10.0)</f>
        <v>10</v>
      </c>
      <c r="BL21" s="50">
        <f>IFERROR(__xludf.DUMMYFUNCTION("""COMPUTED_VALUE"""),15.0)</f>
        <v>15</v>
      </c>
      <c r="BM21" s="50">
        <f>IF(O3="", 0, IF(SUM(M21:R21)-O21&lt;&gt;0, 0, IF(SUM(C21:H21)&gt;0, 2, IF(SUM(C21:H21)&lt;0, 3, 1))))</f>
        <v>1</v>
      </c>
      <c r="BN21" s="50">
        <f>IFERROR(__xludf.DUMMYFUNCTION("IF(BM21=1, FILTER(TOSSUP, LEN(TOSSUP)), IF(BM21=2, FILTER(NEG, LEN(NEG)), IF(BM21, FILTER(NONEG, LEN(NONEG)), """")))"),-5.0)</f>
        <v>-5</v>
      </c>
      <c r="BO21" s="50">
        <f>IFERROR(__xludf.DUMMYFUNCTION("""COMPUTED_VALUE"""),10.0)</f>
        <v>10</v>
      </c>
      <c r="BP21" s="50">
        <f>IFERROR(__xludf.DUMMYFUNCTION("""COMPUTED_VALUE"""),15.0)</f>
        <v>15</v>
      </c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/>
      <c r="D22" s="36"/>
      <c r="E22" s="34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SUM(J22,K21))"),35.0)</f>
        <v>35</v>
      </c>
      <c r="L22" s="39">
        <v>19.0</v>
      </c>
      <c r="M22" s="41"/>
      <c r="N22" s="61"/>
      <c r="O22" s="41">
        <v>10.0</v>
      </c>
      <c r="P22" s="59"/>
      <c r="Q22" s="58"/>
      <c r="R22" s="59"/>
      <c r="S22" s="37">
        <v>20.0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9">
        <f>IFERROR(__xludf.DUMMYFUNCTION("IF(OR(RegExMatch(T22&amp;"""",""ERR""), RegExMatch(T22&amp;"""",""--""), RegExMatch(U21&amp;"""",""--""),),  ""-----------"", SUM(T22,U21))"),250.0)</f>
        <v>250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1</v>
      </c>
      <c r="AC22" s="51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2</v>
      </c>
      <c r="AH22" s="51">
        <f>IFERROR(__xludf.DUMMYFUNCTION("IF(AG22=1, FILTER(TOSSUP, LEN(TOSSUP)), IF(AG22=2, FILTER(NEG, LEN(NEG)), IF(AG22, FILTER(NONEG, LEN(NONEG)), """")))"),-5.0)</f>
        <v>-5</v>
      </c>
      <c r="AI22" s="50"/>
      <c r="AJ22" s="50"/>
      <c r="AK22" s="50">
        <f>IF(D3="", 0, IF(SUM(C22:H22)-D22&lt;&gt;0, 0, IF(SUM(M22:R22)&gt;0, 2, IF(SUM(M22:R22)&lt;0, 3, 1))))</f>
        <v>2</v>
      </c>
      <c r="AL22" s="50">
        <f>IFERROR(__xludf.DUMMYFUNCTION("IF(AK22=1, FILTER(TOSSUP, LEN(TOSSUP)), IF(AK22=2, FILTER(NEG, LEN(NEG)), IF(AK22, FILTER(NONEG, LEN(NONEG)), """")))"),-5.0)</f>
        <v>-5</v>
      </c>
      <c r="AM22" s="50"/>
      <c r="AN22" s="50"/>
      <c r="AO22" s="50">
        <f>IF(E3="", 0, IF(SUM(C22:H22)-E22&lt;&gt;0, 0, IF(SUM(M22:R22)&gt;0, 2, IF(SUM(M22:R22)&lt;0, 3, 1))))</f>
        <v>2</v>
      </c>
      <c r="AP22" s="50">
        <f>IFERROR(__xludf.DUMMYFUNCTION("IF(AO22=1, FILTER(TOSSUP, LEN(TOSSUP)), IF(AO22=2, FILTER(NEG, LEN(NEG)), IF(AO22, FILTER(NONEG, LEN(NONEG)), """")))"),-5.0)</f>
        <v>-5</v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1</v>
      </c>
      <c r="BN22" s="50">
        <f>IFERROR(__xludf.DUMMYFUNCTION("IF(BM22=1, FILTER(TOSSUP, LEN(TOSSUP)), IF(BM22=2, FILTER(NEG, LEN(NEG)), IF(BM22, FILTER(NONEG, LEN(NONEG)), """")))"),-5.0)</f>
        <v>-5</v>
      </c>
      <c r="BO22" s="50">
        <f>IFERROR(__xludf.DUMMYFUNCTION("""COMPUTED_VALUE"""),10.0)</f>
        <v>10</v>
      </c>
      <c r="BP22" s="50">
        <f>IFERROR(__xludf.DUMMYFUNCTION("""COMPUTED_VALUE"""),15.0)</f>
        <v>15</v>
      </c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>
        <v>10.0</v>
      </c>
      <c r="D23" s="36"/>
      <c r="E23" s="60"/>
      <c r="F23" s="61"/>
      <c r="G23" s="60"/>
      <c r="H23" s="61"/>
      <c r="I23" s="37">
        <v>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10</v>
      </c>
      <c r="K23" s="49">
        <f>IFERROR(__xludf.DUMMYFUNCTION("IF(OR(RegExMatch(J23&amp;"""",""ERR""), RegExMatch(J23&amp;"""",""--""), RegExMatch(K22&amp;"""",""--""),),  ""-----------"", SUM(J23,K22))"),45.0)</f>
        <v>45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SUM(T23,U22))"),250.0)</f>
        <v>250</v>
      </c>
      <c r="V23" s="50"/>
      <c r="W23" s="51" t="b">
        <f t="shared" si="1"/>
        <v>1</v>
      </c>
      <c r="X23" s="51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1</v>
      </c>
      <c r="AH23" s="51">
        <f>IFERROR(__xludf.DUMMYFUNCTION("IF(AG23=1, FILTER(TOSSUP, LEN(TOSSUP)), IF(AG23=2, FILTER(NEG, LEN(NEG)), IF(AG23, FILTER(NONEG, LEN(NONEG)), """")))"),-5.0)</f>
        <v>-5</v>
      </c>
      <c r="AI23" s="50">
        <f>IFERROR(__xludf.DUMMYFUNCTION("""COMPUTED_VALUE"""),10.0)</f>
        <v>10</v>
      </c>
      <c r="AJ23" s="50">
        <f>IFERROR(__xludf.DUMMYFUNCTION("""COMPUTED_VALUE"""),15.0)</f>
        <v>15</v>
      </c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2</v>
      </c>
      <c r="BN23" s="50">
        <f>IFERROR(__xludf.DUMMYFUNCTION("IF(BM23=1, FILTER(TOSSUP, LEN(TOSSUP)), IF(BM23=2, FILTER(NEG, LEN(NEG)), IF(BM23, FILTER(NONEG, LEN(NONEG)), """")))"),-5.0)</f>
        <v>-5</v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SUM(J24,K23))"),45.0)</f>
        <v>45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SUM(T24,U23))"),250.0)</f>
        <v>250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0</v>
      </c>
      <c r="AT24" s="50" t="str">
        <f>IFERROR(__xludf.DUMMYFUNCTION("IF(AS24=1, FILTER(TOSSUP, LEN(TOSSUP)), IF(AS24=2, FILTER(NEG, LEN(NEG)), IF(AS24, FILTER(NONEG, LEN(NONEG)), """")))"),"")</f>
        <v/>
      </c>
      <c r="AU24" s="50"/>
      <c r="AV24" s="50"/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SUM(J25,K24))"),45.0)</f>
        <v>45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SUM(T25,U24))"),250.0)</f>
        <v>250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0</v>
      </c>
      <c r="AT25" s="50" t="str">
        <f>IFERROR(__xludf.DUMMYFUNCTION("IF(AS25=1, FILTER(TOSSUP, LEN(TOSSUP)), IF(AS25=2, FILTER(NEG, LEN(NEG)), IF(AS25, FILTER(NONEG, LEN(NONEG)), """")))"),"")</f>
        <v/>
      </c>
      <c r="AU25" s="50"/>
      <c r="AV25" s="50"/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SUM(J26,K25))"),45.0)</f>
        <v>45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SUM(T26,U25))"),250.0)</f>
        <v>250</v>
      </c>
      <c r="V26" s="50"/>
      <c r="W26" s="50"/>
      <c r="X26" s="50"/>
      <c r="Y26" s="50" t="str">
        <f>IFERROR(__xludf.DUMMYFUNCTION("FILTER(INSTRUCTIONS!A34:CC44, INSTRUCTIONS!A34:CC34=C2)"),"COOPER A")</f>
        <v>COOPER A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0</v>
      </c>
      <c r="AT26" s="50" t="str">
        <f>IFERROR(__xludf.DUMMYFUNCTION("IF(AS26=1, FILTER(TOSSUP, LEN(TOSSUP)), IF(AS26=2, FILTER(NEG, LEN(NEG)), IF(AS26, FILTER(NONEG, LEN(NONEG)), """")))"),"")</f>
        <v/>
      </c>
      <c r="AU26" s="50"/>
      <c r="AV26" s="50"/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SUM(J27,K26))"),45.0)</f>
        <v>45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SUM(T27,U26))"),250.0)</f>
        <v>250</v>
      </c>
      <c r="V27" s="50"/>
      <c r="W27" s="50"/>
      <c r="X27" s="50"/>
      <c r="Y27" s="10" t="str">
        <f>IFERROR(__xludf.DUMMYFUNCTION("""COMPUTED_VALUE"""),"Luke Gormsen")</f>
        <v>Luke Gormsen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0</v>
      </c>
      <c r="AT27" s="50" t="str">
        <f>IFERROR(__xludf.DUMMYFUNCTION("IF(AS27=1, FILTER(TOSSUP, LEN(TOSSUP)), IF(AS27=2, FILTER(NEG, LEN(NEG)), IF(AS27, FILTER(NONEG, LEN(NONEG)), """")))"),"")</f>
        <v/>
      </c>
      <c r="AU27" s="50"/>
      <c r="AV27" s="50"/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2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 t="str">
        <f>IFERROR(__xludf.DUMMYFUNCTION("""COMPUTED_VALUE"""),"Gavin Wang")</f>
        <v>Gavin Wang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4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5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 t="str">
        <f>IFERROR(__xludf.DUMMYFUNCTION("""COMPUTED_VALUE"""),"Anthony Xu")</f>
        <v>Anthony Xu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2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</v>
      </c>
      <c r="J30" s="92"/>
      <c r="K30" s="99">
        <f>IF(ROUND(IFERROR(I30/SUM(C28:H29), 0), 0)=IFERROR(I30/SUM(C28:H29), 0), ROUND(IFERROR(I30/SUM(C28:H29), 0), 0), ROUND(IFERROR(I30/SUM(C28:H29), 0), 1))</f>
        <v>2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11.8</v>
      </c>
      <c r="V30" s="50"/>
      <c r="W30" s="50"/>
      <c r="X30" s="50"/>
      <c r="Y30" s="50" t="str">
        <f>IFERROR(__xludf.DUMMYFUNCTION("""COMPUTED_VALUE"""),"")</f>
        <v/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50</v>
      </c>
      <c r="D31" s="106">
        <f t="shared" si="9"/>
        <v>-10</v>
      </c>
      <c r="E31" s="105">
        <f t="shared" si="9"/>
        <v>-5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20</v>
      </c>
      <c r="N31" s="106">
        <f t="shared" si="10"/>
        <v>20</v>
      </c>
      <c r="O31" s="110">
        <f t="shared" si="10"/>
        <v>80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K27)"),45.0)</f>
        <v>45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U27)"),250.0)</f>
        <v>250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120" t="str">
        <f>X37</f>
        <v/>
      </c>
      <c r="V37" s="50"/>
      <c r="W37" s="76"/>
      <c r="X37" s="76"/>
      <c r="Y37" s="50" t="str">
        <f>IFERROR(__xludf.DUMMYFUNCTION("FILTER(INSTRUCTIONS!A34:CC44, INSTRUCTIONS!A34:CC34=M2)"),"GEORGETOWN DAY B")</f>
        <v>GEORGETOWN DAY B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IFERROR(__xludf.DUMMYFUNCTION("""COMPUTED_VALUE"""),"Ben Meyer")</f>
        <v>Ben Meyer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IFERROR(__xludf.DUMMYFUNCTION("""COMPUTED_VALUE"""),"Ashok Tate")</f>
        <v>Ashok Tate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IFERROR(__xludf.DUMMYFUNCTION("""COMPUTED_VALUE"""),"Ethan Wolin")</f>
        <v>Ethan Wolin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IFERROR(__xludf.DUMMYFUNCTION("""COMPUTED_VALUE"""),"")</f>
        <v/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2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6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 t="s">
        <v>11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 t="s">
        <v>15</v>
      </c>
      <c r="D3" s="24" t="s">
        <v>24</v>
      </c>
      <c r="E3" s="22" t="s">
        <v>25</v>
      </c>
      <c r="F3" s="24" t="s">
        <v>26</v>
      </c>
      <c r="G3" s="22"/>
      <c r="H3" s="24"/>
      <c r="I3" s="26" t="s">
        <v>21</v>
      </c>
      <c r="J3" s="27" t="s">
        <v>22</v>
      </c>
      <c r="K3" s="26" t="s">
        <v>27</v>
      </c>
      <c r="L3" s="28"/>
      <c r="M3" s="30" t="s">
        <v>31</v>
      </c>
      <c r="N3" s="31"/>
      <c r="O3" s="30"/>
      <c r="P3" s="31"/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/>
      <c r="D4" s="36"/>
      <c r="E4" s="34"/>
      <c r="F4" s="36"/>
      <c r="G4" s="34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>
        <v>10.0</v>
      </c>
      <c r="N4" s="36"/>
      <c r="O4" s="41"/>
      <c r="P4" s="43"/>
      <c r="Q4" s="41"/>
      <c r="R4" s="43"/>
      <c r="S4" s="37">
        <v>30.0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9">
        <f>IFERROR(__xludf.DUMMYFUNCTION("IF(OR(RegExMatch(T4&amp;"""",""ERR""), RegExMatch(T4&amp;"""",""--"")),  ""-----------"", SUM(T4,U3))"),40.0)</f>
        <v>40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2</v>
      </c>
      <c r="AH4" s="51">
        <f>IFERROR(__xludf.DUMMYFUNCTION("IF(AG4=1, FILTER(TOSSUP, LEN(TOSSUP)), IF(AG4=2, FILTER(NEG, LEN(NEG)), IF(AG4, FILTER(NONEG, LEN(NONEG)), """")))"),-5.0)</f>
        <v>-5</v>
      </c>
      <c r="AI4" s="51"/>
      <c r="AJ4" s="51"/>
      <c r="AK4" s="51">
        <f>IF(D3="", 0, IF(SUM(C4:H4)-D4&lt;&gt;0, 0, IF(SUM(M4:R4)&gt;0, 2, IF(SUM(M4:R4)&lt;0, 3, 1))))</f>
        <v>2</v>
      </c>
      <c r="AL4" s="51">
        <f>IFERROR(__xludf.DUMMYFUNCTION("IF(AK4=1, FILTER(TOSSUP, LEN(TOSSUP)), IF(AK4=2, FILTER(NEG, LEN(NEG)), IF(AK4, FILTER(NONEG, LEN(NONEG)), """")))"),-5.0)</f>
        <v>-5</v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2</v>
      </c>
      <c r="AT4" s="51">
        <f>IFERROR(__xludf.DUMMYFUNCTION("IF(AS4=1, FILTER(TOSSUP, LEN(TOSSUP)), IF(AS4=2, FILTER(NEG, LEN(NEG)), IF(AS4, FILTER(NONEG, LEN(NONEG)), """")))"),-5.0)</f>
        <v>-5</v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/>
      <c r="D5" s="36"/>
      <c r="E5" s="34">
        <v>-5.0</v>
      </c>
      <c r="F5" s="36"/>
      <c r="G5" s="34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49">
        <f>IFERROR(__xludf.DUMMYFUNCTION("IF(OR(RegExMatch(J5&amp;"""",""ERR""), RegExMatch(J5&amp;"""",""--""), RegExMatch(K4&amp;"""",""--""),),  ""-----------"", SUM(J5,K4))"),-5.0)</f>
        <v>-5</v>
      </c>
      <c r="L5" s="39">
        <v>2.0</v>
      </c>
      <c r="M5" s="41">
        <v>15.0</v>
      </c>
      <c r="N5" s="36"/>
      <c r="O5" s="41"/>
      <c r="P5" s="57"/>
      <c r="Q5" s="58"/>
      <c r="R5" s="59"/>
      <c r="S5" s="37">
        <v>30.0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45</v>
      </c>
      <c r="U5" s="49">
        <f>IFERROR(__xludf.DUMMYFUNCTION("IF(OR(RegExMatch(T5&amp;"""",""ERR""), RegExMatch(T5&amp;"""",""--""), RegExMatch(U4&amp;"""",""--""),),  ""-----------"", SUM(T5,U4))"),85.0)</f>
        <v>85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1</v>
      </c>
      <c r="AC5" s="51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2</v>
      </c>
      <c r="AP5" s="50">
        <f>IFERROR(__xludf.DUMMYFUNCTION("IF(AO5=1, FILTER(TOSSUP, LEN(TOSSUP)), IF(AO5=2, FILTER(NEG, LEN(NEG)), IF(AO5, FILTER(NONEG, LEN(NONEG)), """")))"),-5.0)</f>
        <v>-5</v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3</v>
      </c>
      <c r="BF5" s="50">
        <f>IFERROR(__xludf.DUMMYFUNCTION("IF(BE5=1, FILTER(TOSSUP, LEN(TOSSUP)), IF(BE5=2, FILTER(NEG, LEN(NEG)), IF(BE5, FILTER(NONEG, LEN(NONEG)), """")))"),10.0)</f>
        <v>10</v>
      </c>
      <c r="BG5" s="50">
        <f>IFERROR(__xludf.DUMMYFUNCTION("""COMPUTED_VALUE"""),15.0)</f>
        <v>15</v>
      </c>
      <c r="BH5" s="50"/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/>
      <c r="D6" s="36">
        <v>10.0</v>
      </c>
      <c r="E6" s="60"/>
      <c r="F6" s="36"/>
      <c r="G6" s="60"/>
      <c r="H6" s="61"/>
      <c r="I6" s="37">
        <v>20.0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9">
        <f>IFERROR(__xludf.DUMMYFUNCTION("IF(OR(RegExMatch(J6&amp;"""",""ERR""), RegExMatch(J6&amp;"""",""--""), RegExMatch(K5&amp;"""",""--""),),  ""-----------"", SUM(J6,K5))"),25.0)</f>
        <v>25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SUM(T6,U5))"),85.0)</f>
        <v>85</v>
      </c>
      <c r="V6" s="50"/>
      <c r="W6" s="51" t="b">
        <f t="shared" si="1"/>
        <v>1</v>
      </c>
      <c r="X6" s="51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1</v>
      </c>
      <c r="AL6" s="50">
        <f>IFERROR(__xludf.DUMMYFUNCTION("IF(AK6=1, FILTER(TOSSUP, LEN(TOSSUP)), IF(AK6=2, FILTER(NEG, LEN(NEG)), IF(AK6, FILTER(NONEG, LEN(NONEG)), """")))"),-5.0)</f>
        <v>-5</v>
      </c>
      <c r="AM6" s="50">
        <f>IFERROR(__xludf.DUMMYFUNCTION("""COMPUTED_VALUE"""),10.0)</f>
        <v>10</v>
      </c>
      <c r="AN6" s="50">
        <f>IFERROR(__xludf.DUMMYFUNCTION("""COMPUTED_VALUE"""),15.0)</f>
        <v>15</v>
      </c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0</v>
      </c>
      <c r="BJ6" s="50" t="str">
        <f>IFERROR(__xludf.DUMMYFUNCTION("IF(BI6=1, FILTER(TOSSUP, LEN(TOSSUP)), IF(BI6=2, FILTER(NEG, LEN(NEG)), IF(BI6, FILTER(NONEG, LEN(NONEG)), """")))"),"")</f>
        <v/>
      </c>
      <c r="BK6" s="50"/>
      <c r="BL6" s="50"/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>
        <v>10.0</v>
      </c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SUM(J7,K6))"),55.0)</f>
        <v>55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SUM(T7,U6))"),85.0)</f>
        <v>85</v>
      </c>
      <c r="V7" s="50"/>
      <c r="W7" s="51" t="b">
        <f t="shared" si="1"/>
        <v>1</v>
      </c>
      <c r="X7" s="51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1</v>
      </c>
      <c r="AT7" s="50">
        <f>IFERROR(__xludf.DUMMYFUNCTION("IF(AS7=1, FILTER(TOSSUP, LEN(TOSSUP)), IF(AS7=2, FILTER(NEG, LEN(NEG)), IF(AS7, FILTER(NONEG, LEN(NONEG)), """")))"),-5.0)</f>
        <v>-5</v>
      </c>
      <c r="AU7" s="50">
        <f>IFERROR(__xludf.DUMMYFUNCTION("""COMPUTED_VALUE"""),10.0)</f>
        <v>10</v>
      </c>
      <c r="AV7" s="50">
        <f>IFERROR(__xludf.DUMMYFUNCTION("""COMPUTED_VALUE"""),15.0)</f>
        <v>15</v>
      </c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0</v>
      </c>
      <c r="BJ7" s="50" t="str">
        <f>IFERROR(__xludf.DUMMYFUNCTION("IF(BI7=1, FILTER(TOSSUP, LEN(TOSSUP)), IF(BI7=2, FILTER(NEG, LEN(NEG)), IF(BI7, FILTER(NONEG, LEN(NONEG)), """")))"),"")</f>
        <v/>
      </c>
      <c r="BK7" s="50"/>
      <c r="BL7" s="50"/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>
        <v>10.0</v>
      </c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SUM(J8,K7))"),95.0)</f>
        <v>95</v>
      </c>
      <c r="L8" s="67">
        <v>5.0</v>
      </c>
      <c r="M8" s="68">
        <v>-5.0</v>
      </c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SUM(T8,U7))"),80.0)</f>
        <v>80</v>
      </c>
      <c r="V8" s="50"/>
      <c r="W8" s="51" t="b">
        <f t="shared" si="1"/>
        <v>1</v>
      </c>
      <c r="X8" s="51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3</v>
      </c>
      <c r="AP8" s="50">
        <f>IFERROR(__xludf.DUMMYFUNCTION("IF(AO8=1, FILTER(TOSSUP, LEN(TOSSUP)), IF(AO8=2, FILTER(NEG, LEN(NEG)), IF(AO8, FILTER(NONEG, LEN(NONEG)), """")))"),10.0)</f>
        <v>10</v>
      </c>
      <c r="AQ8" s="50">
        <f>IFERROR(__xludf.DUMMYFUNCTION("""COMPUTED_VALUE"""),15.0)</f>
        <v>15</v>
      </c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2</v>
      </c>
      <c r="BF8" s="50">
        <f>IFERROR(__xludf.DUMMYFUNCTION("IF(BE8=1, FILTER(TOSSUP, LEN(TOSSUP)), IF(BE8=2, FILTER(NEG, LEN(NEG)), IF(BE8, FILTER(NONEG, LEN(NONEG)), """")))"),-5.0)</f>
        <v>-5</v>
      </c>
      <c r="BG8" s="50"/>
      <c r="BH8" s="50"/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>
        <v>-5.0</v>
      </c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SUM(J9,K8))"),90.0)</f>
        <v>90</v>
      </c>
      <c r="L9" s="67">
        <v>6.0</v>
      </c>
      <c r="M9" s="68">
        <v>10.0</v>
      </c>
      <c r="N9" s="71"/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SUM(T9,U8))"),110.0)</f>
        <v>110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3</v>
      </c>
      <c r="BF9" s="50">
        <f>IFERROR(__xludf.DUMMYFUNCTION("IF(BE9=1, FILTER(TOSSUP, LEN(TOSSUP)), IF(BE9=2, FILTER(NEG, LEN(NEG)), IF(BE9, FILTER(NONEG, LEN(NONEG)), """")))"),10.0)</f>
        <v>10</v>
      </c>
      <c r="BG9" s="50">
        <f>IFERROR(__xludf.DUMMYFUNCTION("""COMPUTED_VALUE"""),15.0)</f>
        <v>15</v>
      </c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SUM(J10,K9))"),90.0)</f>
        <v>90</v>
      </c>
      <c r="L10" s="39">
        <v>7.0</v>
      </c>
      <c r="M10" s="41">
        <v>15.0</v>
      </c>
      <c r="N10" s="61"/>
      <c r="O10" s="41"/>
      <c r="P10" s="59"/>
      <c r="Q10" s="58"/>
      <c r="R10" s="59"/>
      <c r="S10" s="37">
        <v>10.0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25</v>
      </c>
      <c r="U10" s="49">
        <f>IFERROR(__xludf.DUMMYFUNCTION("IF(OR(RegExMatch(T10&amp;"""",""ERR""), RegExMatch(T10&amp;"""",""--""), RegExMatch(U9&amp;"""",""--""),),  ""-----------"", SUM(T10,U9))"),135.0)</f>
        <v>135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1</v>
      </c>
      <c r="AC10" s="51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50"/>
      <c r="AJ10" s="50"/>
      <c r="AK10" s="50">
        <f>IF(D3="", 0, IF(SUM(C10:H10)-D10&lt;&gt;0, 0, IF(SUM(M10:R10)&gt;0, 2, IF(SUM(M10:R10)&lt;0, 3, 1))))</f>
        <v>2</v>
      </c>
      <c r="AL10" s="50">
        <f>IFERROR(__xludf.DUMMYFUNCTION("IF(AK10=1, FILTER(TOSSUP, LEN(TOSSUP)), IF(AK10=2, FILTER(NEG, LEN(NEG)), IF(AK10, FILTER(NONEG, LEN(NONEG)), """")))"),-5.0)</f>
        <v>-5</v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2</v>
      </c>
      <c r="AT10" s="50">
        <f>IFERROR(__xludf.DUMMYFUNCTION("IF(AS10=1, FILTER(TOSSUP, LEN(TOSSUP)), IF(AS10=2, FILTER(NEG, LEN(NEG)), IF(AS10, FILTER(NONEG, LEN(NONEG)), """")))"),-5.0)</f>
        <v>-5</v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1</v>
      </c>
      <c r="BF10" s="50">
        <f>IFERROR(__xludf.DUMMYFUNCTION("IF(BE10=1, FILTER(TOSSUP, LEN(TOSSUP)), IF(BE10=2, FILTER(NEG, LEN(NEG)), IF(BE10, FILTER(NONEG, LEN(NONEG)), """")))"),-5.0)</f>
        <v>-5</v>
      </c>
      <c r="BG10" s="50">
        <f>IFERROR(__xludf.DUMMYFUNCTION("""COMPUTED_VALUE"""),10.0)</f>
        <v>10</v>
      </c>
      <c r="BH10" s="50">
        <f>IFERROR(__xludf.DUMMYFUNCTION("""COMPUTED_VALUE"""),15.0)</f>
        <v>15</v>
      </c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/>
      <c r="D11" s="36">
        <v>10.0</v>
      </c>
      <c r="E11" s="60"/>
      <c r="F11" s="61"/>
      <c r="G11" s="60"/>
      <c r="H11" s="61"/>
      <c r="I11" s="37">
        <v>20.0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9">
        <f>IFERROR(__xludf.DUMMYFUNCTION("IF(OR(RegExMatch(J11&amp;"""",""ERR""), RegExMatch(J11&amp;"""",""--""), RegExMatch(K10&amp;"""",""--""),),  ""-----------"", SUM(J11,K10))"),120.0)</f>
        <v>120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SUM(T11,U10))"),135.0)</f>
        <v>135</v>
      </c>
      <c r="V11" s="50"/>
      <c r="W11" s="51" t="b">
        <f t="shared" si="1"/>
        <v>1</v>
      </c>
      <c r="X11" s="51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1</v>
      </c>
      <c r="AL11" s="50">
        <f>IFERROR(__xludf.DUMMYFUNCTION("IF(AK11=1, FILTER(TOSSUP, LEN(TOSSUP)), IF(AK11=2, FILTER(NEG, LEN(NEG)), IF(AK11, FILTER(NONEG, LEN(NONEG)), """")))"),-5.0)</f>
        <v>-5</v>
      </c>
      <c r="AM11" s="50">
        <f>IFERROR(__xludf.DUMMYFUNCTION("""COMPUTED_VALUE"""),10.0)</f>
        <v>10</v>
      </c>
      <c r="AN11" s="50">
        <f>IFERROR(__xludf.DUMMYFUNCTION("""COMPUTED_VALUE"""),15.0)</f>
        <v>15</v>
      </c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SUM(J12,K11))"),120.0)</f>
        <v>120</v>
      </c>
      <c r="L12" s="39">
        <v>9.0</v>
      </c>
      <c r="M12" s="41">
        <v>10.0</v>
      </c>
      <c r="N12" s="36"/>
      <c r="O12" s="58"/>
      <c r="P12" s="59"/>
      <c r="Q12" s="58"/>
      <c r="R12" s="59"/>
      <c r="S12" s="37">
        <v>20.0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9">
        <f>IFERROR(__xludf.DUMMYFUNCTION("IF(OR(RegExMatch(T12&amp;"""",""ERR""), RegExMatch(T12&amp;"""",""--""), RegExMatch(U11&amp;"""",""--""),),  ""-----------"", SUM(T12,U11))"),165.0)</f>
        <v>165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1</v>
      </c>
      <c r="AC12" s="51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50"/>
      <c r="AJ12" s="50"/>
      <c r="AK12" s="50">
        <f>IF(D3="", 0, IF(SUM(C12:H12)-D12&lt;&gt;0, 0, IF(SUM(M12:R12)&gt;0, 2, IF(SUM(M12:R12)&lt;0, 3, 1))))</f>
        <v>2</v>
      </c>
      <c r="AL12" s="50">
        <f>IFERROR(__xludf.DUMMYFUNCTION("IF(AK12=1, FILTER(TOSSUP, LEN(TOSSUP)), IF(AK12=2, FILTER(NEG, LEN(NEG)), IF(AK12, FILTER(NONEG, LEN(NONEG)), """")))"),-5.0)</f>
        <v>-5</v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2</v>
      </c>
      <c r="AT12" s="50">
        <f>IFERROR(__xludf.DUMMYFUNCTION("IF(AS12=1, FILTER(TOSSUP, LEN(TOSSUP)), IF(AS12=2, FILTER(NEG, LEN(NEG)), IF(AS12, FILTER(NONEG, LEN(NONEG)), """")))"),-5.0)</f>
        <v>-5</v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1</v>
      </c>
      <c r="BF12" s="50">
        <f>IFERROR(__xludf.DUMMYFUNCTION("IF(BE12=1, FILTER(TOSSUP, LEN(TOSSUP)), IF(BE12=2, FILTER(NEG, LEN(NEG)), IF(BE12, FILTER(NONEG, LEN(NONEG)), """")))"),-5.0)</f>
        <v>-5</v>
      </c>
      <c r="BG12" s="50">
        <f>IFERROR(__xludf.DUMMYFUNCTION("""COMPUTED_VALUE"""),10.0)</f>
        <v>10</v>
      </c>
      <c r="BH12" s="50">
        <f>IFERROR(__xludf.DUMMYFUNCTION("""COMPUTED_VALUE"""),15.0)</f>
        <v>15</v>
      </c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>
        <v>15.0</v>
      </c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35</v>
      </c>
      <c r="K13" s="66">
        <f>IFERROR(__xludf.DUMMYFUNCTION("IF(OR(RegExMatch(J13&amp;"""",""ERR""), RegExMatch(J13&amp;"""",""--""), RegExMatch(K12&amp;"""",""--""),),  ""-----------"", SUM(J13,K12))"),155.0)</f>
        <v>155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SUM(T13,U12))"),165.0)</f>
        <v>165</v>
      </c>
      <c r="V13" s="50"/>
      <c r="W13" s="51" t="b">
        <f t="shared" si="1"/>
        <v>1</v>
      </c>
      <c r="X13" s="51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1</v>
      </c>
      <c r="AL13" s="50">
        <f>IFERROR(__xludf.DUMMYFUNCTION("IF(AK13=1, FILTER(TOSSUP, LEN(TOSSUP)), IF(AK13=2, FILTER(NEG, LEN(NEG)), IF(AK13, FILTER(NONEG, LEN(NONEG)), """")))"),-5.0)</f>
        <v>-5</v>
      </c>
      <c r="AM13" s="50">
        <f>IFERROR(__xludf.DUMMYFUNCTION("""COMPUTED_VALUE"""),10.0)</f>
        <v>10</v>
      </c>
      <c r="AN13" s="50">
        <f>IFERROR(__xludf.DUMMYFUNCTION("""COMPUTED_VALUE"""),15.0)</f>
        <v>15</v>
      </c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2">
        <v>10.0</v>
      </c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SUM(J14,K13))"),185.0)</f>
        <v>185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SUM(T14,U13))"),165.0)</f>
        <v>165</v>
      </c>
      <c r="V14" s="50"/>
      <c r="W14" s="51" t="b">
        <f t="shared" si="1"/>
        <v>1</v>
      </c>
      <c r="X14" s="51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1</v>
      </c>
      <c r="AP14" s="50">
        <f>IFERROR(__xludf.DUMMYFUNCTION("IF(AO14=1, FILTER(TOSSUP, LEN(TOSSUP)), IF(AO14=2, FILTER(NEG, LEN(NEG)), IF(AO14, FILTER(NONEG, LEN(NONEG)), """")))"),-5.0)</f>
        <v>-5</v>
      </c>
      <c r="AQ14" s="50">
        <f>IFERROR(__xludf.DUMMYFUNCTION("""COMPUTED_VALUE"""),10.0)</f>
        <v>10</v>
      </c>
      <c r="AR14" s="50">
        <f>IFERROR(__xludf.DUMMYFUNCTION("""COMPUTED_VALUE"""),15.0)</f>
        <v>15</v>
      </c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SUM(J15,K14))"),185.0)</f>
        <v>185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10</v>
      </c>
      <c r="U15" s="66">
        <f>IFERROR(__xludf.DUMMYFUNCTION("IF(OR(RegExMatch(T15&amp;"""",""ERR""), RegExMatch(T15&amp;"""",""--""), RegExMatch(U14&amp;"""",""--""),),  ""-----------"", SUM(T15,U14))"),175.0)</f>
        <v>175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1</v>
      </c>
      <c r="AC15" s="51">
        <f>IFERROR(__xludf.DUMMYFUNCTION("IF(AB15, FILTER(BONUS, LEN(BONUS)), ""0"")"),0.0)</f>
        <v>0</v>
      </c>
      <c r="AD15" s="50">
        <f>IFERROR(__xludf.DUMMYFUNCTION("""COMPUTED_VALUE"""),10.0)</f>
        <v>10</v>
      </c>
      <c r="AE15" s="50">
        <f>IFERROR(__xludf.DUMMYFUNCTION("""COMPUTED_VALUE"""),20.0)</f>
        <v>20</v>
      </c>
      <c r="AF15" s="50">
        <f>IFERROR(__xludf.DUMMYFUNCTION("""COMPUTED_VALUE"""),30.0)</f>
        <v>30</v>
      </c>
      <c r="AG15" s="50">
        <f>IF(C3="", 0, IF(SUM(C15:H15)-C15&lt;&gt;0, 0, IF(SUM(M15:R15)&gt;0, 2, IF(SUM(M15:R15)&lt;0, 3, 1))))</f>
        <v>2</v>
      </c>
      <c r="AH15" s="51">
        <f>IFERROR(__xludf.DUMMYFUNCTION("IF(AG15=1, FILTER(TOSSUP, LEN(TOSSUP)), IF(AG15=2, FILTER(NEG, LEN(NEG)), IF(AG15, FILTER(NONEG, LEN(NONEG)), """")))"),-5.0)</f>
        <v>-5</v>
      </c>
      <c r="AI15" s="50"/>
      <c r="AJ15" s="50"/>
      <c r="AK15" s="50">
        <f>IF(D3="", 0, IF(SUM(C15:H15)-D15&lt;&gt;0, 0, IF(SUM(M15:R15)&gt;0, 2, IF(SUM(M15:R15)&lt;0, 3, 1))))</f>
        <v>2</v>
      </c>
      <c r="AL15" s="50">
        <f>IFERROR(__xludf.DUMMYFUNCTION("IF(AK15=1, FILTER(TOSSUP, LEN(TOSSUP)), IF(AK15=2, FILTER(NEG, LEN(NEG)), IF(AK15, FILTER(NONEG, LEN(NONEG)), """")))"),-5.0)</f>
        <v>-5</v>
      </c>
      <c r="AM15" s="50"/>
      <c r="AN15" s="50"/>
      <c r="AO15" s="50">
        <f>IF(E3="", 0, IF(SUM(C15:H15)-E15&lt;&gt;0, 0, IF(SUM(M15:R15)&gt;0, 2, IF(SUM(M15:R15)&lt;0, 3, 1))))</f>
        <v>2</v>
      </c>
      <c r="AP15" s="50">
        <f>IFERROR(__xludf.DUMMYFUNCTION("IF(AO15=1, FILTER(TOSSUP, LEN(TOSSUP)), IF(AO15=2, FILTER(NEG, LEN(NEG)), IF(AO15, FILTER(NONEG, LEN(NONEG)), """")))"),-5.0)</f>
        <v>-5</v>
      </c>
      <c r="AQ15" s="50"/>
      <c r="AR15" s="50"/>
      <c r="AS15" s="50">
        <f>IF(F3="", 0, IF(SUM(C15:H15)-F15&lt;&gt;0, 0, IF(SUM(M15:R15)&gt;0, 2, IF(SUM(M15:R15)&lt;0, 3, 1))))</f>
        <v>2</v>
      </c>
      <c r="AT15" s="50">
        <f>IFERROR(__xludf.DUMMYFUNCTION("IF(AS15=1, FILTER(TOSSUP, LEN(TOSSUP)), IF(AS15=2, FILTER(NEG, LEN(NEG)), IF(AS15, FILTER(NONEG, LEN(NONEG)), """")))"),-5.0)</f>
        <v>-5</v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1</v>
      </c>
      <c r="BF15" s="50">
        <f>IFERROR(__xludf.DUMMYFUNCTION("IF(BE15=1, FILTER(TOSSUP, LEN(TOSSUP)), IF(BE15=2, FILTER(NEG, LEN(NEG)), IF(BE15, FILTER(NONEG, LEN(NONEG)), """")))"),-5.0)</f>
        <v>-5</v>
      </c>
      <c r="BG15" s="50">
        <f>IFERROR(__xludf.DUMMYFUNCTION("""COMPUTED_VALUE"""),10.0)</f>
        <v>10</v>
      </c>
      <c r="BH15" s="50">
        <f>IFERROR(__xludf.DUMMYFUNCTION("""COMPUTED_VALUE"""),15.0)</f>
        <v>15</v>
      </c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SUM(J16,K15))"),185.0)</f>
        <v>185</v>
      </c>
      <c r="L16" s="39">
        <v>13.0</v>
      </c>
      <c r="M16" s="41">
        <v>15.0</v>
      </c>
      <c r="N16" s="61"/>
      <c r="O16" s="58"/>
      <c r="P16" s="59"/>
      <c r="Q16" s="58"/>
      <c r="R16" s="59"/>
      <c r="S16" s="37">
        <v>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15</v>
      </c>
      <c r="U16" s="49">
        <f>IFERROR(__xludf.DUMMYFUNCTION("IF(OR(RegExMatch(T16&amp;"""",""ERR""), RegExMatch(T16&amp;"""",""--""), RegExMatch(U15&amp;"""",""--""),),  ""-----------"", SUM(T16,U15))"),190.0)</f>
        <v>190</v>
      </c>
      <c r="V16" s="50"/>
      <c r="W16" s="51" t="b">
        <f t="shared" si="1"/>
        <v>0</v>
      </c>
      <c r="X16" s="51" t="str">
        <f>IFERROR(__xludf.DUMMYFUNCTION("IF(W16, FILTER(BONUS, LEN(BONUS)), ""0"")"),"0")</f>
        <v>0</v>
      </c>
      <c r="Y16" s="50"/>
      <c r="Z16" s="50"/>
      <c r="AA16" s="50"/>
      <c r="AB16" s="51" t="b">
        <f t="shared" si="2"/>
        <v>1</v>
      </c>
      <c r="AC16" s="51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50"/>
      <c r="AJ16" s="50"/>
      <c r="AK16" s="50">
        <f>IF(D3="", 0, IF(SUM(C16:H16)-D16&lt;&gt;0, 0, IF(SUM(M16:R16)&gt;0, 2, IF(SUM(M16:R16)&lt;0, 3, 1))))</f>
        <v>2</v>
      </c>
      <c r="AL16" s="50">
        <f>IFERROR(__xludf.DUMMYFUNCTION("IF(AK16=1, FILTER(TOSSUP, LEN(TOSSUP)), IF(AK16=2, FILTER(NEG, LEN(NEG)), IF(AK16, FILTER(NONEG, LEN(NONEG)), """")))"),-5.0)</f>
        <v>-5</v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2</v>
      </c>
      <c r="AT16" s="50">
        <f>IFERROR(__xludf.DUMMYFUNCTION("IF(AS16=1, FILTER(TOSSUP, LEN(TOSSUP)), IF(AS16=2, FILTER(NEG, LEN(NEG)), IF(AS16, FILTER(NONEG, LEN(NONEG)), """")))"),-5.0)</f>
        <v>-5</v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1</v>
      </c>
      <c r="BF16" s="50">
        <f>IFERROR(__xludf.DUMMYFUNCTION("IF(BE16=1, FILTER(TOSSUP, LEN(TOSSUP)), IF(BE16=2, FILTER(NEG, LEN(NEG)), IF(BE16, FILTER(NONEG, LEN(NONEG)), """")))"),-5.0)</f>
        <v>-5</v>
      </c>
      <c r="BG16" s="50">
        <f>IFERROR(__xludf.DUMMYFUNCTION("""COMPUTED_VALUE"""),10.0)</f>
        <v>10</v>
      </c>
      <c r="BH16" s="50">
        <f>IFERROR(__xludf.DUMMYFUNCTION("""COMPUTED_VALUE"""),15.0)</f>
        <v>15</v>
      </c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SUM(J17,K16))"),185.0)</f>
        <v>185</v>
      </c>
      <c r="L17" s="39">
        <v>14.0</v>
      </c>
      <c r="M17" s="41">
        <v>10.0</v>
      </c>
      <c r="N17" s="61"/>
      <c r="O17" s="41"/>
      <c r="P17" s="59"/>
      <c r="Q17" s="58"/>
      <c r="R17" s="59"/>
      <c r="S17" s="37">
        <v>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10</v>
      </c>
      <c r="U17" s="49">
        <f>IFERROR(__xludf.DUMMYFUNCTION("IF(OR(RegExMatch(T17&amp;"""",""ERR""), RegExMatch(T17&amp;"""",""--""), RegExMatch(U16&amp;"""",""--""),),  ""-----------"", SUM(T17,U16))"),200.0)</f>
        <v>200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1</v>
      </c>
      <c r="AC17" s="51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2</v>
      </c>
      <c r="AH17" s="51">
        <f>IFERROR(__xludf.DUMMYFUNCTION("IF(AG17=1, FILTER(TOSSUP, LEN(TOSSUP)), IF(AG17=2, FILTER(NEG, LEN(NEG)), IF(AG17, FILTER(NONEG, LEN(NONEG)), """")))"),-5.0)</f>
        <v>-5</v>
      </c>
      <c r="AI17" s="50"/>
      <c r="AJ17" s="50"/>
      <c r="AK17" s="50">
        <f>IF(D3="", 0, IF(SUM(C17:H17)-D17&lt;&gt;0, 0, IF(SUM(M17:R17)&gt;0, 2, IF(SUM(M17:R17)&lt;0, 3, 1))))</f>
        <v>2</v>
      </c>
      <c r="AL17" s="50">
        <f>IFERROR(__xludf.DUMMYFUNCTION("IF(AK17=1, FILTER(TOSSUP, LEN(TOSSUP)), IF(AK17=2, FILTER(NEG, LEN(NEG)), IF(AK17, FILTER(NONEG, LEN(NONEG)), """")))"),-5.0)</f>
        <v>-5</v>
      </c>
      <c r="AM17" s="50"/>
      <c r="AN17" s="50"/>
      <c r="AO17" s="50">
        <f>IF(E3="", 0, IF(SUM(C17:H17)-E17&lt;&gt;0, 0, IF(SUM(M17:R17)&gt;0, 2, IF(SUM(M17:R17)&lt;0, 3, 1))))</f>
        <v>2</v>
      </c>
      <c r="AP17" s="50">
        <f>IFERROR(__xludf.DUMMYFUNCTION("IF(AO17=1, FILTER(TOSSUP, LEN(TOSSUP)), IF(AO17=2, FILTER(NEG, LEN(NEG)), IF(AO17, FILTER(NONEG, LEN(NONEG)), """")))"),-5.0)</f>
        <v>-5</v>
      </c>
      <c r="AQ17" s="50"/>
      <c r="AR17" s="50"/>
      <c r="AS17" s="50">
        <f>IF(F3="", 0, IF(SUM(C17:H17)-F17&lt;&gt;0, 0, IF(SUM(M17:R17)&gt;0, 2, IF(SUM(M17:R17)&lt;0, 3, 1))))</f>
        <v>2</v>
      </c>
      <c r="AT17" s="50">
        <f>IFERROR(__xludf.DUMMYFUNCTION("IF(AS17=1, FILTER(TOSSUP, LEN(TOSSUP)), IF(AS17=2, FILTER(NEG, LEN(NEG)), IF(AS17, FILTER(NONEG, LEN(NONEG)), """")))"),-5.0)</f>
        <v>-5</v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1</v>
      </c>
      <c r="BF17" s="50">
        <f>IFERROR(__xludf.DUMMYFUNCTION("IF(BE17=1, FILTER(TOSSUP, LEN(TOSSUP)), IF(BE17=2, FILTER(NEG, LEN(NEG)), IF(BE17, FILTER(NONEG, LEN(NONEG)), """")))"),-5.0)</f>
        <v>-5</v>
      </c>
      <c r="BG17" s="50">
        <f>IFERROR(__xludf.DUMMYFUNCTION("""COMPUTED_VALUE"""),10.0)</f>
        <v>10</v>
      </c>
      <c r="BH17" s="50">
        <f>IFERROR(__xludf.DUMMYFUNCTION("""COMPUTED_VALUE"""),15.0)</f>
        <v>15</v>
      </c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/>
      <c r="D18" s="36"/>
      <c r="E18" s="34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SUM(J18,K17))"),185.0)</f>
        <v>185</v>
      </c>
      <c r="L18" s="39">
        <v>15.0</v>
      </c>
      <c r="M18" s="41">
        <v>10.0</v>
      </c>
      <c r="N18" s="61"/>
      <c r="O18" s="58"/>
      <c r="P18" s="59"/>
      <c r="Q18" s="58"/>
      <c r="R18" s="59"/>
      <c r="S18" s="37">
        <v>20.0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9">
        <f>IFERROR(__xludf.DUMMYFUNCTION("IF(OR(RegExMatch(T18&amp;"""",""ERR""), RegExMatch(T18&amp;"""",""--""), RegExMatch(U17&amp;"""",""--""),),  ""-----------"", SUM(T18,U17))"),230.0)</f>
        <v>230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1</v>
      </c>
      <c r="AC18" s="51">
        <f>IFERROR(__xludf.DUMMYFUNCTION("IF(AB18, FILTER(BONUS, LEN(BONUS)), ""0"")"),0.0)</f>
        <v>0</v>
      </c>
      <c r="AD18" s="50">
        <f>IFERROR(__xludf.DUMMYFUNCTION("""COMPUTED_VALUE"""),10.0)</f>
        <v>10</v>
      </c>
      <c r="AE18" s="50">
        <f>IFERROR(__xludf.DUMMYFUNCTION("""COMPUTED_VALUE"""),20.0)</f>
        <v>20</v>
      </c>
      <c r="AF18" s="50">
        <f>IFERROR(__xludf.DUMMYFUNCTION("""COMPUTED_VALUE"""),30.0)</f>
        <v>30</v>
      </c>
      <c r="AG18" s="50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50"/>
      <c r="AJ18" s="50"/>
      <c r="AK18" s="50">
        <f>IF(D3="", 0, IF(SUM(C18:H18)-D18&lt;&gt;0, 0, IF(SUM(M18:R18)&gt;0, 2, IF(SUM(M18:R18)&lt;0, 3, 1))))</f>
        <v>2</v>
      </c>
      <c r="AL18" s="50">
        <f>IFERROR(__xludf.DUMMYFUNCTION("IF(AK18=1, FILTER(TOSSUP, LEN(TOSSUP)), IF(AK18=2, FILTER(NEG, LEN(NEG)), IF(AK18, FILTER(NONEG, LEN(NONEG)), """")))"),-5.0)</f>
        <v>-5</v>
      </c>
      <c r="AM18" s="50"/>
      <c r="AN18" s="50"/>
      <c r="AO18" s="50">
        <f>IF(E3="", 0, IF(SUM(C18:H18)-E18&lt;&gt;0, 0, IF(SUM(M18:R18)&gt;0, 2, IF(SUM(M18:R18)&lt;0, 3, 1))))</f>
        <v>2</v>
      </c>
      <c r="AP18" s="50">
        <f>IFERROR(__xludf.DUMMYFUNCTION("IF(AO18=1, FILTER(TOSSUP, LEN(TOSSUP)), IF(AO18=2, FILTER(NEG, LEN(NEG)), IF(AO18, FILTER(NONEG, LEN(NONEG)), """")))"),-5.0)</f>
        <v>-5</v>
      </c>
      <c r="AQ18" s="50"/>
      <c r="AR18" s="50"/>
      <c r="AS18" s="50">
        <f>IF(F3="", 0, IF(SUM(C18:H18)-F18&lt;&gt;0, 0, IF(SUM(M18:R18)&gt;0, 2, IF(SUM(M18:R18)&lt;0, 3, 1))))</f>
        <v>2</v>
      </c>
      <c r="AT18" s="50">
        <f>IFERROR(__xludf.DUMMYFUNCTION("IF(AS18=1, FILTER(TOSSUP, LEN(TOSSUP)), IF(AS18=2, FILTER(NEG, LEN(NEG)), IF(AS18, FILTER(NONEG, LEN(NONEG)), """")))"),-5.0)</f>
        <v>-5</v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1</v>
      </c>
      <c r="BF18" s="50">
        <f>IFERROR(__xludf.DUMMYFUNCTION("IF(BE18=1, FILTER(TOSSUP, LEN(TOSSUP)), IF(BE18=2, FILTER(NEG, LEN(NEG)), IF(BE18, FILTER(NONEG, LEN(NONEG)), """")))"),-5.0)</f>
        <v>-5</v>
      </c>
      <c r="BG18" s="50">
        <f>IFERROR(__xludf.DUMMYFUNCTION("""COMPUTED_VALUE"""),10.0)</f>
        <v>10</v>
      </c>
      <c r="BH18" s="50">
        <f>IFERROR(__xludf.DUMMYFUNCTION("""COMPUTED_VALUE"""),15.0)</f>
        <v>15</v>
      </c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63">
        <v>10.0</v>
      </c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SUM(J19,K18))"),215.0)</f>
        <v>215</v>
      </c>
      <c r="L19" s="67">
        <v>16.0</v>
      </c>
      <c r="M19" s="68">
        <v>-5.0</v>
      </c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-5</v>
      </c>
      <c r="U19" s="66">
        <f>IFERROR(__xludf.DUMMYFUNCTION("IF(OR(RegExMatch(T19&amp;"""",""ERR""), RegExMatch(T19&amp;"""",""--""), RegExMatch(U18&amp;"""",""--""),),  ""-----------"", SUM(T19,U18))"),225.0)</f>
        <v>225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3</v>
      </c>
      <c r="AL19" s="50">
        <f>IFERROR(__xludf.DUMMYFUNCTION("IF(AK19=1, FILTER(TOSSUP, LEN(TOSSUP)), IF(AK19=2, FILTER(NEG, LEN(NEG)), IF(AK19, FILTER(NONEG, LEN(NONEG)), """")))"),10.0)</f>
        <v>10</v>
      </c>
      <c r="AM19" s="50">
        <f>IFERROR(__xludf.DUMMYFUNCTION("""COMPUTED_VALUE"""),15.0)</f>
        <v>15</v>
      </c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>
        <v>10.0</v>
      </c>
      <c r="E20" s="64"/>
      <c r="F20" s="71"/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SUM(J20,K19))"),255.0)</f>
        <v>255</v>
      </c>
      <c r="L20" s="67">
        <v>17.0</v>
      </c>
      <c r="M20" s="68">
        <v>-5.0</v>
      </c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SUM(T20,U19))"),220.0)</f>
        <v>220</v>
      </c>
      <c r="V20" s="50"/>
      <c r="W20" s="51" t="b">
        <f t="shared" si="1"/>
        <v>1</v>
      </c>
      <c r="X20" s="51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3</v>
      </c>
      <c r="AL20" s="50">
        <f>IFERROR(__xludf.DUMMYFUNCTION("IF(AK20=1, FILTER(TOSSUP, LEN(TOSSUP)), IF(AK20=2, FILTER(NEG, LEN(NEG)), IF(AK20, FILTER(NONEG, LEN(NONEG)), """")))"),10.0)</f>
        <v>10</v>
      </c>
      <c r="AM20" s="50">
        <f>IFERROR(__xludf.DUMMYFUNCTION("""COMPUTED_VALUE"""),15.0)</f>
        <v>15</v>
      </c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SUM(J21,K20))"),255.0)</f>
        <v>255</v>
      </c>
      <c r="L21" s="67">
        <v>18.0</v>
      </c>
      <c r="M21" s="68">
        <v>15.0</v>
      </c>
      <c r="N21" s="63"/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SUM(T21,U20))"),255.0)</f>
        <v>255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1</v>
      </c>
      <c r="AC21" s="51">
        <f>IFERROR(__xludf.DUMMYFUNCTION("IF(AB21, FILTER(BONUS, LEN(BONUS)), ""0"")"),0.0)</f>
        <v>0</v>
      </c>
      <c r="AD21" s="50">
        <f>IFERROR(__xludf.DUMMYFUNCTION("""COMPUTED_VALUE"""),10.0)</f>
        <v>10</v>
      </c>
      <c r="AE21" s="50">
        <f>IFERROR(__xludf.DUMMYFUNCTION("""COMPUTED_VALUE"""),20.0)</f>
        <v>20</v>
      </c>
      <c r="AF21" s="50">
        <f>IFERROR(__xludf.DUMMYFUNCTION("""COMPUTED_VALUE"""),30.0)</f>
        <v>30</v>
      </c>
      <c r="AG21" s="50">
        <f>IF(C3="", 0, IF(SUM(C21:H21)-C21&lt;&gt;0, 0, IF(SUM(M21:R21)&gt;0, 2, IF(SUM(M21:R21)&lt;0, 3, 1))))</f>
        <v>2</v>
      </c>
      <c r="AH21" s="51">
        <f>IFERROR(__xludf.DUMMYFUNCTION("IF(AG21=1, FILTER(TOSSUP, LEN(TOSSUP)), IF(AG21=2, FILTER(NEG, LEN(NEG)), IF(AG21, FILTER(NONEG, LEN(NONEG)), """")))"),-5.0)</f>
        <v>-5</v>
      </c>
      <c r="AI21" s="50"/>
      <c r="AJ21" s="50"/>
      <c r="AK21" s="50">
        <f>IF(D3="", 0, IF(SUM(C21:H21)-D21&lt;&gt;0, 0, IF(SUM(M21:R21)&gt;0, 2, IF(SUM(M21:R21)&lt;0, 3, 1))))</f>
        <v>2</v>
      </c>
      <c r="AL21" s="50">
        <f>IFERROR(__xludf.DUMMYFUNCTION("IF(AK21=1, FILTER(TOSSUP, LEN(TOSSUP)), IF(AK21=2, FILTER(NEG, LEN(NEG)), IF(AK21, FILTER(NONEG, LEN(NONEG)), """")))"),-5.0)</f>
        <v>-5</v>
      </c>
      <c r="AM21" s="50"/>
      <c r="AN21" s="50"/>
      <c r="AO21" s="50">
        <f>IF(E3="", 0, IF(SUM(C21:H21)-E21&lt;&gt;0, 0, IF(SUM(M21:R21)&gt;0, 2, IF(SUM(M21:R21)&lt;0, 3, 1))))</f>
        <v>2</v>
      </c>
      <c r="AP21" s="50">
        <f>IFERROR(__xludf.DUMMYFUNCTION("IF(AO21=1, FILTER(TOSSUP, LEN(TOSSUP)), IF(AO21=2, FILTER(NEG, LEN(NEG)), IF(AO21, FILTER(NONEG, LEN(NONEG)), """")))"),-5.0)</f>
        <v>-5</v>
      </c>
      <c r="AQ21" s="50"/>
      <c r="AR21" s="50"/>
      <c r="AS21" s="50">
        <f>IF(F3="", 0, IF(SUM(C21:H21)-F21&lt;&gt;0, 0, IF(SUM(M21:R21)&gt;0, 2, IF(SUM(M21:R21)&lt;0, 3, 1))))</f>
        <v>2</v>
      </c>
      <c r="AT21" s="50">
        <f>IFERROR(__xludf.DUMMYFUNCTION("IF(AS21=1, FILTER(TOSSUP, LEN(TOSSUP)), IF(AS21=2, FILTER(NEG, LEN(NEG)), IF(AS21, FILTER(NONEG, LEN(NONEG)), """")))"),-5.0)</f>
        <v>-5</v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1</v>
      </c>
      <c r="BF21" s="50">
        <f>IFERROR(__xludf.DUMMYFUNCTION("IF(BE21=1, FILTER(TOSSUP, LEN(TOSSUP)), IF(BE21=2, FILTER(NEG, LEN(NEG)), IF(BE21, FILTER(NONEG, LEN(NONEG)), """")))"),-5.0)</f>
        <v>-5</v>
      </c>
      <c r="BG21" s="50">
        <f>IFERROR(__xludf.DUMMYFUNCTION("""COMPUTED_VALUE"""),10.0)</f>
        <v>10</v>
      </c>
      <c r="BH21" s="50">
        <f>IFERROR(__xludf.DUMMYFUNCTION("""COMPUTED_VALUE"""),15.0)</f>
        <v>15</v>
      </c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/>
      <c r="D22" s="36"/>
      <c r="E22" s="34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SUM(J22,K21))"),255.0)</f>
        <v>255</v>
      </c>
      <c r="L22" s="39">
        <v>19.0</v>
      </c>
      <c r="M22" s="41">
        <v>15.0</v>
      </c>
      <c r="N22" s="61"/>
      <c r="O22" s="41"/>
      <c r="P22" s="59"/>
      <c r="Q22" s="58"/>
      <c r="R22" s="59"/>
      <c r="S22" s="37">
        <v>30.0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45</v>
      </c>
      <c r="U22" s="49">
        <f>IFERROR(__xludf.DUMMYFUNCTION("IF(OR(RegExMatch(T22&amp;"""",""ERR""), RegExMatch(T22&amp;"""",""--""), RegExMatch(U21&amp;"""",""--""),),  ""-----------"", SUM(T22,U21))"),300.0)</f>
        <v>300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1</v>
      </c>
      <c r="AC22" s="51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2</v>
      </c>
      <c r="AH22" s="51">
        <f>IFERROR(__xludf.DUMMYFUNCTION("IF(AG22=1, FILTER(TOSSUP, LEN(TOSSUP)), IF(AG22=2, FILTER(NEG, LEN(NEG)), IF(AG22, FILTER(NONEG, LEN(NONEG)), """")))"),-5.0)</f>
        <v>-5</v>
      </c>
      <c r="AI22" s="50"/>
      <c r="AJ22" s="50"/>
      <c r="AK22" s="50">
        <f>IF(D3="", 0, IF(SUM(C22:H22)-D22&lt;&gt;0, 0, IF(SUM(M22:R22)&gt;0, 2, IF(SUM(M22:R22)&lt;0, 3, 1))))</f>
        <v>2</v>
      </c>
      <c r="AL22" s="50">
        <f>IFERROR(__xludf.DUMMYFUNCTION("IF(AK22=1, FILTER(TOSSUP, LEN(TOSSUP)), IF(AK22=2, FILTER(NEG, LEN(NEG)), IF(AK22, FILTER(NONEG, LEN(NONEG)), """")))"),-5.0)</f>
        <v>-5</v>
      </c>
      <c r="AM22" s="50"/>
      <c r="AN22" s="50"/>
      <c r="AO22" s="50">
        <f>IF(E3="", 0, IF(SUM(C22:H22)-E22&lt;&gt;0, 0, IF(SUM(M22:R22)&gt;0, 2, IF(SUM(M22:R22)&lt;0, 3, 1))))</f>
        <v>2</v>
      </c>
      <c r="AP22" s="50">
        <f>IFERROR(__xludf.DUMMYFUNCTION("IF(AO22=1, FILTER(TOSSUP, LEN(TOSSUP)), IF(AO22=2, FILTER(NEG, LEN(NEG)), IF(AO22, FILTER(NONEG, LEN(NONEG)), """")))"),-5.0)</f>
        <v>-5</v>
      </c>
      <c r="AQ22" s="50"/>
      <c r="AR22" s="50"/>
      <c r="AS22" s="50">
        <f>IF(F3="", 0, IF(SUM(C22:H22)-F22&lt;&gt;0, 0, IF(SUM(M22:R22)&gt;0, 2, IF(SUM(M22:R22)&lt;0, 3, 1))))</f>
        <v>2</v>
      </c>
      <c r="AT22" s="50">
        <f>IFERROR(__xludf.DUMMYFUNCTION("IF(AS22=1, FILTER(TOSSUP, LEN(TOSSUP)), IF(AS22=2, FILTER(NEG, LEN(NEG)), IF(AS22, FILTER(NONEG, LEN(NONEG)), """")))"),-5.0)</f>
        <v>-5</v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1</v>
      </c>
      <c r="BF22" s="50">
        <f>IFERROR(__xludf.DUMMYFUNCTION("IF(BE22=1, FILTER(TOSSUP, LEN(TOSSUP)), IF(BE22=2, FILTER(NEG, LEN(NEG)), IF(BE22, FILTER(NONEG, LEN(NONEG)), """")))"),-5.0)</f>
        <v>-5</v>
      </c>
      <c r="BG22" s="50">
        <f>IFERROR(__xludf.DUMMYFUNCTION("""COMPUTED_VALUE"""),10.0)</f>
        <v>10</v>
      </c>
      <c r="BH22" s="50">
        <f>IFERROR(__xludf.DUMMYFUNCTION("""COMPUTED_VALUE"""),15.0)</f>
        <v>15</v>
      </c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SUM(J23,K22))"),255.0)</f>
        <v>255</v>
      </c>
      <c r="L23" s="39">
        <v>20.0</v>
      </c>
      <c r="M23" s="41">
        <v>10.0</v>
      </c>
      <c r="N23" s="36"/>
      <c r="O23" s="58"/>
      <c r="P23" s="59"/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9">
        <f>IFERROR(__xludf.DUMMYFUNCTION("IF(OR(RegExMatch(T23&amp;"""",""ERR""), RegExMatch(T23&amp;"""",""--""), RegExMatch(U22&amp;"""",""--""),),  ""-----------"", SUM(T23,U22))"),330.0)</f>
        <v>330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1</v>
      </c>
      <c r="AC23" s="51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50"/>
      <c r="AJ23" s="50"/>
      <c r="AK23" s="50">
        <f>IF(D3="", 0, IF(SUM(C23:H23)-D23&lt;&gt;0, 0, IF(SUM(M23:R23)&gt;0, 2, IF(SUM(M23:R23)&lt;0, 3, 1))))</f>
        <v>2</v>
      </c>
      <c r="AL23" s="50">
        <f>IFERROR(__xludf.DUMMYFUNCTION("IF(AK23=1, FILTER(TOSSUP, LEN(TOSSUP)), IF(AK23=2, FILTER(NEG, LEN(NEG)), IF(AK23, FILTER(NONEG, LEN(NONEG)), """")))"),-5.0)</f>
        <v>-5</v>
      </c>
      <c r="AM23" s="50"/>
      <c r="AN23" s="50"/>
      <c r="AO23" s="50">
        <f>IF(E3="", 0, IF(SUM(C23:H23)-E23&lt;&gt;0, 0, IF(SUM(M23:R23)&gt;0, 2, IF(SUM(M23:R23)&lt;0, 3, 1))))</f>
        <v>2</v>
      </c>
      <c r="AP23" s="50">
        <f>IFERROR(__xludf.DUMMYFUNCTION("IF(AO23=1, FILTER(TOSSUP, LEN(TOSSUP)), IF(AO23=2, FILTER(NEG, LEN(NEG)), IF(AO23, FILTER(NONEG, LEN(NONEG)), """")))"),-5.0)</f>
        <v>-5</v>
      </c>
      <c r="AQ23" s="50"/>
      <c r="AR23" s="50"/>
      <c r="AS23" s="50">
        <f>IF(F3="", 0, IF(SUM(C23:H23)-F23&lt;&gt;0, 0, IF(SUM(M23:R23)&gt;0, 2, IF(SUM(M23:R23)&lt;0, 3, 1))))</f>
        <v>2</v>
      </c>
      <c r="AT23" s="50">
        <f>IFERROR(__xludf.DUMMYFUNCTION("IF(AS23=1, FILTER(TOSSUP, LEN(TOSSUP)), IF(AS23=2, FILTER(NEG, LEN(NEG)), IF(AS23, FILTER(NONEG, LEN(NONEG)), """")))"),-5.0)</f>
        <v>-5</v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1</v>
      </c>
      <c r="BF23" s="50">
        <f>IFERROR(__xludf.DUMMYFUNCTION("IF(BE23=1, FILTER(TOSSUP, LEN(TOSSUP)), IF(BE23=2, FILTER(NEG, LEN(NEG)), IF(BE23, FILTER(NONEG, LEN(NONEG)), """")))"),-5.0)</f>
        <v>-5</v>
      </c>
      <c r="BG23" s="50">
        <f>IFERROR(__xludf.DUMMYFUNCTION("""COMPUTED_VALUE"""),10.0)</f>
        <v>10</v>
      </c>
      <c r="BH23" s="50">
        <f>IFERROR(__xludf.DUMMYFUNCTION("""COMPUTED_VALUE"""),15.0)</f>
        <v>15</v>
      </c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SUM(J24,K23))"),255.0)</f>
        <v>255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SUM(T24,U23))"),330.0)</f>
        <v>330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0</v>
      </c>
      <c r="BJ24" s="50" t="str">
        <f>IFERROR(__xludf.DUMMYFUNCTION("IF(BI24=1, FILTER(TOSSUP, LEN(TOSSUP)), IF(BI24=2, FILTER(NEG, LEN(NEG)), IF(BI24, FILTER(NONEG, LEN(NONEG)), """")))"),"")</f>
        <v/>
      </c>
      <c r="BK24" s="50"/>
      <c r="BL24" s="50"/>
      <c r="BM24" s="50">
        <f>IF(O3="", 0, IF(SUM(M24:R24)-O24&lt;&gt;0, 0, IF(SUM(C24:H24)&gt;0, 2, IF(SUM(C24:H24)&lt;0, 3, 1))))</f>
        <v>0</v>
      </c>
      <c r="BN24" s="50" t="str">
        <f>IFERROR(__xludf.DUMMYFUNCTION("IF(BM24=1, FILTER(TOSSUP, LEN(TOSSUP)), IF(BM24=2, FILTER(NEG, LEN(NEG)), IF(BM24, FILTER(NONEG, LEN(NONEG)), """")))"),"")</f>
        <v/>
      </c>
      <c r="BO24" s="50"/>
      <c r="BP24" s="50"/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SUM(J25,K24))"),255.0)</f>
        <v>255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SUM(T25,U24))"),330.0)</f>
        <v>330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0</v>
      </c>
      <c r="BJ25" s="50" t="str">
        <f>IFERROR(__xludf.DUMMYFUNCTION("IF(BI25=1, FILTER(TOSSUP, LEN(TOSSUP)), IF(BI25=2, FILTER(NEG, LEN(NEG)), IF(BI25, FILTER(NONEG, LEN(NONEG)), """")))"),"")</f>
        <v/>
      </c>
      <c r="BK25" s="50"/>
      <c r="BL25" s="50"/>
      <c r="BM25" s="50">
        <f>IF(O3="", 0, IF(SUM(M25:R25)-O25&lt;&gt;0, 0, IF(SUM(C25:H25)&gt;0, 2, IF(SUM(C25:H25)&lt;0, 3, 1))))</f>
        <v>0</v>
      </c>
      <c r="BN25" s="50" t="str">
        <f>IFERROR(__xludf.DUMMYFUNCTION("IF(BM25=1, FILTER(TOSSUP, LEN(TOSSUP)), IF(BM25=2, FILTER(NEG, LEN(NEG)), IF(BM25, FILTER(NONEG, LEN(NONEG)), """")))"),"")</f>
        <v/>
      </c>
      <c r="BO25" s="50"/>
      <c r="BP25" s="50"/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SUM(J26,K25))"),255.0)</f>
        <v>255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SUM(T26,U25))"),330.0)</f>
        <v>330</v>
      </c>
      <c r="V26" s="50"/>
      <c r="W26" s="50"/>
      <c r="X26" s="50"/>
      <c r="Y26" s="50" t="str">
        <f>IFERROR(__xludf.DUMMYFUNCTION("FILTER(INSTRUCTIONS!A34:CC44, INSTRUCTIONS!A34:CC34=C2)"),"MENCHVILLE")</f>
        <v>MENCHVILLE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0</v>
      </c>
      <c r="BJ26" s="50" t="str">
        <f>IFERROR(__xludf.DUMMYFUNCTION("IF(BI26=1, FILTER(TOSSUP, LEN(TOSSUP)), IF(BI26=2, FILTER(NEG, LEN(NEG)), IF(BI26, FILTER(NONEG, LEN(NONEG)), """")))"),"")</f>
        <v/>
      </c>
      <c r="BK26" s="50"/>
      <c r="BL26" s="50"/>
      <c r="BM26" s="50">
        <f>IF(O3="", 0, IF(SUM(M26:R26)-O26&lt;&gt;0, 0, IF(SUM(C26:H26)&gt;0, 2, IF(SUM(C26:H26)&lt;0, 3, 1))))</f>
        <v>0</v>
      </c>
      <c r="BN26" s="50" t="str">
        <f>IFERROR(__xludf.DUMMYFUNCTION("IF(BM26=1, FILTER(TOSSUP, LEN(TOSSUP)), IF(BM26=2, FILTER(NEG, LEN(NEG)), IF(BM26, FILTER(NONEG, LEN(NONEG)), """")))"),"")</f>
        <v/>
      </c>
      <c r="BO26" s="50"/>
      <c r="BP26" s="50"/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SUM(J27,K26))"),255.0)</f>
        <v>255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SUM(T27,U26))"),330.0)</f>
        <v>330</v>
      </c>
      <c r="V27" s="50"/>
      <c r="W27" s="50"/>
      <c r="X27" s="50"/>
      <c r="Y27" s="10" t="str">
        <f>IFERROR(__xludf.DUMMYFUNCTION("""COMPUTED_VALUE"""),"Laura Madler")</f>
        <v>Laura Madler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0</v>
      </c>
      <c r="BJ27" s="50" t="str">
        <f>IFERROR(__xludf.DUMMYFUNCTION("IF(BI27=1, FILTER(TOSSUP, LEN(TOSSUP)), IF(BI27=2, FILTER(NEG, LEN(NEG)), IF(BI27, FILTER(NONEG, LEN(NONEG)), """")))"),"")</f>
        <v/>
      </c>
      <c r="BK27" s="50"/>
      <c r="BL27" s="50"/>
      <c r="BM27" s="50">
        <f>IF(O3="", 0, IF(SUM(M27:R27)-O27&lt;&gt;0, 0, IF(SUM(C27:H27)&gt;0, 2, IF(SUM(C27:H27)&lt;0, 3, 1))))</f>
        <v>0</v>
      </c>
      <c r="BN27" s="50" t="str">
        <f>IFERROR(__xludf.DUMMYFUNCTION("IF(BM27=1, FILTER(TOSSUP, LEN(TOSSUP)), IF(BM27=2, FILTER(NEG, LEN(NEG)), IF(BM27, FILTER(NONEG, LEN(NONEG)), """")))"),"")</f>
        <v/>
      </c>
      <c r="BO27" s="50"/>
      <c r="BP27" s="50"/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5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 t="str">
        <f>IFERROR(__xludf.DUMMYFUNCTION("""COMPUTED_VALUE"""),"Jay Richardson")</f>
        <v>Jay Richardson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4</v>
      </c>
      <c r="E29" s="89">
        <f t="shared" si="5"/>
        <v>2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7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 t="str">
        <f>IFERROR(__xludf.DUMMYFUNCTION("""COMPUTED_VALUE"""),"Karan Singh")</f>
        <v>Karan Singh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180</v>
      </c>
      <c r="J30" s="92"/>
      <c r="K30" s="99">
        <f>IF(ROUND(IFERROR(I30/SUM(C28:H29), 0), 0)=IFERROR(I30/SUM(C28:H29), 0), ROUND(IFERROR(I30/SUM(C28:H29), 0), 0), ROUND(IFERROR(I30/SUM(C28:H29), 0), 1))</f>
        <v>22.5</v>
      </c>
      <c r="L30" s="93">
        <v>-5.0</v>
      </c>
      <c r="M30" s="100">
        <f t="shared" ref="M30:R30" si="8">COUNTIF(M4:M27, "=-5")</f>
        <v>3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200</v>
      </c>
      <c r="T30" s="92"/>
      <c r="U30" s="103">
        <f>IF(ROUND(IFERROR(S30/SUM(M28:R29), 0), 0)=IFERROR(S30/SUM(M28:R29), 0), ROUND(IFERROR(S30/SUM(M28:R29), 0), 0), ROUND(IFERROR(S30/SUM(M28:R29), 0), 1))</f>
        <v>16.7</v>
      </c>
      <c r="V30" s="50"/>
      <c r="W30" s="50"/>
      <c r="X30" s="50"/>
      <c r="Y30" s="50" t="str">
        <f>IFERROR(__xludf.DUMMYFUNCTION("""COMPUTED_VALUE"""),"Cameron Tomaino")</f>
        <v>Cameron Tomaino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0</v>
      </c>
      <c r="D31" s="106">
        <f t="shared" si="9"/>
        <v>50</v>
      </c>
      <c r="E31" s="105">
        <f t="shared" si="9"/>
        <v>15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130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IFERROR(__xludf.DUMMYFUNCTION("""COMPUTED_VALUE"""),"Shelby Woodward")</f>
        <v>Shelby Woodward</v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K27)"),255.0)</f>
        <v>255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U27)"),330.0)</f>
        <v>330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INSTRUCTIONS!A34:CC34=M2)"),"NANSEMOND-SUFFOLK")</f>
        <v>NANSEMOND-SUFFOLK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IFERROR(__xludf.DUMMYFUNCTION("""COMPUTED_VALUE"""),"Bradley Friedman")</f>
        <v>Bradley Friedman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IFERROR(__xludf.DUMMYFUNCTION("""COMPUTED_VALUE"""),"")</f>
        <v/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IFERROR(__xludf.DUMMYFUNCTION("""COMPUTED_VALUE"""),"")</f>
        <v/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IFERROR(__xludf.DUMMYFUNCTION("""COMPUTED_VALUE"""),"")</f>
        <v/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41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5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 t="s">
        <v>42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 t="s">
        <v>14</v>
      </c>
      <c r="D3" s="24" t="s">
        <v>18</v>
      </c>
      <c r="E3" s="22" t="s">
        <v>20</v>
      </c>
      <c r="F3" s="24"/>
      <c r="G3" s="22"/>
      <c r="H3" s="24"/>
      <c r="I3" s="26" t="s">
        <v>21</v>
      </c>
      <c r="J3" s="27" t="s">
        <v>22</v>
      </c>
      <c r="K3" s="26" t="s">
        <v>27</v>
      </c>
      <c r="L3" s="28"/>
      <c r="M3" s="30" t="s">
        <v>44</v>
      </c>
      <c r="N3" s="31" t="s">
        <v>45</v>
      </c>
      <c r="O3" s="30" t="s">
        <v>46</v>
      </c>
      <c r="P3" s="31" t="s">
        <v>47</v>
      </c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/>
      <c r="D4" s="36"/>
      <c r="E4" s="34"/>
      <c r="F4" s="36"/>
      <c r="G4" s="34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/>
      <c r="N4" s="36">
        <v>15.0</v>
      </c>
      <c r="O4" s="41"/>
      <c r="P4" s="43"/>
      <c r="Q4" s="41"/>
      <c r="R4" s="43"/>
      <c r="S4" s="37">
        <v>10.0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25</v>
      </c>
      <c r="U4" s="49">
        <f>IFERROR(__xludf.DUMMYFUNCTION("IF(OR(RegExMatch(T4&amp;"""",""ERR""), RegExMatch(T4&amp;"""",""--"")),  ""-----------"", SUM(T4,U3))"),25.0)</f>
        <v>25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2</v>
      </c>
      <c r="AH4" s="51">
        <f>IFERROR(__xludf.DUMMYFUNCTION("IF(AG4=1, FILTER(TOSSUP, LEN(TOSSUP)), IF(AG4=2, FILTER(NEG, LEN(NEG)), IF(AG4, FILTER(NONEG, LEN(NONEG)), """")))"),-5.0)</f>
        <v>-5</v>
      </c>
      <c r="AI4" s="51"/>
      <c r="AJ4" s="51"/>
      <c r="AK4" s="51">
        <f>IF(D3="", 0, IF(SUM(C4:H4)-D4&lt;&gt;0, 0, IF(SUM(M4:R4)&gt;0, 2, IF(SUM(M4:R4)&lt;0, 3, 1))))</f>
        <v>2</v>
      </c>
      <c r="AL4" s="51">
        <f>IFERROR(__xludf.DUMMYFUNCTION("IF(AK4=1, FILTER(TOSSUP, LEN(TOSSUP)), IF(AK4=2, FILTER(NEG, LEN(NEG)), IF(AK4, FILTER(NONEG, LEN(NONEG)), """")))"),-5.0)</f>
        <v>-5</v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1</v>
      </c>
      <c r="BJ4" s="44">
        <f>IFERROR(__xludf.DUMMYFUNCTION("IF(BI4=1, FILTER(TOSSUP, LEN(TOSSUP)), IF(BI4=2, FILTER(NEG, LEN(NEG)), IF(BI4, FILTER(NONEG, LEN(NONEG)), """")))"),-5.0)</f>
        <v>-5</v>
      </c>
      <c r="BK4" s="44">
        <f>IFERROR(__xludf.DUMMYFUNCTION("""COMPUTED_VALUE"""),10.0)</f>
        <v>10</v>
      </c>
      <c r="BL4" s="44">
        <f>IFERROR(__xludf.DUMMYFUNCTION("""COMPUTED_VALUE"""),15.0)</f>
        <v>15</v>
      </c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/>
      <c r="D5" s="36"/>
      <c r="E5" s="34"/>
      <c r="F5" s="36"/>
      <c r="G5" s="34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1"/>
      <c r="N5" s="36">
        <v>10.0</v>
      </c>
      <c r="O5" s="41"/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9">
        <f>IFERROR(__xludf.DUMMYFUNCTION("IF(OR(RegExMatch(T5&amp;"""",""ERR""), RegExMatch(T5&amp;"""",""--""), RegExMatch(U4&amp;"""",""--""),),  ""-----------"", SUM(T5,U4))"),55.0)</f>
        <v>55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1</v>
      </c>
      <c r="AC5" s="51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50"/>
      <c r="AJ5" s="50"/>
      <c r="AK5" s="50">
        <f>IF(D3="", 0, IF(SUM(C5:H5)-D5&lt;&gt;0, 0, IF(SUM(M5:R5)&gt;0, 2, IF(SUM(M5:R5)&lt;0, 3, 1))))</f>
        <v>2</v>
      </c>
      <c r="AL5" s="50">
        <f>IFERROR(__xludf.DUMMYFUNCTION("IF(AK5=1, FILTER(TOSSUP, LEN(TOSSUP)), IF(AK5=2, FILTER(NEG, LEN(NEG)), IF(AK5, FILTER(NONEG, LEN(NONEG)), """")))"),-5.0)</f>
        <v>-5</v>
      </c>
      <c r="AM5" s="50"/>
      <c r="AN5" s="50"/>
      <c r="AO5" s="50">
        <f>IF(E3="", 0, IF(SUM(C5:H5)-E5&lt;&gt;0, 0, IF(SUM(M5:R5)&gt;0, 2, IF(SUM(M5:R5)&lt;0, 3, 1))))</f>
        <v>2</v>
      </c>
      <c r="AP5" s="50">
        <f>IFERROR(__xludf.DUMMYFUNCTION("IF(AO5=1, FILTER(TOSSUP, LEN(TOSSUP)), IF(AO5=2, FILTER(NEG, LEN(NEG)), IF(AO5, FILTER(NONEG, LEN(NONEG)), """")))"),-5.0)</f>
        <v>-5</v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1</v>
      </c>
      <c r="BJ5" s="50">
        <f>IFERROR(__xludf.DUMMYFUNCTION("IF(BI5=1, FILTER(TOSSUP, LEN(TOSSUP)), IF(BI5=2, FILTER(NEG, LEN(NEG)), IF(BI5, FILTER(NONEG, LEN(NONEG)), """")))"),-5.0)</f>
        <v>-5</v>
      </c>
      <c r="BK5" s="50">
        <f>IFERROR(__xludf.DUMMYFUNCTION("""COMPUTED_VALUE"""),10.0)</f>
        <v>10</v>
      </c>
      <c r="BL5" s="50">
        <f>IFERROR(__xludf.DUMMYFUNCTION("""COMPUTED_VALUE"""),15.0)</f>
        <v>15</v>
      </c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1"/>
      <c r="N6" s="36">
        <v>10.0</v>
      </c>
      <c r="O6" s="41"/>
      <c r="P6" s="57"/>
      <c r="Q6" s="41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9">
        <f>IFERROR(__xludf.DUMMYFUNCTION("IF(OR(RegExMatch(T6&amp;"""",""ERR""), RegExMatch(T6&amp;"""",""--""), RegExMatch(U5&amp;"""",""--""),),  ""-----------"", SUM(T6,U5))"),85.0)</f>
        <v>85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1</v>
      </c>
      <c r="AC6" s="51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50"/>
      <c r="AJ6" s="50"/>
      <c r="AK6" s="50">
        <f>IF(D3="", 0, IF(SUM(C6:H6)-D6&lt;&gt;0, 0, IF(SUM(M6:R6)&gt;0, 2, IF(SUM(M6:R6)&lt;0, 3, 1))))</f>
        <v>2</v>
      </c>
      <c r="AL6" s="50">
        <f>IFERROR(__xludf.DUMMYFUNCTION("IF(AK6=1, FILTER(TOSSUP, LEN(TOSSUP)), IF(AK6=2, FILTER(NEG, LEN(NEG)), IF(AK6, FILTER(NONEG, LEN(NONEG)), """")))"),-5.0)</f>
        <v>-5</v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SUM(T7,U6))"),115.0)</f>
        <v>115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1</v>
      </c>
      <c r="AC7" s="51">
        <f>IFERROR(__xludf.DUMMYFUNCTION("IF(AB7, FILTER(BONUS, LEN(BONUS)), ""0"")"),0.0)</f>
        <v>0</v>
      </c>
      <c r="AD7" s="50">
        <f>IFERROR(__xludf.DUMMYFUNCTION("""COMPUTED_VALUE"""),10.0)</f>
        <v>10</v>
      </c>
      <c r="AE7" s="50">
        <f>IFERROR(__xludf.DUMMYFUNCTION("""COMPUTED_VALUE"""),20.0)</f>
        <v>20</v>
      </c>
      <c r="AF7" s="50">
        <f>IFERROR(__xludf.DUMMYFUNCTION("""COMPUTED_VALUE"""),30.0)</f>
        <v>30</v>
      </c>
      <c r="AG7" s="50">
        <f>IF(C3="", 0, IF(SUM(C7:H7)-C7&lt;&gt;0, 0, IF(SUM(M7:R7)&gt;0, 2, IF(SUM(M7:R7)&lt;0, 3, 1))))</f>
        <v>2</v>
      </c>
      <c r="AH7" s="51">
        <f>IFERROR(__xludf.DUMMYFUNCTION("IF(AG7=1, FILTER(TOSSUP, LEN(TOSSUP)), IF(AG7=2, FILTER(NEG, LEN(NEG)), IF(AG7, FILTER(NONEG, LEN(NONEG)), """")))"),-5.0)</f>
        <v>-5</v>
      </c>
      <c r="AI7" s="50"/>
      <c r="AJ7" s="50"/>
      <c r="AK7" s="50">
        <f>IF(D3="", 0, IF(SUM(C7:H7)-D7&lt;&gt;0, 0, IF(SUM(M7:R7)&gt;0, 2, IF(SUM(M7:R7)&lt;0, 3, 1))))</f>
        <v>2</v>
      </c>
      <c r="AL7" s="50">
        <f>IFERROR(__xludf.DUMMYFUNCTION("IF(AK7=1, FILTER(TOSSUP, LEN(TOSSUP)), IF(AK7=2, FILTER(NEG, LEN(NEG)), IF(AK7, FILTER(NONEG, LEN(NONEG)), """")))"),-5.0)</f>
        <v>-5</v>
      </c>
      <c r="AM7" s="50"/>
      <c r="AN7" s="50"/>
      <c r="AO7" s="50">
        <f>IF(E3="", 0, IF(SUM(C7:H7)-E7&lt;&gt;0, 0, IF(SUM(M7:R7)&gt;0, 2, IF(SUM(M7:R7)&lt;0, 3, 1))))</f>
        <v>2</v>
      </c>
      <c r="AP7" s="50">
        <f>IFERROR(__xludf.DUMMYFUNCTION("IF(AO7=1, FILTER(TOSSUP, LEN(TOSSUP)), IF(AO7=2, FILTER(NEG, LEN(NEG)), IF(AO7, FILTER(NONEG, LEN(NONEG)), """")))"),-5.0)</f>
        <v>-5</v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1</v>
      </c>
      <c r="BJ7" s="50">
        <f>IFERROR(__xludf.DUMMYFUNCTION("IF(BI7=1, FILTER(TOSSUP, LEN(TOSSUP)), IF(BI7=2, FILTER(NEG, LEN(NEG)), IF(BI7, FILTER(NONEG, LEN(NONEG)), """")))"),-5.0)</f>
        <v>-5</v>
      </c>
      <c r="BK7" s="50">
        <f>IFERROR(__xludf.DUMMYFUNCTION("""COMPUTED_VALUE"""),10.0)</f>
        <v>10</v>
      </c>
      <c r="BL7" s="50">
        <f>IFERROR(__xludf.DUMMYFUNCTION("""COMPUTED_VALUE"""),15.0)</f>
        <v>15</v>
      </c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>
        <v>-5.0</v>
      </c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SUM(J8,K7))"),-5.0)</f>
        <v>-5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SUM(T8,U7))"),115.0)</f>
        <v>115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1</v>
      </c>
      <c r="AH8" s="51">
        <f>IFERROR(__xludf.DUMMYFUNCTION("IF(AG8=1, FILTER(TOSSUP, LEN(TOSSUP)), IF(AG8=2, FILTER(NEG, LEN(NEG)), IF(AG8, FILTER(NONEG, LEN(NONEG)), """")))"),-5.0)</f>
        <v>-5</v>
      </c>
      <c r="AI8" s="50">
        <f>IFERROR(__xludf.DUMMYFUNCTION("""COMPUTED_VALUE"""),10.0)</f>
        <v>10</v>
      </c>
      <c r="AJ8" s="50">
        <f>IFERROR(__xludf.DUMMYFUNCTION("""COMPUTED_VALUE"""),15.0)</f>
        <v>15</v>
      </c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3</v>
      </c>
      <c r="BF8" s="50">
        <f>IFERROR(__xludf.DUMMYFUNCTION("IF(BE8=1, FILTER(TOSSUP, LEN(TOSSUP)), IF(BE8=2, FILTER(NEG, LEN(NEG)), IF(BE8, FILTER(NONEG, LEN(NONEG)), """")))"),10.0)</f>
        <v>10</v>
      </c>
      <c r="BG8" s="50">
        <f>IFERROR(__xludf.DUMMYFUNCTION("""COMPUTED_VALUE"""),15.0)</f>
        <v>15</v>
      </c>
      <c r="BH8" s="50"/>
      <c r="BI8" s="50">
        <f>IF(N3="", 0, IF(SUM(M8:R8)-N8&lt;&gt;0, 0, IF(SUM(C8:H8)&gt;0, 2, IF(SUM(C8:H8)&lt;0, 3, 1))))</f>
        <v>3</v>
      </c>
      <c r="BJ8" s="50">
        <f>IFERROR(__xludf.DUMMYFUNCTION("IF(BI8=1, FILTER(TOSSUP, LEN(TOSSUP)), IF(BI8=2, FILTER(NEG, LEN(NEG)), IF(BI8, FILTER(NONEG, LEN(NONEG)), """")))"),10.0)</f>
        <v>10</v>
      </c>
      <c r="BK8" s="50">
        <f>IFERROR(__xludf.DUMMYFUNCTION("""COMPUTED_VALUE"""),15.0)</f>
        <v>15</v>
      </c>
      <c r="BL8" s="50"/>
      <c r="BM8" s="50">
        <f>IF(O3="", 0, IF(SUM(M8:R8)-O8&lt;&gt;0, 0, IF(SUM(C8:H8)&gt;0, 2, IF(SUM(C8:H8)&lt;0, 3, 1))))</f>
        <v>3</v>
      </c>
      <c r="BN8" s="50">
        <f>IFERROR(__xludf.DUMMYFUNCTION("IF(BM8=1, FILTER(TOSSUP, LEN(TOSSUP)), IF(BM8=2, FILTER(NEG, LEN(NEG)), IF(BM8, FILTER(NONEG, LEN(NONEG)), """")))"),10.0)</f>
        <v>10</v>
      </c>
      <c r="BO8" s="50">
        <f>IFERROR(__xludf.DUMMYFUNCTION("""COMPUTED_VALUE"""),15.0)</f>
        <v>15</v>
      </c>
      <c r="BP8" s="50"/>
      <c r="BQ8" s="50">
        <f>IF(P3="", 0, IF(SUM(M8:R8)-P8&lt;&gt;0, 0, IF(SUM(C8:H8)&gt;0, 2, IF(SUM(C8:H8)&lt;0, 3, 1))))</f>
        <v>3</v>
      </c>
      <c r="BR8" s="50">
        <f>IFERROR(__xludf.DUMMYFUNCTION("IF(BQ8=1, FILTER(TOSSUP, LEN(TOSSUP)), IF(BQ8=2, FILTER(NEG, LEN(NEG)), IF(BQ8, FILTER(NONEG, LEN(NONEG)), """")))"),10.0)</f>
        <v>10</v>
      </c>
      <c r="BS8" s="50">
        <f>IFERROR(__xludf.DUMMYFUNCTION("""COMPUTED_VALUE"""),15.0)</f>
        <v>15</v>
      </c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SUM(J9,K8))"),-5.0)</f>
        <v>-5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SUM(T9,U8))"),155.0)</f>
        <v>155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1</v>
      </c>
      <c r="BJ9" s="50">
        <f>IFERROR(__xludf.DUMMYFUNCTION("IF(BI9=1, FILTER(TOSSUP, LEN(TOSSUP)), IF(BI9=2, FILTER(NEG, LEN(NEG)), IF(BI9, FILTER(NONEG, LEN(NONEG)), """")))"),-5.0)</f>
        <v>-5</v>
      </c>
      <c r="BK9" s="50">
        <f>IFERROR(__xludf.DUMMYFUNCTION("""COMPUTED_VALUE"""),10.0)</f>
        <v>10</v>
      </c>
      <c r="BL9" s="50">
        <f>IFERROR(__xludf.DUMMYFUNCTION("""COMPUTED_VALUE"""),15.0)</f>
        <v>15</v>
      </c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SUM(J10,K9))"),-5.0)</f>
        <v>-5</v>
      </c>
      <c r="L10" s="39">
        <v>7.0</v>
      </c>
      <c r="M10" s="41"/>
      <c r="N10" s="61"/>
      <c r="O10" s="41">
        <v>10.0</v>
      </c>
      <c r="P10" s="59"/>
      <c r="Q10" s="58"/>
      <c r="R10" s="59"/>
      <c r="S10" s="37">
        <v>30.0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49">
        <f>IFERROR(__xludf.DUMMYFUNCTION("IF(OR(RegExMatch(T10&amp;"""",""ERR""), RegExMatch(T10&amp;"""",""--""), RegExMatch(U9&amp;"""",""--""),),  ""-----------"", SUM(T10,U9))"),195.0)</f>
        <v>195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1</v>
      </c>
      <c r="AC10" s="51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50"/>
      <c r="AJ10" s="50"/>
      <c r="AK10" s="50">
        <f>IF(D3="", 0, IF(SUM(C10:H10)-D10&lt;&gt;0, 0, IF(SUM(M10:R10)&gt;0, 2, IF(SUM(M10:R10)&lt;0, 3, 1))))</f>
        <v>2</v>
      </c>
      <c r="AL10" s="50">
        <f>IFERROR(__xludf.DUMMYFUNCTION("IF(AK10=1, FILTER(TOSSUP, LEN(TOSSUP)), IF(AK10=2, FILTER(NEG, LEN(NEG)), IF(AK10, FILTER(NONEG, LEN(NONEG)), """")))"),-5.0)</f>
        <v>-5</v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1</v>
      </c>
      <c r="BN10" s="50">
        <f>IFERROR(__xludf.DUMMYFUNCTION("IF(BM10=1, FILTER(TOSSUP, LEN(TOSSUP)), IF(BM10=2, FILTER(NEG, LEN(NEG)), IF(BM10, FILTER(NONEG, LEN(NONEG)), """")))"),-5.0)</f>
        <v>-5</v>
      </c>
      <c r="BO10" s="50">
        <f>IFERROR(__xludf.DUMMYFUNCTION("""COMPUTED_VALUE"""),10.0)</f>
        <v>10</v>
      </c>
      <c r="BP10" s="50">
        <f>IFERROR(__xludf.DUMMYFUNCTION("""COMPUTED_VALUE"""),15.0)</f>
        <v>15</v>
      </c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SUM(J11,K10))"),-5.0)</f>
        <v>-5</v>
      </c>
      <c r="L11" s="39">
        <v>8.0</v>
      </c>
      <c r="M11" s="41"/>
      <c r="N11" s="36">
        <v>10.0</v>
      </c>
      <c r="O11" s="58"/>
      <c r="P11" s="59"/>
      <c r="Q11" s="58"/>
      <c r="R11" s="59"/>
      <c r="S11" s="37">
        <v>10.0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9">
        <f>IFERROR(__xludf.DUMMYFUNCTION("IF(OR(RegExMatch(T11&amp;"""",""ERR""), RegExMatch(T11&amp;"""",""--""), RegExMatch(U10&amp;"""",""--""),),  ""-----------"", SUM(T11,U10))"),215.0)</f>
        <v>215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1</v>
      </c>
      <c r="AC11" s="51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50"/>
      <c r="AJ11" s="50"/>
      <c r="AK11" s="50">
        <f>IF(D3="", 0, IF(SUM(C11:H11)-D11&lt;&gt;0, 0, IF(SUM(M11:R11)&gt;0, 2, IF(SUM(M11:R11)&lt;0, 3, 1))))</f>
        <v>2</v>
      </c>
      <c r="AL11" s="50">
        <f>IFERROR(__xludf.DUMMYFUNCTION("IF(AK11=1, FILTER(TOSSUP, LEN(TOSSUP)), IF(AK11=2, FILTER(NEG, LEN(NEG)), IF(AK11, FILTER(NONEG, LEN(NONEG)), """")))"),-5.0)</f>
        <v>-5</v>
      </c>
      <c r="AM11" s="50"/>
      <c r="AN11" s="50"/>
      <c r="AO11" s="50">
        <f>IF(E3="", 0, IF(SUM(C11:H11)-E11&lt;&gt;0, 0, IF(SUM(M11:R11)&gt;0, 2, IF(SUM(M11:R11)&lt;0, 3, 1))))</f>
        <v>2</v>
      </c>
      <c r="AP11" s="50">
        <f>IFERROR(__xludf.DUMMYFUNCTION("IF(AO11=1, FILTER(TOSSUP, LEN(TOSSUP)), IF(AO11=2, FILTER(NEG, LEN(NEG)), IF(AO11, FILTER(NONEG, LEN(NONEG)), """")))"),-5.0)</f>
        <v>-5</v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1</v>
      </c>
      <c r="BJ11" s="50">
        <f>IFERROR(__xludf.DUMMYFUNCTION("IF(BI11=1, FILTER(TOSSUP, LEN(TOSSUP)), IF(BI11=2, FILTER(NEG, LEN(NEG)), IF(BI11, FILTER(NONEG, LEN(NONEG)), """")))"),-5.0)</f>
        <v>-5</v>
      </c>
      <c r="BK11" s="50">
        <f>IFERROR(__xludf.DUMMYFUNCTION("""COMPUTED_VALUE"""),10.0)</f>
        <v>10</v>
      </c>
      <c r="BL11" s="50">
        <f>IFERROR(__xludf.DUMMYFUNCTION("""COMPUTED_VALUE"""),15.0)</f>
        <v>15</v>
      </c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>
        <v>10.0</v>
      </c>
      <c r="D12" s="36"/>
      <c r="E12" s="60"/>
      <c r="F12" s="61"/>
      <c r="G12" s="60"/>
      <c r="H12" s="61"/>
      <c r="I12" s="37">
        <v>10.0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9">
        <f>IFERROR(__xludf.DUMMYFUNCTION("IF(OR(RegExMatch(J12&amp;"""",""ERR""), RegExMatch(J12&amp;"""",""--""), RegExMatch(K11&amp;"""",""--""),),  ""-----------"", SUM(J12,K11))"),15.0)</f>
        <v>15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SUM(T12,U11))"),215.0)</f>
        <v>215</v>
      </c>
      <c r="V12" s="50"/>
      <c r="W12" s="51" t="b">
        <f t="shared" si="1"/>
        <v>1</v>
      </c>
      <c r="X12" s="51">
        <f>IFERROR(__xludf.DUMMYFUNCTION("IF(W12, FILTER(BONUS, LEN(BONUS)), ""0"")"),0.0)</f>
        <v>0</v>
      </c>
      <c r="Y12" s="50">
        <f>IFERROR(__xludf.DUMMYFUNCTION("""COMPUTED_VALUE"""),10.0)</f>
        <v>10</v>
      </c>
      <c r="Z12" s="50">
        <f>IFERROR(__xludf.DUMMYFUNCTION("""COMPUTED_VALUE"""),20.0)</f>
        <v>20</v>
      </c>
      <c r="AA12" s="50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1</v>
      </c>
      <c r="AH12" s="51">
        <f>IFERROR(__xludf.DUMMYFUNCTION("IF(AG12=1, FILTER(TOSSUP, LEN(TOSSUP)), IF(AG12=2, FILTER(NEG, LEN(NEG)), IF(AG12, FILTER(NONEG, LEN(NONEG)), """")))"),-5.0)</f>
        <v>-5</v>
      </c>
      <c r="AI12" s="50">
        <f>IFERROR(__xludf.DUMMYFUNCTION("""COMPUTED_VALUE"""),10.0)</f>
        <v>10</v>
      </c>
      <c r="AJ12" s="50">
        <f>IFERROR(__xludf.DUMMYFUNCTION("""COMPUTED_VALUE"""),15.0)</f>
        <v>15</v>
      </c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2</v>
      </c>
      <c r="BF12" s="50">
        <f>IFERROR(__xludf.DUMMYFUNCTION("IF(BE12=1, FILTER(TOSSUP, LEN(TOSSUP)), IF(BE12=2, FILTER(NEG, LEN(NEG)), IF(BE12, FILTER(NONEG, LEN(NONEG)), """")))"),-5.0)</f>
        <v>-5</v>
      </c>
      <c r="BG12" s="50"/>
      <c r="BH12" s="50"/>
      <c r="BI12" s="50">
        <f>IF(N3="", 0, IF(SUM(M12:R12)-N12&lt;&gt;0, 0, IF(SUM(C12:H12)&gt;0, 2, IF(SUM(C12:H12)&lt;0, 3, 1))))</f>
        <v>2</v>
      </c>
      <c r="BJ12" s="50">
        <f>IFERROR(__xludf.DUMMYFUNCTION("IF(BI12=1, FILTER(TOSSUP, LEN(TOSSUP)), IF(BI12=2, FILTER(NEG, LEN(NEG)), IF(BI12, FILTER(NONEG, LEN(NONEG)), """")))"),-5.0)</f>
        <v>-5</v>
      </c>
      <c r="BK12" s="50"/>
      <c r="BL12" s="50"/>
      <c r="BM12" s="50">
        <f>IF(O3="", 0, IF(SUM(M12:R12)-O12&lt;&gt;0, 0, IF(SUM(C12:H12)&gt;0, 2, IF(SUM(C12:H12)&lt;0, 3, 1))))</f>
        <v>2</v>
      </c>
      <c r="BN12" s="50">
        <f>IFERROR(__xludf.DUMMYFUNCTION("IF(BM12=1, FILTER(TOSSUP, LEN(TOSSUP)), IF(BM12=2, FILTER(NEG, LEN(NEG)), IF(BM12, FILTER(NONEG, LEN(NONEG)), """")))"),-5.0)</f>
        <v>-5</v>
      </c>
      <c r="BO12" s="50"/>
      <c r="BP12" s="50"/>
      <c r="BQ12" s="50">
        <f>IF(P3="", 0, IF(SUM(M12:R12)-P12&lt;&gt;0, 0, IF(SUM(C12:H12)&gt;0, 2, IF(SUM(C12:H12)&lt;0, 3, 1))))</f>
        <v>2</v>
      </c>
      <c r="BR12" s="50">
        <f>IFERROR(__xludf.DUMMYFUNCTION("IF(BQ12=1, FILTER(TOSSUP, LEN(TOSSUP)), IF(BQ12=2, FILTER(NEG, LEN(NEG)), IF(BQ12, FILTER(NONEG, LEN(NONEG)), """")))"),-5.0)</f>
        <v>-5</v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SUM(J13,K12))"),15.0)</f>
        <v>15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10</v>
      </c>
      <c r="U13" s="66">
        <f>IFERROR(__xludf.DUMMYFUNCTION("IF(OR(RegExMatch(T13&amp;"""",""ERR""), RegExMatch(T13&amp;"""",""--""), RegExMatch(U12&amp;"""",""--""),),  ""-----------"", SUM(T13,U12))"),225.0)</f>
        <v>225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1</v>
      </c>
      <c r="AC13" s="51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2</v>
      </c>
      <c r="AH13" s="51">
        <f>IFERROR(__xludf.DUMMYFUNCTION("IF(AG13=1, FILTER(TOSSUP, LEN(TOSSUP)), IF(AG13=2, FILTER(NEG, LEN(NEG)), IF(AG13, FILTER(NONEG, LEN(NONEG)), """")))"),-5.0)</f>
        <v>-5</v>
      </c>
      <c r="AI13" s="50"/>
      <c r="AJ13" s="50"/>
      <c r="AK13" s="50">
        <f>IF(D3="", 0, IF(SUM(C13:H13)-D13&lt;&gt;0, 0, IF(SUM(M13:R13)&gt;0, 2, IF(SUM(M13:R13)&lt;0, 3, 1))))</f>
        <v>2</v>
      </c>
      <c r="AL13" s="50">
        <f>IFERROR(__xludf.DUMMYFUNCTION("IF(AK13=1, FILTER(TOSSUP, LEN(TOSSUP)), IF(AK13=2, FILTER(NEG, LEN(NEG)), IF(AK13, FILTER(NONEG, LEN(NONEG)), """")))"),-5.0)</f>
        <v>-5</v>
      </c>
      <c r="AM13" s="50"/>
      <c r="AN13" s="50"/>
      <c r="AO13" s="50">
        <f>IF(E3="", 0, IF(SUM(C13:H13)-E13&lt;&gt;0, 0, IF(SUM(M13:R13)&gt;0, 2, IF(SUM(M13:R13)&lt;0, 3, 1))))</f>
        <v>2</v>
      </c>
      <c r="AP13" s="50">
        <f>IFERROR(__xludf.DUMMYFUNCTION("IF(AO13=1, FILTER(TOSSUP, LEN(TOSSUP)), IF(AO13=2, FILTER(NEG, LEN(NEG)), IF(AO13, FILTER(NONEG, LEN(NONEG)), """")))"),-5.0)</f>
        <v>-5</v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1</v>
      </c>
      <c r="BJ13" s="50">
        <f>IFERROR(__xludf.DUMMYFUNCTION("IF(BI13=1, FILTER(TOSSUP, LEN(TOSSUP)), IF(BI13=2, FILTER(NEG, LEN(NEG)), IF(BI13, FILTER(NONEG, LEN(NONEG)), """")))"),-5.0)</f>
        <v>-5</v>
      </c>
      <c r="BK13" s="50">
        <f>IFERROR(__xludf.DUMMYFUNCTION("""COMPUTED_VALUE"""),10.0)</f>
        <v>10</v>
      </c>
      <c r="BL13" s="50">
        <f>IFERROR(__xludf.DUMMYFUNCTION("""COMPUTED_VALUE"""),15.0)</f>
        <v>15</v>
      </c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>
        <v>10.0</v>
      </c>
      <c r="E14" s="64"/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SUM(J14,K13))"),45.0)</f>
        <v>45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SUM(T14,U13))"),225.0)</f>
        <v>225</v>
      </c>
      <c r="V14" s="50"/>
      <c r="W14" s="51" t="b">
        <f t="shared" si="1"/>
        <v>1</v>
      </c>
      <c r="X14" s="51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1</v>
      </c>
      <c r="AL14" s="50">
        <f>IFERROR(__xludf.DUMMYFUNCTION("IF(AK14=1, FILTER(TOSSUP, LEN(TOSSUP)), IF(AK14=2, FILTER(NEG, LEN(NEG)), IF(AK14, FILTER(NONEG, LEN(NONEG)), """")))"),-5.0)</f>
        <v>-5</v>
      </c>
      <c r="AM14" s="50">
        <f>IFERROR(__xludf.DUMMYFUNCTION("""COMPUTED_VALUE"""),10.0)</f>
        <v>10</v>
      </c>
      <c r="AN14" s="50">
        <f>IFERROR(__xludf.DUMMYFUNCTION("""COMPUTED_VALUE"""),15.0)</f>
        <v>15</v>
      </c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2</v>
      </c>
      <c r="BN14" s="50">
        <f>IFERROR(__xludf.DUMMYFUNCTION("IF(BM14=1, FILTER(TOSSUP, LEN(TOSSUP)), IF(BM14=2, FILTER(NEG, LEN(NEG)), IF(BM14, FILTER(NONEG, LEN(NONEG)), """")))"),-5.0)</f>
        <v>-5</v>
      </c>
      <c r="BO14" s="50"/>
      <c r="BP14" s="50"/>
      <c r="BQ14" s="50">
        <f>IF(P3="", 0, IF(SUM(M14:R14)-P14&lt;&gt;0, 0, IF(SUM(C14:H14)&gt;0, 2, IF(SUM(C14:H14)&lt;0, 3, 1))))</f>
        <v>2</v>
      </c>
      <c r="BR14" s="50">
        <f>IFERROR(__xludf.DUMMYFUNCTION("IF(BQ14=1, FILTER(TOSSUP, LEN(TOSSUP)), IF(BQ14=2, FILTER(NEG, LEN(NEG)), IF(BQ14, FILTER(NONEG, LEN(NONEG)), """")))"),-5.0)</f>
        <v>-5</v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SUM(J15,K14))"),45.0)</f>
        <v>45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SUM(T15,U14))"),255.0)</f>
        <v>255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1</v>
      </c>
      <c r="AC15" s="51">
        <f>IFERROR(__xludf.DUMMYFUNCTION("IF(AB15, FILTER(BONUS, LEN(BONUS)), ""0"")"),0.0)</f>
        <v>0</v>
      </c>
      <c r="AD15" s="50">
        <f>IFERROR(__xludf.DUMMYFUNCTION("""COMPUTED_VALUE"""),10.0)</f>
        <v>10</v>
      </c>
      <c r="AE15" s="50">
        <f>IFERROR(__xludf.DUMMYFUNCTION("""COMPUTED_VALUE"""),20.0)</f>
        <v>20</v>
      </c>
      <c r="AF15" s="50">
        <f>IFERROR(__xludf.DUMMYFUNCTION("""COMPUTED_VALUE"""),30.0)</f>
        <v>30</v>
      </c>
      <c r="AG15" s="50">
        <f>IF(C3="", 0, IF(SUM(C15:H15)-C15&lt;&gt;0, 0, IF(SUM(M15:R15)&gt;0, 2, IF(SUM(M15:R15)&lt;0, 3, 1))))</f>
        <v>2</v>
      </c>
      <c r="AH15" s="51">
        <f>IFERROR(__xludf.DUMMYFUNCTION("IF(AG15=1, FILTER(TOSSUP, LEN(TOSSUP)), IF(AG15=2, FILTER(NEG, LEN(NEG)), IF(AG15, FILTER(NONEG, LEN(NONEG)), """")))"),-5.0)</f>
        <v>-5</v>
      </c>
      <c r="AI15" s="50"/>
      <c r="AJ15" s="50"/>
      <c r="AK15" s="50">
        <f>IF(D3="", 0, IF(SUM(C15:H15)-D15&lt;&gt;0, 0, IF(SUM(M15:R15)&gt;0, 2, IF(SUM(M15:R15)&lt;0, 3, 1))))</f>
        <v>2</v>
      </c>
      <c r="AL15" s="50">
        <f>IFERROR(__xludf.DUMMYFUNCTION("IF(AK15=1, FILTER(TOSSUP, LEN(TOSSUP)), IF(AK15=2, FILTER(NEG, LEN(NEG)), IF(AK15, FILTER(NONEG, LEN(NONEG)), """")))"),-5.0)</f>
        <v>-5</v>
      </c>
      <c r="AM15" s="50"/>
      <c r="AN15" s="50"/>
      <c r="AO15" s="50">
        <f>IF(E3="", 0, IF(SUM(C15:H15)-E15&lt;&gt;0, 0, IF(SUM(M15:R15)&gt;0, 2, IF(SUM(M15:R15)&lt;0, 3, 1))))</f>
        <v>2</v>
      </c>
      <c r="AP15" s="50">
        <f>IFERROR(__xludf.DUMMYFUNCTION("IF(AO15=1, FILTER(TOSSUP, LEN(TOSSUP)), IF(AO15=2, FILTER(NEG, LEN(NEG)), IF(AO15, FILTER(NONEG, LEN(NONEG)), """")))"),-5.0)</f>
        <v>-5</v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1</v>
      </c>
      <c r="BN15" s="50">
        <f>IFERROR(__xludf.DUMMYFUNCTION("IF(BM15=1, FILTER(TOSSUP, LEN(TOSSUP)), IF(BM15=2, FILTER(NEG, LEN(NEG)), IF(BM15, FILTER(NONEG, LEN(NONEG)), """")))"),-5.0)</f>
        <v>-5</v>
      </c>
      <c r="BO15" s="50">
        <f>IFERROR(__xludf.DUMMYFUNCTION("""COMPUTED_VALUE"""),10.0)</f>
        <v>10</v>
      </c>
      <c r="BP15" s="50">
        <f>IFERROR(__xludf.DUMMYFUNCTION("""COMPUTED_VALUE"""),15.0)</f>
        <v>15</v>
      </c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SUM(J16,K15))"),45.0)</f>
        <v>45</v>
      </c>
      <c r="L16" s="39">
        <v>13.0</v>
      </c>
      <c r="M16" s="41"/>
      <c r="N16" s="36">
        <v>10.0</v>
      </c>
      <c r="O16" s="58"/>
      <c r="P16" s="59"/>
      <c r="Q16" s="58"/>
      <c r="R16" s="59"/>
      <c r="S16" s="37">
        <v>20.0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30</v>
      </c>
      <c r="U16" s="49">
        <f>IFERROR(__xludf.DUMMYFUNCTION("IF(OR(RegExMatch(T16&amp;"""",""ERR""), RegExMatch(T16&amp;"""",""--""), RegExMatch(U15&amp;"""",""--""),),  ""-----------"", SUM(T16,U15))"),285.0)</f>
        <v>285</v>
      </c>
      <c r="V16" s="50"/>
      <c r="W16" s="51" t="b">
        <f t="shared" si="1"/>
        <v>0</v>
      </c>
      <c r="X16" s="51" t="str">
        <f>IFERROR(__xludf.DUMMYFUNCTION("IF(W16, FILTER(BONUS, LEN(BONUS)), ""0"")"),"0")</f>
        <v>0</v>
      </c>
      <c r="Y16" s="50"/>
      <c r="Z16" s="50"/>
      <c r="AA16" s="50"/>
      <c r="AB16" s="51" t="b">
        <f t="shared" si="2"/>
        <v>1</v>
      </c>
      <c r="AC16" s="51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50"/>
      <c r="AJ16" s="50"/>
      <c r="AK16" s="50">
        <f>IF(D3="", 0, IF(SUM(C16:H16)-D16&lt;&gt;0, 0, IF(SUM(M16:R16)&gt;0, 2, IF(SUM(M16:R16)&lt;0, 3, 1))))</f>
        <v>2</v>
      </c>
      <c r="AL16" s="50">
        <f>IFERROR(__xludf.DUMMYFUNCTION("IF(AK16=1, FILTER(TOSSUP, LEN(TOSSUP)), IF(AK16=2, FILTER(NEG, LEN(NEG)), IF(AK16, FILTER(NONEG, LEN(NONEG)), """")))"),-5.0)</f>
        <v>-5</v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1</v>
      </c>
      <c r="BJ16" s="50">
        <f>IFERROR(__xludf.DUMMYFUNCTION("IF(BI16=1, FILTER(TOSSUP, LEN(TOSSUP)), IF(BI16=2, FILTER(NEG, LEN(NEG)), IF(BI16, FILTER(NONEG, LEN(NONEG)), """")))"),-5.0)</f>
        <v>-5</v>
      </c>
      <c r="BK16" s="50">
        <f>IFERROR(__xludf.DUMMYFUNCTION("""COMPUTED_VALUE"""),10.0)</f>
        <v>10</v>
      </c>
      <c r="BL16" s="50">
        <f>IFERROR(__xludf.DUMMYFUNCTION("""COMPUTED_VALUE"""),15.0)</f>
        <v>15</v>
      </c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SUM(J17,K16))"),45.0)</f>
        <v>45</v>
      </c>
      <c r="L17" s="39">
        <v>14.0</v>
      </c>
      <c r="M17" s="41"/>
      <c r="N17" s="36">
        <v>10.0</v>
      </c>
      <c r="O17" s="41"/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9">
        <f>IFERROR(__xludf.DUMMYFUNCTION("IF(OR(RegExMatch(T17&amp;"""",""ERR""), RegExMatch(T17&amp;"""",""--""), RegExMatch(U16&amp;"""",""--""),),  ""-----------"", SUM(T17,U16))"),305.0)</f>
        <v>305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1</v>
      </c>
      <c r="AC17" s="51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2</v>
      </c>
      <c r="AH17" s="51">
        <f>IFERROR(__xludf.DUMMYFUNCTION("IF(AG17=1, FILTER(TOSSUP, LEN(TOSSUP)), IF(AG17=2, FILTER(NEG, LEN(NEG)), IF(AG17, FILTER(NONEG, LEN(NONEG)), """")))"),-5.0)</f>
        <v>-5</v>
      </c>
      <c r="AI17" s="50"/>
      <c r="AJ17" s="50"/>
      <c r="AK17" s="50">
        <f>IF(D3="", 0, IF(SUM(C17:H17)-D17&lt;&gt;0, 0, IF(SUM(M17:R17)&gt;0, 2, IF(SUM(M17:R17)&lt;0, 3, 1))))</f>
        <v>2</v>
      </c>
      <c r="AL17" s="50">
        <f>IFERROR(__xludf.DUMMYFUNCTION("IF(AK17=1, FILTER(TOSSUP, LEN(TOSSUP)), IF(AK17=2, FILTER(NEG, LEN(NEG)), IF(AK17, FILTER(NONEG, LEN(NONEG)), """")))"),-5.0)</f>
        <v>-5</v>
      </c>
      <c r="AM17" s="50"/>
      <c r="AN17" s="50"/>
      <c r="AO17" s="50">
        <f>IF(E3="", 0, IF(SUM(C17:H17)-E17&lt;&gt;0, 0, IF(SUM(M17:R17)&gt;0, 2, IF(SUM(M17:R17)&lt;0, 3, 1))))</f>
        <v>2</v>
      </c>
      <c r="AP17" s="50">
        <f>IFERROR(__xludf.DUMMYFUNCTION("IF(AO17=1, FILTER(TOSSUP, LEN(TOSSUP)), IF(AO17=2, FILTER(NEG, LEN(NEG)), IF(AO17, FILTER(NONEG, LEN(NONEG)), """")))"),-5.0)</f>
        <v>-5</v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1</v>
      </c>
      <c r="BJ17" s="50">
        <f>IFERROR(__xludf.DUMMYFUNCTION("IF(BI17=1, FILTER(TOSSUP, LEN(TOSSUP)), IF(BI17=2, FILTER(NEG, LEN(NEG)), IF(BI17, FILTER(NONEG, LEN(NONEG)), """")))"),-5.0)</f>
        <v>-5</v>
      </c>
      <c r="BK17" s="50">
        <f>IFERROR(__xludf.DUMMYFUNCTION("""COMPUTED_VALUE"""),10.0)</f>
        <v>10</v>
      </c>
      <c r="BL17" s="50">
        <f>IFERROR(__xludf.DUMMYFUNCTION("""COMPUTED_VALUE"""),15.0)</f>
        <v>15</v>
      </c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/>
      <c r="D18" s="36"/>
      <c r="E18" s="34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SUM(J18,K17))"),45.0)</f>
        <v>45</v>
      </c>
      <c r="L18" s="39">
        <v>15.0</v>
      </c>
      <c r="M18" s="41"/>
      <c r="N18" s="36">
        <v>15.0</v>
      </c>
      <c r="O18" s="58"/>
      <c r="P18" s="59"/>
      <c r="Q18" s="58"/>
      <c r="R18" s="59"/>
      <c r="S18" s="37">
        <v>10.0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25</v>
      </c>
      <c r="U18" s="49">
        <f>IFERROR(__xludf.DUMMYFUNCTION("IF(OR(RegExMatch(T18&amp;"""",""ERR""), RegExMatch(T18&amp;"""",""--""), RegExMatch(U17&amp;"""",""--""),),  ""-----------"", SUM(T18,U17))"),330.0)</f>
        <v>330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1</v>
      </c>
      <c r="AC18" s="51">
        <f>IFERROR(__xludf.DUMMYFUNCTION("IF(AB18, FILTER(BONUS, LEN(BONUS)), ""0"")"),0.0)</f>
        <v>0</v>
      </c>
      <c r="AD18" s="50">
        <f>IFERROR(__xludf.DUMMYFUNCTION("""COMPUTED_VALUE"""),10.0)</f>
        <v>10</v>
      </c>
      <c r="AE18" s="50">
        <f>IFERROR(__xludf.DUMMYFUNCTION("""COMPUTED_VALUE"""),20.0)</f>
        <v>20</v>
      </c>
      <c r="AF18" s="50">
        <f>IFERROR(__xludf.DUMMYFUNCTION("""COMPUTED_VALUE"""),30.0)</f>
        <v>30</v>
      </c>
      <c r="AG18" s="50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50"/>
      <c r="AJ18" s="50"/>
      <c r="AK18" s="50">
        <f>IF(D3="", 0, IF(SUM(C18:H18)-D18&lt;&gt;0, 0, IF(SUM(M18:R18)&gt;0, 2, IF(SUM(M18:R18)&lt;0, 3, 1))))</f>
        <v>2</v>
      </c>
      <c r="AL18" s="50">
        <f>IFERROR(__xludf.DUMMYFUNCTION("IF(AK18=1, FILTER(TOSSUP, LEN(TOSSUP)), IF(AK18=2, FILTER(NEG, LEN(NEG)), IF(AK18, FILTER(NONEG, LEN(NONEG)), """")))"),-5.0)</f>
        <v>-5</v>
      </c>
      <c r="AM18" s="50"/>
      <c r="AN18" s="50"/>
      <c r="AO18" s="50">
        <f>IF(E3="", 0, IF(SUM(C18:H18)-E18&lt;&gt;0, 0, IF(SUM(M18:R18)&gt;0, 2, IF(SUM(M18:R18)&lt;0, 3, 1))))</f>
        <v>2</v>
      </c>
      <c r="AP18" s="50">
        <f>IFERROR(__xludf.DUMMYFUNCTION("IF(AO18=1, FILTER(TOSSUP, LEN(TOSSUP)), IF(AO18=2, FILTER(NEG, LEN(NEG)), IF(AO18, FILTER(NONEG, LEN(NONEG)), """")))"),-5.0)</f>
        <v>-5</v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0</v>
      </c>
      <c r="BF18" s="50" t="str">
        <f>IFERROR(__xludf.DUMMYFUNCTION("IF(BE18=1, FILTER(TOSSUP, LEN(TOSSUP)), IF(BE18=2, FILTER(NEG, LEN(NEG)), IF(BE18, FILTER(NONEG, LEN(NONEG)), """")))"),"")</f>
        <v/>
      </c>
      <c r="BG18" s="50"/>
      <c r="BH18" s="50"/>
      <c r="BI18" s="50">
        <f>IF(N3="", 0, IF(SUM(M18:R18)-N18&lt;&gt;0, 0, IF(SUM(C18:H18)&gt;0, 2, IF(SUM(C18:H18)&lt;0, 3, 1))))</f>
        <v>1</v>
      </c>
      <c r="BJ18" s="50">
        <f>IFERROR(__xludf.DUMMYFUNCTION("IF(BI18=1, FILTER(TOSSUP, LEN(TOSSUP)), IF(BI18=2, FILTER(NEG, LEN(NEG)), IF(BI18, FILTER(NONEG, LEN(NONEG)), """")))"),-5.0)</f>
        <v>-5</v>
      </c>
      <c r="BK18" s="50">
        <f>IFERROR(__xludf.DUMMYFUNCTION("""COMPUTED_VALUE"""),10.0)</f>
        <v>10</v>
      </c>
      <c r="BL18" s="50">
        <f>IFERROR(__xludf.DUMMYFUNCTION("""COMPUTED_VALUE"""),15.0)</f>
        <v>15</v>
      </c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SUM(J19,K18))"),45.0)</f>
        <v>45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SUM(T19,U18))"),330.0)</f>
        <v>330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1</v>
      </c>
      <c r="AH19" s="51">
        <f>IFERROR(__xludf.DUMMYFUNCTION("IF(AG19=1, FILTER(TOSSUP, LEN(TOSSUP)), IF(AG19=2, FILTER(NEG, LEN(NEG)), IF(AG19, FILTER(NONEG, LEN(NONEG)), """")))"),-5.0)</f>
        <v>-5</v>
      </c>
      <c r="AI19" s="50">
        <f>IFERROR(__xludf.DUMMYFUNCTION("""COMPUTED_VALUE"""),10.0)</f>
        <v>10</v>
      </c>
      <c r="AJ19" s="50">
        <f>IFERROR(__xludf.DUMMYFUNCTION("""COMPUTED_VALUE"""),15.0)</f>
        <v>15</v>
      </c>
      <c r="AK19" s="50">
        <f>IF(D3="", 0, IF(SUM(C19:H19)-D19&lt;&gt;0, 0, IF(SUM(M19:R19)&gt;0, 2, IF(SUM(M19:R19)&lt;0, 3, 1))))</f>
        <v>1</v>
      </c>
      <c r="AL19" s="50">
        <f>IFERROR(__xludf.DUMMYFUNCTION("IF(AK19=1, FILTER(TOSSUP, LEN(TOSSUP)), IF(AK19=2, FILTER(NEG, LEN(NEG)), IF(AK19, FILTER(NONEG, LEN(NONEG)), """")))"),-5.0)</f>
        <v>-5</v>
      </c>
      <c r="AM19" s="50">
        <f>IFERROR(__xludf.DUMMYFUNCTION("""COMPUTED_VALUE"""),10.0)</f>
        <v>10</v>
      </c>
      <c r="AN19" s="50">
        <f>IFERROR(__xludf.DUMMYFUNCTION("""COMPUTED_VALUE"""),15.0)</f>
        <v>15</v>
      </c>
      <c r="AO19" s="50">
        <f>IF(E3="", 0, IF(SUM(C19:H19)-E19&lt;&gt;0, 0, IF(SUM(M19:R19)&gt;0, 2, IF(SUM(M19:R19)&lt;0, 3, 1))))</f>
        <v>1</v>
      </c>
      <c r="AP19" s="50">
        <f>IFERROR(__xludf.DUMMYFUNCTION("IF(AO19=1, FILTER(TOSSUP, LEN(TOSSUP)), IF(AO19=2, FILTER(NEG, LEN(NEG)), IF(AO19, FILTER(NONEG, LEN(NONEG)), """")))"),-5.0)</f>
        <v>-5</v>
      </c>
      <c r="AQ19" s="50">
        <f>IFERROR(__xludf.DUMMYFUNCTION("""COMPUTED_VALUE"""),10.0)</f>
        <v>10</v>
      </c>
      <c r="AR19" s="50">
        <f>IFERROR(__xludf.DUMMYFUNCTION("""COMPUTED_VALUE"""),15.0)</f>
        <v>15</v>
      </c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1</v>
      </c>
      <c r="BF19" s="50">
        <f>IFERROR(__xludf.DUMMYFUNCTION("IF(BE19=1, FILTER(TOSSUP, LEN(TOSSUP)), IF(BE19=2, FILTER(NEG, LEN(NEG)), IF(BE19, FILTER(NONEG, LEN(NONEG)), """")))"),-5.0)</f>
        <v>-5</v>
      </c>
      <c r="BG19" s="50">
        <f>IFERROR(__xludf.DUMMYFUNCTION("""COMPUTED_VALUE"""),10.0)</f>
        <v>10</v>
      </c>
      <c r="BH19" s="50">
        <f>IFERROR(__xludf.DUMMYFUNCTION("""COMPUTED_VALUE"""),15.0)</f>
        <v>15</v>
      </c>
      <c r="BI19" s="50">
        <f>IF(N3="", 0, IF(SUM(M19:R19)-N19&lt;&gt;0, 0, IF(SUM(C19:H19)&gt;0, 2, IF(SUM(C19:H19)&lt;0, 3, 1))))</f>
        <v>1</v>
      </c>
      <c r="BJ19" s="50">
        <f>IFERROR(__xludf.DUMMYFUNCTION("IF(BI19=1, FILTER(TOSSUP, LEN(TOSSUP)), IF(BI19=2, FILTER(NEG, LEN(NEG)), IF(BI19, FILTER(NONEG, LEN(NONEG)), """")))"),-5.0)</f>
        <v>-5</v>
      </c>
      <c r="BK19" s="50">
        <f>IFERROR(__xludf.DUMMYFUNCTION("""COMPUTED_VALUE"""),10.0)</f>
        <v>10</v>
      </c>
      <c r="BL19" s="50">
        <f>IFERROR(__xludf.DUMMYFUNCTION("""COMPUTED_VALUE"""),15.0)</f>
        <v>15</v>
      </c>
      <c r="BM19" s="50">
        <f>IF(O3="", 0, IF(SUM(M19:R19)-O19&lt;&gt;0, 0, IF(SUM(C19:H19)&gt;0, 2, IF(SUM(C19:H19)&lt;0, 3, 1))))</f>
        <v>1</v>
      </c>
      <c r="BN19" s="50">
        <f>IFERROR(__xludf.DUMMYFUNCTION("IF(BM19=1, FILTER(TOSSUP, LEN(TOSSUP)), IF(BM19=2, FILTER(NEG, LEN(NEG)), IF(BM19, FILTER(NONEG, LEN(NONEG)), """")))"),-5.0)</f>
        <v>-5</v>
      </c>
      <c r="BO19" s="50">
        <f>IFERROR(__xludf.DUMMYFUNCTION("""COMPUTED_VALUE"""),10.0)</f>
        <v>10</v>
      </c>
      <c r="BP19" s="50">
        <f>IFERROR(__xludf.DUMMYFUNCTION("""COMPUTED_VALUE"""),15.0)</f>
        <v>15</v>
      </c>
      <c r="BQ19" s="50">
        <f>IF(P3="", 0, IF(SUM(M19:R19)-P19&lt;&gt;0, 0, IF(SUM(C19:H19)&gt;0, 2, IF(SUM(C19:H19)&lt;0, 3, 1))))</f>
        <v>1</v>
      </c>
      <c r="BR19" s="50">
        <f>IFERROR(__xludf.DUMMYFUNCTION("IF(BQ19=1, FILTER(TOSSUP, LEN(TOSSUP)), IF(BQ19=2, FILTER(NEG, LEN(NEG)), IF(BQ19, FILTER(NONEG, LEN(NONEG)), """")))"),-5.0)</f>
        <v>-5</v>
      </c>
      <c r="BS19" s="50">
        <f>IFERROR(__xludf.DUMMYFUNCTION("""COMPUTED_VALUE"""),10.0)</f>
        <v>10</v>
      </c>
      <c r="BT19" s="50">
        <f>IFERROR(__xludf.DUMMYFUNCTION("""COMPUTED_VALUE"""),15.0)</f>
        <v>15</v>
      </c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SUM(J20,K19))"),45.0)</f>
        <v>45</v>
      </c>
      <c r="L20" s="67">
        <v>17.0</v>
      </c>
      <c r="M20" s="68"/>
      <c r="N20" s="71"/>
      <c r="O20" s="68">
        <v>15.0</v>
      </c>
      <c r="P20" s="70"/>
      <c r="Q20" s="69"/>
      <c r="R20" s="70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45</v>
      </c>
      <c r="U20" s="66">
        <f>IFERROR(__xludf.DUMMYFUNCTION("IF(OR(RegExMatch(T20&amp;"""",""ERR""), RegExMatch(T20&amp;"""",""--""), RegExMatch(U19&amp;"""",""--""),),  ""-----------"", SUM(T20,U19))"),375.0)</f>
        <v>375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1</v>
      </c>
      <c r="AC20" s="51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2</v>
      </c>
      <c r="AH20" s="51">
        <f>IFERROR(__xludf.DUMMYFUNCTION("IF(AG20=1, FILTER(TOSSUP, LEN(TOSSUP)), IF(AG20=2, FILTER(NEG, LEN(NEG)), IF(AG20, FILTER(NONEG, LEN(NONEG)), """")))"),-5.0)</f>
        <v>-5</v>
      </c>
      <c r="AI20" s="50"/>
      <c r="AJ20" s="50"/>
      <c r="AK20" s="50">
        <f>IF(D3="", 0, IF(SUM(C20:H20)-D20&lt;&gt;0, 0, IF(SUM(M20:R20)&gt;0, 2, IF(SUM(M20:R20)&lt;0, 3, 1))))</f>
        <v>2</v>
      </c>
      <c r="AL20" s="50">
        <f>IFERROR(__xludf.DUMMYFUNCTION("IF(AK20=1, FILTER(TOSSUP, LEN(TOSSUP)), IF(AK20=2, FILTER(NEG, LEN(NEG)), IF(AK20, FILTER(NONEG, LEN(NONEG)), """")))"),-5.0)</f>
        <v>-5</v>
      </c>
      <c r="AM20" s="50"/>
      <c r="AN20" s="50"/>
      <c r="AO20" s="50">
        <f>IF(E3="", 0, IF(SUM(C20:H20)-E20&lt;&gt;0, 0, IF(SUM(M20:R20)&gt;0, 2, IF(SUM(M20:R20)&lt;0, 3, 1))))</f>
        <v>2</v>
      </c>
      <c r="AP20" s="50">
        <f>IFERROR(__xludf.DUMMYFUNCTION("IF(AO20=1, FILTER(TOSSUP, LEN(TOSSUP)), IF(AO20=2, FILTER(NEG, LEN(NEG)), IF(AO20, FILTER(NONEG, LEN(NONEG)), """")))"),-5.0)</f>
        <v>-5</v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1</v>
      </c>
      <c r="BN20" s="50">
        <f>IFERROR(__xludf.DUMMYFUNCTION("IF(BM20=1, FILTER(TOSSUP, LEN(TOSSUP)), IF(BM20=2, FILTER(NEG, LEN(NEG)), IF(BM20, FILTER(NONEG, LEN(NONEG)), """")))"),-5.0)</f>
        <v>-5</v>
      </c>
      <c r="BO20" s="50">
        <f>IFERROR(__xludf.DUMMYFUNCTION("""COMPUTED_VALUE"""),10.0)</f>
        <v>10</v>
      </c>
      <c r="BP20" s="50">
        <f>IFERROR(__xludf.DUMMYFUNCTION("""COMPUTED_VALUE"""),15.0)</f>
        <v>15</v>
      </c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SUM(J21,K20))"),45.0)</f>
        <v>45</v>
      </c>
      <c r="L21" s="67">
        <v>18.0</v>
      </c>
      <c r="M21" s="68"/>
      <c r="N21" s="63">
        <v>15.0</v>
      </c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SUM(T21,U20))"),410.0)</f>
        <v>410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1</v>
      </c>
      <c r="AC21" s="51">
        <f>IFERROR(__xludf.DUMMYFUNCTION("IF(AB21, FILTER(BONUS, LEN(BONUS)), ""0"")"),0.0)</f>
        <v>0</v>
      </c>
      <c r="AD21" s="50">
        <f>IFERROR(__xludf.DUMMYFUNCTION("""COMPUTED_VALUE"""),10.0)</f>
        <v>10</v>
      </c>
      <c r="AE21" s="50">
        <f>IFERROR(__xludf.DUMMYFUNCTION("""COMPUTED_VALUE"""),20.0)</f>
        <v>20</v>
      </c>
      <c r="AF21" s="50">
        <f>IFERROR(__xludf.DUMMYFUNCTION("""COMPUTED_VALUE"""),30.0)</f>
        <v>30</v>
      </c>
      <c r="AG21" s="50">
        <f>IF(C3="", 0, IF(SUM(C21:H21)-C21&lt;&gt;0, 0, IF(SUM(M21:R21)&gt;0, 2, IF(SUM(M21:R21)&lt;0, 3, 1))))</f>
        <v>2</v>
      </c>
      <c r="AH21" s="51">
        <f>IFERROR(__xludf.DUMMYFUNCTION("IF(AG21=1, FILTER(TOSSUP, LEN(TOSSUP)), IF(AG21=2, FILTER(NEG, LEN(NEG)), IF(AG21, FILTER(NONEG, LEN(NONEG)), """")))"),-5.0)</f>
        <v>-5</v>
      </c>
      <c r="AI21" s="50"/>
      <c r="AJ21" s="50"/>
      <c r="AK21" s="50">
        <f>IF(D3="", 0, IF(SUM(C21:H21)-D21&lt;&gt;0, 0, IF(SUM(M21:R21)&gt;0, 2, IF(SUM(M21:R21)&lt;0, 3, 1))))</f>
        <v>2</v>
      </c>
      <c r="AL21" s="50">
        <f>IFERROR(__xludf.DUMMYFUNCTION("IF(AK21=1, FILTER(TOSSUP, LEN(TOSSUP)), IF(AK21=2, FILTER(NEG, LEN(NEG)), IF(AK21, FILTER(NONEG, LEN(NONEG)), """")))"),-5.0)</f>
        <v>-5</v>
      </c>
      <c r="AM21" s="50"/>
      <c r="AN21" s="50"/>
      <c r="AO21" s="50">
        <f>IF(E3="", 0, IF(SUM(C21:H21)-E21&lt;&gt;0, 0, IF(SUM(M21:R21)&gt;0, 2, IF(SUM(M21:R21)&lt;0, 3, 1))))</f>
        <v>2</v>
      </c>
      <c r="AP21" s="50">
        <f>IFERROR(__xludf.DUMMYFUNCTION("IF(AO21=1, FILTER(TOSSUP, LEN(TOSSUP)), IF(AO21=2, FILTER(NEG, LEN(NEG)), IF(AO21, FILTER(NONEG, LEN(NONEG)), """")))"),-5.0)</f>
        <v>-5</v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1</v>
      </c>
      <c r="BJ21" s="50">
        <f>IFERROR(__xludf.DUMMYFUNCTION("IF(BI21=1, FILTER(TOSSUP, LEN(TOSSUP)), IF(BI21=2, FILTER(NEG, LEN(NEG)), IF(BI21, FILTER(NONEG, LEN(NONEG)), """")))"),-5.0)</f>
        <v>-5</v>
      </c>
      <c r="BK21" s="50">
        <f>IFERROR(__xludf.DUMMYFUNCTION("""COMPUTED_VALUE"""),10.0)</f>
        <v>10</v>
      </c>
      <c r="BL21" s="50">
        <f>IFERROR(__xludf.DUMMYFUNCTION("""COMPUTED_VALUE"""),15.0)</f>
        <v>15</v>
      </c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/>
      <c r="D22" s="36"/>
      <c r="E22" s="34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SUM(J22,K21))"),45.0)</f>
        <v>45</v>
      </c>
      <c r="L22" s="39">
        <v>19.0</v>
      </c>
      <c r="M22" s="41"/>
      <c r="N22" s="61"/>
      <c r="O22" s="41">
        <v>10.0</v>
      </c>
      <c r="P22" s="59"/>
      <c r="Q22" s="58"/>
      <c r="R22" s="59"/>
      <c r="S22" s="37">
        <v>30.0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49">
        <f>IFERROR(__xludf.DUMMYFUNCTION("IF(OR(RegExMatch(T22&amp;"""",""ERR""), RegExMatch(T22&amp;"""",""--""), RegExMatch(U21&amp;"""",""--""),),  ""-----------"", SUM(T22,U21))"),450.0)</f>
        <v>450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1</v>
      </c>
      <c r="AC22" s="51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2</v>
      </c>
      <c r="AH22" s="51">
        <f>IFERROR(__xludf.DUMMYFUNCTION("IF(AG22=1, FILTER(TOSSUP, LEN(TOSSUP)), IF(AG22=2, FILTER(NEG, LEN(NEG)), IF(AG22, FILTER(NONEG, LEN(NONEG)), """")))"),-5.0)</f>
        <v>-5</v>
      </c>
      <c r="AI22" s="50"/>
      <c r="AJ22" s="50"/>
      <c r="AK22" s="50">
        <f>IF(D3="", 0, IF(SUM(C22:H22)-D22&lt;&gt;0, 0, IF(SUM(M22:R22)&gt;0, 2, IF(SUM(M22:R22)&lt;0, 3, 1))))</f>
        <v>2</v>
      </c>
      <c r="AL22" s="50">
        <f>IFERROR(__xludf.DUMMYFUNCTION("IF(AK22=1, FILTER(TOSSUP, LEN(TOSSUP)), IF(AK22=2, FILTER(NEG, LEN(NEG)), IF(AK22, FILTER(NONEG, LEN(NONEG)), """")))"),-5.0)</f>
        <v>-5</v>
      </c>
      <c r="AM22" s="50"/>
      <c r="AN22" s="50"/>
      <c r="AO22" s="50">
        <f>IF(E3="", 0, IF(SUM(C22:H22)-E22&lt;&gt;0, 0, IF(SUM(M22:R22)&gt;0, 2, IF(SUM(M22:R22)&lt;0, 3, 1))))</f>
        <v>2</v>
      </c>
      <c r="AP22" s="50">
        <f>IFERROR(__xludf.DUMMYFUNCTION("IF(AO22=1, FILTER(TOSSUP, LEN(TOSSUP)), IF(AO22=2, FILTER(NEG, LEN(NEG)), IF(AO22, FILTER(NONEG, LEN(NONEG)), """")))"),-5.0)</f>
        <v>-5</v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1</v>
      </c>
      <c r="BN22" s="50">
        <f>IFERROR(__xludf.DUMMYFUNCTION("IF(BM22=1, FILTER(TOSSUP, LEN(TOSSUP)), IF(BM22=2, FILTER(NEG, LEN(NEG)), IF(BM22, FILTER(NONEG, LEN(NONEG)), """")))"),-5.0)</f>
        <v>-5</v>
      </c>
      <c r="BO22" s="50">
        <f>IFERROR(__xludf.DUMMYFUNCTION("""COMPUTED_VALUE"""),10.0)</f>
        <v>10</v>
      </c>
      <c r="BP22" s="50">
        <f>IFERROR(__xludf.DUMMYFUNCTION("""COMPUTED_VALUE"""),15.0)</f>
        <v>15</v>
      </c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SUM(J23,K22))"),45.0)</f>
        <v>45</v>
      </c>
      <c r="L23" s="39">
        <v>20.0</v>
      </c>
      <c r="M23" s="41"/>
      <c r="N23" s="36"/>
      <c r="O23" s="58"/>
      <c r="P23" s="57">
        <v>10.0</v>
      </c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9">
        <f>IFERROR(__xludf.DUMMYFUNCTION("IF(OR(RegExMatch(T23&amp;"""",""ERR""), RegExMatch(T23&amp;"""",""--""), RegExMatch(U22&amp;"""",""--""),),  ""-----------"", SUM(T23,U22))"),470.0)</f>
        <v>470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1</v>
      </c>
      <c r="AC23" s="51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50"/>
      <c r="AJ23" s="50"/>
      <c r="AK23" s="50">
        <f>IF(D3="", 0, IF(SUM(C23:H23)-D23&lt;&gt;0, 0, IF(SUM(M23:R23)&gt;0, 2, IF(SUM(M23:R23)&lt;0, 3, 1))))</f>
        <v>2</v>
      </c>
      <c r="AL23" s="50">
        <f>IFERROR(__xludf.DUMMYFUNCTION("IF(AK23=1, FILTER(TOSSUP, LEN(TOSSUP)), IF(AK23=2, FILTER(NEG, LEN(NEG)), IF(AK23, FILTER(NONEG, LEN(NONEG)), """")))"),-5.0)</f>
        <v>-5</v>
      </c>
      <c r="AM23" s="50"/>
      <c r="AN23" s="50"/>
      <c r="AO23" s="50">
        <f>IF(E3="", 0, IF(SUM(C23:H23)-E23&lt;&gt;0, 0, IF(SUM(M23:R23)&gt;0, 2, IF(SUM(M23:R23)&lt;0, 3, 1))))</f>
        <v>2</v>
      </c>
      <c r="AP23" s="50">
        <f>IFERROR(__xludf.DUMMYFUNCTION("IF(AO23=1, FILTER(TOSSUP, LEN(TOSSUP)), IF(AO23=2, FILTER(NEG, LEN(NEG)), IF(AO23, FILTER(NONEG, LEN(NONEG)), """")))"),-5.0)</f>
        <v>-5</v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1</v>
      </c>
      <c r="BR23" s="50">
        <f>IFERROR(__xludf.DUMMYFUNCTION("IF(BQ23=1, FILTER(TOSSUP, LEN(TOSSUP)), IF(BQ23=2, FILTER(NEG, LEN(NEG)), IF(BQ23, FILTER(NONEG, LEN(NONEG)), """")))"),-5.0)</f>
        <v>-5</v>
      </c>
      <c r="BS23" s="50">
        <f>IFERROR(__xludf.DUMMYFUNCTION("""COMPUTED_VALUE"""),10.0)</f>
        <v>10</v>
      </c>
      <c r="BT23" s="50">
        <f>IFERROR(__xludf.DUMMYFUNCTION("""COMPUTED_VALUE"""),15.0)</f>
        <v>15</v>
      </c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SUM(J24,K23))"),45.0)</f>
        <v>45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SUM(T24,U23))"),470.0)</f>
        <v>470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0</v>
      </c>
      <c r="AT24" s="50" t="str">
        <f>IFERROR(__xludf.DUMMYFUNCTION("IF(AS24=1, FILTER(TOSSUP, LEN(TOSSUP)), IF(AS24=2, FILTER(NEG, LEN(NEG)), IF(AS24, FILTER(NONEG, LEN(NONEG)), """")))"),"")</f>
        <v/>
      </c>
      <c r="AU24" s="50"/>
      <c r="AV24" s="50"/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SUM(J25,K24))"),45.0)</f>
        <v>45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SUM(T25,U24))"),470.0)</f>
        <v>470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0</v>
      </c>
      <c r="AT25" s="50" t="str">
        <f>IFERROR(__xludf.DUMMYFUNCTION("IF(AS25=1, FILTER(TOSSUP, LEN(TOSSUP)), IF(AS25=2, FILTER(NEG, LEN(NEG)), IF(AS25, FILTER(NONEG, LEN(NONEG)), """")))"),"")</f>
        <v/>
      </c>
      <c r="AU25" s="50"/>
      <c r="AV25" s="50"/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SUM(J26,K25))"),45.0)</f>
        <v>45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SUM(T26,U25))"),470.0)</f>
        <v>470</v>
      </c>
      <c r="V26" s="50"/>
      <c r="W26" s="50"/>
      <c r="X26" s="50"/>
      <c r="Y26" s="50" t="str">
        <f>IFERROR(__xludf.DUMMYFUNCTION("FILTER(INSTRUCTIONS!A34:CC44, INSTRUCTIONS!A34:CC34=C2)"),"COOPER A")</f>
        <v>COOPER A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0</v>
      </c>
      <c r="AT26" s="50" t="str">
        <f>IFERROR(__xludf.DUMMYFUNCTION("IF(AS26=1, FILTER(TOSSUP, LEN(TOSSUP)), IF(AS26=2, FILTER(NEG, LEN(NEG)), IF(AS26, FILTER(NONEG, LEN(NONEG)), """")))"),"")</f>
        <v/>
      </c>
      <c r="AU26" s="50"/>
      <c r="AV26" s="50"/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SUM(J27,K26))"),45.0)</f>
        <v>45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SUM(T27,U26))"),470.0)</f>
        <v>470</v>
      </c>
      <c r="V27" s="50"/>
      <c r="W27" s="50"/>
      <c r="X27" s="50"/>
      <c r="Y27" s="10" t="str">
        <f>IFERROR(__xludf.DUMMYFUNCTION("""COMPUTED_VALUE"""),"Luke Gormsen")</f>
        <v>Luke Gormsen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0</v>
      </c>
      <c r="AT27" s="50" t="str">
        <f>IFERROR(__xludf.DUMMYFUNCTION("IF(AS27=1, FILTER(TOSSUP, LEN(TOSSUP)), IF(AS27=2, FILTER(NEG, LEN(NEG)), IF(AS27, FILTER(NONEG, LEN(NONEG)), """")))"),"")</f>
        <v/>
      </c>
      <c r="AU27" s="50"/>
      <c r="AV27" s="50"/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3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 t="str">
        <f>IFERROR(__xludf.DUMMYFUNCTION("""COMPUTED_VALUE"""),"Gavin Wang")</f>
        <v>Gavin Wang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1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8</v>
      </c>
      <c r="O29" s="94">
        <f t="shared" si="6"/>
        <v>3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 t="str">
        <f>IFERROR(__xludf.DUMMYFUNCTION("""COMPUTED_VALUE"""),"Anthony Xu")</f>
        <v>Anthony Xu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30</v>
      </c>
      <c r="J30" s="92"/>
      <c r="K30" s="99">
        <f>IF(ROUND(IFERROR(I30/SUM(C28:H29), 0), 0)=IFERROR(I30/SUM(C28:H29), 0), ROUND(IFERROR(I30/SUM(C28:H29), 0), 0), ROUND(IFERROR(I30/SUM(C28:H29), 0), 1))</f>
        <v>15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290</v>
      </c>
      <c r="T30" s="92"/>
      <c r="U30" s="103">
        <f>IF(ROUND(IFERROR(S30/SUM(M28:R29), 0), 0)=IFERROR(S30/SUM(M28:R29), 0), ROUND(IFERROR(S30/SUM(M28:R29), 0), 0), ROUND(IFERROR(S30/SUM(M28:R29), 0), 1))</f>
        <v>18.1</v>
      </c>
      <c r="V30" s="50"/>
      <c r="W30" s="50"/>
      <c r="X30" s="50"/>
      <c r="Y30" s="50" t="str">
        <f>IFERROR(__xludf.DUMMYFUNCTION("""COMPUTED_VALUE"""),"")</f>
        <v/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5</v>
      </c>
      <c r="D31" s="106">
        <f t="shared" si="9"/>
        <v>10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125</v>
      </c>
      <c r="O31" s="110">
        <f t="shared" si="10"/>
        <v>45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K27)"),45.0)</f>
        <v>45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U27)"),470.0)</f>
        <v>470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INSTRUCTIONS!A34:CC34=M2)"),"LAKE BRADDOCK")</f>
        <v>LAKE BRADDOCK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IFERROR(__xludf.DUMMYFUNCTION("""COMPUTED_VALUE"""),"Jack Bradecamp")</f>
        <v>Jack Bradecamp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IFERROR(__xludf.DUMMYFUNCTION("""COMPUTED_VALUE"""),"Sarah Cutler")</f>
        <v>Sarah Cutler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IFERROR(__xludf.DUMMYFUNCTION("""COMPUTED_VALUE"""),"Delaney Hingst")</f>
        <v>Delaney Hingst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IFERROR(__xludf.DUMMYFUNCTION("""COMPUTED_VALUE"""),"Sadie Jacobs")</f>
        <v>Sadie Jacobs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52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53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 t="s">
        <v>54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 t="s">
        <v>55</v>
      </c>
      <c r="D3" s="24" t="s">
        <v>56</v>
      </c>
      <c r="E3" s="22" t="s">
        <v>57</v>
      </c>
      <c r="F3" s="24" t="s">
        <v>58</v>
      </c>
      <c r="G3" s="22"/>
      <c r="H3" s="24"/>
      <c r="I3" s="26" t="s">
        <v>21</v>
      </c>
      <c r="J3" s="27" t="s">
        <v>22</v>
      </c>
      <c r="K3" s="26" t="s">
        <v>27</v>
      </c>
      <c r="L3" s="28"/>
      <c r="M3" s="30" t="s">
        <v>59</v>
      </c>
      <c r="N3" s="31" t="s">
        <v>60</v>
      </c>
      <c r="O3" s="30" t="s">
        <v>61</v>
      </c>
      <c r="P3" s="31"/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/>
      <c r="D4" s="36"/>
      <c r="E4" s="34"/>
      <c r="F4" s="36"/>
      <c r="G4" s="34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1</v>
      </c>
      <c r="AL4" s="51">
        <f>IFERROR(__xludf.DUMMYFUNCTION("IF(AK4=1, FILTER(TOSSUP, LEN(TOSSUP)), IF(AK4=2, FILTER(NEG, LEN(NEG)), IF(AK4, FILTER(NONEG, LEN(NONEG)), """")))"),-5.0)</f>
        <v>-5</v>
      </c>
      <c r="AM4" s="51">
        <f>IFERROR(__xludf.DUMMYFUNCTION("""COMPUTED_VALUE"""),10.0)</f>
        <v>10</v>
      </c>
      <c r="AN4" s="51">
        <f>IFERROR(__xludf.DUMMYFUNCTION("""COMPUTED_VALUE"""),15.0)</f>
        <v>15</v>
      </c>
      <c r="AO4" s="51">
        <f>IF(E3="", 0, IF(SUM(C4:H4)-E4&lt;&gt;0, 0, IF(SUM(M4:R4)&gt;0, 2, IF(SUM(M4:R4)&lt;0, 3, 1))))</f>
        <v>1</v>
      </c>
      <c r="AP4" s="51">
        <f>IFERROR(__xludf.DUMMYFUNCTION("IF(AO4=1, FILTER(TOSSUP, LEN(TOSSUP)), IF(AO4=2, FILTER(NEG, LEN(NEG)), IF(AO4, FILTER(NONEG, LEN(NONEG)), """")))"),-5.0)</f>
        <v>-5</v>
      </c>
      <c r="AQ4" s="51">
        <f>IFERROR(__xludf.DUMMYFUNCTION("""COMPUTED_VALUE"""),10.0)</f>
        <v>10</v>
      </c>
      <c r="AR4" s="51">
        <f>IFERROR(__xludf.DUMMYFUNCTION("""COMPUTED_VALUE"""),15.0)</f>
        <v>15</v>
      </c>
      <c r="AS4" s="51">
        <f>IF(F3="", 0, IF(SUM(C4:H4)-F4&lt;&gt;0, 0, IF(SUM(M4:R4)&gt;0, 2, IF(SUM(M4:R4)&lt;0, 3, 1))))</f>
        <v>1</v>
      </c>
      <c r="AT4" s="51">
        <f>IFERROR(__xludf.DUMMYFUNCTION("IF(AS4=1, FILTER(TOSSUP, LEN(TOSSUP)), IF(AS4=2, FILTER(NEG, LEN(NEG)), IF(AS4, FILTER(NONEG, LEN(NONEG)), """")))"),-5.0)</f>
        <v>-5</v>
      </c>
      <c r="AU4" s="51">
        <f>IFERROR(__xludf.DUMMYFUNCTION("""COMPUTED_VALUE"""),10.0)</f>
        <v>10</v>
      </c>
      <c r="AV4" s="51">
        <f>IFERROR(__xludf.DUMMYFUNCTION("""COMPUTED_VALUE"""),15.0)</f>
        <v>15</v>
      </c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1</v>
      </c>
      <c r="BJ4" s="44">
        <f>IFERROR(__xludf.DUMMYFUNCTION("IF(BI4=1, FILTER(TOSSUP, LEN(TOSSUP)), IF(BI4=2, FILTER(NEG, LEN(NEG)), IF(BI4, FILTER(NONEG, LEN(NONEG)), """")))"),-5.0)</f>
        <v>-5</v>
      </c>
      <c r="BK4" s="44">
        <f>IFERROR(__xludf.DUMMYFUNCTION("""COMPUTED_VALUE"""),10.0)</f>
        <v>10</v>
      </c>
      <c r="BL4" s="44">
        <f>IFERROR(__xludf.DUMMYFUNCTION("""COMPUTED_VALUE"""),15.0)</f>
        <v>15</v>
      </c>
      <c r="BM4" s="44">
        <f>IF(O3="", 0, IF(SUM(M4:R4)-O4&lt;&gt;0, 0, IF(SUM(C4:H4)&gt;0, 2, IF(SUM(C4:H4)&lt;0, 3, 1))))</f>
        <v>1</v>
      </c>
      <c r="BN4" s="44">
        <f>IFERROR(__xludf.DUMMYFUNCTION("IF(BM4=1, FILTER(TOSSUP, LEN(TOSSUP)), IF(BM4=2, FILTER(NEG, LEN(NEG)), IF(BM4, FILTER(NONEG, LEN(NONEG)), """")))"),-5.0)</f>
        <v>-5</v>
      </c>
      <c r="BO4" s="44">
        <f>IFERROR(__xludf.DUMMYFUNCTION("""COMPUTED_VALUE"""),10.0)</f>
        <v>10</v>
      </c>
      <c r="BP4" s="44">
        <f>IFERROR(__xludf.DUMMYFUNCTION("""COMPUTED_VALUE"""),15.0)</f>
        <v>15</v>
      </c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/>
      <c r="D5" s="36"/>
      <c r="E5" s="34">
        <v>10.0</v>
      </c>
      <c r="F5" s="36"/>
      <c r="G5" s="34"/>
      <c r="H5" s="36"/>
      <c r="I5" s="37">
        <v>10.0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9">
        <f>IFERROR(__xludf.DUMMYFUNCTION("IF(OR(RegExMatch(J5&amp;"""",""ERR""), RegExMatch(J5&amp;"""",""--""), RegExMatch(K4&amp;"""",""--""),),  ""-----------"", SUM(J5,K4))"),20.0)</f>
        <v>20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1</v>
      </c>
      <c r="AP5" s="50">
        <f>IFERROR(__xludf.DUMMYFUNCTION("IF(AO5=1, FILTER(TOSSUP, LEN(TOSSUP)), IF(AO5=2, FILTER(NEG, LEN(NEG)), IF(AO5, FILTER(NONEG, LEN(NONEG)), """")))"),-5.0)</f>
        <v>-5</v>
      </c>
      <c r="AQ5" s="50">
        <f>IFERROR(__xludf.DUMMYFUNCTION("""COMPUTED_VALUE"""),10.0)</f>
        <v>10</v>
      </c>
      <c r="AR5" s="50">
        <f>IFERROR(__xludf.DUMMYFUNCTION("""COMPUTED_VALUE"""),15.0)</f>
        <v>15</v>
      </c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/>
      <c r="D6" s="36"/>
      <c r="E6" s="60"/>
      <c r="F6" s="36">
        <v>15.0</v>
      </c>
      <c r="G6" s="60"/>
      <c r="H6" s="61"/>
      <c r="I6" s="37">
        <v>10.0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25</v>
      </c>
      <c r="K6" s="49">
        <f>IFERROR(__xludf.DUMMYFUNCTION("IF(OR(RegExMatch(J6&amp;"""",""ERR""), RegExMatch(J6&amp;"""",""--""), RegExMatch(K5&amp;"""",""--""),),  ""-----------"", SUM(J6,K5))"),45.0)</f>
        <v>45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SUM(T6,U5))"),0.0)</f>
        <v>0</v>
      </c>
      <c r="V6" s="50"/>
      <c r="W6" s="51" t="b">
        <f t="shared" si="1"/>
        <v>1</v>
      </c>
      <c r="X6" s="51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1</v>
      </c>
      <c r="AT6" s="50">
        <f>IFERROR(__xludf.DUMMYFUNCTION("IF(AS6=1, FILTER(TOSSUP, LEN(TOSSUP)), IF(AS6=2, FILTER(NEG, LEN(NEG)), IF(AS6, FILTER(NONEG, LEN(NONEG)), """")))"),-5.0)</f>
        <v>-5</v>
      </c>
      <c r="AU6" s="50">
        <f>IFERROR(__xludf.DUMMYFUNCTION("""COMPUTED_VALUE"""),10.0)</f>
        <v>10</v>
      </c>
      <c r="AV6" s="50">
        <f>IFERROR(__xludf.DUMMYFUNCTION("""COMPUTED_VALUE"""),15.0)</f>
        <v>15</v>
      </c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2</v>
      </c>
      <c r="BJ6" s="50">
        <f>IFERROR(__xludf.DUMMYFUNCTION("IF(BI6=1, FILTER(TOSSUP, LEN(TOSSUP)), IF(BI6=2, FILTER(NEG, LEN(NEG)), IF(BI6, FILTER(NONEG, LEN(NONEG)), """")))"),-5.0)</f>
        <v>-5</v>
      </c>
      <c r="BK6" s="50"/>
      <c r="BL6" s="50"/>
      <c r="BM6" s="50">
        <f>IF(O3="", 0, IF(SUM(M6:R6)-O6&lt;&gt;0, 0, IF(SUM(C6:H6)&gt;0, 2, IF(SUM(C6:H6)&lt;0, 3, 1))))</f>
        <v>2</v>
      </c>
      <c r="BN6" s="50">
        <f>IFERROR(__xludf.DUMMYFUNCTION("IF(BM6=1, FILTER(TOSSUP, LEN(TOSSUP)), IF(BM6=2, FILTER(NEG, LEN(NEG)), IF(BM6, FILTER(NONEG, LEN(NONEG)), """")))"),-5.0)</f>
        <v>-5</v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>
        <v>10.0</v>
      </c>
      <c r="D7" s="63"/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SUM(J7,K6))"),65.0)</f>
        <v>65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0"/>
      <c r="W7" s="51" t="b">
        <f t="shared" si="1"/>
        <v>1</v>
      </c>
      <c r="X7" s="51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1</v>
      </c>
      <c r="AH7" s="51">
        <f>IFERROR(__xludf.DUMMYFUNCTION("IF(AG7=1, FILTER(TOSSUP, LEN(TOSSUP)), IF(AG7=2, FILTER(NEG, LEN(NEG)), IF(AG7, FILTER(NONEG, LEN(NONEG)), """")))"),-5.0)</f>
        <v>-5</v>
      </c>
      <c r="AI7" s="50">
        <f>IFERROR(__xludf.DUMMYFUNCTION("""COMPUTED_VALUE"""),10.0)</f>
        <v>10</v>
      </c>
      <c r="AJ7" s="50">
        <f>IFERROR(__xludf.DUMMYFUNCTION("""COMPUTED_VALUE"""),15.0)</f>
        <v>15</v>
      </c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SUM(J8,K7))"),65.0)</f>
        <v>65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1</v>
      </c>
      <c r="AH8" s="51">
        <f>IFERROR(__xludf.DUMMYFUNCTION("IF(AG8=1, FILTER(TOSSUP, LEN(TOSSUP)), IF(AG8=2, FILTER(NEG, LEN(NEG)), IF(AG8, FILTER(NONEG, LEN(NONEG)), """")))"),-5.0)</f>
        <v>-5</v>
      </c>
      <c r="AI8" s="50">
        <f>IFERROR(__xludf.DUMMYFUNCTION("""COMPUTED_VALUE"""),10.0)</f>
        <v>10</v>
      </c>
      <c r="AJ8" s="50">
        <f>IFERROR(__xludf.DUMMYFUNCTION("""COMPUTED_VALUE"""),15.0)</f>
        <v>15</v>
      </c>
      <c r="AK8" s="50">
        <f>IF(D3="", 0, IF(SUM(C8:H8)-D8&lt;&gt;0, 0, IF(SUM(M8:R8)&gt;0, 2, IF(SUM(M8:R8)&lt;0, 3, 1))))</f>
        <v>1</v>
      </c>
      <c r="AL8" s="50">
        <f>IFERROR(__xludf.DUMMYFUNCTION("IF(AK8=1, FILTER(TOSSUP, LEN(TOSSUP)), IF(AK8=2, FILTER(NEG, LEN(NEG)), IF(AK8, FILTER(NONEG, LEN(NONEG)), """")))"),-5.0)</f>
        <v>-5</v>
      </c>
      <c r="AM8" s="50">
        <f>IFERROR(__xludf.DUMMYFUNCTION("""COMPUTED_VALUE"""),10.0)</f>
        <v>10</v>
      </c>
      <c r="AN8" s="50">
        <f>IFERROR(__xludf.DUMMYFUNCTION("""COMPUTED_VALUE"""),15.0)</f>
        <v>15</v>
      </c>
      <c r="AO8" s="50">
        <f>IF(E3="", 0, IF(SUM(C8:H8)-E8&lt;&gt;0, 0, IF(SUM(M8:R8)&gt;0, 2, IF(SUM(M8:R8)&lt;0, 3, 1))))</f>
        <v>1</v>
      </c>
      <c r="AP8" s="50">
        <f>IFERROR(__xludf.DUMMYFUNCTION("IF(AO8=1, FILTER(TOSSUP, LEN(TOSSUP)), IF(AO8=2, FILTER(NEG, LEN(NEG)), IF(AO8, FILTER(NONEG, LEN(NONEG)), """")))"),-5.0)</f>
        <v>-5</v>
      </c>
      <c r="AQ8" s="50">
        <f>IFERROR(__xludf.DUMMYFUNCTION("""COMPUTED_VALUE"""),10.0)</f>
        <v>10</v>
      </c>
      <c r="AR8" s="50">
        <f>IFERROR(__xludf.DUMMYFUNCTION("""COMPUTED_VALUE"""),15.0)</f>
        <v>15</v>
      </c>
      <c r="AS8" s="50">
        <f>IF(F3="", 0, IF(SUM(C8:H8)-F8&lt;&gt;0, 0, IF(SUM(M8:R8)&gt;0, 2, IF(SUM(M8:R8)&lt;0, 3, 1))))</f>
        <v>1</v>
      </c>
      <c r="AT8" s="50">
        <f>IFERROR(__xludf.DUMMYFUNCTION("IF(AS8=1, FILTER(TOSSUP, LEN(TOSSUP)), IF(AS8=2, FILTER(NEG, LEN(NEG)), IF(AS8, FILTER(NONEG, LEN(NONEG)), """")))"),-5.0)</f>
        <v>-5</v>
      </c>
      <c r="AU8" s="50">
        <f>IFERROR(__xludf.DUMMYFUNCTION("""COMPUTED_VALUE"""),10.0)</f>
        <v>10</v>
      </c>
      <c r="AV8" s="50">
        <f>IFERROR(__xludf.DUMMYFUNCTION("""COMPUTED_VALUE"""),15.0)</f>
        <v>15</v>
      </c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1</v>
      </c>
      <c r="BF8" s="50">
        <f>IFERROR(__xludf.DUMMYFUNCTION("IF(BE8=1, FILTER(TOSSUP, LEN(TOSSUP)), IF(BE8=2, FILTER(NEG, LEN(NEG)), IF(BE8, FILTER(NONEG, LEN(NONEG)), """")))"),-5.0)</f>
        <v>-5</v>
      </c>
      <c r="BG8" s="50">
        <f>IFERROR(__xludf.DUMMYFUNCTION("""COMPUTED_VALUE"""),10.0)</f>
        <v>10</v>
      </c>
      <c r="BH8" s="50">
        <f>IFERROR(__xludf.DUMMYFUNCTION("""COMPUTED_VALUE"""),15.0)</f>
        <v>15</v>
      </c>
      <c r="BI8" s="50">
        <f>IF(N3="", 0, IF(SUM(M8:R8)-N8&lt;&gt;0, 0, IF(SUM(C8:H8)&gt;0, 2, IF(SUM(C8:H8)&lt;0, 3, 1))))</f>
        <v>1</v>
      </c>
      <c r="BJ8" s="50">
        <f>IFERROR(__xludf.DUMMYFUNCTION("IF(BI8=1, FILTER(TOSSUP, LEN(TOSSUP)), IF(BI8=2, FILTER(NEG, LEN(NEG)), IF(BI8, FILTER(NONEG, LEN(NONEG)), """")))"),-5.0)</f>
        <v>-5</v>
      </c>
      <c r="BK8" s="50">
        <f>IFERROR(__xludf.DUMMYFUNCTION("""COMPUTED_VALUE"""),10.0)</f>
        <v>10</v>
      </c>
      <c r="BL8" s="50">
        <f>IFERROR(__xludf.DUMMYFUNCTION("""COMPUTED_VALUE"""),15.0)</f>
        <v>15</v>
      </c>
      <c r="BM8" s="50">
        <f>IF(O3="", 0, IF(SUM(M8:R8)-O8&lt;&gt;0, 0, IF(SUM(C8:H8)&gt;0, 2, IF(SUM(C8:H8)&lt;0, 3, 1))))</f>
        <v>1</v>
      </c>
      <c r="BN8" s="50">
        <f>IFERROR(__xludf.DUMMYFUNCTION("IF(BM8=1, FILTER(TOSSUP, LEN(TOSSUP)), IF(BM8=2, FILTER(NEG, LEN(NEG)), IF(BM8, FILTER(NONEG, LEN(NONEG)), """")))"),-5.0)</f>
        <v>-5</v>
      </c>
      <c r="BO8" s="50">
        <f>IFERROR(__xludf.DUMMYFUNCTION("""COMPUTED_VALUE"""),10.0)</f>
        <v>10</v>
      </c>
      <c r="BP8" s="50">
        <f>IFERROR(__xludf.DUMMYFUNCTION("""COMPUTED_VALUE"""),15.0)</f>
        <v>15</v>
      </c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>
        <v>10.0</v>
      </c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SUM(J9,K8))"),95.0)</f>
        <v>95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50">
        <f>IFERROR(__xludf.DUMMYFUNCTION("""COMPUTED_VALUE"""),10.0)</f>
        <v>10</v>
      </c>
      <c r="Z9" s="50">
        <f>IFERROR(__xludf.DUMMYFUNCTION("""COMPUTED_VALUE"""),20.0)</f>
        <v>20</v>
      </c>
      <c r="AA9" s="50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1</v>
      </c>
      <c r="AP9" s="50">
        <f>IFERROR(__xludf.DUMMYFUNCTION("IF(AO9=1, FILTER(TOSSUP, LEN(TOSSUP)), IF(AO9=2, FILTER(NEG, LEN(NEG)), IF(AO9, FILTER(NONEG, LEN(NONEG)), """")))"),-5.0)</f>
        <v>-5</v>
      </c>
      <c r="AQ9" s="50">
        <f>IFERROR(__xludf.DUMMYFUNCTION("""COMPUTED_VALUE"""),10.0)</f>
        <v>10</v>
      </c>
      <c r="AR9" s="50">
        <f>IFERROR(__xludf.DUMMYFUNCTION("""COMPUTED_VALUE"""),15.0)</f>
        <v>15</v>
      </c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2</v>
      </c>
      <c r="BF9" s="50">
        <f>IFERROR(__xludf.DUMMYFUNCTION("IF(BE9=1, FILTER(TOSSUP, LEN(TOSSUP)), IF(BE9=2, FILTER(NEG, LEN(NEG)), IF(BE9, FILTER(NONEG, LEN(NONEG)), """")))"),-5.0)</f>
        <v>-5</v>
      </c>
      <c r="BG9" s="50"/>
      <c r="BH9" s="50"/>
      <c r="BI9" s="50">
        <f>IF(N3="", 0, IF(SUM(M9:R9)-N9&lt;&gt;0, 0, IF(SUM(C9:H9)&gt;0, 2, IF(SUM(C9:H9)&lt;0, 3, 1))))</f>
        <v>2</v>
      </c>
      <c r="BJ9" s="50">
        <f>IFERROR(__xludf.DUMMYFUNCTION("IF(BI9=1, FILTER(TOSSUP, LEN(TOSSUP)), IF(BI9=2, FILTER(NEG, LEN(NEG)), IF(BI9, FILTER(NONEG, LEN(NONEG)), """")))"),-5.0)</f>
        <v>-5</v>
      </c>
      <c r="BK9" s="50"/>
      <c r="BL9" s="50"/>
      <c r="BM9" s="50">
        <f>IF(O3="", 0, IF(SUM(M9:R9)-O9&lt;&gt;0, 0, IF(SUM(C9:H9)&gt;0, 2, IF(SUM(C9:H9)&lt;0, 3, 1))))</f>
        <v>2</v>
      </c>
      <c r="BN9" s="50">
        <f>IFERROR(__xludf.DUMMYFUNCTION("IF(BM9=1, FILTER(TOSSUP, LEN(TOSSUP)), IF(BM9=2, FILTER(NEG, LEN(NEG)), IF(BM9, FILTER(NONEG, LEN(NONEG)), """")))"),-5.0)</f>
        <v>-5</v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SUM(J10,K9))"),95.0)</f>
        <v>95</v>
      </c>
      <c r="L10" s="39">
        <v>7.0</v>
      </c>
      <c r="M10" s="41"/>
      <c r="N10" s="36">
        <v>10.0</v>
      </c>
      <c r="O10" s="41"/>
      <c r="P10" s="59"/>
      <c r="Q10" s="58"/>
      <c r="R10" s="59"/>
      <c r="S10" s="37">
        <v>10.0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9">
        <f>IFERROR(__xludf.DUMMYFUNCTION("IF(OR(RegExMatch(T10&amp;"""",""ERR""), RegExMatch(T10&amp;"""",""--""), RegExMatch(U9&amp;"""",""--""),),  ""-----------"", SUM(T10,U9))"),20.0)</f>
        <v>20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1</v>
      </c>
      <c r="AC10" s="51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50"/>
      <c r="AJ10" s="50"/>
      <c r="AK10" s="50">
        <f>IF(D3="", 0, IF(SUM(C10:H10)-D10&lt;&gt;0, 0, IF(SUM(M10:R10)&gt;0, 2, IF(SUM(M10:R10)&lt;0, 3, 1))))</f>
        <v>2</v>
      </c>
      <c r="AL10" s="50">
        <f>IFERROR(__xludf.DUMMYFUNCTION("IF(AK10=1, FILTER(TOSSUP, LEN(TOSSUP)), IF(AK10=2, FILTER(NEG, LEN(NEG)), IF(AK10, FILTER(NONEG, LEN(NONEG)), """")))"),-5.0)</f>
        <v>-5</v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2</v>
      </c>
      <c r="AT10" s="50">
        <f>IFERROR(__xludf.DUMMYFUNCTION("IF(AS10=1, FILTER(TOSSUP, LEN(TOSSUP)), IF(AS10=2, FILTER(NEG, LEN(NEG)), IF(AS10, FILTER(NONEG, LEN(NONEG)), """")))"),-5.0)</f>
        <v>-5</v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1</v>
      </c>
      <c r="BJ10" s="50">
        <f>IFERROR(__xludf.DUMMYFUNCTION("IF(BI10=1, FILTER(TOSSUP, LEN(TOSSUP)), IF(BI10=2, FILTER(NEG, LEN(NEG)), IF(BI10, FILTER(NONEG, LEN(NONEG)), """")))"),-5.0)</f>
        <v>-5</v>
      </c>
      <c r="BK10" s="50">
        <f>IFERROR(__xludf.DUMMYFUNCTION("""COMPUTED_VALUE"""),10.0)</f>
        <v>10</v>
      </c>
      <c r="BL10" s="50">
        <f>IFERROR(__xludf.DUMMYFUNCTION("""COMPUTED_VALUE"""),15.0)</f>
        <v>15</v>
      </c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>
        <v>10.0</v>
      </c>
      <c r="D11" s="36"/>
      <c r="E11" s="60"/>
      <c r="F11" s="61"/>
      <c r="G11" s="60"/>
      <c r="H11" s="61"/>
      <c r="I11" s="37">
        <v>20.0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9">
        <f>IFERROR(__xludf.DUMMYFUNCTION("IF(OR(RegExMatch(J11&amp;"""",""ERR""), RegExMatch(J11&amp;"""",""--""), RegExMatch(K10&amp;"""",""--""),),  ""-----------"", SUM(J11,K10))"),125.0)</f>
        <v>125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SUM(T11,U10))"),20.0)</f>
        <v>20</v>
      </c>
      <c r="V11" s="50"/>
      <c r="W11" s="51" t="b">
        <f t="shared" si="1"/>
        <v>1</v>
      </c>
      <c r="X11" s="51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1</v>
      </c>
      <c r="AH11" s="51">
        <f>IFERROR(__xludf.DUMMYFUNCTION("IF(AG11=1, FILTER(TOSSUP, LEN(TOSSUP)), IF(AG11=2, FILTER(NEG, LEN(NEG)), IF(AG11, FILTER(NONEG, LEN(NONEG)), """")))"),-5.0)</f>
        <v>-5</v>
      </c>
      <c r="AI11" s="50">
        <f>IFERROR(__xludf.DUMMYFUNCTION("""COMPUTED_VALUE"""),10.0)</f>
        <v>10</v>
      </c>
      <c r="AJ11" s="50">
        <f>IFERROR(__xludf.DUMMYFUNCTION("""COMPUTED_VALUE"""),15.0)</f>
        <v>15</v>
      </c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2</v>
      </c>
      <c r="BN11" s="50">
        <f>IFERROR(__xludf.DUMMYFUNCTION("IF(BM11=1, FILTER(TOSSUP, LEN(TOSSUP)), IF(BM11=2, FILTER(NEG, LEN(NEG)), IF(BM11, FILTER(NONEG, LEN(NONEG)), """")))"),-5.0)</f>
        <v>-5</v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SUM(J12,K11))"),125.0)</f>
        <v>125</v>
      </c>
      <c r="L12" s="39">
        <v>9.0</v>
      </c>
      <c r="M12" s="41"/>
      <c r="N12" s="36">
        <v>10.0</v>
      </c>
      <c r="O12" s="58"/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9">
        <f>IFERROR(__xludf.DUMMYFUNCTION("IF(OR(RegExMatch(T12&amp;"""",""ERR""), RegExMatch(T12&amp;"""",""--""), RegExMatch(U11&amp;"""",""--""),),  ""-----------"", SUM(T12,U11))"),40.0)</f>
        <v>40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1</v>
      </c>
      <c r="AC12" s="51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50"/>
      <c r="AJ12" s="50"/>
      <c r="AK12" s="50">
        <f>IF(D3="", 0, IF(SUM(C12:H12)-D12&lt;&gt;0, 0, IF(SUM(M12:R12)&gt;0, 2, IF(SUM(M12:R12)&lt;0, 3, 1))))</f>
        <v>2</v>
      </c>
      <c r="AL12" s="50">
        <f>IFERROR(__xludf.DUMMYFUNCTION("IF(AK12=1, FILTER(TOSSUP, LEN(TOSSUP)), IF(AK12=2, FILTER(NEG, LEN(NEG)), IF(AK12, FILTER(NONEG, LEN(NONEG)), """")))"),-5.0)</f>
        <v>-5</v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2</v>
      </c>
      <c r="AT12" s="50">
        <f>IFERROR(__xludf.DUMMYFUNCTION("IF(AS12=1, FILTER(TOSSUP, LEN(TOSSUP)), IF(AS12=2, FILTER(NEG, LEN(NEG)), IF(AS12, FILTER(NONEG, LEN(NONEG)), """")))"),-5.0)</f>
        <v>-5</v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1</v>
      </c>
      <c r="BJ12" s="50">
        <f>IFERROR(__xludf.DUMMYFUNCTION("IF(BI12=1, FILTER(TOSSUP, LEN(TOSSUP)), IF(BI12=2, FILTER(NEG, LEN(NEG)), IF(BI12, FILTER(NONEG, LEN(NONEG)), """")))"),-5.0)</f>
        <v>-5</v>
      </c>
      <c r="BK12" s="50">
        <f>IFERROR(__xludf.DUMMYFUNCTION("""COMPUTED_VALUE"""),10.0)</f>
        <v>10</v>
      </c>
      <c r="BL12" s="50">
        <f>IFERROR(__xludf.DUMMYFUNCTION("""COMPUTED_VALUE"""),15.0)</f>
        <v>15</v>
      </c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SUM(J13,K12))"),125.0)</f>
        <v>125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SUM(T13,U12))"),60.0)</f>
        <v>60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1</v>
      </c>
      <c r="AC13" s="51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2</v>
      </c>
      <c r="AH13" s="51">
        <f>IFERROR(__xludf.DUMMYFUNCTION("IF(AG13=1, FILTER(TOSSUP, LEN(TOSSUP)), IF(AG13=2, FILTER(NEG, LEN(NEG)), IF(AG13, FILTER(NONEG, LEN(NONEG)), """")))"),-5.0)</f>
        <v>-5</v>
      </c>
      <c r="AI13" s="50"/>
      <c r="AJ13" s="50"/>
      <c r="AK13" s="50">
        <f>IF(D3="", 0, IF(SUM(C13:H13)-D13&lt;&gt;0, 0, IF(SUM(M13:R13)&gt;0, 2, IF(SUM(M13:R13)&lt;0, 3, 1))))</f>
        <v>2</v>
      </c>
      <c r="AL13" s="50">
        <f>IFERROR(__xludf.DUMMYFUNCTION("IF(AK13=1, FILTER(TOSSUP, LEN(TOSSUP)), IF(AK13=2, FILTER(NEG, LEN(NEG)), IF(AK13, FILTER(NONEG, LEN(NONEG)), """")))"),-5.0)</f>
        <v>-5</v>
      </c>
      <c r="AM13" s="50"/>
      <c r="AN13" s="50"/>
      <c r="AO13" s="50">
        <f>IF(E3="", 0, IF(SUM(C13:H13)-E13&lt;&gt;0, 0, IF(SUM(M13:R13)&gt;0, 2, IF(SUM(M13:R13)&lt;0, 3, 1))))</f>
        <v>2</v>
      </c>
      <c r="AP13" s="50">
        <f>IFERROR(__xludf.DUMMYFUNCTION("IF(AO13=1, FILTER(TOSSUP, LEN(TOSSUP)), IF(AO13=2, FILTER(NEG, LEN(NEG)), IF(AO13, FILTER(NONEG, LEN(NONEG)), """")))"),-5.0)</f>
        <v>-5</v>
      </c>
      <c r="AQ13" s="50"/>
      <c r="AR13" s="50"/>
      <c r="AS13" s="50">
        <f>IF(F3="", 0, IF(SUM(C13:H13)-F13&lt;&gt;0, 0, IF(SUM(M13:R13)&gt;0, 2, IF(SUM(M13:R13)&lt;0, 3, 1))))</f>
        <v>2</v>
      </c>
      <c r="AT13" s="50">
        <f>IFERROR(__xludf.DUMMYFUNCTION("IF(AS13=1, FILTER(TOSSUP, LEN(TOSSUP)), IF(AS13=2, FILTER(NEG, LEN(NEG)), IF(AS13, FILTER(NONEG, LEN(NONEG)), """")))"),-5.0)</f>
        <v>-5</v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1</v>
      </c>
      <c r="BN13" s="50">
        <f>IFERROR(__xludf.DUMMYFUNCTION("IF(BM13=1, FILTER(TOSSUP, LEN(TOSSUP)), IF(BM13=2, FILTER(NEG, LEN(NEG)), IF(BM13, FILTER(NONEG, LEN(NONEG)), """")))"),-5.0)</f>
        <v>-5</v>
      </c>
      <c r="BO13" s="50">
        <f>IFERROR(__xludf.DUMMYFUNCTION("""COMPUTED_VALUE"""),10.0)</f>
        <v>10</v>
      </c>
      <c r="BP13" s="50">
        <f>IFERROR(__xludf.DUMMYFUNCTION("""COMPUTED_VALUE"""),15.0)</f>
        <v>15</v>
      </c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>
        <v>10.0</v>
      </c>
      <c r="D14" s="63"/>
      <c r="E14" s="64"/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SUM(J14,K13))"),155.0)</f>
        <v>155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SUM(T14,U13))"),60.0)</f>
        <v>60</v>
      </c>
      <c r="V14" s="50"/>
      <c r="W14" s="51" t="b">
        <f t="shared" si="1"/>
        <v>1</v>
      </c>
      <c r="X14" s="51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1</v>
      </c>
      <c r="AH14" s="51">
        <f>IFERROR(__xludf.DUMMYFUNCTION("IF(AG14=1, FILTER(TOSSUP, LEN(TOSSUP)), IF(AG14=2, FILTER(NEG, LEN(NEG)), IF(AG14, FILTER(NONEG, LEN(NONEG)), """")))"),-5.0)</f>
        <v>-5</v>
      </c>
      <c r="AI14" s="50">
        <f>IFERROR(__xludf.DUMMYFUNCTION("""COMPUTED_VALUE"""),10.0)</f>
        <v>10</v>
      </c>
      <c r="AJ14" s="50">
        <f>IFERROR(__xludf.DUMMYFUNCTION("""COMPUTED_VALUE"""),15.0)</f>
        <v>15</v>
      </c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2</v>
      </c>
      <c r="BN14" s="50">
        <f>IFERROR(__xludf.DUMMYFUNCTION("IF(BM14=1, FILTER(TOSSUP, LEN(TOSSUP)), IF(BM14=2, FILTER(NEG, LEN(NEG)), IF(BM14, FILTER(NONEG, LEN(NONEG)), """")))"),-5.0)</f>
        <v>-5</v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SUM(J15,K14))"),155.0)</f>
        <v>155</v>
      </c>
      <c r="L15" s="67">
        <v>12.0</v>
      </c>
      <c r="M15" s="68"/>
      <c r="N15" s="63">
        <v>10.0</v>
      </c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SUM(T15,U14))"),80.0)</f>
        <v>80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1</v>
      </c>
      <c r="AC15" s="51">
        <f>IFERROR(__xludf.DUMMYFUNCTION("IF(AB15, FILTER(BONUS, LEN(BONUS)), ""0"")"),0.0)</f>
        <v>0</v>
      </c>
      <c r="AD15" s="50">
        <f>IFERROR(__xludf.DUMMYFUNCTION("""COMPUTED_VALUE"""),10.0)</f>
        <v>10</v>
      </c>
      <c r="AE15" s="50">
        <f>IFERROR(__xludf.DUMMYFUNCTION("""COMPUTED_VALUE"""),20.0)</f>
        <v>20</v>
      </c>
      <c r="AF15" s="50">
        <f>IFERROR(__xludf.DUMMYFUNCTION("""COMPUTED_VALUE"""),30.0)</f>
        <v>30</v>
      </c>
      <c r="AG15" s="50">
        <f>IF(C3="", 0, IF(SUM(C15:H15)-C15&lt;&gt;0, 0, IF(SUM(M15:R15)&gt;0, 2, IF(SUM(M15:R15)&lt;0, 3, 1))))</f>
        <v>2</v>
      </c>
      <c r="AH15" s="51">
        <f>IFERROR(__xludf.DUMMYFUNCTION("IF(AG15=1, FILTER(TOSSUP, LEN(TOSSUP)), IF(AG15=2, FILTER(NEG, LEN(NEG)), IF(AG15, FILTER(NONEG, LEN(NONEG)), """")))"),-5.0)</f>
        <v>-5</v>
      </c>
      <c r="AI15" s="50"/>
      <c r="AJ15" s="50"/>
      <c r="AK15" s="50">
        <f>IF(D3="", 0, IF(SUM(C15:H15)-D15&lt;&gt;0, 0, IF(SUM(M15:R15)&gt;0, 2, IF(SUM(M15:R15)&lt;0, 3, 1))))</f>
        <v>2</v>
      </c>
      <c r="AL15" s="50">
        <f>IFERROR(__xludf.DUMMYFUNCTION("IF(AK15=1, FILTER(TOSSUP, LEN(TOSSUP)), IF(AK15=2, FILTER(NEG, LEN(NEG)), IF(AK15, FILTER(NONEG, LEN(NONEG)), """")))"),-5.0)</f>
        <v>-5</v>
      </c>
      <c r="AM15" s="50"/>
      <c r="AN15" s="50"/>
      <c r="AO15" s="50">
        <f>IF(E3="", 0, IF(SUM(C15:H15)-E15&lt;&gt;0, 0, IF(SUM(M15:R15)&gt;0, 2, IF(SUM(M15:R15)&lt;0, 3, 1))))</f>
        <v>2</v>
      </c>
      <c r="AP15" s="50">
        <f>IFERROR(__xludf.DUMMYFUNCTION("IF(AO15=1, FILTER(TOSSUP, LEN(TOSSUP)), IF(AO15=2, FILTER(NEG, LEN(NEG)), IF(AO15, FILTER(NONEG, LEN(NONEG)), """")))"),-5.0)</f>
        <v>-5</v>
      </c>
      <c r="AQ15" s="50"/>
      <c r="AR15" s="50"/>
      <c r="AS15" s="50">
        <f>IF(F3="", 0, IF(SUM(C15:H15)-F15&lt;&gt;0, 0, IF(SUM(M15:R15)&gt;0, 2, IF(SUM(M15:R15)&lt;0, 3, 1))))</f>
        <v>2</v>
      </c>
      <c r="AT15" s="50">
        <f>IFERROR(__xludf.DUMMYFUNCTION("IF(AS15=1, FILTER(TOSSUP, LEN(TOSSUP)), IF(AS15=2, FILTER(NEG, LEN(NEG)), IF(AS15, FILTER(NONEG, LEN(NONEG)), """")))"),-5.0)</f>
        <v>-5</v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/>
      <c r="D16" s="61"/>
      <c r="E16" s="60"/>
      <c r="F16" s="36">
        <v>10.0</v>
      </c>
      <c r="G16" s="60"/>
      <c r="H16" s="36"/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9">
        <f>IFERROR(__xludf.DUMMYFUNCTION("IF(OR(RegExMatch(J16&amp;"""",""ERR""), RegExMatch(J16&amp;"""",""--""), RegExMatch(K15&amp;"""",""--""),),  ""-----------"", SUM(J16,K15))"),185.0)</f>
        <v>185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SUM(T16,U15))"),80.0)</f>
        <v>80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1</v>
      </c>
      <c r="AT16" s="50">
        <f>IFERROR(__xludf.DUMMYFUNCTION("IF(AS16=1, FILTER(TOSSUP, LEN(TOSSUP)), IF(AS16=2, FILTER(NEG, LEN(NEG)), IF(AS16, FILTER(NONEG, LEN(NONEG)), """")))"),-5.0)</f>
        <v>-5</v>
      </c>
      <c r="AU16" s="50">
        <f>IFERROR(__xludf.DUMMYFUNCTION("""COMPUTED_VALUE"""),10.0)</f>
        <v>10</v>
      </c>
      <c r="AV16" s="50">
        <f>IFERROR(__xludf.DUMMYFUNCTION("""COMPUTED_VALUE"""),15.0)</f>
        <v>15</v>
      </c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SUM(J17,K16))"),185.0)</f>
        <v>185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SUM(T17,U16))"),80.0)</f>
        <v>80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1</v>
      </c>
      <c r="AH17" s="51">
        <f>IFERROR(__xludf.DUMMYFUNCTION("IF(AG17=1, FILTER(TOSSUP, LEN(TOSSUP)), IF(AG17=2, FILTER(NEG, LEN(NEG)), IF(AG17, FILTER(NONEG, LEN(NONEG)), """")))"),-5.0)</f>
        <v>-5</v>
      </c>
      <c r="AI17" s="50">
        <f>IFERROR(__xludf.DUMMYFUNCTION("""COMPUTED_VALUE"""),10.0)</f>
        <v>10</v>
      </c>
      <c r="AJ17" s="50">
        <f>IFERROR(__xludf.DUMMYFUNCTION("""COMPUTED_VALUE"""),15.0)</f>
        <v>15</v>
      </c>
      <c r="AK17" s="50">
        <f>IF(D3="", 0, IF(SUM(C17:H17)-D17&lt;&gt;0, 0, IF(SUM(M17:R17)&gt;0, 2, IF(SUM(M17:R17)&lt;0, 3, 1))))</f>
        <v>1</v>
      </c>
      <c r="AL17" s="50">
        <f>IFERROR(__xludf.DUMMYFUNCTION("IF(AK17=1, FILTER(TOSSUP, LEN(TOSSUP)), IF(AK17=2, FILTER(NEG, LEN(NEG)), IF(AK17, FILTER(NONEG, LEN(NONEG)), """")))"),-5.0)</f>
        <v>-5</v>
      </c>
      <c r="AM17" s="50">
        <f>IFERROR(__xludf.DUMMYFUNCTION("""COMPUTED_VALUE"""),10.0)</f>
        <v>10</v>
      </c>
      <c r="AN17" s="50">
        <f>IFERROR(__xludf.DUMMYFUNCTION("""COMPUTED_VALUE"""),15.0)</f>
        <v>15</v>
      </c>
      <c r="AO17" s="50">
        <f>IF(E3="", 0, IF(SUM(C17:H17)-E17&lt;&gt;0, 0, IF(SUM(M17:R17)&gt;0, 2, IF(SUM(M17:R17)&lt;0, 3, 1))))</f>
        <v>1</v>
      </c>
      <c r="AP17" s="50">
        <f>IFERROR(__xludf.DUMMYFUNCTION("IF(AO17=1, FILTER(TOSSUP, LEN(TOSSUP)), IF(AO17=2, FILTER(NEG, LEN(NEG)), IF(AO17, FILTER(NONEG, LEN(NONEG)), """")))"),-5.0)</f>
        <v>-5</v>
      </c>
      <c r="AQ17" s="50">
        <f>IFERROR(__xludf.DUMMYFUNCTION("""COMPUTED_VALUE"""),10.0)</f>
        <v>10</v>
      </c>
      <c r="AR17" s="50">
        <f>IFERROR(__xludf.DUMMYFUNCTION("""COMPUTED_VALUE"""),15.0)</f>
        <v>15</v>
      </c>
      <c r="AS17" s="50">
        <f>IF(F3="", 0, IF(SUM(C17:H17)-F17&lt;&gt;0, 0, IF(SUM(M17:R17)&gt;0, 2, IF(SUM(M17:R17)&lt;0, 3, 1))))</f>
        <v>1</v>
      </c>
      <c r="AT17" s="50">
        <f>IFERROR(__xludf.DUMMYFUNCTION("IF(AS17=1, FILTER(TOSSUP, LEN(TOSSUP)), IF(AS17=2, FILTER(NEG, LEN(NEG)), IF(AS17, FILTER(NONEG, LEN(NONEG)), """")))"),-5.0)</f>
        <v>-5</v>
      </c>
      <c r="AU17" s="50">
        <f>IFERROR(__xludf.DUMMYFUNCTION("""COMPUTED_VALUE"""),10.0)</f>
        <v>10</v>
      </c>
      <c r="AV17" s="50">
        <f>IFERROR(__xludf.DUMMYFUNCTION("""COMPUTED_VALUE"""),15.0)</f>
        <v>15</v>
      </c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1</v>
      </c>
      <c r="BF17" s="50">
        <f>IFERROR(__xludf.DUMMYFUNCTION("IF(BE17=1, FILTER(TOSSUP, LEN(TOSSUP)), IF(BE17=2, FILTER(NEG, LEN(NEG)), IF(BE17, FILTER(NONEG, LEN(NONEG)), """")))"),-5.0)</f>
        <v>-5</v>
      </c>
      <c r="BG17" s="50">
        <f>IFERROR(__xludf.DUMMYFUNCTION("""COMPUTED_VALUE"""),10.0)</f>
        <v>10</v>
      </c>
      <c r="BH17" s="50">
        <f>IFERROR(__xludf.DUMMYFUNCTION("""COMPUTED_VALUE"""),15.0)</f>
        <v>15</v>
      </c>
      <c r="BI17" s="50">
        <f>IF(N3="", 0, IF(SUM(M17:R17)-N17&lt;&gt;0, 0, IF(SUM(C17:H17)&gt;0, 2, IF(SUM(C17:H17)&lt;0, 3, 1))))</f>
        <v>1</v>
      </c>
      <c r="BJ17" s="50">
        <f>IFERROR(__xludf.DUMMYFUNCTION("IF(BI17=1, FILTER(TOSSUP, LEN(TOSSUP)), IF(BI17=2, FILTER(NEG, LEN(NEG)), IF(BI17, FILTER(NONEG, LEN(NONEG)), """")))"),-5.0)</f>
        <v>-5</v>
      </c>
      <c r="BK17" s="50">
        <f>IFERROR(__xludf.DUMMYFUNCTION("""COMPUTED_VALUE"""),10.0)</f>
        <v>10</v>
      </c>
      <c r="BL17" s="50">
        <f>IFERROR(__xludf.DUMMYFUNCTION("""COMPUTED_VALUE"""),15.0)</f>
        <v>15</v>
      </c>
      <c r="BM17" s="50">
        <f>IF(O3="", 0, IF(SUM(M17:R17)-O17&lt;&gt;0, 0, IF(SUM(C17:H17)&gt;0, 2, IF(SUM(C17:H17)&lt;0, 3, 1))))</f>
        <v>1</v>
      </c>
      <c r="BN17" s="50">
        <f>IFERROR(__xludf.DUMMYFUNCTION("IF(BM17=1, FILTER(TOSSUP, LEN(TOSSUP)), IF(BM17=2, FILTER(NEG, LEN(NEG)), IF(BM17, FILTER(NONEG, LEN(NONEG)), """")))"),-5.0)</f>
        <v>-5</v>
      </c>
      <c r="BO17" s="50">
        <f>IFERROR(__xludf.DUMMYFUNCTION("""COMPUTED_VALUE"""),10.0)</f>
        <v>10</v>
      </c>
      <c r="BP17" s="50">
        <f>IFERROR(__xludf.DUMMYFUNCTION("""COMPUTED_VALUE"""),15.0)</f>
        <v>15</v>
      </c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/>
      <c r="D18" s="36"/>
      <c r="E18" s="34">
        <v>10.0</v>
      </c>
      <c r="F18" s="61"/>
      <c r="G18" s="60"/>
      <c r="H18" s="61"/>
      <c r="I18" s="37">
        <v>30.0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49">
        <f>IFERROR(__xludf.DUMMYFUNCTION("IF(OR(RegExMatch(J18&amp;"""",""ERR""), RegExMatch(J18&amp;"""",""--""), RegExMatch(K17&amp;"""",""--""),),  ""-----------"", SUM(J18,K17))"),225.0)</f>
        <v>225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SUM(T18,U17))"),80.0)</f>
        <v>80</v>
      </c>
      <c r="V18" s="50"/>
      <c r="W18" s="51" t="b">
        <f t="shared" si="1"/>
        <v>1</v>
      </c>
      <c r="X18" s="51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1</v>
      </c>
      <c r="AP18" s="50">
        <f>IFERROR(__xludf.DUMMYFUNCTION("IF(AO18=1, FILTER(TOSSUP, LEN(TOSSUP)), IF(AO18=2, FILTER(NEG, LEN(NEG)), IF(AO18, FILTER(NONEG, LEN(NONEG)), """")))"),-5.0)</f>
        <v>-5</v>
      </c>
      <c r="AQ18" s="50">
        <f>IFERROR(__xludf.DUMMYFUNCTION("""COMPUTED_VALUE"""),10.0)</f>
        <v>10</v>
      </c>
      <c r="AR18" s="50">
        <f>IFERROR(__xludf.DUMMYFUNCTION("""COMPUTED_VALUE"""),15.0)</f>
        <v>15</v>
      </c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2">
        <v>10.0</v>
      </c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SUM(J19,K18))"),245.0)</f>
        <v>245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SUM(T19,U18))"),80.0)</f>
        <v>80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1</v>
      </c>
      <c r="AP19" s="50">
        <f>IFERROR(__xludf.DUMMYFUNCTION("IF(AO19=1, FILTER(TOSSUP, LEN(TOSSUP)), IF(AO19=2, FILTER(NEG, LEN(NEG)), IF(AO19, FILTER(NONEG, LEN(NONEG)), """")))"),-5.0)</f>
        <v>-5</v>
      </c>
      <c r="AQ19" s="50">
        <f>IFERROR(__xludf.DUMMYFUNCTION("""COMPUTED_VALUE"""),10.0)</f>
        <v>10</v>
      </c>
      <c r="AR19" s="50">
        <f>IFERROR(__xludf.DUMMYFUNCTION("""COMPUTED_VALUE"""),15.0)</f>
        <v>15</v>
      </c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SUM(J20,K19))"),245.0)</f>
        <v>245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10</v>
      </c>
      <c r="U20" s="66">
        <f>IFERROR(__xludf.DUMMYFUNCTION("IF(OR(RegExMatch(T20&amp;"""",""ERR""), RegExMatch(T20&amp;"""",""--""), RegExMatch(U19&amp;"""",""--""),),  ""-----------"", SUM(T20,U19))"),90.0)</f>
        <v>90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1</v>
      </c>
      <c r="AC20" s="51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2</v>
      </c>
      <c r="AH20" s="51">
        <f>IFERROR(__xludf.DUMMYFUNCTION("IF(AG20=1, FILTER(TOSSUP, LEN(TOSSUP)), IF(AG20=2, FILTER(NEG, LEN(NEG)), IF(AG20, FILTER(NONEG, LEN(NONEG)), """")))"),-5.0)</f>
        <v>-5</v>
      </c>
      <c r="AI20" s="50"/>
      <c r="AJ20" s="50"/>
      <c r="AK20" s="50">
        <f>IF(D3="", 0, IF(SUM(C20:H20)-D20&lt;&gt;0, 0, IF(SUM(M20:R20)&gt;0, 2, IF(SUM(M20:R20)&lt;0, 3, 1))))</f>
        <v>2</v>
      </c>
      <c r="AL20" s="50">
        <f>IFERROR(__xludf.DUMMYFUNCTION("IF(AK20=1, FILTER(TOSSUP, LEN(TOSSUP)), IF(AK20=2, FILTER(NEG, LEN(NEG)), IF(AK20, FILTER(NONEG, LEN(NONEG)), """")))"),-5.0)</f>
        <v>-5</v>
      </c>
      <c r="AM20" s="50"/>
      <c r="AN20" s="50"/>
      <c r="AO20" s="50">
        <f>IF(E3="", 0, IF(SUM(C20:H20)-E20&lt;&gt;0, 0, IF(SUM(M20:R20)&gt;0, 2, IF(SUM(M20:R20)&lt;0, 3, 1))))</f>
        <v>2</v>
      </c>
      <c r="AP20" s="50">
        <f>IFERROR(__xludf.DUMMYFUNCTION("IF(AO20=1, FILTER(TOSSUP, LEN(TOSSUP)), IF(AO20=2, FILTER(NEG, LEN(NEG)), IF(AO20, FILTER(NONEG, LEN(NONEG)), """")))"),-5.0)</f>
        <v>-5</v>
      </c>
      <c r="AQ20" s="50"/>
      <c r="AR20" s="50"/>
      <c r="AS20" s="50">
        <f>IF(F3="", 0, IF(SUM(C20:H20)-F20&lt;&gt;0, 0, IF(SUM(M20:R20)&gt;0, 2, IF(SUM(M20:R20)&lt;0, 3, 1))))</f>
        <v>2</v>
      </c>
      <c r="AT20" s="50">
        <f>IFERROR(__xludf.DUMMYFUNCTION("IF(AS20=1, FILTER(TOSSUP, LEN(TOSSUP)), IF(AS20=2, FILTER(NEG, LEN(NEG)), IF(AS20, FILTER(NONEG, LEN(NONEG)), """")))"),-5.0)</f>
        <v>-5</v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1</v>
      </c>
      <c r="BJ20" s="50">
        <f>IFERROR(__xludf.DUMMYFUNCTION("IF(BI20=1, FILTER(TOSSUP, LEN(TOSSUP)), IF(BI20=2, FILTER(NEG, LEN(NEG)), IF(BI20, FILTER(NONEG, LEN(NONEG)), """")))"),-5.0)</f>
        <v>-5</v>
      </c>
      <c r="BK20" s="50">
        <f>IFERROR(__xludf.DUMMYFUNCTION("""COMPUTED_VALUE"""),10.0)</f>
        <v>10</v>
      </c>
      <c r="BL20" s="50">
        <f>IFERROR(__xludf.DUMMYFUNCTION("""COMPUTED_VALUE"""),15.0)</f>
        <v>15</v>
      </c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>
        <v>10.0</v>
      </c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SUM(J21,K20))"),275.0)</f>
        <v>275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SUM(T21,U20))"),90.0)</f>
        <v>90</v>
      </c>
      <c r="V21" s="50"/>
      <c r="W21" s="51" t="b">
        <f t="shared" si="1"/>
        <v>1</v>
      </c>
      <c r="X21" s="51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1</v>
      </c>
      <c r="AP21" s="50">
        <f>IFERROR(__xludf.DUMMYFUNCTION("IF(AO21=1, FILTER(TOSSUP, LEN(TOSSUP)), IF(AO21=2, FILTER(NEG, LEN(NEG)), IF(AO21, FILTER(NONEG, LEN(NONEG)), """")))"),-5.0)</f>
        <v>-5</v>
      </c>
      <c r="AQ21" s="50">
        <f>IFERROR(__xludf.DUMMYFUNCTION("""COMPUTED_VALUE"""),10.0)</f>
        <v>10</v>
      </c>
      <c r="AR21" s="50">
        <f>IFERROR(__xludf.DUMMYFUNCTION("""COMPUTED_VALUE"""),15.0)</f>
        <v>15</v>
      </c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/>
      <c r="D22" s="36">
        <v>10.0</v>
      </c>
      <c r="E22" s="34"/>
      <c r="F22" s="36"/>
      <c r="G22" s="60"/>
      <c r="H22" s="61"/>
      <c r="I22" s="37">
        <v>10.0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9">
        <f>IFERROR(__xludf.DUMMYFUNCTION("IF(OR(RegExMatch(J22&amp;"""",""ERR""), RegExMatch(J22&amp;"""",""--""), RegExMatch(K21&amp;"""",""--""),),  ""-----------"", SUM(J22,K21))"),295.0)</f>
        <v>295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SUM(T22,U21))"),90.0)</f>
        <v>90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1</v>
      </c>
      <c r="AL22" s="50">
        <f>IFERROR(__xludf.DUMMYFUNCTION("IF(AK22=1, FILTER(TOSSUP, LEN(TOSSUP)), IF(AK22=2, FILTER(NEG, LEN(NEG)), IF(AK22, FILTER(NONEG, LEN(NONEG)), """")))"),-5.0)</f>
        <v>-5</v>
      </c>
      <c r="AM22" s="50">
        <f>IFERROR(__xludf.DUMMYFUNCTION("""COMPUTED_VALUE"""),10.0)</f>
        <v>10</v>
      </c>
      <c r="AN22" s="50">
        <f>IFERROR(__xludf.DUMMYFUNCTION("""COMPUTED_VALUE"""),15.0)</f>
        <v>15</v>
      </c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>
        <v>15.0</v>
      </c>
      <c r="D23" s="36"/>
      <c r="E23" s="60"/>
      <c r="F23" s="61"/>
      <c r="G23" s="60"/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35</v>
      </c>
      <c r="K23" s="49">
        <f>IFERROR(__xludf.DUMMYFUNCTION("IF(OR(RegExMatch(J23&amp;"""",""ERR""), RegExMatch(J23&amp;"""",""--""), RegExMatch(K22&amp;"""",""--""),),  ""-----------"", SUM(J23,K22))"),330.0)</f>
        <v>330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SUM(T23,U22))"),90.0)</f>
        <v>90</v>
      </c>
      <c r="V23" s="50"/>
      <c r="W23" s="51" t="b">
        <f t="shared" si="1"/>
        <v>1</v>
      </c>
      <c r="X23" s="51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1</v>
      </c>
      <c r="AH23" s="51">
        <f>IFERROR(__xludf.DUMMYFUNCTION("IF(AG23=1, FILTER(TOSSUP, LEN(TOSSUP)), IF(AG23=2, FILTER(NEG, LEN(NEG)), IF(AG23, FILTER(NONEG, LEN(NONEG)), """")))"),-5.0)</f>
        <v>-5</v>
      </c>
      <c r="AI23" s="50">
        <f>IFERROR(__xludf.DUMMYFUNCTION("""COMPUTED_VALUE"""),10.0)</f>
        <v>10</v>
      </c>
      <c r="AJ23" s="50">
        <f>IFERROR(__xludf.DUMMYFUNCTION("""COMPUTED_VALUE"""),15.0)</f>
        <v>15</v>
      </c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2</v>
      </c>
      <c r="BN23" s="50">
        <f>IFERROR(__xludf.DUMMYFUNCTION("IF(BM23=1, FILTER(TOSSUP, LEN(TOSSUP)), IF(BM23=2, FILTER(NEG, LEN(NEG)), IF(BM23, FILTER(NONEG, LEN(NONEG)), """")))"),-5.0)</f>
        <v>-5</v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SUM(J24,K23))"),330.0)</f>
        <v>330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SUM(T24,U23))"),90.0)</f>
        <v>90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SUM(J25,K24))"),330.0)</f>
        <v>330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SUM(T25,U24))"),90.0)</f>
        <v>90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SUM(J26,K25))"),330.0)</f>
        <v>330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SUM(T26,U25))"),90.0)</f>
        <v>90</v>
      </c>
      <c r="V26" s="50"/>
      <c r="W26" s="50"/>
      <c r="X26" s="50"/>
      <c r="Y26" s="50" t="str">
        <f>IFERROR(__xludf.DUMMYFUNCTION("FILTER(INSTRUCTIONS!A34:CC44, INSTRUCTIONS!A34:CC34=C2)"),"RICHARD MONTGOMERY B")</f>
        <v>RICHARD MONTGOMERY B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SUM(J27,K26))"),330.0)</f>
        <v>330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SUM(T27,U26))"),90.0)</f>
        <v>90</v>
      </c>
      <c r="V27" s="50"/>
      <c r="W27" s="50"/>
      <c r="X27" s="50"/>
      <c r="Y27" s="10" t="str">
        <f>IFERROR(__xludf.DUMMYFUNCTION("""COMPUTED_VALUE"""),"Owen Higgs")</f>
        <v>Owen Higgs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 t="str">
        <f>IFERROR(__xludf.DUMMYFUNCTION("""COMPUTED_VALUE"""),"Cas Nguyen")</f>
        <v>Cas Nguyen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3</v>
      </c>
      <c r="D29" s="90">
        <f t="shared" si="5"/>
        <v>1</v>
      </c>
      <c r="E29" s="89">
        <f t="shared" si="5"/>
        <v>5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4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 t="str">
        <f>IFERROR(__xludf.DUMMYFUNCTION("""COMPUTED_VALUE"""),"Brian Siegel")</f>
        <v>Brian Siegel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200</v>
      </c>
      <c r="J30" s="92"/>
      <c r="K30" s="99">
        <f>IF(ROUND(IFERROR(I30/SUM(C28:H29), 0), 0)=IFERROR(I30/SUM(C28:H29), 0), ROUND(IFERROR(I30/SUM(C28:H29), 0), 0), ROUND(IFERROR(I30/SUM(C28:H29), 0), 1))</f>
        <v>16.7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40</v>
      </c>
      <c r="T30" s="92"/>
      <c r="U30" s="103">
        <f>IF(ROUND(IFERROR(S30/SUM(M28:R29), 0), 0)=IFERROR(S30/SUM(M28:R29), 0), ROUND(IFERROR(S30/SUM(M28:R29), 0), 0), ROUND(IFERROR(S30/SUM(M28:R29), 0), 1))</f>
        <v>8</v>
      </c>
      <c r="V30" s="50"/>
      <c r="W30" s="50"/>
      <c r="X30" s="50"/>
      <c r="Y30" s="50" t="str">
        <f>IFERROR(__xludf.DUMMYFUNCTION("""COMPUTED_VALUE"""),"Vincent Tsai")</f>
        <v>Vincent Tsai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45</v>
      </c>
      <c r="D31" s="106">
        <f t="shared" si="9"/>
        <v>10</v>
      </c>
      <c r="E31" s="105">
        <f t="shared" si="9"/>
        <v>50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40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K27)"),330.0)</f>
        <v>330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U27)"),90.0)</f>
        <v>90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INSTRUCTIONS!A34:CC34=M2)"),"KNIGHT MINDS C")</f>
        <v>KNIGHT MINDS C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IFERROR(__xludf.DUMMYFUNCTION("""COMPUTED_VALUE"""),"Daniel Aucoin")</f>
        <v>Daniel Aucoin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IFERROR(__xludf.DUMMYFUNCTION("""COMPUTED_VALUE"""),"Georgia Hoffman")</f>
        <v>Georgia Hoffman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IFERROR(__xludf.DUMMYFUNCTION("""COMPUTED_VALUE"""),"Alissa Keegan")</f>
        <v>Alissa Keegan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IFERROR(__xludf.DUMMYFUNCTION("""COMPUTED_VALUE"""),"Alait Mesfune")</f>
        <v>Alait Mesfune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62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6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 t="s">
        <v>63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 t="s">
        <v>26</v>
      </c>
      <c r="D3" s="24" t="s">
        <v>24</v>
      </c>
      <c r="E3" s="22" t="s">
        <v>25</v>
      </c>
      <c r="F3" s="24" t="s">
        <v>15</v>
      </c>
      <c r="G3" s="22"/>
      <c r="H3" s="24"/>
      <c r="I3" s="26" t="s">
        <v>21</v>
      </c>
      <c r="J3" s="27" t="s">
        <v>22</v>
      </c>
      <c r="K3" s="26" t="s">
        <v>27</v>
      </c>
      <c r="L3" s="28"/>
      <c r="M3" s="30" t="s">
        <v>64</v>
      </c>
      <c r="N3" s="31" t="s">
        <v>65</v>
      </c>
      <c r="O3" s="30" t="s">
        <v>66</v>
      </c>
      <c r="P3" s="31"/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>
        <v>10.0</v>
      </c>
      <c r="D4" s="36"/>
      <c r="E4" s="34"/>
      <c r="F4" s="36"/>
      <c r="G4" s="34"/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50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/>
      <c r="D5" s="36"/>
      <c r="E5" s="34"/>
      <c r="F5" s="36"/>
      <c r="G5" s="34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SUM(J5,K4))"),30.0)</f>
        <v>30</v>
      </c>
      <c r="L5" s="39">
        <v>2.0</v>
      </c>
      <c r="M5" s="41"/>
      <c r="N5" s="36"/>
      <c r="O5" s="41">
        <v>15.0</v>
      </c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35</v>
      </c>
      <c r="U5" s="49">
        <f>IFERROR(__xludf.DUMMYFUNCTION("IF(OR(RegExMatch(T5&amp;"""",""ERR""), RegExMatch(T5&amp;"""",""--""), RegExMatch(U4&amp;"""",""--""),),  ""-----------"", SUM(T5,U4))"),35.0)</f>
        <v>35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1</v>
      </c>
      <c r="AC5" s="51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50"/>
      <c r="AJ5" s="50"/>
      <c r="AK5" s="50">
        <f>IF(D3="", 0, IF(SUM(C5:H5)-D5&lt;&gt;0, 0, IF(SUM(M5:R5)&gt;0, 2, IF(SUM(M5:R5)&lt;0, 3, 1))))</f>
        <v>2</v>
      </c>
      <c r="AL5" s="50">
        <f>IFERROR(__xludf.DUMMYFUNCTION("IF(AK5=1, FILTER(TOSSUP, LEN(TOSSUP)), IF(AK5=2, FILTER(NEG, LEN(NEG)), IF(AK5, FILTER(NONEG, LEN(NONEG)), """")))"),-5.0)</f>
        <v>-5</v>
      </c>
      <c r="AM5" s="50"/>
      <c r="AN5" s="50"/>
      <c r="AO5" s="50">
        <f>IF(E3="", 0, IF(SUM(C5:H5)-E5&lt;&gt;0, 0, IF(SUM(M5:R5)&gt;0, 2, IF(SUM(M5:R5)&lt;0, 3, 1))))</f>
        <v>2</v>
      </c>
      <c r="AP5" s="50">
        <f>IFERROR(__xludf.DUMMYFUNCTION("IF(AO5=1, FILTER(TOSSUP, LEN(TOSSUP)), IF(AO5=2, FILTER(NEG, LEN(NEG)), IF(AO5, FILTER(NONEG, LEN(NONEG)), """")))"),-5.0)</f>
        <v>-5</v>
      </c>
      <c r="AQ5" s="50"/>
      <c r="AR5" s="50"/>
      <c r="AS5" s="50">
        <f>IF(F3="", 0, IF(SUM(C5:H5)-F5&lt;&gt;0, 0, IF(SUM(M5:R5)&gt;0, 2, IF(SUM(M5:R5)&lt;0, 3, 1))))</f>
        <v>2</v>
      </c>
      <c r="AT5" s="50">
        <f>IFERROR(__xludf.DUMMYFUNCTION("IF(AS5=1, FILTER(TOSSUP, LEN(TOSSUP)), IF(AS5=2, FILTER(NEG, LEN(NEG)), IF(AS5, FILTER(NONEG, LEN(NONEG)), """")))"),-5.0)</f>
        <v>-5</v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1</v>
      </c>
      <c r="BN5" s="50">
        <f>IFERROR(__xludf.DUMMYFUNCTION("IF(BM5=1, FILTER(TOSSUP, LEN(TOSSUP)), IF(BM5=2, FILTER(NEG, LEN(NEG)), IF(BM5, FILTER(NONEG, LEN(NONEG)), """")))"),-5.0)</f>
        <v>-5</v>
      </c>
      <c r="BO5" s="50">
        <f>IFERROR(__xludf.DUMMYFUNCTION("""COMPUTED_VALUE"""),10.0)</f>
        <v>10</v>
      </c>
      <c r="BP5" s="50">
        <f>IFERROR(__xludf.DUMMYFUNCTION("""COMPUTED_VALUE"""),15.0)</f>
        <v>15</v>
      </c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>
        <v>-5.0</v>
      </c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-5</v>
      </c>
      <c r="K6" s="49">
        <f>IFERROR(__xludf.DUMMYFUNCTION("IF(OR(RegExMatch(J6&amp;"""",""ERR""), RegExMatch(J6&amp;"""",""--""), RegExMatch(K5&amp;"""",""--""),),  ""-----------"", SUM(J6,K5))"),25.0)</f>
        <v>25</v>
      </c>
      <c r="L6" s="39">
        <v>3.0</v>
      </c>
      <c r="M6" s="41"/>
      <c r="N6" s="36">
        <v>10.0</v>
      </c>
      <c r="O6" s="41"/>
      <c r="P6" s="57"/>
      <c r="Q6" s="41"/>
      <c r="R6" s="59"/>
      <c r="S6" s="37">
        <v>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49">
        <f>IFERROR(__xludf.DUMMYFUNCTION("IF(OR(RegExMatch(T6&amp;"""",""ERR""), RegExMatch(T6&amp;"""",""--""), RegExMatch(U5&amp;"""",""--""),),  ""-----------"", SUM(T6,U5))"),45.0)</f>
        <v>45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1</v>
      </c>
      <c r="AC6" s="51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3</v>
      </c>
      <c r="BJ6" s="50">
        <f>IFERROR(__xludf.DUMMYFUNCTION("IF(BI6=1, FILTER(TOSSUP, LEN(TOSSUP)), IF(BI6=2, FILTER(NEG, LEN(NEG)), IF(BI6, FILTER(NONEG, LEN(NONEG)), """")))"),10.0)</f>
        <v>10</v>
      </c>
      <c r="BK6" s="50">
        <f>IFERROR(__xludf.DUMMYFUNCTION("""COMPUTED_VALUE"""),15.0)</f>
        <v>15</v>
      </c>
      <c r="BL6" s="50"/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>
        <v>15.0</v>
      </c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45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SUM(T7,U6))"),45.0)</f>
        <v>45</v>
      </c>
      <c r="V7" s="50"/>
      <c r="W7" s="51" t="b">
        <f t="shared" si="1"/>
        <v>1</v>
      </c>
      <c r="X7" s="51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1</v>
      </c>
      <c r="AL7" s="50">
        <f>IFERROR(__xludf.DUMMYFUNCTION("IF(AK7=1, FILTER(TOSSUP, LEN(TOSSUP)), IF(AK7=2, FILTER(NEG, LEN(NEG)), IF(AK7, FILTER(NONEG, LEN(NONEG)), """")))"),-5.0)</f>
        <v>-5</v>
      </c>
      <c r="AM7" s="50">
        <f>IFERROR(__xludf.DUMMYFUNCTION("""COMPUTED_VALUE"""),10.0)</f>
        <v>10</v>
      </c>
      <c r="AN7" s="50">
        <f>IFERROR(__xludf.DUMMYFUNCTION("""COMPUTED_VALUE"""),15.0)</f>
        <v>15</v>
      </c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>
        <v>10.0</v>
      </c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SUM(J8,K7))"),110.0)</f>
        <v>110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SUM(T8,U7))"),45.0)</f>
        <v>45</v>
      </c>
      <c r="V8" s="50"/>
      <c r="W8" s="51" t="b">
        <f t="shared" si="1"/>
        <v>1</v>
      </c>
      <c r="X8" s="51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1</v>
      </c>
      <c r="AL8" s="50">
        <f>IFERROR(__xludf.DUMMYFUNCTION("IF(AK8=1, FILTER(TOSSUP, LEN(TOSSUP)), IF(AK8=2, FILTER(NEG, LEN(NEG)), IF(AK8, FILTER(NONEG, LEN(NONEG)), """")))"),-5.0)</f>
        <v>-5</v>
      </c>
      <c r="AM8" s="50">
        <f>IFERROR(__xludf.DUMMYFUNCTION("""COMPUTED_VALUE"""),10.0)</f>
        <v>10</v>
      </c>
      <c r="AN8" s="50">
        <f>IFERROR(__xludf.DUMMYFUNCTION("""COMPUTED_VALUE"""),15.0)</f>
        <v>15</v>
      </c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2</v>
      </c>
      <c r="BF8" s="50">
        <f>IFERROR(__xludf.DUMMYFUNCTION("IF(BE8=1, FILTER(TOSSUP, LEN(TOSSUP)), IF(BE8=2, FILTER(NEG, LEN(NEG)), IF(BE8, FILTER(NONEG, LEN(NONEG)), """")))"),-5.0)</f>
        <v>-5</v>
      </c>
      <c r="BG8" s="50"/>
      <c r="BH8" s="50"/>
      <c r="BI8" s="50">
        <f>IF(N3="", 0, IF(SUM(M8:R8)-N8&lt;&gt;0, 0, IF(SUM(C8:H8)&gt;0, 2, IF(SUM(C8:H8)&lt;0, 3, 1))))</f>
        <v>2</v>
      </c>
      <c r="BJ8" s="50">
        <f>IFERROR(__xludf.DUMMYFUNCTION("IF(BI8=1, FILTER(TOSSUP, LEN(TOSSUP)), IF(BI8=2, FILTER(NEG, LEN(NEG)), IF(BI8, FILTER(NONEG, LEN(NONEG)), """")))"),-5.0)</f>
        <v>-5</v>
      </c>
      <c r="BK8" s="50"/>
      <c r="BL8" s="50"/>
      <c r="BM8" s="50">
        <f>IF(O3="", 0, IF(SUM(M8:R8)-O8&lt;&gt;0, 0, IF(SUM(C8:H8)&gt;0, 2, IF(SUM(C8:H8)&lt;0, 3, 1))))</f>
        <v>2</v>
      </c>
      <c r="BN8" s="50">
        <f>IFERROR(__xludf.DUMMYFUNCTION("IF(BM8=1, FILTER(TOSSUP, LEN(TOSSUP)), IF(BM8=2, FILTER(NEG, LEN(NEG)), IF(BM8, FILTER(NONEG, LEN(NONEG)), """")))"),-5.0)</f>
        <v>-5</v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SUM(J9,K8))"),110.0)</f>
        <v>110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15</v>
      </c>
      <c r="U9" s="66">
        <f>IFERROR(__xludf.DUMMYFUNCTION("IF(OR(RegExMatch(T9&amp;"""",""ERR""), RegExMatch(T9&amp;"""",""--""), RegExMatch(U8&amp;"""",""--""),),  ""-----------"", SUM(T9,U8))"),60.0)</f>
        <v>60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1</v>
      </c>
      <c r="BJ9" s="50">
        <f>IFERROR(__xludf.DUMMYFUNCTION("IF(BI9=1, FILTER(TOSSUP, LEN(TOSSUP)), IF(BI9=2, FILTER(NEG, LEN(NEG)), IF(BI9, FILTER(NONEG, LEN(NONEG)), """")))"),-5.0)</f>
        <v>-5</v>
      </c>
      <c r="BK9" s="50">
        <f>IFERROR(__xludf.DUMMYFUNCTION("""COMPUTED_VALUE"""),10.0)</f>
        <v>10</v>
      </c>
      <c r="BL9" s="50">
        <f>IFERROR(__xludf.DUMMYFUNCTION("""COMPUTED_VALUE"""),15.0)</f>
        <v>15</v>
      </c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SUM(J10,K9))"),110.0)</f>
        <v>110</v>
      </c>
      <c r="L10" s="39">
        <v>7.0</v>
      </c>
      <c r="M10" s="41"/>
      <c r="N10" s="61"/>
      <c r="O10" s="41">
        <v>10.0</v>
      </c>
      <c r="P10" s="59"/>
      <c r="Q10" s="58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9">
        <f>IFERROR(__xludf.DUMMYFUNCTION("IF(OR(RegExMatch(T10&amp;"""",""ERR""), RegExMatch(T10&amp;"""",""--""), RegExMatch(U9&amp;"""",""--""),),  ""-----------"", SUM(T10,U9))"),90.0)</f>
        <v>90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1</v>
      </c>
      <c r="AC10" s="51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50"/>
      <c r="AJ10" s="50"/>
      <c r="AK10" s="50">
        <f>IF(D3="", 0, IF(SUM(C10:H10)-D10&lt;&gt;0, 0, IF(SUM(M10:R10)&gt;0, 2, IF(SUM(M10:R10)&lt;0, 3, 1))))</f>
        <v>2</v>
      </c>
      <c r="AL10" s="50">
        <f>IFERROR(__xludf.DUMMYFUNCTION("IF(AK10=1, FILTER(TOSSUP, LEN(TOSSUP)), IF(AK10=2, FILTER(NEG, LEN(NEG)), IF(AK10, FILTER(NONEG, LEN(NONEG)), """")))"),-5.0)</f>
        <v>-5</v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2</v>
      </c>
      <c r="AT10" s="50">
        <f>IFERROR(__xludf.DUMMYFUNCTION("IF(AS10=1, FILTER(TOSSUP, LEN(TOSSUP)), IF(AS10=2, FILTER(NEG, LEN(NEG)), IF(AS10, FILTER(NONEG, LEN(NONEG)), """")))"),-5.0)</f>
        <v>-5</v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1</v>
      </c>
      <c r="BN10" s="50">
        <f>IFERROR(__xludf.DUMMYFUNCTION("IF(BM10=1, FILTER(TOSSUP, LEN(TOSSUP)), IF(BM10=2, FILTER(NEG, LEN(NEG)), IF(BM10, FILTER(NONEG, LEN(NONEG)), """")))"),-5.0)</f>
        <v>-5</v>
      </c>
      <c r="BO10" s="50">
        <f>IFERROR(__xludf.DUMMYFUNCTION("""COMPUTED_VALUE"""),10.0)</f>
        <v>10</v>
      </c>
      <c r="BP10" s="50">
        <f>IFERROR(__xludf.DUMMYFUNCTION("""COMPUTED_VALUE"""),15.0)</f>
        <v>15</v>
      </c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/>
      <c r="D11" s="36"/>
      <c r="E11" s="60"/>
      <c r="F11" s="36">
        <v>10.0</v>
      </c>
      <c r="G11" s="60"/>
      <c r="H11" s="61"/>
      <c r="I11" s="37">
        <v>20.0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9">
        <f>IFERROR(__xludf.DUMMYFUNCTION("IF(OR(RegExMatch(J11&amp;"""",""ERR""), RegExMatch(J11&amp;"""",""--""), RegExMatch(K10&amp;"""",""--""),),  ""-----------"", SUM(J11,K10))"),140.0)</f>
        <v>140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SUM(T11,U10))"),90.0)</f>
        <v>90</v>
      </c>
      <c r="V11" s="50"/>
      <c r="W11" s="51" t="b">
        <f t="shared" si="1"/>
        <v>1</v>
      </c>
      <c r="X11" s="51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1</v>
      </c>
      <c r="AT11" s="50">
        <f>IFERROR(__xludf.DUMMYFUNCTION("IF(AS11=1, FILTER(TOSSUP, LEN(TOSSUP)), IF(AS11=2, FILTER(NEG, LEN(NEG)), IF(AS11, FILTER(NONEG, LEN(NONEG)), """")))"),-5.0)</f>
        <v>-5</v>
      </c>
      <c r="AU11" s="50">
        <f>IFERROR(__xludf.DUMMYFUNCTION("""COMPUTED_VALUE"""),10.0)</f>
        <v>10</v>
      </c>
      <c r="AV11" s="50">
        <f>IFERROR(__xludf.DUMMYFUNCTION("""COMPUTED_VALUE"""),15.0)</f>
        <v>15</v>
      </c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2</v>
      </c>
      <c r="BN11" s="50">
        <f>IFERROR(__xludf.DUMMYFUNCTION("IF(BM11=1, FILTER(TOSSUP, LEN(TOSSUP)), IF(BM11=2, FILTER(NEG, LEN(NEG)), IF(BM11, FILTER(NONEG, LEN(NONEG)), """")))"),-5.0)</f>
        <v>-5</v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>
        <v>-5.0</v>
      </c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49">
        <f>IFERROR(__xludf.DUMMYFUNCTION("IF(OR(RegExMatch(J12&amp;"""",""ERR""), RegExMatch(J12&amp;"""",""--""), RegExMatch(K11&amp;"""",""--""),),  ""-----------"", SUM(J12,K11))"),135.0)</f>
        <v>135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SUM(T12,U11))"),90.0)</f>
        <v>90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1</v>
      </c>
      <c r="AH12" s="51">
        <f>IFERROR(__xludf.DUMMYFUNCTION("IF(AG12=1, FILTER(TOSSUP, LEN(TOSSUP)), IF(AG12=2, FILTER(NEG, LEN(NEG)), IF(AG12, FILTER(NONEG, LEN(NONEG)), """")))"),-5.0)</f>
        <v>-5</v>
      </c>
      <c r="AI12" s="50">
        <f>IFERROR(__xludf.DUMMYFUNCTION("""COMPUTED_VALUE"""),10.0)</f>
        <v>10</v>
      </c>
      <c r="AJ12" s="50">
        <f>IFERROR(__xludf.DUMMYFUNCTION("""COMPUTED_VALUE"""),15.0)</f>
        <v>15</v>
      </c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3</v>
      </c>
      <c r="BF12" s="50">
        <f>IFERROR(__xludf.DUMMYFUNCTION("IF(BE12=1, FILTER(TOSSUP, LEN(TOSSUP)), IF(BE12=2, FILTER(NEG, LEN(NEG)), IF(BE12, FILTER(NONEG, LEN(NONEG)), """")))"),10.0)</f>
        <v>10</v>
      </c>
      <c r="BG12" s="50">
        <f>IFERROR(__xludf.DUMMYFUNCTION("""COMPUTED_VALUE"""),15.0)</f>
        <v>15</v>
      </c>
      <c r="BH12" s="50"/>
      <c r="BI12" s="50">
        <f>IF(N3="", 0, IF(SUM(M12:R12)-N12&lt;&gt;0, 0, IF(SUM(C12:H12)&gt;0, 2, IF(SUM(C12:H12)&lt;0, 3, 1))))</f>
        <v>3</v>
      </c>
      <c r="BJ12" s="50">
        <f>IFERROR(__xludf.DUMMYFUNCTION("IF(BI12=1, FILTER(TOSSUP, LEN(TOSSUP)), IF(BI12=2, FILTER(NEG, LEN(NEG)), IF(BI12, FILTER(NONEG, LEN(NONEG)), """")))"),10.0)</f>
        <v>10</v>
      </c>
      <c r="BK12" s="50">
        <f>IFERROR(__xludf.DUMMYFUNCTION("""COMPUTED_VALUE"""),15.0)</f>
        <v>15</v>
      </c>
      <c r="BL12" s="50"/>
      <c r="BM12" s="50">
        <f>IF(O3="", 0, IF(SUM(M12:R12)-O12&lt;&gt;0, 0, IF(SUM(C12:H12)&gt;0, 2, IF(SUM(C12:H12)&lt;0, 3, 1))))</f>
        <v>3</v>
      </c>
      <c r="BN12" s="50">
        <f>IFERROR(__xludf.DUMMYFUNCTION("IF(BM12=1, FILTER(TOSSUP, LEN(TOSSUP)), IF(BM12=2, FILTER(NEG, LEN(NEG)), IF(BM12, FILTER(NONEG, LEN(NONEG)), """")))"),10.0)</f>
        <v>10</v>
      </c>
      <c r="BO12" s="50">
        <f>IFERROR(__xludf.DUMMYFUNCTION("""COMPUTED_VALUE"""),15.0)</f>
        <v>15</v>
      </c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>
        <v>10.0</v>
      </c>
      <c r="E13" s="62"/>
      <c r="F13" s="71"/>
      <c r="G13" s="64"/>
      <c r="H13" s="71"/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40</v>
      </c>
      <c r="K13" s="66">
        <f>IFERROR(__xludf.DUMMYFUNCTION("IF(OR(RegExMatch(J13&amp;"""",""ERR""), RegExMatch(J13&amp;"""",""--""), RegExMatch(K12&amp;"""",""--""),),  ""-----------"", SUM(J13,K12))"),175.0)</f>
        <v>175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SUM(T13,U12))"),90.0)</f>
        <v>90</v>
      </c>
      <c r="V13" s="50"/>
      <c r="W13" s="51" t="b">
        <f t="shared" si="1"/>
        <v>1</v>
      </c>
      <c r="X13" s="51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1</v>
      </c>
      <c r="AL13" s="50">
        <f>IFERROR(__xludf.DUMMYFUNCTION("IF(AK13=1, FILTER(TOSSUP, LEN(TOSSUP)), IF(AK13=2, FILTER(NEG, LEN(NEG)), IF(AK13, FILTER(NONEG, LEN(NONEG)), """")))"),-5.0)</f>
        <v>-5</v>
      </c>
      <c r="AM13" s="50">
        <f>IFERROR(__xludf.DUMMYFUNCTION("""COMPUTED_VALUE"""),10.0)</f>
        <v>10</v>
      </c>
      <c r="AN13" s="50">
        <f>IFERROR(__xludf.DUMMYFUNCTION("""COMPUTED_VALUE"""),15.0)</f>
        <v>15</v>
      </c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2</v>
      </c>
      <c r="BN13" s="50">
        <f>IFERROR(__xludf.DUMMYFUNCTION("IF(BM13=1, FILTER(TOSSUP, LEN(TOSSUP)), IF(BM13=2, FILTER(NEG, LEN(NEG)), IF(BM13, FILTER(NONEG, LEN(NONEG)), """")))"),-5.0)</f>
        <v>-5</v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SUM(J14,K13))"),175.0)</f>
        <v>175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10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1</v>
      </c>
      <c r="AC14" s="51">
        <f>IFERROR(__xludf.DUMMYFUNCTION("IF(AB14, FILTER(BONUS, LEN(BONUS)), ""0"")"),0.0)</f>
        <v>0</v>
      </c>
      <c r="AD14" s="50">
        <f>IFERROR(__xludf.DUMMYFUNCTION("""COMPUTED_VALUE"""),10.0)</f>
        <v>10</v>
      </c>
      <c r="AE14" s="50">
        <f>IFERROR(__xludf.DUMMYFUNCTION("""COMPUTED_VALUE"""),20.0)</f>
        <v>20</v>
      </c>
      <c r="AF14" s="50">
        <f>IFERROR(__xludf.DUMMYFUNCTION("""COMPUTED_VALUE"""),30.0)</f>
        <v>30</v>
      </c>
      <c r="AG14" s="50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50"/>
      <c r="AJ14" s="50"/>
      <c r="AK14" s="50">
        <f>IF(D3="", 0, IF(SUM(C14:H14)-D14&lt;&gt;0, 0, IF(SUM(M14:R14)&gt;0, 2, IF(SUM(M14:R14)&lt;0, 3, 1))))</f>
        <v>2</v>
      </c>
      <c r="AL14" s="50">
        <f>IFERROR(__xludf.DUMMYFUNCTION("IF(AK14=1, FILTER(TOSSUP, LEN(TOSSUP)), IF(AK14=2, FILTER(NEG, LEN(NEG)), IF(AK14, FILTER(NONEG, LEN(NONEG)), """")))"),-5.0)</f>
        <v>-5</v>
      </c>
      <c r="AM14" s="50"/>
      <c r="AN14" s="50"/>
      <c r="AO14" s="50">
        <f>IF(E3="", 0, IF(SUM(C14:H14)-E14&lt;&gt;0, 0, IF(SUM(M14:R14)&gt;0, 2, IF(SUM(M14:R14)&lt;0, 3, 1))))</f>
        <v>2</v>
      </c>
      <c r="AP14" s="50">
        <f>IFERROR(__xludf.DUMMYFUNCTION("IF(AO14=1, FILTER(TOSSUP, LEN(TOSSUP)), IF(AO14=2, FILTER(NEG, LEN(NEG)), IF(AO14, FILTER(NONEG, LEN(NONEG)), """")))"),-5.0)</f>
        <v>-5</v>
      </c>
      <c r="AQ14" s="50"/>
      <c r="AR14" s="50"/>
      <c r="AS14" s="50">
        <f>IF(F3="", 0, IF(SUM(C14:H14)-F14&lt;&gt;0, 0, IF(SUM(M14:R14)&gt;0, 2, IF(SUM(M14:R14)&lt;0, 3, 1))))</f>
        <v>2</v>
      </c>
      <c r="AT14" s="50">
        <f>IFERROR(__xludf.DUMMYFUNCTION("IF(AS14=1, FILTER(TOSSUP, LEN(TOSSUP)), IF(AS14=2, FILTER(NEG, LEN(NEG)), IF(AS14, FILTER(NONEG, LEN(NONEG)), """")))"),-5.0)</f>
        <v>-5</v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1</v>
      </c>
      <c r="BJ14" s="50">
        <f>IFERROR(__xludf.DUMMYFUNCTION("IF(BI14=1, FILTER(TOSSUP, LEN(TOSSUP)), IF(BI14=2, FILTER(NEG, LEN(NEG)), IF(BI14, FILTER(NONEG, LEN(NONEG)), """")))"),-5.0)</f>
        <v>-5</v>
      </c>
      <c r="BK14" s="50">
        <f>IFERROR(__xludf.DUMMYFUNCTION("""COMPUTED_VALUE"""),10.0)</f>
        <v>10</v>
      </c>
      <c r="BL14" s="50">
        <f>IFERROR(__xludf.DUMMYFUNCTION("""COMPUTED_VALUE"""),15.0)</f>
        <v>15</v>
      </c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2">
        <v>10.0</v>
      </c>
      <c r="F15" s="63"/>
      <c r="G15" s="64"/>
      <c r="H15" s="71"/>
      <c r="I15" s="65">
        <v>30.0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40</v>
      </c>
      <c r="K15" s="66">
        <f>IFERROR(__xludf.DUMMYFUNCTION("IF(OR(RegExMatch(J15&amp;"""",""ERR""), RegExMatch(J15&amp;"""",""--""), RegExMatch(K14&amp;"""",""--""),),  ""-----------"", SUM(J15,K14))"),215.0)</f>
        <v>215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SUM(T15,U14))"),100.0)</f>
        <v>100</v>
      </c>
      <c r="V15" s="50"/>
      <c r="W15" s="51" t="b">
        <f t="shared" si="1"/>
        <v>1</v>
      </c>
      <c r="X15" s="51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2</v>
      </c>
      <c r="BF15" s="50">
        <f>IFERROR(__xludf.DUMMYFUNCTION("IF(BE15=1, FILTER(TOSSUP, LEN(TOSSUP)), IF(BE15=2, FILTER(NEG, LEN(NEG)), IF(BE15, FILTER(NONEG, LEN(NONEG)), """")))"),-5.0)</f>
        <v>-5</v>
      </c>
      <c r="BG15" s="50"/>
      <c r="BH15" s="50"/>
      <c r="BI15" s="50">
        <f>IF(N3="", 0, IF(SUM(M15:R15)-N15&lt;&gt;0, 0, IF(SUM(C15:H15)&gt;0, 2, IF(SUM(C15:H15)&lt;0, 3, 1))))</f>
        <v>2</v>
      </c>
      <c r="BJ15" s="50">
        <f>IFERROR(__xludf.DUMMYFUNCTION("IF(BI15=1, FILTER(TOSSUP, LEN(TOSSUP)), IF(BI15=2, FILTER(NEG, LEN(NEG)), IF(BI15, FILTER(NONEG, LEN(NONEG)), """")))"),-5.0)</f>
        <v>-5</v>
      </c>
      <c r="BK15" s="50"/>
      <c r="BL15" s="50"/>
      <c r="BM15" s="50">
        <f>IF(O3="", 0, IF(SUM(M15:R15)-O15&lt;&gt;0, 0, IF(SUM(C15:H15)&gt;0, 2, IF(SUM(C15:H15)&lt;0, 3, 1))))</f>
        <v>2</v>
      </c>
      <c r="BN15" s="50">
        <f>IFERROR(__xludf.DUMMYFUNCTION("IF(BM15=1, FILTER(TOSSUP, LEN(TOSSUP)), IF(BM15=2, FILTER(NEG, LEN(NEG)), IF(BM15, FILTER(NONEG, LEN(NONEG)), """")))"),-5.0)</f>
        <v>-5</v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/>
      <c r="D16" s="61"/>
      <c r="E16" s="60"/>
      <c r="F16" s="36">
        <v>10.0</v>
      </c>
      <c r="G16" s="60"/>
      <c r="H16" s="36"/>
      <c r="I16" s="37">
        <v>10.0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9">
        <f>IFERROR(__xludf.DUMMYFUNCTION("IF(OR(RegExMatch(J16&amp;"""",""ERR""), RegExMatch(J16&amp;"""",""--""), RegExMatch(K15&amp;"""",""--""),),  ""-----------"", SUM(J16,K15))"),235.0)</f>
        <v>235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SUM(T16,U15))"),100.0)</f>
        <v>100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1</v>
      </c>
      <c r="AT16" s="50">
        <f>IFERROR(__xludf.DUMMYFUNCTION("IF(AS16=1, FILTER(TOSSUP, LEN(TOSSUP)), IF(AS16=2, FILTER(NEG, LEN(NEG)), IF(AS16, FILTER(NONEG, LEN(NONEG)), """")))"),-5.0)</f>
        <v>-5</v>
      </c>
      <c r="AU16" s="50">
        <f>IFERROR(__xludf.DUMMYFUNCTION("""COMPUTED_VALUE"""),10.0)</f>
        <v>10</v>
      </c>
      <c r="AV16" s="50">
        <f>IFERROR(__xludf.DUMMYFUNCTION("""COMPUTED_VALUE"""),15.0)</f>
        <v>15</v>
      </c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/>
      <c r="D17" s="61"/>
      <c r="E17" s="34">
        <v>10.0</v>
      </c>
      <c r="F17" s="61"/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9">
        <f>IFERROR(__xludf.DUMMYFUNCTION("IF(OR(RegExMatch(J17&amp;"""",""ERR""), RegExMatch(J17&amp;"""",""--""), RegExMatch(K16&amp;"""",""--""),),  ""-----------"", SUM(J17,K16))"),255.0)</f>
        <v>255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SUM(T17,U16))"),100.0)</f>
        <v>100</v>
      </c>
      <c r="V17" s="50"/>
      <c r="W17" s="51" t="b">
        <f t="shared" si="1"/>
        <v>1</v>
      </c>
      <c r="X17" s="51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1</v>
      </c>
      <c r="AP17" s="50">
        <f>IFERROR(__xludf.DUMMYFUNCTION("IF(AO17=1, FILTER(TOSSUP, LEN(TOSSUP)), IF(AO17=2, FILTER(NEG, LEN(NEG)), IF(AO17, FILTER(NONEG, LEN(NONEG)), """")))"),-5.0)</f>
        <v>-5</v>
      </c>
      <c r="AQ17" s="50">
        <f>IFERROR(__xludf.DUMMYFUNCTION("""COMPUTED_VALUE"""),10.0)</f>
        <v>10</v>
      </c>
      <c r="AR17" s="50">
        <f>IFERROR(__xludf.DUMMYFUNCTION("""COMPUTED_VALUE"""),15.0)</f>
        <v>15</v>
      </c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2</v>
      </c>
      <c r="BF17" s="50">
        <f>IFERROR(__xludf.DUMMYFUNCTION("IF(BE17=1, FILTER(TOSSUP, LEN(TOSSUP)), IF(BE17=2, FILTER(NEG, LEN(NEG)), IF(BE17, FILTER(NONEG, LEN(NONEG)), """")))"),-5.0)</f>
        <v>-5</v>
      </c>
      <c r="BG17" s="50"/>
      <c r="BH17" s="50"/>
      <c r="BI17" s="50">
        <f>IF(N3="", 0, IF(SUM(M17:R17)-N17&lt;&gt;0, 0, IF(SUM(C17:H17)&gt;0, 2, IF(SUM(C17:H17)&lt;0, 3, 1))))</f>
        <v>2</v>
      </c>
      <c r="BJ17" s="50">
        <f>IFERROR(__xludf.DUMMYFUNCTION("IF(BI17=1, FILTER(TOSSUP, LEN(TOSSUP)), IF(BI17=2, FILTER(NEG, LEN(NEG)), IF(BI17, FILTER(NONEG, LEN(NONEG)), """")))"),-5.0)</f>
        <v>-5</v>
      </c>
      <c r="BK17" s="50"/>
      <c r="BL17" s="50"/>
      <c r="BM17" s="50">
        <f>IF(O3="", 0, IF(SUM(M17:R17)-O17&lt;&gt;0, 0, IF(SUM(C17:H17)&gt;0, 2, IF(SUM(C17:H17)&lt;0, 3, 1))))</f>
        <v>2</v>
      </c>
      <c r="BN17" s="50">
        <f>IFERROR(__xludf.DUMMYFUNCTION("IF(BM17=1, FILTER(TOSSUP, LEN(TOSSUP)), IF(BM17=2, FILTER(NEG, LEN(NEG)), IF(BM17, FILTER(NONEG, LEN(NONEG)), """")))"),-5.0)</f>
        <v>-5</v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/>
      <c r="D18" s="36"/>
      <c r="E18" s="34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SUM(J18,K17))"),255.0)</f>
        <v>255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SUM(T18,U17))"),100.0)</f>
        <v>100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1</v>
      </c>
      <c r="AH18" s="51">
        <f>IFERROR(__xludf.DUMMYFUNCTION("IF(AG18=1, FILTER(TOSSUP, LEN(TOSSUP)), IF(AG18=2, FILTER(NEG, LEN(NEG)), IF(AG18, FILTER(NONEG, LEN(NONEG)), """")))"),-5.0)</f>
        <v>-5</v>
      </c>
      <c r="AI18" s="50">
        <f>IFERROR(__xludf.DUMMYFUNCTION("""COMPUTED_VALUE"""),10.0)</f>
        <v>10</v>
      </c>
      <c r="AJ18" s="50">
        <f>IFERROR(__xludf.DUMMYFUNCTION("""COMPUTED_VALUE"""),15.0)</f>
        <v>15</v>
      </c>
      <c r="AK18" s="50">
        <f>IF(D3="", 0, IF(SUM(C18:H18)-D18&lt;&gt;0, 0, IF(SUM(M18:R18)&gt;0, 2, IF(SUM(M18:R18)&lt;0, 3, 1))))</f>
        <v>1</v>
      </c>
      <c r="AL18" s="50">
        <f>IFERROR(__xludf.DUMMYFUNCTION("IF(AK18=1, FILTER(TOSSUP, LEN(TOSSUP)), IF(AK18=2, FILTER(NEG, LEN(NEG)), IF(AK18, FILTER(NONEG, LEN(NONEG)), """")))"),-5.0)</f>
        <v>-5</v>
      </c>
      <c r="AM18" s="50">
        <f>IFERROR(__xludf.DUMMYFUNCTION("""COMPUTED_VALUE"""),10.0)</f>
        <v>10</v>
      </c>
      <c r="AN18" s="50">
        <f>IFERROR(__xludf.DUMMYFUNCTION("""COMPUTED_VALUE"""),15.0)</f>
        <v>15</v>
      </c>
      <c r="AO18" s="50">
        <f>IF(E3="", 0, IF(SUM(C18:H18)-E18&lt;&gt;0, 0, IF(SUM(M18:R18)&gt;0, 2, IF(SUM(M18:R18)&lt;0, 3, 1))))</f>
        <v>1</v>
      </c>
      <c r="AP18" s="50">
        <f>IFERROR(__xludf.DUMMYFUNCTION("IF(AO18=1, FILTER(TOSSUP, LEN(TOSSUP)), IF(AO18=2, FILTER(NEG, LEN(NEG)), IF(AO18, FILTER(NONEG, LEN(NONEG)), """")))"),-5.0)</f>
        <v>-5</v>
      </c>
      <c r="AQ18" s="50">
        <f>IFERROR(__xludf.DUMMYFUNCTION("""COMPUTED_VALUE"""),10.0)</f>
        <v>10</v>
      </c>
      <c r="AR18" s="50">
        <f>IFERROR(__xludf.DUMMYFUNCTION("""COMPUTED_VALUE"""),15.0)</f>
        <v>15</v>
      </c>
      <c r="AS18" s="50">
        <f>IF(F3="", 0, IF(SUM(C18:H18)-F18&lt;&gt;0, 0, IF(SUM(M18:R18)&gt;0, 2, IF(SUM(M18:R18)&lt;0, 3, 1))))</f>
        <v>1</v>
      </c>
      <c r="AT18" s="50">
        <f>IFERROR(__xludf.DUMMYFUNCTION("IF(AS18=1, FILTER(TOSSUP, LEN(TOSSUP)), IF(AS18=2, FILTER(NEG, LEN(NEG)), IF(AS18, FILTER(NONEG, LEN(NONEG)), """")))"),-5.0)</f>
        <v>-5</v>
      </c>
      <c r="AU18" s="50">
        <f>IFERROR(__xludf.DUMMYFUNCTION("""COMPUTED_VALUE"""),10.0)</f>
        <v>10</v>
      </c>
      <c r="AV18" s="50">
        <f>IFERROR(__xludf.DUMMYFUNCTION("""COMPUTED_VALUE"""),15.0)</f>
        <v>15</v>
      </c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1</v>
      </c>
      <c r="BF18" s="50">
        <f>IFERROR(__xludf.DUMMYFUNCTION("IF(BE18=1, FILTER(TOSSUP, LEN(TOSSUP)), IF(BE18=2, FILTER(NEG, LEN(NEG)), IF(BE18, FILTER(NONEG, LEN(NONEG)), """")))"),-5.0)</f>
        <v>-5</v>
      </c>
      <c r="BG18" s="50">
        <f>IFERROR(__xludf.DUMMYFUNCTION("""COMPUTED_VALUE"""),10.0)</f>
        <v>10</v>
      </c>
      <c r="BH18" s="50">
        <f>IFERROR(__xludf.DUMMYFUNCTION("""COMPUTED_VALUE"""),15.0)</f>
        <v>15</v>
      </c>
      <c r="BI18" s="50">
        <f>IF(N3="", 0, IF(SUM(M18:R18)-N18&lt;&gt;0, 0, IF(SUM(C18:H18)&gt;0, 2, IF(SUM(C18:H18)&lt;0, 3, 1))))</f>
        <v>1</v>
      </c>
      <c r="BJ18" s="50">
        <f>IFERROR(__xludf.DUMMYFUNCTION("IF(BI18=1, FILTER(TOSSUP, LEN(TOSSUP)), IF(BI18=2, FILTER(NEG, LEN(NEG)), IF(BI18, FILTER(NONEG, LEN(NONEG)), """")))"),-5.0)</f>
        <v>-5</v>
      </c>
      <c r="BK18" s="50">
        <f>IFERROR(__xludf.DUMMYFUNCTION("""COMPUTED_VALUE"""),10.0)</f>
        <v>10</v>
      </c>
      <c r="BL18" s="50">
        <f>IFERROR(__xludf.DUMMYFUNCTION("""COMPUTED_VALUE"""),15.0)</f>
        <v>15</v>
      </c>
      <c r="BM18" s="50">
        <f>IF(O3="", 0, IF(SUM(M18:R18)-O18&lt;&gt;0, 0, IF(SUM(C18:H18)&gt;0, 2, IF(SUM(C18:H18)&lt;0, 3, 1))))</f>
        <v>1</v>
      </c>
      <c r="BN18" s="50">
        <f>IFERROR(__xludf.DUMMYFUNCTION("IF(BM18=1, FILTER(TOSSUP, LEN(TOSSUP)), IF(BM18=2, FILTER(NEG, LEN(NEG)), IF(BM18, FILTER(NONEG, LEN(NONEG)), """")))"),-5.0)</f>
        <v>-5</v>
      </c>
      <c r="BO18" s="50">
        <f>IFERROR(__xludf.DUMMYFUNCTION("""COMPUTED_VALUE"""),10.0)</f>
        <v>10</v>
      </c>
      <c r="BP18" s="50">
        <f>IFERROR(__xludf.DUMMYFUNCTION("""COMPUTED_VALUE"""),15.0)</f>
        <v>15</v>
      </c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63">
        <v>10.0</v>
      </c>
      <c r="E19" s="64"/>
      <c r="F19" s="71"/>
      <c r="G19" s="64"/>
      <c r="H19" s="71"/>
      <c r="I19" s="65">
        <v>30.0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40</v>
      </c>
      <c r="K19" s="66">
        <f>IFERROR(__xludf.DUMMYFUNCTION("IF(OR(RegExMatch(J19&amp;"""",""ERR""), RegExMatch(J19&amp;"""",""--""), RegExMatch(K18&amp;"""",""--""),),  ""-----------"", SUM(J19,K18))"),295.0)</f>
        <v>295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SUM(T19,U18))"),100.0)</f>
        <v>100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1</v>
      </c>
      <c r="AL19" s="50">
        <f>IFERROR(__xludf.DUMMYFUNCTION("IF(AK19=1, FILTER(TOSSUP, LEN(TOSSUP)), IF(AK19=2, FILTER(NEG, LEN(NEG)), IF(AK19, FILTER(NONEG, LEN(NONEG)), """")))"),-5.0)</f>
        <v>-5</v>
      </c>
      <c r="AM19" s="50">
        <f>IFERROR(__xludf.DUMMYFUNCTION("""COMPUTED_VALUE"""),10.0)</f>
        <v>10</v>
      </c>
      <c r="AN19" s="50">
        <f>IFERROR(__xludf.DUMMYFUNCTION("""COMPUTED_VALUE"""),15.0)</f>
        <v>15</v>
      </c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SUM(J20,K19))"),295.0)</f>
        <v>295</v>
      </c>
      <c r="L20" s="67">
        <v>17.0</v>
      </c>
      <c r="M20" s="68"/>
      <c r="N20" s="71"/>
      <c r="O20" s="68">
        <v>10.0</v>
      </c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SUM(T20,U19))"),130.0)</f>
        <v>130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1</v>
      </c>
      <c r="AC20" s="51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2</v>
      </c>
      <c r="AH20" s="51">
        <f>IFERROR(__xludf.DUMMYFUNCTION("IF(AG20=1, FILTER(TOSSUP, LEN(TOSSUP)), IF(AG20=2, FILTER(NEG, LEN(NEG)), IF(AG20, FILTER(NONEG, LEN(NONEG)), """")))"),-5.0)</f>
        <v>-5</v>
      </c>
      <c r="AI20" s="50"/>
      <c r="AJ20" s="50"/>
      <c r="AK20" s="50">
        <f>IF(D3="", 0, IF(SUM(C20:H20)-D20&lt;&gt;0, 0, IF(SUM(M20:R20)&gt;0, 2, IF(SUM(M20:R20)&lt;0, 3, 1))))</f>
        <v>2</v>
      </c>
      <c r="AL20" s="50">
        <f>IFERROR(__xludf.DUMMYFUNCTION("IF(AK20=1, FILTER(TOSSUP, LEN(TOSSUP)), IF(AK20=2, FILTER(NEG, LEN(NEG)), IF(AK20, FILTER(NONEG, LEN(NONEG)), """")))"),-5.0)</f>
        <v>-5</v>
      </c>
      <c r="AM20" s="50"/>
      <c r="AN20" s="50"/>
      <c r="AO20" s="50">
        <f>IF(E3="", 0, IF(SUM(C20:H20)-E20&lt;&gt;0, 0, IF(SUM(M20:R20)&gt;0, 2, IF(SUM(M20:R20)&lt;0, 3, 1))))</f>
        <v>2</v>
      </c>
      <c r="AP20" s="50">
        <f>IFERROR(__xludf.DUMMYFUNCTION("IF(AO20=1, FILTER(TOSSUP, LEN(TOSSUP)), IF(AO20=2, FILTER(NEG, LEN(NEG)), IF(AO20, FILTER(NONEG, LEN(NONEG)), """")))"),-5.0)</f>
        <v>-5</v>
      </c>
      <c r="AQ20" s="50"/>
      <c r="AR20" s="50"/>
      <c r="AS20" s="50">
        <f>IF(F3="", 0, IF(SUM(C20:H20)-F20&lt;&gt;0, 0, IF(SUM(M20:R20)&gt;0, 2, IF(SUM(M20:R20)&lt;0, 3, 1))))</f>
        <v>2</v>
      </c>
      <c r="AT20" s="50">
        <f>IFERROR(__xludf.DUMMYFUNCTION("IF(AS20=1, FILTER(TOSSUP, LEN(TOSSUP)), IF(AS20=2, FILTER(NEG, LEN(NEG)), IF(AS20, FILTER(NONEG, LEN(NONEG)), """")))"),-5.0)</f>
        <v>-5</v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1</v>
      </c>
      <c r="BN20" s="50">
        <f>IFERROR(__xludf.DUMMYFUNCTION("IF(BM20=1, FILTER(TOSSUP, LEN(TOSSUP)), IF(BM20=2, FILTER(NEG, LEN(NEG)), IF(BM20, FILTER(NONEG, LEN(NONEG)), """")))"),-5.0)</f>
        <v>-5</v>
      </c>
      <c r="BO20" s="50">
        <f>IFERROR(__xludf.DUMMYFUNCTION("""COMPUTED_VALUE"""),10.0)</f>
        <v>10</v>
      </c>
      <c r="BP20" s="50">
        <f>IFERROR(__xludf.DUMMYFUNCTION("""COMPUTED_VALUE"""),15.0)</f>
        <v>15</v>
      </c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63">
        <v>10.0</v>
      </c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SUM(J21,K20))"),325.0)</f>
        <v>325</v>
      </c>
      <c r="L21" s="67">
        <v>18.0</v>
      </c>
      <c r="M21" s="68"/>
      <c r="N21" s="63">
        <v>-5.0</v>
      </c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SUM(T21,U20))"),125.0)</f>
        <v>125</v>
      </c>
      <c r="V21" s="50"/>
      <c r="W21" s="51" t="b">
        <f t="shared" si="1"/>
        <v>1</v>
      </c>
      <c r="X21" s="51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3</v>
      </c>
      <c r="AL21" s="50">
        <f>IFERROR(__xludf.DUMMYFUNCTION("IF(AK21=1, FILTER(TOSSUP, LEN(TOSSUP)), IF(AK21=2, FILTER(NEG, LEN(NEG)), IF(AK21, FILTER(NONEG, LEN(NONEG)), """")))"),10.0)</f>
        <v>10</v>
      </c>
      <c r="AM21" s="50">
        <f>IFERROR(__xludf.DUMMYFUNCTION("""COMPUTED_VALUE"""),15.0)</f>
        <v>15</v>
      </c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/>
      <c r="D22" s="36">
        <v>10.0</v>
      </c>
      <c r="E22" s="34"/>
      <c r="F22" s="36"/>
      <c r="G22" s="60"/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9">
        <f>IFERROR(__xludf.DUMMYFUNCTION("IF(OR(RegExMatch(J22&amp;"""",""ERR""), RegExMatch(J22&amp;"""",""--""), RegExMatch(K21&amp;"""",""--""),),  ""-----------"", SUM(J22,K21))"),355.0)</f>
        <v>355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SUM(T22,U21))"),125.0)</f>
        <v>125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1</v>
      </c>
      <c r="AL22" s="50">
        <f>IFERROR(__xludf.DUMMYFUNCTION("IF(AK22=1, FILTER(TOSSUP, LEN(TOSSUP)), IF(AK22=2, FILTER(NEG, LEN(NEG)), IF(AK22, FILTER(NONEG, LEN(NONEG)), """")))"),-5.0)</f>
        <v>-5</v>
      </c>
      <c r="AM22" s="50">
        <f>IFERROR(__xludf.DUMMYFUNCTION("""COMPUTED_VALUE"""),10.0)</f>
        <v>10</v>
      </c>
      <c r="AN22" s="50">
        <f>IFERROR(__xludf.DUMMYFUNCTION("""COMPUTED_VALUE"""),15.0)</f>
        <v>15</v>
      </c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SUM(J23,K22))"),355.0)</f>
        <v>355</v>
      </c>
      <c r="L23" s="39">
        <v>20.0</v>
      </c>
      <c r="M23" s="41"/>
      <c r="N23" s="36">
        <v>10.0</v>
      </c>
      <c r="O23" s="58"/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9">
        <f>IFERROR(__xludf.DUMMYFUNCTION("IF(OR(RegExMatch(T23&amp;"""",""ERR""), RegExMatch(T23&amp;"""",""--""), RegExMatch(U22&amp;"""",""--""),),  ""-----------"", SUM(T23,U22))"),145.0)</f>
        <v>145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1</v>
      </c>
      <c r="AC23" s="51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50"/>
      <c r="AJ23" s="50"/>
      <c r="AK23" s="50">
        <f>IF(D3="", 0, IF(SUM(C23:H23)-D23&lt;&gt;0, 0, IF(SUM(M23:R23)&gt;0, 2, IF(SUM(M23:R23)&lt;0, 3, 1))))</f>
        <v>2</v>
      </c>
      <c r="AL23" s="50">
        <f>IFERROR(__xludf.DUMMYFUNCTION("IF(AK23=1, FILTER(TOSSUP, LEN(TOSSUP)), IF(AK23=2, FILTER(NEG, LEN(NEG)), IF(AK23, FILTER(NONEG, LEN(NONEG)), """")))"),-5.0)</f>
        <v>-5</v>
      </c>
      <c r="AM23" s="50"/>
      <c r="AN23" s="50"/>
      <c r="AO23" s="50">
        <f>IF(E3="", 0, IF(SUM(C23:H23)-E23&lt;&gt;0, 0, IF(SUM(M23:R23)&gt;0, 2, IF(SUM(M23:R23)&lt;0, 3, 1))))</f>
        <v>2</v>
      </c>
      <c r="AP23" s="50">
        <f>IFERROR(__xludf.DUMMYFUNCTION("IF(AO23=1, FILTER(TOSSUP, LEN(TOSSUP)), IF(AO23=2, FILTER(NEG, LEN(NEG)), IF(AO23, FILTER(NONEG, LEN(NONEG)), """")))"),-5.0)</f>
        <v>-5</v>
      </c>
      <c r="AQ23" s="50"/>
      <c r="AR23" s="50"/>
      <c r="AS23" s="50">
        <f>IF(F3="", 0, IF(SUM(C23:H23)-F23&lt;&gt;0, 0, IF(SUM(M23:R23)&gt;0, 2, IF(SUM(M23:R23)&lt;0, 3, 1))))</f>
        <v>2</v>
      </c>
      <c r="AT23" s="50">
        <f>IFERROR(__xludf.DUMMYFUNCTION("IF(AS23=1, FILTER(TOSSUP, LEN(TOSSUP)), IF(AS23=2, FILTER(NEG, LEN(NEG)), IF(AS23, FILTER(NONEG, LEN(NONEG)), """")))"),-5.0)</f>
        <v>-5</v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1</v>
      </c>
      <c r="BJ23" s="50">
        <f>IFERROR(__xludf.DUMMYFUNCTION("IF(BI23=1, FILTER(TOSSUP, LEN(TOSSUP)), IF(BI23=2, FILTER(NEG, LEN(NEG)), IF(BI23, FILTER(NONEG, LEN(NONEG)), """")))"),-5.0)</f>
        <v>-5</v>
      </c>
      <c r="BK23" s="50">
        <f>IFERROR(__xludf.DUMMYFUNCTION("""COMPUTED_VALUE"""),10.0)</f>
        <v>10</v>
      </c>
      <c r="BL23" s="50">
        <f>IFERROR(__xludf.DUMMYFUNCTION("""COMPUTED_VALUE"""),15.0)</f>
        <v>15</v>
      </c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SUM(J24,K23))"),355.0)</f>
        <v>355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SUM(T24,U23))"),145.0)</f>
        <v>145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SUM(J25,K24))"),355.0)</f>
        <v>355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SUM(T25,U24))"),145.0)</f>
        <v>145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SUM(J26,K25))"),355.0)</f>
        <v>355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SUM(T26,U25))"),145.0)</f>
        <v>145</v>
      </c>
      <c r="V26" s="50"/>
      <c r="W26" s="50"/>
      <c r="X26" s="50"/>
      <c r="Y26" s="50" t="str">
        <f>IFERROR(__xludf.DUMMYFUNCTION("FILTER(INSTRUCTIONS!A34:CC44, INSTRUCTIONS!A34:CC34=C2)"),"MENCHVILLE")</f>
        <v>MENCHVILLE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SUM(J27,K26))"),355.0)</f>
        <v>355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SUM(T27,U26))"),145.0)</f>
        <v>145</v>
      </c>
      <c r="V27" s="50"/>
      <c r="W27" s="50"/>
      <c r="X27" s="50"/>
      <c r="Y27" s="10" t="str">
        <f>IFERROR(__xludf.DUMMYFUNCTION("""COMPUTED_VALUE"""),"Laura Madler")</f>
        <v>Laura Madler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 t="str">
        <f>IFERROR(__xludf.DUMMYFUNCTION("""COMPUTED_VALUE"""),"Jay Richardson")</f>
        <v>Jay Richardson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5</v>
      </c>
      <c r="E29" s="89">
        <f t="shared" si="5"/>
        <v>2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3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 t="str">
        <f>IFERROR(__xludf.DUMMYFUNCTION("""COMPUTED_VALUE"""),"Karan Singh")</f>
        <v>Karan Singh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2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250</v>
      </c>
      <c r="J30" s="92"/>
      <c r="K30" s="99">
        <f>IF(ROUND(IFERROR(I30/SUM(C28:H29), 0), 0)=IFERROR(I30/SUM(C28:H29), 0), ROUND(IFERROR(I30/SUM(C28:H29), 0), 0), ROUND(IFERROR(I30/SUM(C28:H29), 0), 1))</f>
        <v>22.7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50"/>
      <c r="W30" s="50"/>
      <c r="X30" s="50"/>
      <c r="Y30" s="50" t="str">
        <f>IFERROR(__xludf.DUMMYFUNCTION("""COMPUTED_VALUE"""),"Cameron Tomaino")</f>
        <v>Cameron Tomaino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0</v>
      </c>
      <c r="D31" s="106">
        <f t="shared" si="9"/>
        <v>65</v>
      </c>
      <c r="E31" s="105">
        <f t="shared" si="9"/>
        <v>20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40</v>
      </c>
      <c r="O31" s="110">
        <f t="shared" si="10"/>
        <v>35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IFERROR(__xludf.DUMMYFUNCTION("""COMPUTED_VALUE"""),"Shelby Woodward")</f>
        <v>Shelby Woodward</v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K27)"),355.0)</f>
        <v>355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U27)"),145.0)</f>
        <v>145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INSTRUCTIONS!A34:CC34=M2)"),"MCLEAN B")</f>
        <v>MCLEAN B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IFERROR(__xludf.DUMMYFUNCTION("""COMPUTED_VALUE"""),"Paul Kim")</f>
        <v>Paul Kim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IFERROR(__xludf.DUMMYFUNCTION("""COMPUTED_VALUE"""),"Jay Shin")</f>
        <v>Jay Shin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IFERROR(__xludf.DUMMYFUNCTION("""COMPUTED_VALUE"""),"Aryan Tiwari")</f>
        <v>Aryan Tiwari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IFERROR(__xludf.DUMMYFUNCTION("""COMPUTED_VALUE"""),"Daniel Yoon")</f>
        <v>Daniel Yoon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67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13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 t="s">
        <v>54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 t="s">
        <v>28</v>
      </c>
      <c r="D3" s="24" t="s">
        <v>30</v>
      </c>
      <c r="E3" s="22" t="s">
        <v>33</v>
      </c>
      <c r="F3" s="24"/>
      <c r="G3" s="22"/>
      <c r="H3" s="24"/>
      <c r="I3" s="26" t="s">
        <v>21</v>
      </c>
      <c r="J3" s="27" t="s">
        <v>22</v>
      </c>
      <c r="K3" s="26" t="s">
        <v>27</v>
      </c>
      <c r="L3" s="28"/>
      <c r="M3" s="30" t="s">
        <v>60</v>
      </c>
      <c r="N3" s="31" t="s">
        <v>61</v>
      </c>
      <c r="O3" s="30"/>
      <c r="P3" s="31"/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/>
      <c r="D4" s="36">
        <v>10.0</v>
      </c>
      <c r="E4" s="34"/>
      <c r="F4" s="36"/>
      <c r="G4" s="34"/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50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1</v>
      </c>
      <c r="AL4" s="51">
        <f>IFERROR(__xludf.DUMMYFUNCTION("IF(AK4=1, FILTER(TOSSUP, LEN(TOSSUP)), IF(AK4=2, FILTER(NEG, LEN(NEG)), IF(AK4, FILTER(NONEG, LEN(NONEG)), """")))"),-5.0)</f>
        <v>-5</v>
      </c>
      <c r="AM4" s="51">
        <f>IFERROR(__xludf.DUMMYFUNCTION("""COMPUTED_VALUE"""),10.0)</f>
        <v>10</v>
      </c>
      <c r="AN4" s="51">
        <f>IFERROR(__xludf.DUMMYFUNCTION("""COMPUTED_VALUE"""),15.0)</f>
        <v>15</v>
      </c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/>
      <c r="D5" s="36"/>
      <c r="E5" s="34">
        <v>10.0</v>
      </c>
      <c r="F5" s="36"/>
      <c r="G5" s="34"/>
      <c r="H5" s="36"/>
      <c r="I5" s="37">
        <v>10.0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9">
        <f>IFERROR(__xludf.DUMMYFUNCTION("IF(OR(RegExMatch(J5&amp;"""",""ERR""), RegExMatch(J5&amp;"""",""--""), RegExMatch(K4&amp;"""",""--""),),  ""-----------"", SUM(J5,K4))"),50.0)</f>
        <v>50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1</v>
      </c>
      <c r="AP5" s="50">
        <f>IFERROR(__xludf.DUMMYFUNCTION("IF(AO5=1, FILTER(TOSSUP, LEN(TOSSUP)), IF(AO5=2, FILTER(NEG, LEN(NEG)), IF(AO5, FILTER(NONEG, LEN(NONEG)), """")))"),-5.0)</f>
        <v>-5</v>
      </c>
      <c r="AQ5" s="50">
        <f>IFERROR(__xludf.DUMMYFUNCTION("""COMPUTED_VALUE"""),10.0)</f>
        <v>10</v>
      </c>
      <c r="AR5" s="50">
        <f>IFERROR(__xludf.DUMMYFUNCTION("""COMPUTED_VALUE"""),15.0)</f>
        <v>15</v>
      </c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/>
      <c r="D6" s="36"/>
      <c r="E6" s="34">
        <v>10.0</v>
      </c>
      <c r="F6" s="36"/>
      <c r="G6" s="60"/>
      <c r="H6" s="61"/>
      <c r="I6" s="37">
        <v>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10</v>
      </c>
      <c r="K6" s="49">
        <f>IFERROR(__xludf.DUMMYFUNCTION("IF(OR(RegExMatch(J6&amp;"""",""ERR""), RegExMatch(J6&amp;"""",""--""), RegExMatch(K5&amp;"""",""--""),),  ""-----------"", SUM(J6,K5))"),60.0)</f>
        <v>60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SUM(T6,U5))"),0.0)</f>
        <v>0</v>
      </c>
      <c r="V6" s="50"/>
      <c r="W6" s="51" t="b">
        <f t="shared" si="1"/>
        <v>1</v>
      </c>
      <c r="X6" s="51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1</v>
      </c>
      <c r="AP6" s="50">
        <f>IFERROR(__xludf.DUMMYFUNCTION("IF(AO6=1, FILTER(TOSSUP, LEN(TOSSUP)), IF(AO6=2, FILTER(NEG, LEN(NEG)), IF(AO6, FILTER(NONEG, LEN(NONEG)), """")))"),-5.0)</f>
        <v>-5</v>
      </c>
      <c r="AQ6" s="50">
        <f>IFERROR(__xludf.DUMMYFUNCTION("""COMPUTED_VALUE"""),10.0)</f>
        <v>10</v>
      </c>
      <c r="AR6" s="50">
        <f>IFERROR(__xludf.DUMMYFUNCTION("""COMPUTED_VALUE"""),15.0)</f>
        <v>15</v>
      </c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2</v>
      </c>
      <c r="BJ6" s="50">
        <f>IFERROR(__xludf.DUMMYFUNCTION("IF(BI6=1, FILTER(TOSSUP, LEN(TOSSUP)), IF(BI6=2, FILTER(NEG, LEN(NEG)), IF(BI6, FILTER(NONEG, LEN(NONEG)), """")))"),-5.0)</f>
        <v>-5</v>
      </c>
      <c r="BK6" s="50"/>
      <c r="BL6" s="50"/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SUM(J7,K6))"),60.0)</f>
        <v>60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SUM(T7,U6))"),30.0)</f>
        <v>30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1</v>
      </c>
      <c r="AC7" s="51">
        <f>IFERROR(__xludf.DUMMYFUNCTION("IF(AB7, FILTER(BONUS, LEN(BONUS)), ""0"")"),0.0)</f>
        <v>0</v>
      </c>
      <c r="AD7" s="50">
        <f>IFERROR(__xludf.DUMMYFUNCTION("""COMPUTED_VALUE"""),10.0)</f>
        <v>10</v>
      </c>
      <c r="AE7" s="50">
        <f>IFERROR(__xludf.DUMMYFUNCTION("""COMPUTED_VALUE"""),20.0)</f>
        <v>20</v>
      </c>
      <c r="AF7" s="50">
        <f>IFERROR(__xludf.DUMMYFUNCTION("""COMPUTED_VALUE"""),30.0)</f>
        <v>30</v>
      </c>
      <c r="AG7" s="50">
        <f>IF(C3="", 0, IF(SUM(C7:H7)-C7&lt;&gt;0, 0, IF(SUM(M7:R7)&gt;0, 2, IF(SUM(M7:R7)&lt;0, 3, 1))))</f>
        <v>2</v>
      </c>
      <c r="AH7" s="51">
        <f>IFERROR(__xludf.DUMMYFUNCTION("IF(AG7=1, FILTER(TOSSUP, LEN(TOSSUP)), IF(AG7=2, FILTER(NEG, LEN(NEG)), IF(AG7, FILTER(NONEG, LEN(NONEG)), """")))"),-5.0)</f>
        <v>-5</v>
      </c>
      <c r="AI7" s="50"/>
      <c r="AJ7" s="50"/>
      <c r="AK7" s="50">
        <f>IF(D3="", 0, IF(SUM(C7:H7)-D7&lt;&gt;0, 0, IF(SUM(M7:R7)&gt;0, 2, IF(SUM(M7:R7)&lt;0, 3, 1))))</f>
        <v>2</v>
      </c>
      <c r="AL7" s="50">
        <f>IFERROR(__xludf.DUMMYFUNCTION("IF(AK7=1, FILTER(TOSSUP, LEN(TOSSUP)), IF(AK7=2, FILTER(NEG, LEN(NEG)), IF(AK7, FILTER(NONEG, LEN(NONEG)), """")))"),-5.0)</f>
        <v>-5</v>
      </c>
      <c r="AM7" s="50"/>
      <c r="AN7" s="50"/>
      <c r="AO7" s="50">
        <f>IF(E3="", 0, IF(SUM(C7:H7)-E7&lt;&gt;0, 0, IF(SUM(M7:R7)&gt;0, 2, IF(SUM(M7:R7)&lt;0, 3, 1))))</f>
        <v>2</v>
      </c>
      <c r="AP7" s="50">
        <f>IFERROR(__xludf.DUMMYFUNCTION("IF(AO7=1, FILTER(TOSSUP, LEN(TOSSUP)), IF(AO7=2, FILTER(NEG, LEN(NEG)), IF(AO7, FILTER(NONEG, LEN(NONEG)), """")))"),-5.0)</f>
        <v>-5</v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1</v>
      </c>
      <c r="BF7" s="50">
        <f>IFERROR(__xludf.DUMMYFUNCTION("IF(BE7=1, FILTER(TOSSUP, LEN(TOSSUP)), IF(BE7=2, FILTER(NEG, LEN(NEG)), IF(BE7, FILTER(NONEG, LEN(NONEG)), """")))"),-5.0)</f>
        <v>-5</v>
      </c>
      <c r="BG7" s="50">
        <f>IFERROR(__xludf.DUMMYFUNCTION("""COMPUTED_VALUE"""),10.0)</f>
        <v>10</v>
      </c>
      <c r="BH7" s="50">
        <f>IFERROR(__xludf.DUMMYFUNCTION("""COMPUTED_VALUE"""),15.0)</f>
        <v>15</v>
      </c>
      <c r="BI7" s="50">
        <f>IF(N3="", 0, IF(SUM(M7:R7)-N7&lt;&gt;0, 0, IF(SUM(C7:H7)&gt;0, 2, IF(SUM(C7:H7)&lt;0, 3, 1))))</f>
        <v>0</v>
      </c>
      <c r="BJ7" s="50" t="str">
        <f>IFERROR(__xludf.DUMMYFUNCTION("IF(BI7=1, FILTER(TOSSUP, LEN(TOSSUP)), IF(BI7=2, FILTER(NEG, LEN(NEG)), IF(BI7, FILTER(NONEG, LEN(NONEG)), """")))"),"")</f>
        <v/>
      </c>
      <c r="BK7" s="50"/>
      <c r="BL7" s="50"/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>
        <v>15.0</v>
      </c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15</v>
      </c>
      <c r="U8" s="66">
        <f>IFERROR(__xludf.DUMMYFUNCTION("IF(OR(RegExMatch(T8&amp;"""",""ERR""), RegExMatch(T8&amp;"""",""--""), RegExMatch(U7&amp;"""",""--""),),  ""-----------"", SUM(T8,U7))"),45.0)</f>
        <v>45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1</v>
      </c>
      <c r="AC8" s="51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50"/>
      <c r="AJ8" s="50"/>
      <c r="AK8" s="50">
        <f>IF(D3="", 0, IF(SUM(C8:H8)-D8&lt;&gt;0, 0, IF(SUM(M8:R8)&gt;0, 2, IF(SUM(M8:R8)&lt;0, 3, 1))))</f>
        <v>2</v>
      </c>
      <c r="AL8" s="50">
        <f>IFERROR(__xludf.DUMMYFUNCTION("IF(AK8=1, FILTER(TOSSUP, LEN(TOSSUP)), IF(AK8=2, FILTER(NEG, LEN(NEG)), IF(AK8, FILTER(NONEG, LEN(NONEG)), """")))"),-5.0)</f>
        <v>-5</v>
      </c>
      <c r="AM8" s="50"/>
      <c r="AN8" s="50"/>
      <c r="AO8" s="50">
        <f>IF(E3="", 0, IF(SUM(C8:H8)-E8&lt;&gt;0, 0, IF(SUM(M8:R8)&gt;0, 2, IF(SUM(M8:R8)&lt;0, 3, 1))))</f>
        <v>2</v>
      </c>
      <c r="AP8" s="50">
        <f>IFERROR(__xludf.DUMMYFUNCTION("IF(AO8=1, FILTER(TOSSUP, LEN(TOSSUP)), IF(AO8=2, FILTER(NEG, LEN(NEG)), IF(AO8, FILTER(NONEG, LEN(NONEG)), """")))"),-5.0)</f>
        <v>-5</v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1</v>
      </c>
      <c r="BF8" s="50">
        <f>IFERROR(__xludf.DUMMYFUNCTION("IF(BE8=1, FILTER(TOSSUP, LEN(TOSSUP)), IF(BE8=2, FILTER(NEG, LEN(NEG)), IF(BE8, FILTER(NONEG, LEN(NONEG)), """")))"),-5.0)</f>
        <v>-5</v>
      </c>
      <c r="BG8" s="50">
        <f>IFERROR(__xludf.DUMMYFUNCTION("""COMPUTED_VALUE"""),10.0)</f>
        <v>10</v>
      </c>
      <c r="BH8" s="50">
        <f>IFERROR(__xludf.DUMMYFUNCTION("""COMPUTED_VALUE"""),15.0)</f>
        <v>15</v>
      </c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>
        <v>10.0</v>
      </c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SUM(J9,K8))"),80.0)</f>
        <v>80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SUM(T9,U8))"),45.0)</f>
        <v>45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50">
        <f>IFERROR(__xludf.DUMMYFUNCTION("""COMPUTED_VALUE"""),10.0)</f>
        <v>10</v>
      </c>
      <c r="Z9" s="50">
        <f>IFERROR(__xludf.DUMMYFUNCTION("""COMPUTED_VALUE"""),20.0)</f>
        <v>20</v>
      </c>
      <c r="AA9" s="50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1</v>
      </c>
      <c r="AP9" s="50">
        <f>IFERROR(__xludf.DUMMYFUNCTION("IF(AO9=1, FILTER(TOSSUP, LEN(TOSSUP)), IF(AO9=2, FILTER(NEG, LEN(NEG)), IF(AO9, FILTER(NONEG, LEN(NONEG)), """")))"),-5.0)</f>
        <v>-5</v>
      </c>
      <c r="AQ9" s="50">
        <f>IFERROR(__xludf.DUMMYFUNCTION("""COMPUTED_VALUE"""),10.0)</f>
        <v>10</v>
      </c>
      <c r="AR9" s="50">
        <f>IFERROR(__xludf.DUMMYFUNCTION("""COMPUTED_VALUE"""),15.0)</f>
        <v>15</v>
      </c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2</v>
      </c>
      <c r="BF9" s="50">
        <f>IFERROR(__xludf.DUMMYFUNCTION("IF(BE9=1, FILTER(TOSSUP, LEN(TOSSUP)), IF(BE9=2, FILTER(NEG, LEN(NEG)), IF(BE9, FILTER(NONEG, LEN(NONEG)), """")))"),-5.0)</f>
        <v>-5</v>
      </c>
      <c r="BG9" s="50"/>
      <c r="BH9" s="50"/>
      <c r="BI9" s="50">
        <f>IF(N3="", 0, IF(SUM(M9:R9)-N9&lt;&gt;0, 0, IF(SUM(C9:H9)&gt;0, 2, IF(SUM(C9:H9)&lt;0, 3, 1))))</f>
        <v>2</v>
      </c>
      <c r="BJ9" s="50">
        <f>IFERROR(__xludf.DUMMYFUNCTION("IF(BI9=1, FILTER(TOSSUP, LEN(TOSSUP)), IF(BI9=2, FILTER(NEG, LEN(NEG)), IF(BI9, FILTER(NONEG, LEN(NONEG)), """")))"),-5.0)</f>
        <v>-5</v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/>
      <c r="D10" s="36"/>
      <c r="E10" s="34">
        <v>-5.0</v>
      </c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49">
        <f>IFERROR(__xludf.DUMMYFUNCTION("IF(OR(RegExMatch(J10&amp;"""",""ERR""), RegExMatch(J10&amp;"""",""--""), RegExMatch(K9&amp;"""",""--""),),  ""-----------"", SUM(J10,K9))"),75.0)</f>
        <v>75</v>
      </c>
      <c r="L10" s="39">
        <v>7.0</v>
      </c>
      <c r="M10" s="41">
        <v>10.0</v>
      </c>
      <c r="N10" s="61"/>
      <c r="O10" s="41"/>
      <c r="P10" s="59"/>
      <c r="Q10" s="58"/>
      <c r="R10" s="59"/>
      <c r="S10" s="37">
        <v>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10</v>
      </c>
      <c r="U10" s="49">
        <f>IFERROR(__xludf.DUMMYFUNCTION("IF(OR(RegExMatch(T10&amp;"""",""ERR""), RegExMatch(T10&amp;"""",""--""), RegExMatch(U9&amp;"""",""--""),),  ""-----------"", SUM(T10,U9))"),55.0)</f>
        <v>55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1</v>
      </c>
      <c r="AC10" s="51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3</v>
      </c>
      <c r="BF10" s="50">
        <f>IFERROR(__xludf.DUMMYFUNCTION("IF(BE10=1, FILTER(TOSSUP, LEN(TOSSUP)), IF(BE10=2, FILTER(NEG, LEN(NEG)), IF(BE10, FILTER(NONEG, LEN(NONEG)), """")))"),10.0)</f>
        <v>10</v>
      </c>
      <c r="BG10" s="50">
        <f>IFERROR(__xludf.DUMMYFUNCTION("""COMPUTED_VALUE"""),15.0)</f>
        <v>15</v>
      </c>
      <c r="BH10" s="50"/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SUM(J11,K10))"),75.0)</f>
        <v>75</v>
      </c>
      <c r="L11" s="39">
        <v>8.0</v>
      </c>
      <c r="M11" s="41">
        <v>10.0</v>
      </c>
      <c r="N11" s="61"/>
      <c r="O11" s="58"/>
      <c r="P11" s="59"/>
      <c r="Q11" s="58"/>
      <c r="R11" s="59"/>
      <c r="S11" s="37">
        <v>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9">
        <f>IFERROR(__xludf.DUMMYFUNCTION("IF(OR(RegExMatch(T11&amp;"""",""ERR""), RegExMatch(T11&amp;"""",""--""), RegExMatch(U10&amp;"""",""--""),),  ""-----------"", SUM(T11,U10))"),65.0)</f>
        <v>65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1</v>
      </c>
      <c r="AC11" s="51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50"/>
      <c r="AJ11" s="50"/>
      <c r="AK11" s="50">
        <f>IF(D3="", 0, IF(SUM(C11:H11)-D11&lt;&gt;0, 0, IF(SUM(M11:R11)&gt;0, 2, IF(SUM(M11:R11)&lt;0, 3, 1))))</f>
        <v>2</v>
      </c>
      <c r="AL11" s="50">
        <f>IFERROR(__xludf.DUMMYFUNCTION("IF(AK11=1, FILTER(TOSSUP, LEN(TOSSUP)), IF(AK11=2, FILTER(NEG, LEN(NEG)), IF(AK11, FILTER(NONEG, LEN(NONEG)), """")))"),-5.0)</f>
        <v>-5</v>
      </c>
      <c r="AM11" s="50"/>
      <c r="AN11" s="50"/>
      <c r="AO11" s="50">
        <f>IF(E3="", 0, IF(SUM(C11:H11)-E11&lt;&gt;0, 0, IF(SUM(M11:R11)&gt;0, 2, IF(SUM(M11:R11)&lt;0, 3, 1))))</f>
        <v>2</v>
      </c>
      <c r="AP11" s="50">
        <f>IFERROR(__xludf.DUMMYFUNCTION("IF(AO11=1, FILTER(TOSSUP, LEN(TOSSUP)), IF(AO11=2, FILTER(NEG, LEN(NEG)), IF(AO11, FILTER(NONEG, LEN(NONEG)), """")))"),-5.0)</f>
        <v>-5</v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1</v>
      </c>
      <c r="BF11" s="50">
        <f>IFERROR(__xludf.DUMMYFUNCTION("IF(BE11=1, FILTER(TOSSUP, LEN(TOSSUP)), IF(BE11=2, FILTER(NEG, LEN(NEG)), IF(BE11, FILTER(NONEG, LEN(NONEG)), """")))"),-5.0)</f>
        <v>-5</v>
      </c>
      <c r="BG11" s="50">
        <f>IFERROR(__xludf.DUMMYFUNCTION("""COMPUTED_VALUE"""),10.0)</f>
        <v>10</v>
      </c>
      <c r="BH11" s="50">
        <f>IFERROR(__xludf.DUMMYFUNCTION("""COMPUTED_VALUE"""),15.0)</f>
        <v>15</v>
      </c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/>
      <c r="D12" s="36">
        <v>-5.0</v>
      </c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49">
        <f>IFERROR(__xludf.DUMMYFUNCTION("IF(OR(RegExMatch(J12&amp;"""",""ERR""), RegExMatch(J12&amp;"""",""--""), RegExMatch(K11&amp;"""",""--""),),  ""-----------"", SUM(J12,K11))"),70.0)</f>
        <v>70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SUM(T12,U11))"),65.0)</f>
        <v>65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1</v>
      </c>
      <c r="AL12" s="50">
        <f>IFERROR(__xludf.DUMMYFUNCTION("IF(AK12=1, FILTER(TOSSUP, LEN(TOSSUP)), IF(AK12=2, FILTER(NEG, LEN(NEG)), IF(AK12, FILTER(NONEG, LEN(NONEG)), """")))"),-5.0)</f>
        <v>-5</v>
      </c>
      <c r="AM12" s="50">
        <f>IFERROR(__xludf.DUMMYFUNCTION("""COMPUTED_VALUE"""),10.0)</f>
        <v>10</v>
      </c>
      <c r="AN12" s="50">
        <f>IFERROR(__xludf.DUMMYFUNCTION("""COMPUTED_VALUE"""),15.0)</f>
        <v>15</v>
      </c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3</v>
      </c>
      <c r="BF12" s="50">
        <f>IFERROR(__xludf.DUMMYFUNCTION("IF(BE12=1, FILTER(TOSSUP, LEN(TOSSUP)), IF(BE12=2, FILTER(NEG, LEN(NEG)), IF(BE12, FILTER(NONEG, LEN(NONEG)), """")))"),10.0)</f>
        <v>10</v>
      </c>
      <c r="BG12" s="50">
        <f>IFERROR(__xludf.DUMMYFUNCTION("""COMPUTED_VALUE"""),15.0)</f>
        <v>15</v>
      </c>
      <c r="BH12" s="50"/>
      <c r="BI12" s="50">
        <f>IF(N3="", 0, IF(SUM(M12:R12)-N12&lt;&gt;0, 0, IF(SUM(C12:H12)&gt;0, 2, IF(SUM(C12:H12)&lt;0, 3, 1))))</f>
        <v>3</v>
      </c>
      <c r="BJ12" s="50">
        <f>IFERROR(__xludf.DUMMYFUNCTION("IF(BI12=1, FILTER(TOSSUP, LEN(TOSSUP)), IF(BI12=2, FILTER(NEG, LEN(NEG)), IF(BI12, FILTER(NONEG, LEN(NONEG)), """")))"),10.0)</f>
        <v>10</v>
      </c>
      <c r="BK12" s="50">
        <f>IFERROR(__xludf.DUMMYFUNCTION("""COMPUTED_VALUE"""),15.0)</f>
        <v>15</v>
      </c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>
        <v>10.0</v>
      </c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SUM(J13,K12))"),90.0)</f>
        <v>90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SUM(T13,U12))"),65.0)</f>
        <v>65</v>
      </c>
      <c r="V13" s="50"/>
      <c r="W13" s="51" t="b">
        <f t="shared" si="1"/>
        <v>1</v>
      </c>
      <c r="X13" s="51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1</v>
      </c>
      <c r="AL13" s="50">
        <f>IFERROR(__xludf.DUMMYFUNCTION("IF(AK13=1, FILTER(TOSSUP, LEN(TOSSUP)), IF(AK13=2, FILTER(NEG, LEN(NEG)), IF(AK13, FILTER(NONEG, LEN(NONEG)), """")))"),-5.0)</f>
        <v>-5</v>
      </c>
      <c r="AM13" s="50">
        <f>IFERROR(__xludf.DUMMYFUNCTION("""COMPUTED_VALUE"""),10.0)</f>
        <v>10</v>
      </c>
      <c r="AN13" s="50">
        <f>IFERROR(__xludf.DUMMYFUNCTION("""COMPUTED_VALUE"""),15.0)</f>
        <v>15</v>
      </c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>
        <v>10.0</v>
      </c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SUM(J14,K13))"),110.0)</f>
        <v>110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SUM(T14,U13))"),65.0)</f>
        <v>65</v>
      </c>
      <c r="V14" s="50"/>
      <c r="W14" s="51" t="b">
        <f t="shared" si="1"/>
        <v>1</v>
      </c>
      <c r="X14" s="51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1</v>
      </c>
      <c r="AL14" s="50">
        <f>IFERROR(__xludf.DUMMYFUNCTION("IF(AK14=1, FILTER(TOSSUP, LEN(TOSSUP)), IF(AK14=2, FILTER(NEG, LEN(NEG)), IF(AK14, FILTER(NONEG, LEN(NONEG)), """")))"),-5.0)</f>
        <v>-5</v>
      </c>
      <c r="AM14" s="50">
        <f>IFERROR(__xludf.DUMMYFUNCTION("""COMPUTED_VALUE"""),10.0)</f>
        <v>10</v>
      </c>
      <c r="AN14" s="50">
        <f>IFERROR(__xludf.DUMMYFUNCTION("""COMPUTED_VALUE"""),15.0)</f>
        <v>15</v>
      </c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SUM(J15,K14))"),110.0)</f>
        <v>110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SUM(T15,U14))"),65.0)</f>
        <v>65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1</v>
      </c>
      <c r="AH15" s="51">
        <f>IFERROR(__xludf.DUMMYFUNCTION("IF(AG15=1, FILTER(TOSSUP, LEN(TOSSUP)), IF(AG15=2, FILTER(NEG, LEN(NEG)), IF(AG15, FILTER(NONEG, LEN(NONEG)), """")))"),-5.0)</f>
        <v>-5</v>
      </c>
      <c r="AI15" s="50">
        <f>IFERROR(__xludf.DUMMYFUNCTION("""COMPUTED_VALUE"""),10.0)</f>
        <v>10</v>
      </c>
      <c r="AJ15" s="50">
        <f>IFERROR(__xludf.DUMMYFUNCTION("""COMPUTED_VALUE"""),15.0)</f>
        <v>15</v>
      </c>
      <c r="AK15" s="50">
        <f>IF(D3="", 0, IF(SUM(C15:H15)-D15&lt;&gt;0, 0, IF(SUM(M15:R15)&gt;0, 2, IF(SUM(M15:R15)&lt;0, 3, 1))))</f>
        <v>1</v>
      </c>
      <c r="AL15" s="50">
        <f>IFERROR(__xludf.DUMMYFUNCTION("IF(AK15=1, FILTER(TOSSUP, LEN(TOSSUP)), IF(AK15=2, FILTER(NEG, LEN(NEG)), IF(AK15, FILTER(NONEG, LEN(NONEG)), """")))"),-5.0)</f>
        <v>-5</v>
      </c>
      <c r="AM15" s="50">
        <f>IFERROR(__xludf.DUMMYFUNCTION("""COMPUTED_VALUE"""),10.0)</f>
        <v>10</v>
      </c>
      <c r="AN15" s="50">
        <f>IFERROR(__xludf.DUMMYFUNCTION("""COMPUTED_VALUE"""),15.0)</f>
        <v>15</v>
      </c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1</v>
      </c>
      <c r="BF15" s="50">
        <f>IFERROR(__xludf.DUMMYFUNCTION("IF(BE15=1, FILTER(TOSSUP, LEN(TOSSUP)), IF(BE15=2, FILTER(NEG, LEN(NEG)), IF(BE15, FILTER(NONEG, LEN(NONEG)), """")))"),-5.0)</f>
        <v>-5</v>
      </c>
      <c r="BG15" s="50">
        <f>IFERROR(__xludf.DUMMYFUNCTION("""COMPUTED_VALUE"""),10.0)</f>
        <v>10</v>
      </c>
      <c r="BH15" s="50">
        <f>IFERROR(__xludf.DUMMYFUNCTION("""COMPUTED_VALUE"""),15.0)</f>
        <v>15</v>
      </c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/>
      <c r="D16" s="61"/>
      <c r="E16" s="34">
        <v>10.0</v>
      </c>
      <c r="F16" s="61"/>
      <c r="G16" s="60"/>
      <c r="H16" s="36"/>
      <c r="I16" s="37">
        <v>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10</v>
      </c>
      <c r="K16" s="49">
        <f>IFERROR(__xludf.DUMMYFUNCTION("IF(OR(RegExMatch(J16&amp;"""",""ERR""), RegExMatch(J16&amp;"""",""--""), RegExMatch(K15&amp;"""",""--""),),  ""-----------"", SUM(J16,K15))"),120.0)</f>
        <v>120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SUM(T16,U15))"),65.0)</f>
        <v>65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1</v>
      </c>
      <c r="AP16" s="50">
        <f>IFERROR(__xludf.DUMMYFUNCTION("IF(AO16=1, FILTER(TOSSUP, LEN(TOSSUP)), IF(AO16=2, FILTER(NEG, LEN(NEG)), IF(AO16, FILTER(NONEG, LEN(NONEG)), """")))"),-5.0)</f>
        <v>-5</v>
      </c>
      <c r="AQ16" s="50">
        <f>IFERROR(__xludf.DUMMYFUNCTION("""COMPUTED_VALUE"""),10.0)</f>
        <v>10</v>
      </c>
      <c r="AR16" s="50">
        <f>IFERROR(__xludf.DUMMYFUNCTION("""COMPUTED_VALUE"""),15.0)</f>
        <v>15</v>
      </c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SUM(J17,K16))"),120.0)</f>
        <v>120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SUM(T17,U16))"),65.0)</f>
        <v>65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1</v>
      </c>
      <c r="AH17" s="51">
        <f>IFERROR(__xludf.DUMMYFUNCTION("IF(AG17=1, FILTER(TOSSUP, LEN(TOSSUP)), IF(AG17=2, FILTER(NEG, LEN(NEG)), IF(AG17, FILTER(NONEG, LEN(NONEG)), """")))"),-5.0)</f>
        <v>-5</v>
      </c>
      <c r="AI17" s="50">
        <f>IFERROR(__xludf.DUMMYFUNCTION("""COMPUTED_VALUE"""),10.0)</f>
        <v>10</v>
      </c>
      <c r="AJ17" s="50">
        <f>IFERROR(__xludf.DUMMYFUNCTION("""COMPUTED_VALUE"""),15.0)</f>
        <v>15</v>
      </c>
      <c r="AK17" s="50">
        <f>IF(D3="", 0, IF(SUM(C17:H17)-D17&lt;&gt;0, 0, IF(SUM(M17:R17)&gt;0, 2, IF(SUM(M17:R17)&lt;0, 3, 1))))</f>
        <v>1</v>
      </c>
      <c r="AL17" s="50">
        <f>IFERROR(__xludf.DUMMYFUNCTION("IF(AK17=1, FILTER(TOSSUP, LEN(TOSSUP)), IF(AK17=2, FILTER(NEG, LEN(NEG)), IF(AK17, FILTER(NONEG, LEN(NONEG)), """")))"),-5.0)</f>
        <v>-5</v>
      </c>
      <c r="AM17" s="50">
        <f>IFERROR(__xludf.DUMMYFUNCTION("""COMPUTED_VALUE"""),10.0)</f>
        <v>10</v>
      </c>
      <c r="AN17" s="50">
        <f>IFERROR(__xludf.DUMMYFUNCTION("""COMPUTED_VALUE"""),15.0)</f>
        <v>15</v>
      </c>
      <c r="AO17" s="50">
        <f>IF(E3="", 0, IF(SUM(C17:H17)-E17&lt;&gt;0, 0, IF(SUM(M17:R17)&gt;0, 2, IF(SUM(M17:R17)&lt;0, 3, 1))))</f>
        <v>1</v>
      </c>
      <c r="AP17" s="50">
        <f>IFERROR(__xludf.DUMMYFUNCTION("IF(AO17=1, FILTER(TOSSUP, LEN(TOSSUP)), IF(AO17=2, FILTER(NEG, LEN(NEG)), IF(AO17, FILTER(NONEG, LEN(NONEG)), """")))"),-5.0)</f>
        <v>-5</v>
      </c>
      <c r="AQ17" s="50">
        <f>IFERROR(__xludf.DUMMYFUNCTION("""COMPUTED_VALUE"""),10.0)</f>
        <v>10</v>
      </c>
      <c r="AR17" s="50">
        <f>IFERROR(__xludf.DUMMYFUNCTION("""COMPUTED_VALUE"""),15.0)</f>
        <v>15</v>
      </c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1</v>
      </c>
      <c r="BF17" s="50">
        <f>IFERROR(__xludf.DUMMYFUNCTION("IF(BE17=1, FILTER(TOSSUP, LEN(TOSSUP)), IF(BE17=2, FILTER(NEG, LEN(NEG)), IF(BE17, FILTER(NONEG, LEN(NONEG)), """")))"),-5.0)</f>
        <v>-5</v>
      </c>
      <c r="BG17" s="50">
        <f>IFERROR(__xludf.DUMMYFUNCTION("""COMPUTED_VALUE"""),10.0)</f>
        <v>10</v>
      </c>
      <c r="BH17" s="50">
        <f>IFERROR(__xludf.DUMMYFUNCTION("""COMPUTED_VALUE"""),15.0)</f>
        <v>15</v>
      </c>
      <c r="BI17" s="50">
        <f>IF(N3="", 0, IF(SUM(M17:R17)-N17&lt;&gt;0, 0, IF(SUM(C17:H17)&gt;0, 2, IF(SUM(C17:H17)&lt;0, 3, 1))))</f>
        <v>1</v>
      </c>
      <c r="BJ17" s="50">
        <f>IFERROR(__xludf.DUMMYFUNCTION("IF(BI17=1, FILTER(TOSSUP, LEN(TOSSUP)), IF(BI17=2, FILTER(NEG, LEN(NEG)), IF(BI17, FILTER(NONEG, LEN(NONEG)), """")))"),-5.0)</f>
        <v>-5</v>
      </c>
      <c r="BK17" s="50">
        <f>IFERROR(__xludf.DUMMYFUNCTION("""COMPUTED_VALUE"""),10.0)</f>
        <v>10</v>
      </c>
      <c r="BL17" s="50">
        <f>IFERROR(__xludf.DUMMYFUNCTION("""COMPUTED_VALUE"""),15.0)</f>
        <v>15</v>
      </c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/>
      <c r="D18" s="36"/>
      <c r="E18" s="34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SUM(J18,K17))"),120.0)</f>
        <v>120</v>
      </c>
      <c r="L18" s="39">
        <v>15.0</v>
      </c>
      <c r="M18" s="41">
        <v>15.0</v>
      </c>
      <c r="N18" s="61"/>
      <c r="O18" s="58"/>
      <c r="P18" s="59"/>
      <c r="Q18" s="58"/>
      <c r="R18" s="59"/>
      <c r="S18" s="37">
        <v>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15</v>
      </c>
      <c r="U18" s="49">
        <f>IFERROR(__xludf.DUMMYFUNCTION("IF(OR(RegExMatch(T18&amp;"""",""ERR""), RegExMatch(T18&amp;"""",""--""), RegExMatch(U17&amp;"""",""--""),),  ""-----------"", SUM(T18,U17))"),80.0)</f>
        <v>80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1</v>
      </c>
      <c r="AC18" s="51">
        <f>IFERROR(__xludf.DUMMYFUNCTION("IF(AB18, FILTER(BONUS, LEN(BONUS)), ""0"")"),0.0)</f>
        <v>0</v>
      </c>
      <c r="AD18" s="50">
        <f>IFERROR(__xludf.DUMMYFUNCTION("""COMPUTED_VALUE"""),10.0)</f>
        <v>10</v>
      </c>
      <c r="AE18" s="50">
        <f>IFERROR(__xludf.DUMMYFUNCTION("""COMPUTED_VALUE"""),20.0)</f>
        <v>20</v>
      </c>
      <c r="AF18" s="50">
        <f>IFERROR(__xludf.DUMMYFUNCTION("""COMPUTED_VALUE"""),30.0)</f>
        <v>30</v>
      </c>
      <c r="AG18" s="50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50"/>
      <c r="AJ18" s="50"/>
      <c r="AK18" s="50">
        <f>IF(D3="", 0, IF(SUM(C18:H18)-D18&lt;&gt;0, 0, IF(SUM(M18:R18)&gt;0, 2, IF(SUM(M18:R18)&lt;0, 3, 1))))</f>
        <v>2</v>
      </c>
      <c r="AL18" s="50">
        <f>IFERROR(__xludf.DUMMYFUNCTION("IF(AK18=1, FILTER(TOSSUP, LEN(TOSSUP)), IF(AK18=2, FILTER(NEG, LEN(NEG)), IF(AK18, FILTER(NONEG, LEN(NONEG)), """")))"),-5.0)</f>
        <v>-5</v>
      </c>
      <c r="AM18" s="50"/>
      <c r="AN18" s="50"/>
      <c r="AO18" s="50">
        <f>IF(E3="", 0, IF(SUM(C18:H18)-E18&lt;&gt;0, 0, IF(SUM(M18:R18)&gt;0, 2, IF(SUM(M18:R18)&lt;0, 3, 1))))</f>
        <v>2</v>
      </c>
      <c r="AP18" s="50">
        <f>IFERROR(__xludf.DUMMYFUNCTION("IF(AO18=1, FILTER(TOSSUP, LEN(TOSSUP)), IF(AO18=2, FILTER(NEG, LEN(NEG)), IF(AO18, FILTER(NONEG, LEN(NONEG)), """")))"),-5.0)</f>
        <v>-5</v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1</v>
      </c>
      <c r="BF18" s="50">
        <f>IFERROR(__xludf.DUMMYFUNCTION("IF(BE18=1, FILTER(TOSSUP, LEN(TOSSUP)), IF(BE18=2, FILTER(NEG, LEN(NEG)), IF(BE18, FILTER(NONEG, LEN(NONEG)), """")))"),-5.0)</f>
        <v>-5</v>
      </c>
      <c r="BG18" s="50">
        <f>IFERROR(__xludf.DUMMYFUNCTION("""COMPUTED_VALUE"""),10.0)</f>
        <v>10</v>
      </c>
      <c r="BH18" s="50">
        <f>IFERROR(__xludf.DUMMYFUNCTION("""COMPUTED_VALUE"""),15.0)</f>
        <v>15</v>
      </c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SUM(J19,K18))"),120.0)</f>
        <v>120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SUM(T19,U18))"),100.0)</f>
        <v>100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1</v>
      </c>
      <c r="AC19" s="51">
        <f>IFERROR(__xludf.DUMMYFUNCTION("IF(AB19, FILTER(BONUS, LEN(BONUS)), ""0"")"),0.0)</f>
        <v>0</v>
      </c>
      <c r="AD19" s="50">
        <f>IFERROR(__xludf.DUMMYFUNCTION("""COMPUTED_VALUE"""),10.0)</f>
        <v>10</v>
      </c>
      <c r="AE19" s="50">
        <f>IFERROR(__xludf.DUMMYFUNCTION("""COMPUTED_VALUE"""),20.0)</f>
        <v>20</v>
      </c>
      <c r="AF19" s="50">
        <f>IFERROR(__xludf.DUMMYFUNCTION("""COMPUTED_VALUE"""),30.0)</f>
        <v>30</v>
      </c>
      <c r="AG19" s="50">
        <f>IF(C3="", 0, IF(SUM(C19:H19)-C19&lt;&gt;0, 0, IF(SUM(M19:R19)&gt;0, 2, IF(SUM(M19:R19)&lt;0, 3, 1))))</f>
        <v>2</v>
      </c>
      <c r="AH19" s="51">
        <f>IFERROR(__xludf.DUMMYFUNCTION("IF(AG19=1, FILTER(TOSSUP, LEN(TOSSUP)), IF(AG19=2, FILTER(NEG, LEN(NEG)), IF(AG19, FILTER(NONEG, LEN(NONEG)), """")))"),-5.0)</f>
        <v>-5</v>
      </c>
      <c r="AI19" s="50"/>
      <c r="AJ19" s="50"/>
      <c r="AK19" s="50">
        <f>IF(D3="", 0, IF(SUM(C19:H19)-D19&lt;&gt;0, 0, IF(SUM(M19:R19)&gt;0, 2, IF(SUM(M19:R19)&lt;0, 3, 1))))</f>
        <v>2</v>
      </c>
      <c r="AL19" s="50">
        <f>IFERROR(__xludf.DUMMYFUNCTION("IF(AK19=1, FILTER(TOSSUP, LEN(TOSSUP)), IF(AK19=2, FILTER(NEG, LEN(NEG)), IF(AK19, FILTER(NONEG, LEN(NONEG)), """")))"),-5.0)</f>
        <v>-5</v>
      </c>
      <c r="AM19" s="50"/>
      <c r="AN19" s="50"/>
      <c r="AO19" s="50">
        <f>IF(E3="", 0, IF(SUM(C19:H19)-E19&lt;&gt;0, 0, IF(SUM(M19:R19)&gt;0, 2, IF(SUM(M19:R19)&lt;0, 3, 1))))</f>
        <v>2</v>
      </c>
      <c r="AP19" s="50">
        <f>IFERROR(__xludf.DUMMYFUNCTION("IF(AO19=1, FILTER(TOSSUP, LEN(TOSSUP)), IF(AO19=2, FILTER(NEG, LEN(NEG)), IF(AO19, FILTER(NONEG, LEN(NONEG)), """")))"),-5.0)</f>
        <v>-5</v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1</v>
      </c>
      <c r="BF19" s="50">
        <f>IFERROR(__xludf.DUMMYFUNCTION("IF(BE19=1, FILTER(TOSSUP, LEN(TOSSUP)), IF(BE19=2, FILTER(NEG, LEN(NEG)), IF(BE19, FILTER(NONEG, LEN(NONEG)), """")))"),-5.0)</f>
        <v>-5</v>
      </c>
      <c r="BG19" s="50">
        <f>IFERROR(__xludf.DUMMYFUNCTION("""COMPUTED_VALUE"""),10.0)</f>
        <v>10</v>
      </c>
      <c r="BH19" s="50">
        <f>IFERROR(__xludf.DUMMYFUNCTION("""COMPUTED_VALUE"""),15.0)</f>
        <v>15</v>
      </c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SUM(J20,K19))"),120.0)</f>
        <v>120</v>
      </c>
      <c r="L20" s="67">
        <v>17.0</v>
      </c>
      <c r="M20" s="68">
        <v>10.0</v>
      </c>
      <c r="N20" s="71"/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SUM(T20,U19))"),130.0)</f>
        <v>130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1</v>
      </c>
      <c r="AC20" s="51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2</v>
      </c>
      <c r="AH20" s="51">
        <f>IFERROR(__xludf.DUMMYFUNCTION("IF(AG20=1, FILTER(TOSSUP, LEN(TOSSUP)), IF(AG20=2, FILTER(NEG, LEN(NEG)), IF(AG20, FILTER(NONEG, LEN(NONEG)), """")))"),-5.0)</f>
        <v>-5</v>
      </c>
      <c r="AI20" s="50"/>
      <c r="AJ20" s="50"/>
      <c r="AK20" s="50">
        <f>IF(D3="", 0, IF(SUM(C20:H20)-D20&lt;&gt;0, 0, IF(SUM(M20:R20)&gt;0, 2, IF(SUM(M20:R20)&lt;0, 3, 1))))</f>
        <v>2</v>
      </c>
      <c r="AL20" s="50">
        <f>IFERROR(__xludf.DUMMYFUNCTION("IF(AK20=1, FILTER(TOSSUP, LEN(TOSSUP)), IF(AK20=2, FILTER(NEG, LEN(NEG)), IF(AK20, FILTER(NONEG, LEN(NONEG)), """")))"),-5.0)</f>
        <v>-5</v>
      </c>
      <c r="AM20" s="50"/>
      <c r="AN20" s="50"/>
      <c r="AO20" s="50">
        <f>IF(E3="", 0, IF(SUM(C20:H20)-E20&lt;&gt;0, 0, IF(SUM(M20:R20)&gt;0, 2, IF(SUM(M20:R20)&lt;0, 3, 1))))</f>
        <v>2</v>
      </c>
      <c r="AP20" s="50">
        <f>IFERROR(__xludf.DUMMYFUNCTION("IF(AO20=1, FILTER(TOSSUP, LEN(TOSSUP)), IF(AO20=2, FILTER(NEG, LEN(NEG)), IF(AO20, FILTER(NONEG, LEN(NONEG)), """")))"),-5.0)</f>
        <v>-5</v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1</v>
      </c>
      <c r="BF20" s="50">
        <f>IFERROR(__xludf.DUMMYFUNCTION("IF(BE20=1, FILTER(TOSSUP, LEN(TOSSUP)), IF(BE20=2, FILTER(NEG, LEN(NEG)), IF(BE20, FILTER(NONEG, LEN(NONEG)), """")))"),-5.0)</f>
        <v>-5</v>
      </c>
      <c r="BG20" s="50">
        <f>IFERROR(__xludf.DUMMYFUNCTION("""COMPUTED_VALUE"""),10.0)</f>
        <v>10</v>
      </c>
      <c r="BH20" s="50">
        <f>IFERROR(__xludf.DUMMYFUNCTION("""COMPUTED_VALUE"""),15.0)</f>
        <v>15</v>
      </c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SUM(J21,K20))"),120.0)</f>
        <v>120</v>
      </c>
      <c r="L21" s="67">
        <v>18.0</v>
      </c>
      <c r="M21" s="68">
        <v>10.0</v>
      </c>
      <c r="N21" s="63"/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SUM(T21,U20))"),160.0)</f>
        <v>160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1</v>
      </c>
      <c r="AC21" s="51">
        <f>IFERROR(__xludf.DUMMYFUNCTION("IF(AB21, FILTER(BONUS, LEN(BONUS)), ""0"")"),0.0)</f>
        <v>0</v>
      </c>
      <c r="AD21" s="50">
        <f>IFERROR(__xludf.DUMMYFUNCTION("""COMPUTED_VALUE"""),10.0)</f>
        <v>10</v>
      </c>
      <c r="AE21" s="50">
        <f>IFERROR(__xludf.DUMMYFUNCTION("""COMPUTED_VALUE"""),20.0)</f>
        <v>20</v>
      </c>
      <c r="AF21" s="50">
        <f>IFERROR(__xludf.DUMMYFUNCTION("""COMPUTED_VALUE"""),30.0)</f>
        <v>30</v>
      </c>
      <c r="AG21" s="50">
        <f>IF(C3="", 0, IF(SUM(C21:H21)-C21&lt;&gt;0, 0, IF(SUM(M21:R21)&gt;0, 2, IF(SUM(M21:R21)&lt;0, 3, 1))))</f>
        <v>2</v>
      </c>
      <c r="AH21" s="51">
        <f>IFERROR(__xludf.DUMMYFUNCTION("IF(AG21=1, FILTER(TOSSUP, LEN(TOSSUP)), IF(AG21=2, FILTER(NEG, LEN(NEG)), IF(AG21, FILTER(NONEG, LEN(NONEG)), """")))"),-5.0)</f>
        <v>-5</v>
      </c>
      <c r="AI21" s="50"/>
      <c r="AJ21" s="50"/>
      <c r="AK21" s="50">
        <f>IF(D3="", 0, IF(SUM(C21:H21)-D21&lt;&gt;0, 0, IF(SUM(M21:R21)&gt;0, 2, IF(SUM(M21:R21)&lt;0, 3, 1))))</f>
        <v>2</v>
      </c>
      <c r="AL21" s="50">
        <f>IFERROR(__xludf.DUMMYFUNCTION("IF(AK21=1, FILTER(TOSSUP, LEN(TOSSUP)), IF(AK21=2, FILTER(NEG, LEN(NEG)), IF(AK21, FILTER(NONEG, LEN(NONEG)), """")))"),-5.0)</f>
        <v>-5</v>
      </c>
      <c r="AM21" s="50"/>
      <c r="AN21" s="50"/>
      <c r="AO21" s="50">
        <f>IF(E3="", 0, IF(SUM(C21:H21)-E21&lt;&gt;0, 0, IF(SUM(M21:R21)&gt;0, 2, IF(SUM(M21:R21)&lt;0, 3, 1))))</f>
        <v>2</v>
      </c>
      <c r="AP21" s="50">
        <f>IFERROR(__xludf.DUMMYFUNCTION("IF(AO21=1, FILTER(TOSSUP, LEN(TOSSUP)), IF(AO21=2, FILTER(NEG, LEN(NEG)), IF(AO21, FILTER(NONEG, LEN(NONEG)), """")))"),-5.0)</f>
        <v>-5</v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1</v>
      </c>
      <c r="BF21" s="50">
        <f>IFERROR(__xludf.DUMMYFUNCTION("IF(BE21=1, FILTER(TOSSUP, LEN(TOSSUP)), IF(BE21=2, FILTER(NEG, LEN(NEG)), IF(BE21, FILTER(NONEG, LEN(NONEG)), """")))"),-5.0)</f>
        <v>-5</v>
      </c>
      <c r="BG21" s="50">
        <f>IFERROR(__xludf.DUMMYFUNCTION("""COMPUTED_VALUE"""),10.0)</f>
        <v>10</v>
      </c>
      <c r="BH21" s="50">
        <f>IFERROR(__xludf.DUMMYFUNCTION("""COMPUTED_VALUE"""),15.0)</f>
        <v>15</v>
      </c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/>
      <c r="D22" s="36"/>
      <c r="E22" s="34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SUM(J22,K21))"),120.0)</f>
        <v>120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SUM(T22,U21))"),160.0)</f>
        <v>160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1</v>
      </c>
      <c r="AH22" s="51">
        <f>IFERROR(__xludf.DUMMYFUNCTION("IF(AG22=1, FILTER(TOSSUP, LEN(TOSSUP)), IF(AG22=2, FILTER(NEG, LEN(NEG)), IF(AG22, FILTER(NONEG, LEN(NONEG)), """")))"),-5.0)</f>
        <v>-5</v>
      </c>
      <c r="AI22" s="50">
        <f>IFERROR(__xludf.DUMMYFUNCTION("""COMPUTED_VALUE"""),10.0)</f>
        <v>10</v>
      </c>
      <c r="AJ22" s="50">
        <f>IFERROR(__xludf.DUMMYFUNCTION("""COMPUTED_VALUE"""),15.0)</f>
        <v>15</v>
      </c>
      <c r="AK22" s="50">
        <f>IF(D3="", 0, IF(SUM(C22:H22)-D22&lt;&gt;0, 0, IF(SUM(M22:R22)&gt;0, 2, IF(SUM(M22:R22)&lt;0, 3, 1))))</f>
        <v>1</v>
      </c>
      <c r="AL22" s="50">
        <f>IFERROR(__xludf.DUMMYFUNCTION("IF(AK22=1, FILTER(TOSSUP, LEN(TOSSUP)), IF(AK22=2, FILTER(NEG, LEN(NEG)), IF(AK22, FILTER(NONEG, LEN(NONEG)), """")))"),-5.0)</f>
        <v>-5</v>
      </c>
      <c r="AM22" s="50">
        <f>IFERROR(__xludf.DUMMYFUNCTION("""COMPUTED_VALUE"""),10.0)</f>
        <v>10</v>
      </c>
      <c r="AN22" s="50">
        <f>IFERROR(__xludf.DUMMYFUNCTION("""COMPUTED_VALUE"""),15.0)</f>
        <v>15</v>
      </c>
      <c r="AO22" s="50">
        <f>IF(E3="", 0, IF(SUM(C22:H22)-E22&lt;&gt;0, 0, IF(SUM(M22:R22)&gt;0, 2, IF(SUM(M22:R22)&lt;0, 3, 1))))</f>
        <v>1</v>
      </c>
      <c r="AP22" s="50">
        <f>IFERROR(__xludf.DUMMYFUNCTION("IF(AO22=1, FILTER(TOSSUP, LEN(TOSSUP)), IF(AO22=2, FILTER(NEG, LEN(NEG)), IF(AO22, FILTER(NONEG, LEN(NONEG)), """")))"),-5.0)</f>
        <v>-5</v>
      </c>
      <c r="AQ22" s="50">
        <f>IFERROR(__xludf.DUMMYFUNCTION("""COMPUTED_VALUE"""),10.0)</f>
        <v>10</v>
      </c>
      <c r="AR22" s="50">
        <f>IFERROR(__xludf.DUMMYFUNCTION("""COMPUTED_VALUE"""),15.0)</f>
        <v>15</v>
      </c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1</v>
      </c>
      <c r="BF22" s="50">
        <f>IFERROR(__xludf.DUMMYFUNCTION("IF(BE22=1, FILTER(TOSSUP, LEN(TOSSUP)), IF(BE22=2, FILTER(NEG, LEN(NEG)), IF(BE22, FILTER(NONEG, LEN(NONEG)), """")))"),-5.0)</f>
        <v>-5</v>
      </c>
      <c r="BG22" s="50">
        <f>IFERROR(__xludf.DUMMYFUNCTION("""COMPUTED_VALUE"""),10.0)</f>
        <v>10</v>
      </c>
      <c r="BH22" s="50">
        <f>IFERROR(__xludf.DUMMYFUNCTION("""COMPUTED_VALUE"""),15.0)</f>
        <v>15</v>
      </c>
      <c r="BI22" s="50">
        <f>IF(N3="", 0, IF(SUM(M22:R22)-N22&lt;&gt;0, 0, IF(SUM(C22:H22)&gt;0, 2, IF(SUM(C22:H22)&lt;0, 3, 1))))</f>
        <v>1</v>
      </c>
      <c r="BJ22" s="50">
        <f>IFERROR(__xludf.DUMMYFUNCTION("IF(BI22=1, FILTER(TOSSUP, LEN(TOSSUP)), IF(BI22=2, FILTER(NEG, LEN(NEG)), IF(BI22, FILTER(NONEG, LEN(NONEG)), """")))"),-5.0)</f>
        <v>-5</v>
      </c>
      <c r="BK22" s="50">
        <f>IFERROR(__xludf.DUMMYFUNCTION("""COMPUTED_VALUE"""),10.0)</f>
        <v>10</v>
      </c>
      <c r="BL22" s="50">
        <f>IFERROR(__xludf.DUMMYFUNCTION("""COMPUTED_VALUE"""),15.0)</f>
        <v>15</v>
      </c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SUM(J23,K22))"),120.0)</f>
        <v>120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SUM(T23,U22))"),160.0)</f>
        <v>160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1</v>
      </c>
      <c r="AH23" s="51">
        <f>IFERROR(__xludf.DUMMYFUNCTION("IF(AG23=1, FILTER(TOSSUP, LEN(TOSSUP)), IF(AG23=2, FILTER(NEG, LEN(NEG)), IF(AG23, FILTER(NONEG, LEN(NONEG)), """")))"),-5.0)</f>
        <v>-5</v>
      </c>
      <c r="AI23" s="50">
        <f>IFERROR(__xludf.DUMMYFUNCTION("""COMPUTED_VALUE"""),10.0)</f>
        <v>10</v>
      </c>
      <c r="AJ23" s="50">
        <f>IFERROR(__xludf.DUMMYFUNCTION("""COMPUTED_VALUE"""),15.0)</f>
        <v>15</v>
      </c>
      <c r="AK23" s="50">
        <f>IF(D3="", 0, IF(SUM(C23:H23)-D23&lt;&gt;0, 0, IF(SUM(M23:R23)&gt;0, 2, IF(SUM(M23:R23)&lt;0, 3, 1))))</f>
        <v>1</v>
      </c>
      <c r="AL23" s="50">
        <f>IFERROR(__xludf.DUMMYFUNCTION("IF(AK23=1, FILTER(TOSSUP, LEN(TOSSUP)), IF(AK23=2, FILTER(NEG, LEN(NEG)), IF(AK23, FILTER(NONEG, LEN(NONEG)), """")))"),-5.0)</f>
        <v>-5</v>
      </c>
      <c r="AM23" s="50">
        <f>IFERROR(__xludf.DUMMYFUNCTION("""COMPUTED_VALUE"""),10.0)</f>
        <v>10</v>
      </c>
      <c r="AN23" s="50">
        <f>IFERROR(__xludf.DUMMYFUNCTION("""COMPUTED_VALUE"""),15.0)</f>
        <v>15</v>
      </c>
      <c r="AO23" s="50">
        <f>IF(E3="", 0, IF(SUM(C23:H23)-E23&lt;&gt;0, 0, IF(SUM(M23:R23)&gt;0, 2, IF(SUM(M23:R23)&lt;0, 3, 1))))</f>
        <v>1</v>
      </c>
      <c r="AP23" s="50">
        <f>IFERROR(__xludf.DUMMYFUNCTION("IF(AO23=1, FILTER(TOSSUP, LEN(TOSSUP)), IF(AO23=2, FILTER(NEG, LEN(NEG)), IF(AO23, FILTER(NONEG, LEN(NONEG)), """")))"),-5.0)</f>
        <v>-5</v>
      </c>
      <c r="AQ23" s="50">
        <f>IFERROR(__xludf.DUMMYFUNCTION("""COMPUTED_VALUE"""),10.0)</f>
        <v>10</v>
      </c>
      <c r="AR23" s="50">
        <f>IFERROR(__xludf.DUMMYFUNCTION("""COMPUTED_VALUE"""),15.0)</f>
        <v>15</v>
      </c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1</v>
      </c>
      <c r="BF23" s="50">
        <f>IFERROR(__xludf.DUMMYFUNCTION("IF(BE23=1, FILTER(TOSSUP, LEN(TOSSUP)), IF(BE23=2, FILTER(NEG, LEN(NEG)), IF(BE23, FILTER(NONEG, LEN(NONEG)), """")))"),-5.0)</f>
        <v>-5</v>
      </c>
      <c r="BG23" s="50">
        <f>IFERROR(__xludf.DUMMYFUNCTION("""COMPUTED_VALUE"""),10.0)</f>
        <v>10</v>
      </c>
      <c r="BH23" s="50">
        <f>IFERROR(__xludf.DUMMYFUNCTION("""COMPUTED_VALUE"""),15.0)</f>
        <v>15</v>
      </c>
      <c r="BI23" s="50">
        <f>IF(N3="", 0, IF(SUM(M23:R23)-N23&lt;&gt;0, 0, IF(SUM(C23:H23)&gt;0, 2, IF(SUM(C23:H23)&lt;0, 3, 1))))</f>
        <v>1</v>
      </c>
      <c r="BJ23" s="50">
        <f>IFERROR(__xludf.DUMMYFUNCTION("IF(BI23=1, FILTER(TOSSUP, LEN(TOSSUP)), IF(BI23=2, FILTER(NEG, LEN(NEG)), IF(BI23, FILTER(NONEG, LEN(NONEG)), """")))"),-5.0)</f>
        <v>-5</v>
      </c>
      <c r="BK23" s="50">
        <f>IFERROR(__xludf.DUMMYFUNCTION("""COMPUTED_VALUE"""),10.0)</f>
        <v>10</v>
      </c>
      <c r="BL23" s="50">
        <f>IFERROR(__xludf.DUMMYFUNCTION("""COMPUTED_VALUE"""),15.0)</f>
        <v>15</v>
      </c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SUM(J24,K23))"),120.0)</f>
        <v>120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SUM(T24,U23))"),160.0)</f>
        <v>160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0</v>
      </c>
      <c r="AT24" s="50" t="str">
        <f>IFERROR(__xludf.DUMMYFUNCTION("IF(AS24=1, FILTER(TOSSUP, LEN(TOSSUP)), IF(AS24=2, FILTER(NEG, LEN(NEG)), IF(AS24, FILTER(NONEG, LEN(NONEG)), """")))"),"")</f>
        <v/>
      </c>
      <c r="AU24" s="50"/>
      <c r="AV24" s="50"/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0</v>
      </c>
      <c r="BN24" s="50" t="str">
        <f>IFERROR(__xludf.DUMMYFUNCTION("IF(BM24=1, FILTER(TOSSUP, LEN(TOSSUP)), IF(BM24=2, FILTER(NEG, LEN(NEG)), IF(BM24, FILTER(NONEG, LEN(NONEG)), """")))"),"")</f>
        <v/>
      </c>
      <c r="BO24" s="50"/>
      <c r="BP24" s="50"/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SUM(J25,K24))"),120.0)</f>
        <v>120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SUM(T25,U24))"),160.0)</f>
        <v>160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0</v>
      </c>
      <c r="AT25" s="50" t="str">
        <f>IFERROR(__xludf.DUMMYFUNCTION("IF(AS25=1, FILTER(TOSSUP, LEN(TOSSUP)), IF(AS25=2, FILTER(NEG, LEN(NEG)), IF(AS25, FILTER(NONEG, LEN(NONEG)), """")))"),"")</f>
        <v/>
      </c>
      <c r="AU25" s="50"/>
      <c r="AV25" s="50"/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0</v>
      </c>
      <c r="BN25" s="50" t="str">
        <f>IFERROR(__xludf.DUMMYFUNCTION("IF(BM25=1, FILTER(TOSSUP, LEN(TOSSUP)), IF(BM25=2, FILTER(NEG, LEN(NEG)), IF(BM25, FILTER(NONEG, LEN(NONEG)), """")))"),"")</f>
        <v/>
      </c>
      <c r="BO25" s="50"/>
      <c r="BP25" s="50"/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SUM(J26,K25))"),120.0)</f>
        <v>120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SUM(T26,U25))"),160.0)</f>
        <v>160</v>
      </c>
      <c r="V26" s="50"/>
      <c r="W26" s="50"/>
      <c r="X26" s="50"/>
      <c r="Y26" s="50" t="str">
        <f>IFERROR(__xludf.DUMMYFUNCTION("FILTER(INSTRUCTIONS!A34:CC44, INSTRUCTIONS!A34:CC34=C2)"),"GEORGETOWN DAY B")</f>
        <v>GEORGETOWN DAY B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0</v>
      </c>
      <c r="AT26" s="50" t="str">
        <f>IFERROR(__xludf.DUMMYFUNCTION("IF(AS26=1, FILTER(TOSSUP, LEN(TOSSUP)), IF(AS26=2, FILTER(NEG, LEN(NEG)), IF(AS26, FILTER(NONEG, LEN(NONEG)), """")))"),"")</f>
        <v/>
      </c>
      <c r="AU26" s="50"/>
      <c r="AV26" s="50"/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0</v>
      </c>
      <c r="BN26" s="50" t="str">
        <f>IFERROR(__xludf.DUMMYFUNCTION("IF(BM26=1, FILTER(TOSSUP, LEN(TOSSUP)), IF(BM26=2, FILTER(NEG, LEN(NEG)), IF(BM26, FILTER(NONEG, LEN(NONEG)), """")))"),"")</f>
        <v/>
      </c>
      <c r="BO26" s="50"/>
      <c r="BP26" s="50"/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SUM(J27,K26))"),120.0)</f>
        <v>120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SUM(T27,U26))"),160.0)</f>
        <v>160</v>
      </c>
      <c r="V27" s="50"/>
      <c r="W27" s="50"/>
      <c r="X27" s="50"/>
      <c r="Y27" s="10" t="str">
        <f>IFERROR(__xludf.DUMMYFUNCTION("""COMPUTED_VALUE"""),"Ben Meyer")</f>
        <v>Ben Meyer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0</v>
      </c>
      <c r="AT27" s="50" t="str">
        <f>IFERROR(__xludf.DUMMYFUNCTION("IF(AS27=1, FILTER(TOSSUP, LEN(TOSSUP)), IF(AS27=2, FILTER(NEG, LEN(NEG)), IF(AS27, FILTER(NONEG, LEN(NONEG)), """")))"),"")</f>
        <v/>
      </c>
      <c r="AU27" s="50"/>
      <c r="AV27" s="50"/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0</v>
      </c>
      <c r="BN27" s="50" t="str">
        <f>IFERROR(__xludf.DUMMYFUNCTION("IF(BM27=1, FILTER(TOSSUP, LEN(TOSSUP)), IF(BM27=2, FILTER(NEG, LEN(NEG)), IF(BM27, FILTER(NONEG, LEN(NONEG)), """")))"),"")</f>
        <v/>
      </c>
      <c r="BO27" s="50"/>
      <c r="BP27" s="50"/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2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 t="str">
        <f>IFERROR(__xludf.DUMMYFUNCTION("""COMPUTED_VALUE"""),"Ashok Tate")</f>
        <v>Ashok Tate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3</v>
      </c>
      <c r="E29" s="89">
        <f t="shared" si="5"/>
        <v>4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6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 t="str">
        <f>IFERROR(__xludf.DUMMYFUNCTION("""COMPUTED_VALUE"""),"Ethan Wolin")</f>
        <v>Ethan Wolin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60</v>
      </c>
      <c r="J30" s="92"/>
      <c r="K30" s="99">
        <f>IF(ROUND(IFERROR(I30/SUM(C28:H29), 0), 0)=IFERROR(I30/SUM(C28:H29), 0), ROUND(IFERROR(I30/SUM(C28:H29), 0), 0), ROUND(IFERROR(I30/SUM(C28:H29), 0), 1))</f>
        <v>8.6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8.8</v>
      </c>
      <c r="V30" s="50"/>
      <c r="W30" s="50"/>
      <c r="X30" s="50"/>
      <c r="Y30" s="50" t="str">
        <f>IFERROR(__xludf.DUMMYFUNCTION("""COMPUTED_VALUE"""),"")</f>
        <v/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0</v>
      </c>
      <c r="D31" s="106">
        <f t="shared" si="9"/>
        <v>25</v>
      </c>
      <c r="E31" s="105">
        <f t="shared" si="9"/>
        <v>35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90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K27)"),120.0)</f>
        <v>120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U27)"),160.0)</f>
        <v>160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INSTRUCTIONS!A34:CC34=M2)"),"KNIGHT MINDS C")</f>
        <v>KNIGHT MINDS C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IFERROR(__xludf.DUMMYFUNCTION("""COMPUTED_VALUE"""),"Daniel Aucoin")</f>
        <v>Daniel Aucoin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IFERROR(__xludf.DUMMYFUNCTION("""COMPUTED_VALUE"""),"Georgia Hoffman")</f>
        <v>Georgia Hoffman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IFERROR(__xludf.DUMMYFUNCTION("""COMPUTED_VALUE"""),"Alissa Keegan")</f>
        <v>Alissa Keegan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IFERROR(__xludf.DUMMYFUNCTION("""COMPUTED_VALUE"""),"Alait Mesfune")</f>
        <v>Alait Mesfune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68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53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 t="s">
        <v>42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 t="s">
        <v>55</v>
      </c>
      <c r="D3" s="24" t="s">
        <v>56</v>
      </c>
      <c r="E3" s="22" t="s">
        <v>57</v>
      </c>
      <c r="F3" s="24" t="s">
        <v>58</v>
      </c>
      <c r="G3" s="22"/>
      <c r="H3" s="24"/>
      <c r="I3" s="26" t="s">
        <v>21</v>
      </c>
      <c r="J3" s="27" t="s">
        <v>22</v>
      </c>
      <c r="K3" s="26" t="s">
        <v>27</v>
      </c>
      <c r="L3" s="28"/>
      <c r="M3" s="30" t="s">
        <v>44</v>
      </c>
      <c r="N3" s="31" t="s">
        <v>45</v>
      </c>
      <c r="O3" s="30" t="s">
        <v>46</v>
      </c>
      <c r="P3" s="31" t="s">
        <v>47</v>
      </c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>
        <v>10.0</v>
      </c>
      <c r="D4" s="36"/>
      <c r="E4" s="34"/>
      <c r="F4" s="36"/>
      <c r="G4" s="34"/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50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/>
      <c r="D5" s="36"/>
      <c r="E5" s="34">
        <v>-5.0</v>
      </c>
      <c r="F5" s="36"/>
      <c r="G5" s="34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49">
        <f>IFERROR(__xludf.DUMMYFUNCTION("IF(OR(RegExMatch(J5&amp;"""",""ERR""), RegExMatch(J5&amp;"""",""--""), RegExMatch(K4&amp;"""",""--""),),  ""-----------"", SUM(J5,K4))"),25.0)</f>
        <v>25</v>
      </c>
      <c r="L5" s="39">
        <v>2.0</v>
      </c>
      <c r="M5" s="41">
        <v>10.0</v>
      </c>
      <c r="N5" s="36"/>
      <c r="O5" s="41"/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9">
        <f>IFERROR(__xludf.DUMMYFUNCTION("IF(OR(RegExMatch(T5&amp;"""",""ERR""), RegExMatch(T5&amp;"""",""--""), RegExMatch(U4&amp;"""",""--""),),  ""-----------"", SUM(T5,U4))"),30.0)</f>
        <v>30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1</v>
      </c>
      <c r="AC5" s="51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2</v>
      </c>
      <c r="AP5" s="50">
        <f>IFERROR(__xludf.DUMMYFUNCTION("IF(AO5=1, FILTER(TOSSUP, LEN(TOSSUP)), IF(AO5=2, FILTER(NEG, LEN(NEG)), IF(AO5, FILTER(NONEG, LEN(NONEG)), """")))"),-5.0)</f>
        <v>-5</v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3</v>
      </c>
      <c r="BF5" s="50">
        <f>IFERROR(__xludf.DUMMYFUNCTION("IF(BE5=1, FILTER(TOSSUP, LEN(TOSSUP)), IF(BE5=2, FILTER(NEG, LEN(NEG)), IF(BE5, FILTER(NONEG, LEN(NONEG)), """")))"),10.0)</f>
        <v>10</v>
      </c>
      <c r="BG5" s="50">
        <f>IFERROR(__xludf.DUMMYFUNCTION("""COMPUTED_VALUE"""),15.0)</f>
        <v>15</v>
      </c>
      <c r="BH5" s="50"/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>
        <v>10.0</v>
      </c>
      <c r="D6" s="36"/>
      <c r="E6" s="60"/>
      <c r="F6" s="36"/>
      <c r="G6" s="60"/>
      <c r="H6" s="61"/>
      <c r="I6" s="37">
        <v>20.0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9">
        <f>IFERROR(__xludf.DUMMYFUNCTION("IF(OR(RegExMatch(J6&amp;"""",""ERR""), RegExMatch(J6&amp;"""",""--""), RegExMatch(K5&amp;"""",""--""),),  ""-----------"", SUM(J6,K5))"),55.0)</f>
        <v>55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SUM(T6,U5))"),30.0)</f>
        <v>30</v>
      </c>
      <c r="V6" s="50"/>
      <c r="W6" s="51" t="b">
        <f t="shared" si="1"/>
        <v>1</v>
      </c>
      <c r="X6" s="51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1</v>
      </c>
      <c r="AH6" s="51">
        <f>IFERROR(__xludf.DUMMYFUNCTION("IF(AG6=1, FILTER(TOSSUP, LEN(TOSSUP)), IF(AG6=2, FILTER(NEG, LEN(NEG)), IF(AG6, FILTER(NONEG, LEN(NONEG)), """")))"),-5.0)</f>
        <v>-5</v>
      </c>
      <c r="AI6" s="50">
        <f>IFERROR(__xludf.DUMMYFUNCTION("""COMPUTED_VALUE"""),10.0)</f>
        <v>10</v>
      </c>
      <c r="AJ6" s="50">
        <f>IFERROR(__xludf.DUMMYFUNCTION("""COMPUTED_VALUE"""),15.0)</f>
        <v>15</v>
      </c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2</v>
      </c>
      <c r="BJ6" s="50">
        <f>IFERROR(__xludf.DUMMYFUNCTION("IF(BI6=1, FILTER(TOSSUP, LEN(TOSSUP)), IF(BI6=2, FILTER(NEG, LEN(NEG)), IF(BI6, FILTER(NONEG, LEN(NONEG)), """")))"),-5.0)</f>
        <v>-5</v>
      </c>
      <c r="BK6" s="50"/>
      <c r="BL6" s="50"/>
      <c r="BM6" s="50">
        <f>IF(O3="", 0, IF(SUM(M6:R6)-O6&lt;&gt;0, 0, IF(SUM(C6:H6)&gt;0, 2, IF(SUM(C6:H6)&lt;0, 3, 1))))</f>
        <v>2</v>
      </c>
      <c r="BN6" s="50">
        <f>IFERROR(__xludf.DUMMYFUNCTION("IF(BM6=1, FILTER(TOSSUP, LEN(TOSSUP)), IF(BM6=2, FILTER(NEG, LEN(NEG)), IF(BM6, FILTER(NONEG, LEN(NONEG)), """")))"),-5.0)</f>
        <v>-5</v>
      </c>
      <c r="BO6" s="50"/>
      <c r="BP6" s="50"/>
      <c r="BQ6" s="50">
        <f>IF(P3="", 0, IF(SUM(M6:R6)-P6&lt;&gt;0, 0, IF(SUM(C6:H6)&gt;0, 2, IF(SUM(C6:H6)&lt;0, 3, 1))))</f>
        <v>2</v>
      </c>
      <c r="BR6" s="50">
        <f>IFERROR(__xludf.DUMMYFUNCTION("IF(BQ6=1, FILTER(TOSSUP, LEN(TOSSUP)), IF(BQ6=2, FILTER(NEG, LEN(NEG)), IF(BQ6, FILTER(NONEG, LEN(NONEG)), """")))"),-5.0)</f>
        <v>-5</v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SUM(J7,K6))"),55.0)</f>
        <v>55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66">
        <f>IFERROR(__xludf.DUMMYFUNCTION("IF(OR(RegExMatch(T7&amp;"""",""ERR""), RegExMatch(T7&amp;"""",""--""), RegExMatch(U6&amp;"""",""--""),),  ""-----------"", SUM(T7,U6))"),40.0)</f>
        <v>40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1</v>
      </c>
      <c r="AC7" s="51">
        <f>IFERROR(__xludf.DUMMYFUNCTION("IF(AB7, FILTER(BONUS, LEN(BONUS)), ""0"")"),0.0)</f>
        <v>0</v>
      </c>
      <c r="AD7" s="50">
        <f>IFERROR(__xludf.DUMMYFUNCTION("""COMPUTED_VALUE"""),10.0)</f>
        <v>10</v>
      </c>
      <c r="AE7" s="50">
        <f>IFERROR(__xludf.DUMMYFUNCTION("""COMPUTED_VALUE"""),20.0)</f>
        <v>20</v>
      </c>
      <c r="AF7" s="50">
        <f>IFERROR(__xludf.DUMMYFUNCTION("""COMPUTED_VALUE"""),30.0)</f>
        <v>30</v>
      </c>
      <c r="AG7" s="50">
        <f>IF(C3="", 0, IF(SUM(C7:H7)-C7&lt;&gt;0, 0, IF(SUM(M7:R7)&gt;0, 2, IF(SUM(M7:R7)&lt;0, 3, 1))))</f>
        <v>2</v>
      </c>
      <c r="AH7" s="51">
        <f>IFERROR(__xludf.DUMMYFUNCTION("IF(AG7=1, FILTER(TOSSUP, LEN(TOSSUP)), IF(AG7=2, FILTER(NEG, LEN(NEG)), IF(AG7, FILTER(NONEG, LEN(NONEG)), """")))"),-5.0)</f>
        <v>-5</v>
      </c>
      <c r="AI7" s="50"/>
      <c r="AJ7" s="50"/>
      <c r="AK7" s="50">
        <f>IF(D3="", 0, IF(SUM(C7:H7)-D7&lt;&gt;0, 0, IF(SUM(M7:R7)&gt;0, 2, IF(SUM(M7:R7)&lt;0, 3, 1))))</f>
        <v>2</v>
      </c>
      <c r="AL7" s="50">
        <f>IFERROR(__xludf.DUMMYFUNCTION("IF(AK7=1, FILTER(TOSSUP, LEN(TOSSUP)), IF(AK7=2, FILTER(NEG, LEN(NEG)), IF(AK7, FILTER(NONEG, LEN(NONEG)), """")))"),-5.0)</f>
        <v>-5</v>
      </c>
      <c r="AM7" s="50"/>
      <c r="AN7" s="50"/>
      <c r="AO7" s="50">
        <f>IF(E3="", 0, IF(SUM(C7:H7)-E7&lt;&gt;0, 0, IF(SUM(M7:R7)&gt;0, 2, IF(SUM(M7:R7)&lt;0, 3, 1))))</f>
        <v>2</v>
      </c>
      <c r="AP7" s="50">
        <f>IFERROR(__xludf.DUMMYFUNCTION("IF(AO7=1, FILTER(TOSSUP, LEN(TOSSUP)), IF(AO7=2, FILTER(NEG, LEN(NEG)), IF(AO7, FILTER(NONEG, LEN(NONEG)), """")))"),-5.0)</f>
        <v>-5</v>
      </c>
      <c r="AQ7" s="50"/>
      <c r="AR7" s="50"/>
      <c r="AS7" s="50">
        <f>IF(F3="", 0, IF(SUM(C7:H7)-F7&lt;&gt;0, 0, IF(SUM(M7:R7)&gt;0, 2, IF(SUM(M7:R7)&lt;0, 3, 1))))</f>
        <v>2</v>
      </c>
      <c r="AT7" s="50">
        <f>IFERROR(__xludf.DUMMYFUNCTION("IF(AS7=1, FILTER(TOSSUP, LEN(TOSSUP)), IF(AS7=2, FILTER(NEG, LEN(NEG)), IF(AS7, FILTER(NONEG, LEN(NONEG)), """")))"),-5.0)</f>
        <v>-5</v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1</v>
      </c>
      <c r="BJ7" s="50">
        <f>IFERROR(__xludf.DUMMYFUNCTION("IF(BI7=1, FILTER(TOSSUP, LEN(TOSSUP)), IF(BI7=2, FILTER(NEG, LEN(NEG)), IF(BI7, FILTER(NONEG, LEN(NONEG)), """")))"),-5.0)</f>
        <v>-5</v>
      </c>
      <c r="BK7" s="50">
        <f>IFERROR(__xludf.DUMMYFUNCTION("""COMPUTED_VALUE"""),10.0)</f>
        <v>10</v>
      </c>
      <c r="BL7" s="50">
        <f>IFERROR(__xludf.DUMMYFUNCTION("""COMPUTED_VALUE"""),15.0)</f>
        <v>15</v>
      </c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SUM(J8,K7))"),55.0)</f>
        <v>55</v>
      </c>
      <c r="L8" s="67">
        <v>5.0</v>
      </c>
      <c r="M8" s="68"/>
      <c r="N8" s="63">
        <v>-5.0</v>
      </c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SUM(T8,U7))"),35.0)</f>
        <v>35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3</v>
      </c>
      <c r="AH8" s="51">
        <f>IFERROR(__xludf.DUMMYFUNCTION("IF(AG8=1, FILTER(TOSSUP, LEN(TOSSUP)), IF(AG8=2, FILTER(NEG, LEN(NEG)), IF(AG8, FILTER(NONEG, LEN(NONEG)), """")))"),10.0)</f>
        <v>10</v>
      </c>
      <c r="AI8" s="50">
        <f>IFERROR(__xludf.DUMMYFUNCTION("""COMPUTED_VALUE"""),15.0)</f>
        <v>15</v>
      </c>
      <c r="AJ8" s="50"/>
      <c r="AK8" s="50">
        <f>IF(D3="", 0, IF(SUM(C8:H8)-D8&lt;&gt;0, 0, IF(SUM(M8:R8)&gt;0, 2, IF(SUM(M8:R8)&lt;0, 3, 1))))</f>
        <v>3</v>
      </c>
      <c r="AL8" s="50">
        <f>IFERROR(__xludf.DUMMYFUNCTION("IF(AK8=1, FILTER(TOSSUP, LEN(TOSSUP)), IF(AK8=2, FILTER(NEG, LEN(NEG)), IF(AK8, FILTER(NONEG, LEN(NONEG)), """")))"),10.0)</f>
        <v>10</v>
      </c>
      <c r="AM8" s="50">
        <f>IFERROR(__xludf.DUMMYFUNCTION("""COMPUTED_VALUE"""),15.0)</f>
        <v>15</v>
      </c>
      <c r="AN8" s="50"/>
      <c r="AO8" s="50">
        <f>IF(E3="", 0, IF(SUM(C8:H8)-E8&lt;&gt;0, 0, IF(SUM(M8:R8)&gt;0, 2, IF(SUM(M8:R8)&lt;0, 3, 1))))</f>
        <v>3</v>
      </c>
      <c r="AP8" s="50">
        <f>IFERROR(__xludf.DUMMYFUNCTION("IF(AO8=1, FILTER(TOSSUP, LEN(TOSSUP)), IF(AO8=2, FILTER(NEG, LEN(NEG)), IF(AO8, FILTER(NONEG, LEN(NONEG)), """")))"),10.0)</f>
        <v>10</v>
      </c>
      <c r="AQ8" s="50">
        <f>IFERROR(__xludf.DUMMYFUNCTION("""COMPUTED_VALUE"""),15.0)</f>
        <v>15</v>
      </c>
      <c r="AR8" s="50"/>
      <c r="AS8" s="50">
        <f>IF(F3="", 0, IF(SUM(C8:H8)-F8&lt;&gt;0, 0, IF(SUM(M8:R8)&gt;0, 2, IF(SUM(M8:R8)&lt;0, 3, 1))))</f>
        <v>3</v>
      </c>
      <c r="AT8" s="50">
        <f>IFERROR(__xludf.DUMMYFUNCTION("IF(AS8=1, FILTER(TOSSUP, LEN(TOSSUP)), IF(AS8=2, FILTER(NEG, LEN(NEG)), IF(AS8, FILTER(NONEG, LEN(NONEG)), """")))"),10.0)</f>
        <v>10</v>
      </c>
      <c r="AU8" s="50">
        <f>IFERROR(__xludf.DUMMYFUNCTION("""COMPUTED_VALUE"""),15.0)</f>
        <v>15</v>
      </c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1</v>
      </c>
      <c r="BJ8" s="50">
        <f>IFERROR(__xludf.DUMMYFUNCTION("IF(BI8=1, FILTER(TOSSUP, LEN(TOSSUP)), IF(BI8=2, FILTER(NEG, LEN(NEG)), IF(BI8, FILTER(NONEG, LEN(NONEG)), """")))"),-5.0)</f>
        <v>-5</v>
      </c>
      <c r="BK8" s="50">
        <f>IFERROR(__xludf.DUMMYFUNCTION("""COMPUTED_VALUE"""),10.0)</f>
        <v>10</v>
      </c>
      <c r="BL8" s="50">
        <f>IFERROR(__xludf.DUMMYFUNCTION("""COMPUTED_VALUE"""),15.0)</f>
        <v>15</v>
      </c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>
        <v>10.0</v>
      </c>
      <c r="D9" s="63"/>
      <c r="E9" s="62"/>
      <c r="F9" s="63"/>
      <c r="G9" s="62"/>
      <c r="H9" s="71"/>
      <c r="I9" s="65">
        <v>30.0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40</v>
      </c>
      <c r="K9" s="66">
        <f>IFERROR(__xludf.DUMMYFUNCTION("IF(OR(RegExMatch(J9&amp;"""",""ERR""), RegExMatch(J9&amp;"""",""--""), RegExMatch(K8&amp;"""",""--""),),  ""-----------"", SUM(J9,K8))"),95.0)</f>
        <v>95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SUM(T9,U8))"),35.0)</f>
        <v>35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50">
        <f>IFERROR(__xludf.DUMMYFUNCTION("""COMPUTED_VALUE"""),10.0)</f>
        <v>10</v>
      </c>
      <c r="Z9" s="50">
        <f>IFERROR(__xludf.DUMMYFUNCTION("""COMPUTED_VALUE"""),20.0)</f>
        <v>20</v>
      </c>
      <c r="AA9" s="50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1</v>
      </c>
      <c r="AH9" s="51">
        <f>IFERROR(__xludf.DUMMYFUNCTION("IF(AG9=1, FILTER(TOSSUP, LEN(TOSSUP)), IF(AG9=2, FILTER(NEG, LEN(NEG)), IF(AG9, FILTER(NONEG, LEN(NONEG)), """")))"),-5.0)</f>
        <v>-5</v>
      </c>
      <c r="AI9" s="50">
        <f>IFERROR(__xludf.DUMMYFUNCTION("""COMPUTED_VALUE"""),10.0)</f>
        <v>10</v>
      </c>
      <c r="AJ9" s="50">
        <f>IFERROR(__xludf.DUMMYFUNCTION("""COMPUTED_VALUE"""),15.0)</f>
        <v>15</v>
      </c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2</v>
      </c>
      <c r="BF9" s="50">
        <f>IFERROR(__xludf.DUMMYFUNCTION("IF(BE9=1, FILTER(TOSSUP, LEN(TOSSUP)), IF(BE9=2, FILTER(NEG, LEN(NEG)), IF(BE9, FILTER(NONEG, LEN(NONEG)), """")))"),-5.0)</f>
        <v>-5</v>
      </c>
      <c r="BG9" s="50"/>
      <c r="BH9" s="50"/>
      <c r="BI9" s="50">
        <f>IF(N3="", 0, IF(SUM(M9:R9)-N9&lt;&gt;0, 0, IF(SUM(C9:H9)&gt;0, 2, IF(SUM(C9:H9)&lt;0, 3, 1))))</f>
        <v>2</v>
      </c>
      <c r="BJ9" s="50">
        <f>IFERROR(__xludf.DUMMYFUNCTION("IF(BI9=1, FILTER(TOSSUP, LEN(TOSSUP)), IF(BI9=2, FILTER(NEG, LEN(NEG)), IF(BI9, FILTER(NONEG, LEN(NONEG)), """")))"),-5.0)</f>
        <v>-5</v>
      </c>
      <c r="BK9" s="50"/>
      <c r="BL9" s="50"/>
      <c r="BM9" s="50">
        <f>IF(O3="", 0, IF(SUM(M9:R9)-O9&lt;&gt;0, 0, IF(SUM(C9:H9)&gt;0, 2, IF(SUM(C9:H9)&lt;0, 3, 1))))</f>
        <v>2</v>
      </c>
      <c r="BN9" s="50">
        <f>IFERROR(__xludf.DUMMYFUNCTION("IF(BM9=1, FILTER(TOSSUP, LEN(TOSSUP)), IF(BM9=2, FILTER(NEG, LEN(NEG)), IF(BM9, FILTER(NONEG, LEN(NONEG)), """")))"),-5.0)</f>
        <v>-5</v>
      </c>
      <c r="BO9" s="50"/>
      <c r="BP9" s="50"/>
      <c r="BQ9" s="50">
        <f>IF(P3="", 0, IF(SUM(M9:R9)-P9&lt;&gt;0, 0, IF(SUM(C9:H9)&gt;0, 2, IF(SUM(C9:H9)&lt;0, 3, 1))))</f>
        <v>2</v>
      </c>
      <c r="BR9" s="50">
        <f>IFERROR(__xludf.DUMMYFUNCTION("IF(BQ9=1, FILTER(TOSSUP, LEN(TOSSUP)), IF(BQ9=2, FILTER(NEG, LEN(NEG)), IF(BQ9, FILTER(NONEG, LEN(NONEG)), """")))"),-5.0)</f>
        <v>-5</v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/>
      <c r="D10" s="36"/>
      <c r="E10" s="60"/>
      <c r="F10" s="36">
        <v>10.0</v>
      </c>
      <c r="G10" s="60"/>
      <c r="H10" s="61"/>
      <c r="I10" s="37">
        <v>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9">
        <f>IFERROR(__xludf.DUMMYFUNCTION("IF(OR(RegExMatch(J10&amp;"""",""ERR""), RegExMatch(J10&amp;"""",""--""), RegExMatch(K9&amp;"""",""--""),),  ""-----------"", SUM(J10,K9))"),105.0)</f>
        <v>105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SUM(T10,U9))"),35.0)</f>
        <v>35</v>
      </c>
      <c r="V10" s="50"/>
      <c r="W10" s="51" t="b">
        <f t="shared" si="1"/>
        <v>1</v>
      </c>
      <c r="X10" s="51">
        <f>IFERROR(__xludf.DUMMYFUNCTION("IF(W10, FILTER(BONUS, LEN(BONUS)), ""0"")"),0.0)</f>
        <v>0</v>
      </c>
      <c r="Y10" s="50">
        <f>IFERROR(__xludf.DUMMYFUNCTION("""COMPUTED_VALUE"""),10.0)</f>
        <v>10</v>
      </c>
      <c r="Z10" s="50">
        <f>IFERROR(__xludf.DUMMYFUNCTION("""COMPUTED_VALUE"""),20.0)</f>
        <v>20</v>
      </c>
      <c r="AA10" s="50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1</v>
      </c>
      <c r="AT10" s="50">
        <f>IFERROR(__xludf.DUMMYFUNCTION("IF(AS10=1, FILTER(TOSSUP, LEN(TOSSUP)), IF(AS10=2, FILTER(NEG, LEN(NEG)), IF(AS10, FILTER(NONEG, LEN(NONEG)), """")))"),-5.0)</f>
        <v>-5</v>
      </c>
      <c r="AU10" s="50">
        <f>IFERROR(__xludf.DUMMYFUNCTION("""COMPUTED_VALUE"""),10.0)</f>
        <v>10</v>
      </c>
      <c r="AV10" s="50">
        <f>IFERROR(__xludf.DUMMYFUNCTION("""COMPUTED_VALUE"""),15.0)</f>
        <v>15</v>
      </c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2</v>
      </c>
      <c r="BF10" s="50">
        <f>IFERROR(__xludf.DUMMYFUNCTION("IF(BE10=1, FILTER(TOSSUP, LEN(TOSSUP)), IF(BE10=2, FILTER(NEG, LEN(NEG)), IF(BE10, FILTER(NONEG, LEN(NONEG)), """")))"),-5.0)</f>
        <v>-5</v>
      </c>
      <c r="BG10" s="50"/>
      <c r="BH10" s="50"/>
      <c r="BI10" s="50">
        <f>IF(N3="", 0, IF(SUM(M10:R10)-N10&lt;&gt;0, 0, IF(SUM(C10:H10)&gt;0, 2, IF(SUM(C10:H10)&lt;0, 3, 1))))</f>
        <v>2</v>
      </c>
      <c r="BJ10" s="50">
        <f>IFERROR(__xludf.DUMMYFUNCTION("IF(BI10=1, FILTER(TOSSUP, LEN(TOSSUP)), IF(BI10=2, FILTER(NEG, LEN(NEG)), IF(BI10, FILTER(NONEG, LEN(NONEG)), """")))"),-5.0)</f>
        <v>-5</v>
      </c>
      <c r="BK10" s="50"/>
      <c r="BL10" s="50"/>
      <c r="BM10" s="50">
        <f>IF(O3="", 0, IF(SUM(M10:R10)-O10&lt;&gt;0, 0, IF(SUM(C10:H10)&gt;0, 2, IF(SUM(C10:H10)&lt;0, 3, 1))))</f>
        <v>2</v>
      </c>
      <c r="BN10" s="50">
        <f>IFERROR(__xludf.DUMMYFUNCTION("IF(BM10=1, FILTER(TOSSUP, LEN(TOSSUP)), IF(BM10=2, FILTER(NEG, LEN(NEG)), IF(BM10, FILTER(NONEG, LEN(NONEG)), """")))"),-5.0)</f>
        <v>-5</v>
      </c>
      <c r="BO10" s="50"/>
      <c r="BP10" s="50"/>
      <c r="BQ10" s="50">
        <f>IF(P3="", 0, IF(SUM(M10:R10)-P10&lt;&gt;0, 0, IF(SUM(C10:H10)&gt;0, 2, IF(SUM(C10:H10)&lt;0, 3, 1))))</f>
        <v>2</v>
      </c>
      <c r="BR10" s="50">
        <f>IFERROR(__xludf.DUMMYFUNCTION("IF(BQ10=1, FILTER(TOSSUP, LEN(TOSSUP)), IF(BQ10=2, FILTER(NEG, LEN(NEG)), IF(BQ10, FILTER(NONEG, LEN(NONEG)), """")))"),-5.0)</f>
        <v>-5</v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>
        <v>-5.0</v>
      </c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9">
        <f>IFERROR(__xludf.DUMMYFUNCTION("IF(OR(RegExMatch(J11&amp;"""",""ERR""), RegExMatch(J11&amp;"""",""--""), RegExMatch(K10&amp;"""",""--""),),  ""-----------"", SUM(J11,K10))"),100.0)</f>
        <v>100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SUM(T11,U10))"),35.0)</f>
        <v>35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1</v>
      </c>
      <c r="AH11" s="51">
        <f>IFERROR(__xludf.DUMMYFUNCTION("IF(AG11=1, FILTER(TOSSUP, LEN(TOSSUP)), IF(AG11=2, FILTER(NEG, LEN(NEG)), IF(AG11, FILTER(NONEG, LEN(NONEG)), """")))"),-5.0)</f>
        <v>-5</v>
      </c>
      <c r="AI11" s="50">
        <f>IFERROR(__xludf.DUMMYFUNCTION("""COMPUTED_VALUE"""),10.0)</f>
        <v>10</v>
      </c>
      <c r="AJ11" s="50">
        <f>IFERROR(__xludf.DUMMYFUNCTION("""COMPUTED_VALUE"""),15.0)</f>
        <v>15</v>
      </c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3</v>
      </c>
      <c r="BF11" s="50">
        <f>IFERROR(__xludf.DUMMYFUNCTION("IF(BE11=1, FILTER(TOSSUP, LEN(TOSSUP)), IF(BE11=2, FILTER(NEG, LEN(NEG)), IF(BE11, FILTER(NONEG, LEN(NONEG)), """")))"),10.0)</f>
        <v>10</v>
      </c>
      <c r="BG11" s="50">
        <f>IFERROR(__xludf.DUMMYFUNCTION("""COMPUTED_VALUE"""),15.0)</f>
        <v>15</v>
      </c>
      <c r="BH11" s="50"/>
      <c r="BI11" s="50">
        <f>IF(N3="", 0, IF(SUM(M11:R11)-N11&lt;&gt;0, 0, IF(SUM(C11:H11)&gt;0, 2, IF(SUM(C11:H11)&lt;0, 3, 1))))</f>
        <v>3</v>
      </c>
      <c r="BJ11" s="50">
        <f>IFERROR(__xludf.DUMMYFUNCTION("IF(BI11=1, FILTER(TOSSUP, LEN(TOSSUP)), IF(BI11=2, FILTER(NEG, LEN(NEG)), IF(BI11, FILTER(NONEG, LEN(NONEG)), """")))"),10.0)</f>
        <v>10</v>
      </c>
      <c r="BK11" s="50">
        <f>IFERROR(__xludf.DUMMYFUNCTION("""COMPUTED_VALUE"""),15.0)</f>
        <v>15</v>
      </c>
      <c r="BL11" s="50"/>
      <c r="BM11" s="50">
        <f>IF(O3="", 0, IF(SUM(M11:R11)-O11&lt;&gt;0, 0, IF(SUM(C11:H11)&gt;0, 2, IF(SUM(C11:H11)&lt;0, 3, 1))))</f>
        <v>3</v>
      </c>
      <c r="BN11" s="50">
        <f>IFERROR(__xludf.DUMMYFUNCTION("IF(BM11=1, FILTER(TOSSUP, LEN(TOSSUP)), IF(BM11=2, FILTER(NEG, LEN(NEG)), IF(BM11, FILTER(NONEG, LEN(NONEG)), """")))"),10.0)</f>
        <v>10</v>
      </c>
      <c r="BO11" s="50">
        <f>IFERROR(__xludf.DUMMYFUNCTION("""COMPUTED_VALUE"""),15.0)</f>
        <v>15</v>
      </c>
      <c r="BP11" s="50"/>
      <c r="BQ11" s="50">
        <f>IF(P3="", 0, IF(SUM(M11:R11)-P11&lt;&gt;0, 0, IF(SUM(C11:H11)&gt;0, 2, IF(SUM(C11:H11)&lt;0, 3, 1))))</f>
        <v>3</v>
      </c>
      <c r="BR11" s="50">
        <f>IFERROR(__xludf.DUMMYFUNCTION("IF(BQ11=1, FILTER(TOSSUP, LEN(TOSSUP)), IF(BQ11=2, FILTER(NEG, LEN(NEG)), IF(BQ11, FILTER(NONEG, LEN(NONEG)), """")))"),10.0)</f>
        <v>10</v>
      </c>
      <c r="BS11" s="50">
        <f>IFERROR(__xludf.DUMMYFUNCTION("""COMPUTED_VALUE"""),15.0)</f>
        <v>15</v>
      </c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/>
      <c r="D12" s="36"/>
      <c r="E12" s="60"/>
      <c r="F12" s="36">
        <v>-5.0</v>
      </c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49">
        <f>IFERROR(__xludf.DUMMYFUNCTION("IF(OR(RegExMatch(J12&amp;"""",""ERR""), RegExMatch(J12&amp;"""",""--""), RegExMatch(K11&amp;"""",""--""),),  ""-----------"", SUM(J12,K11))"),95.0)</f>
        <v>95</v>
      </c>
      <c r="L12" s="39">
        <v>9.0</v>
      </c>
      <c r="M12" s="41"/>
      <c r="N12" s="36">
        <v>10.0</v>
      </c>
      <c r="O12" s="58"/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9">
        <f>IFERROR(__xludf.DUMMYFUNCTION("IF(OR(RegExMatch(T12&amp;"""",""ERR""), RegExMatch(T12&amp;"""",""--""), RegExMatch(U11&amp;"""",""--""),),  ""-----------"", SUM(T12,U11))"),55.0)</f>
        <v>55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1</v>
      </c>
      <c r="AC12" s="51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2</v>
      </c>
      <c r="AT12" s="50">
        <f>IFERROR(__xludf.DUMMYFUNCTION("IF(AS12=1, FILTER(TOSSUP, LEN(TOSSUP)), IF(AS12=2, FILTER(NEG, LEN(NEG)), IF(AS12, FILTER(NONEG, LEN(NONEG)), """")))"),-5.0)</f>
        <v>-5</v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3</v>
      </c>
      <c r="BJ12" s="50">
        <f>IFERROR(__xludf.DUMMYFUNCTION("IF(BI12=1, FILTER(TOSSUP, LEN(TOSSUP)), IF(BI12=2, FILTER(NEG, LEN(NEG)), IF(BI12, FILTER(NONEG, LEN(NONEG)), """")))"),10.0)</f>
        <v>10</v>
      </c>
      <c r="BK12" s="50">
        <f>IFERROR(__xludf.DUMMYFUNCTION("""COMPUTED_VALUE"""),15.0)</f>
        <v>15</v>
      </c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>
        <v>15.0</v>
      </c>
      <c r="E13" s="62"/>
      <c r="F13" s="71"/>
      <c r="G13" s="64"/>
      <c r="H13" s="71"/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45</v>
      </c>
      <c r="K13" s="66">
        <f>IFERROR(__xludf.DUMMYFUNCTION("IF(OR(RegExMatch(J13&amp;"""",""ERR""), RegExMatch(J13&amp;"""",""--""), RegExMatch(K12&amp;"""",""--""),),  ""-----------"", SUM(J13,K12))"),140.0)</f>
        <v>140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SUM(T13,U12))"),55.0)</f>
        <v>55</v>
      </c>
      <c r="V13" s="50"/>
      <c r="W13" s="51" t="b">
        <f t="shared" si="1"/>
        <v>1</v>
      </c>
      <c r="X13" s="51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1</v>
      </c>
      <c r="AL13" s="50">
        <f>IFERROR(__xludf.DUMMYFUNCTION("IF(AK13=1, FILTER(TOSSUP, LEN(TOSSUP)), IF(AK13=2, FILTER(NEG, LEN(NEG)), IF(AK13, FILTER(NONEG, LEN(NONEG)), """")))"),-5.0)</f>
        <v>-5</v>
      </c>
      <c r="AM13" s="50">
        <f>IFERROR(__xludf.DUMMYFUNCTION("""COMPUTED_VALUE"""),10.0)</f>
        <v>10</v>
      </c>
      <c r="AN13" s="50">
        <f>IFERROR(__xludf.DUMMYFUNCTION("""COMPUTED_VALUE"""),15.0)</f>
        <v>15</v>
      </c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2</v>
      </c>
      <c r="BN13" s="50">
        <f>IFERROR(__xludf.DUMMYFUNCTION("IF(BM13=1, FILTER(TOSSUP, LEN(TOSSUP)), IF(BM13=2, FILTER(NEG, LEN(NEG)), IF(BM13, FILTER(NONEG, LEN(NONEG)), """")))"),-5.0)</f>
        <v>-5</v>
      </c>
      <c r="BO13" s="50"/>
      <c r="BP13" s="50"/>
      <c r="BQ13" s="50">
        <f>IF(P3="", 0, IF(SUM(M13:R13)-P13&lt;&gt;0, 0, IF(SUM(C13:H13)&gt;0, 2, IF(SUM(C13:H13)&lt;0, 3, 1))))</f>
        <v>2</v>
      </c>
      <c r="BR13" s="50">
        <f>IFERROR(__xludf.DUMMYFUNCTION("IF(BQ13=1, FILTER(TOSSUP, LEN(TOSSUP)), IF(BQ13=2, FILTER(NEG, LEN(NEG)), IF(BQ13, FILTER(NONEG, LEN(NONEG)), """")))"),-5.0)</f>
        <v>-5</v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SUM(J14,K13))"),140.0)</f>
        <v>140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40</v>
      </c>
      <c r="U14" s="66">
        <f>IFERROR(__xludf.DUMMYFUNCTION("IF(OR(RegExMatch(T14&amp;"""",""ERR""), RegExMatch(T14&amp;"""",""--""), RegExMatch(U13&amp;"""",""--""),),  ""-----------"", SUM(T14,U13))"),95.0)</f>
        <v>95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1</v>
      </c>
      <c r="AC14" s="51">
        <f>IFERROR(__xludf.DUMMYFUNCTION("IF(AB14, FILTER(BONUS, LEN(BONUS)), ""0"")"),0.0)</f>
        <v>0</v>
      </c>
      <c r="AD14" s="50">
        <f>IFERROR(__xludf.DUMMYFUNCTION("""COMPUTED_VALUE"""),10.0)</f>
        <v>10</v>
      </c>
      <c r="AE14" s="50">
        <f>IFERROR(__xludf.DUMMYFUNCTION("""COMPUTED_VALUE"""),20.0)</f>
        <v>20</v>
      </c>
      <c r="AF14" s="50">
        <f>IFERROR(__xludf.DUMMYFUNCTION("""COMPUTED_VALUE"""),30.0)</f>
        <v>30</v>
      </c>
      <c r="AG14" s="50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50"/>
      <c r="AJ14" s="50"/>
      <c r="AK14" s="50">
        <f>IF(D3="", 0, IF(SUM(C14:H14)-D14&lt;&gt;0, 0, IF(SUM(M14:R14)&gt;0, 2, IF(SUM(M14:R14)&lt;0, 3, 1))))</f>
        <v>2</v>
      </c>
      <c r="AL14" s="50">
        <f>IFERROR(__xludf.DUMMYFUNCTION("IF(AK14=1, FILTER(TOSSUP, LEN(TOSSUP)), IF(AK14=2, FILTER(NEG, LEN(NEG)), IF(AK14, FILTER(NONEG, LEN(NONEG)), """")))"),-5.0)</f>
        <v>-5</v>
      </c>
      <c r="AM14" s="50"/>
      <c r="AN14" s="50"/>
      <c r="AO14" s="50">
        <f>IF(E3="", 0, IF(SUM(C14:H14)-E14&lt;&gt;0, 0, IF(SUM(M14:R14)&gt;0, 2, IF(SUM(M14:R14)&lt;0, 3, 1))))</f>
        <v>2</v>
      </c>
      <c r="AP14" s="50">
        <f>IFERROR(__xludf.DUMMYFUNCTION("IF(AO14=1, FILTER(TOSSUP, LEN(TOSSUP)), IF(AO14=2, FILTER(NEG, LEN(NEG)), IF(AO14, FILTER(NONEG, LEN(NONEG)), """")))"),-5.0)</f>
        <v>-5</v>
      </c>
      <c r="AQ14" s="50"/>
      <c r="AR14" s="50"/>
      <c r="AS14" s="50">
        <f>IF(F3="", 0, IF(SUM(C14:H14)-F14&lt;&gt;0, 0, IF(SUM(M14:R14)&gt;0, 2, IF(SUM(M14:R14)&lt;0, 3, 1))))</f>
        <v>2</v>
      </c>
      <c r="AT14" s="50">
        <f>IFERROR(__xludf.DUMMYFUNCTION("IF(AS14=1, FILTER(TOSSUP, LEN(TOSSUP)), IF(AS14=2, FILTER(NEG, LEN(NEG)), IF(AS14, FILTER(NONEG, LEN(NONEG)), """")))"),-5.0)</f>
        <v>-5</v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1</v>
      </c>
      <c r="BJ14" s="50">
        <f>IFERROR(__xludf.DUMMYFUNCTION("IF(BI14=1, FILTER(TOSSUP, LEN(TOSSUP)), IF(BI14=2, FILTER(NEG, LEN(NEG)), IF(BI14, FILTER(NONEG, LEN(NONEG)), """")))"),-5.0)</f>
        <v>-5</v>
      </c>
      <c r="BK14" s="50">
        <f>IFERROR(__xludf.DUMMYFUNCTION("""COMPUTED_VALUE"""),10.0)</f>
        <v>10</v>
      </c>
      <c r="BL14" s="50">
        <f>IFERROR(__xludf.DUMMYFUNCTION("""COMPUTED_VALUE"""),15.0)</f>
        <v>15</v>
      </c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>
        <v>10.0</v>
      </c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SUM(J15,K14))"),170.0)</f>
        <v>170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SUM(T15,U14))"),95.0)</f>
        <v>95</v>
      </c>
      <c r="V15" s="50"/>
      <c r="W15" s="51" t="b">
        <f t="shared" si="1"/>
        <v>1</v>
      </c>
      <c r="X15" s="51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1</v>
      </c>
      <c r="AT15" s="50">
        <f>IFERROR(__xludf.DUMMYFUNCTION("IF(AS15=1, FILTER(TOSSUP, LEN(TOSSUP)), IF(AS15=2, FILTER(NEG, LEN(NEG)), IF(AS15, FILTER(NONEG, LEN(NONEG)), """")))"),-5.0)</f>
        <v>-5</v>
      </c>
      <c r="AU15" s="50">
        <f>IFERROR(__xludf.DUMMYFUNCTION("""COMPUTED_VALUE"""),10.0)</f>
        <v>10</v>
      </c>
      <c r="AV15" s="50">
        <f>IFERROR(__xludf.DUMMYFUNCTION("""COMPUTED_VALUE"""),15.0)</f>
        <v>15</v>
      </c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2</v>
      </c>
      <c r="BF15" s="50">
        <f>IFERROR(__xludf.DUMMYFUNCTION("IF(BE15=1, FILTER(TOSSUP, LEN(TOSSUP)), IF(BE15=2, FILTER(NEG, LEN(NEG)), IF(BE15, FILTER(NONEG, LEN(NONEG)), """")))"),-5.0)</f>
        <v>-5</v>
      </c>
      <c r="BG15" s="50"/>
      <c r="BH15" s="50"/>
      <c r="BI15" s="50">
        <f>IF(N3="", 0, IF(SUM(M15:R15)-N15&lt;&gt;0, 0, IF(SUM(C15:H15)&gt;0, 2, IF(SUM(C15:H15)&lt;0, 3, 1))))</f>
        <v>2</v>
      </c>
      <c r="BJ15" s="50">
        <f>IFERROR(__xludf.DUMMYFUNCTION("IF(BI15=1, FILTER(TOSSUP, LEN(TOSSUP)), IF(BI15=2, FILTER(NEG, LEN(NEG)), IF(BI15, FILTER(NONEG, LEN(NONEG)), """")))"),-5.0)</f>
        <v>-5</v>
      </c>
      <c r="BK15" s="50"/>
      <c r="BL15" s="50"/>
      <c r="BM15" s="50">
        <f>IF(O3="", 0, IF(SUM(M15:R15)-O15&lt;&gt;0, 0, IF(SUM(C15:H15)&gt;0, 2, IF(SUM(C15:H15)&lt;0, 3, 1))))</f>
        <v>2</v>
      </c>
      <c r="BN15" s="50">
        <f>IFERROR(__xludf.DUMMYFUNCTION("IF(BM15=1, FILTER(TOSSUP, LEN(TOSSUP)), IF(BM15=2, FILTER(NEG, LEN(NEG)), IF(BM15, FILTER(NONEG, LEN(NONEG)), """")))"),-5.0)</f>
        <v>-5</v>
      </c>
      <c r="BO15" s="50"/>
      <c r="BP15" s="50"/>
      <c r="BQ15" s="50">
        <f>IF(P3="", 0, IF(SUM(M15:R15)-P15&lt;&gt;0, 0, IF(SUM(C15:H15)&gt;0, 2, IF(SUM(C15:H15)&lt;0, 3, 1))))</f>
        <v>2</v>
      </c>
      <c r="BR15" s="50">
        <f>IFERROR(__xludf.DUMMYFUNCTION("IF(BQ15=1, FILTER(TOSSUP, LEN(TOSSUP)), IF(BQ15=2, FILTER(NEG, LEN(NEG)), IF(BQ15, FILTER(NONEG, LEN(NONEG)), """")))"),-5.0)</f>
        <v>-5</v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/>
      <c r="D16" s="61"/>
      <c r="E16" s="60"/>
      <c r="F16" s="36">
        <v>10.0</v>
      </c>
      <c r="G16" s="60"/>
      <c r="H16" s="36"/>
      <c r="I16" s="37">
        <v>30.0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49">
        <f>IFERROR(__xludf.DUMMYFUNCTION("IF(OR(RegExMatch(J16&amp;"""",""ERR""), RegExMatch(J16&amp;"""",""--""), RegExMatch(K15&amp;"""",""--""),),  ""-----------"", SUM(J16,K15))"),210.0)</f>
        <v>210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SUM(T16,U15))"),95.0)</f>
        <v>95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1</v>
      </c>
      <c r="AT16" s="50">
        <f>IFERROR(__xludf.DUMMYFUNCTION("IF(AS16=1, FILTER(TOSSUP, LEN(TOSSUP)), IF(AS16=2, FILTER(NEG, LEN(NEG)), IF(AS16, FILTER(NONEG, LEN(NONEG)), """")))"),-5.0)</f>
        <v>-5</v>
      </c>
      <c r="AU16" s="50">
        <f>IFERROR(__xludf.DUMMYFUNCTION("""COMPUTED_VALUE"""),10.0)</f>
        <v>10</v>
      </c>
      <c r="AV16" s="50">
        <f>IFERROR(__xludf.DUMMYFUNCTION("""COMPUTED_VALUE"""),15.0)</f>
        <v>15</v>
      </c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SUM(J17,K16))"),210.0)</f>
        <v>210</v>
      </c>
      <c r="L17" s="39">
        <v>14.0</v>
      </c>
      <c r="M17" s="41"/>
      <c r="N17" s="61"/>
      <c r="O17" s="41">
        <v>10.0</v>
      </c>
      <c r="P17" s="59"/>
      <c r="Q17" s="58"/>
      <c r="R17" s="59"/>
      <c r="S17" s="37">
        <v>20.0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49">
        <f>IFERROR(__xludf.DUMMYFUNCTION("IF(OR(RegExMatch(T17&amp;"""",""ERR""), RegExMatch(T17&amp;"""",""--""), RegExMatch(U16&amp;"""",""--""),),  ""-----------"", SUM(T17,U16))"),125.0)</f>
        <v>125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1</v>
      </c>
      <c r="AC17" s="51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2</v>
      </c>
      <c r="AH17" s="51">
        <f>IFERROR(__xludf.DUMMYFUNCTION("IF(AG17=1, FILTER(TOSSUP, LEN(TOSSUP)), IF(AG17=2, FILTER(NEG, LEN(NEG)), IF(AG17, FILTER(NONEG, LEN(NONEG)), """")))"),-5.0)</f>
        <v>-5</v>
      </c>
      <c r="AI17" s="50"/>
      <c r="AJ17" s="50"/>
      <c r="AK17" s="50">
        <f>IF(D3="", 0, IF(SUM(C17:H17)-D17&lt;&gt;0, 0, IF(SUM(M17:R17)&gt;0, 2, IF(SUM(M17:R17)&lt;0, 3, 1))))</f>
        <v>2</v>
      </c>
      <c r="AL17" s="50">
        <f>IFERROR(__xludf.DUMMYFUNCTION("IF(AK17=1, FILTER(TOSSUP, LEN(TOSSUP)), IF(AK17=2, FILTER(NEG, LEN(NEG)), IF(AK17, FILTER(NONEG, LEN(NONEG)), """")))"),-5.0)</f>
        <v>-5</v>
      </c>
      <c r="AM17" s="50"/>
      <c r="AN17" s="50"/>
      <c r="AO17" s="50">
        <f>IF(E3="", 0, IF(SUM(C17:H17)-E17&lt;&gt;0, 0, IF(SUM(M17:R17)&gt;0, 2, IF(SUM(M17:R17)&lt;0, 3, 1))))</f>
        <v>2</v>
      </c>
      <c r="AP17" s="50">
        <f>IFERROR(__xludf.DUMMYFUNCTION("IF(AO17=1, FILTER(TOSSUP, LEN(TOSSUP)), IF(AO17=2, FILTER(NEG, LEN(NEG)), IF(AO17, FILTER(NONEG, LEN(NONEG)), """")))"),-5.0)</f>
        <v>-5</v>
      </c>
      <c r="AQ17" s="50"/>
      <c r="AR17" s="50"/>
      <c r="AS17" s="50">
        <f>IF(F3="", 0, IF(SUM(C17:H17)-F17&lt;&gt;0, 0, IF(SUM(M17:R17)&gt;0, 2, IF(SUM(M17:R17)&lt;0, 3, 1))))</f>
        <v>2</v>
      </c>
      <c r="AT17" s="50">
        <f>IFERROR(__xludf.DUMMYFUNCTION("IF(AS17=1, FILTER(TOSSUP, LEN(TOSSUP)), IF(AS17=2, FILTER(NEG, LEN(NEG)), IF(AS17, FILTER(NONEG, LEN(NONEG)), """")))"),-5.0)</f>
        <v>-5</v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1</v>
      </c>
      <c r="BN17" s="50">
        <f>IFERROR(__xludf.DUMMYFUNCTION("IF(BM17=1, FILTER(TOSSUP, LEN(TOSSUP)), IF(BM17=2, FILTER(NEG, LEN(NEG)), IF(BM17, FILTER(NONEG, LEN(NONEG)), """")))"),-5.0)</f>
        <v>-5</v>
      </c>
      <c r="BO17" s="50">
        <f>IFERROR(__xludf.DUMMYFUNCTION("""COMPUTED_VALUE"""),10.0)</f>
        <v>10</v>
      </c>
      <c r="BP17" s="50">
        <f>IFERROR(__xludf.DUMMYFUNCTION("""COMPUTED_VALUE"""),15.0)</f>
        <v>15</v>
      </c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/>
      <c r="D18" s="36">
        <v>10.0</v>
      </c>
      <c r="E18" s="34"/>
      <c r="F18" s="61"/>
      <c r="G18" s="60"/>
      <c r="H18" s="61"/>
      <c r="I18" s="37">
        <v>30.0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49">
        <f>IFERROR(__xludf.DUMMYFUNCTION("IF(OR(RegExMatch(J18&amp;"""",""ERR""), RegExMatch(J18&amp;"""",""--""), RegExMatch(K17&amp;"""",""--""),),  ""-----------"", SUM(J18,K17))"),250.0)</f>
        <v>250</v>
      </c>
      <c r="L18" s="39">
        <v>15.0</v>
      </c>
      <c r="M18" s="41"/>
      <c r="N18" s="36">
        <v>-5.0</v>
      </c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9">
        <f>IFERROR(__xludf.DUMMYFUNCTION("IF(OR(RegExMatch(T18&amp;"""",""ERR""), RegExMatch(T18&amp;"""",""--""), RegExMatch(U17&amp;"""",""--""),),  ""-----------"", SUM(T18,U17))"),120.0)</f>
        <v>120</v>
      </c>
      <c r="V18" s="50"/>
      <c r="W18" s="51" t="b">
        <f t="shared" si="1"/>
        <v>1</v>
      </c>
      <c r="X18" s="51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3</v>
      </c>
      <c r="AL18" s="50">
        <f>IFERROR(__xludf.DUMMYFUNCTION("IF(AK18=1, FILTER(TOSSUP, LEN(TOSSUP)), IF(AK18=2, FILTER(NEG, LEN(NEG)), IF(AK18, FILTER(NONEG, LEN(NONEG)), """")))"),10.0)</f>
        <v>10</v>
      </c>
      <c r="AM18" s="50">
        <f>IFERROR(__xludf.DUMMYFUNCTION("""COMPUTED_VALUE"""),15.0)</f>
        <v>15</v>
      </c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0</v>
      </c>
      <c r="BF18" s="50" t="str">
        <f>IFERROR(__xludf.DUMMYFUNCTION("IF(BE18=1, FILTER(TOSSUP, LEN(TOSSUP)), IF(BE18=2, FILTER(NEG, LEN(NEG)), IF(BE18, FILTER(NONEG, LEN(NONEG)), """")))"),"")</f>
        <v/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2">
        <v>-5.0</v>
      </c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SUM(J19,K18))"),245.0)</f>
        <v>245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SUM(T19,U18))"),120.0)</f>
        <v>120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1</v>
      </c>
      <c r="AP19" s="50">
        <f>IFERROR(__xludf.DUMMYFUNCTION("IF(AO19=1, FILTER(TOSSUP, LEN(TOSSUP)), IF(AO19=2, FILTER(NEG, LEN(NEG)), IF(AO19, FILTER(NONEG, LEN(NONEG)), """")))"),-5.0)</f>
        <v>-5</v>
      </c>
      <c r="AQ19" s="50">
        <f>IFERROR(__xludf.DUMMYFUNCTION("""COMPUTED_VALUE"""),10.0)</f>
        <v>10</v>
      </c>
      <c r="AR19" s="50">
        <f>IFERROR(__xludf.DUMMYFUNCTION("""COMPUTED_VALUE"""),15.0)</f>
        <v>15</v>
      </c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3</v>
      </c>
      <c r="BF19" s="50">
        <f>IFERROR(__xludf.DUMMYFUNCTION("IF(BE19=1, FILTER(TOSSUP, LEN(TOSSUP)), IF(BE19=2, FILTER(NEG, LEN(NEG)), IF(BE19, FILTER(NONEG, LEN(NONEG)), """")))"),10.0)</f>
        <v>10</v>
      </c>
      <c r="BG19" s="50">
        <f>IFERROR(__xludf.DUMMYFUNCTION("""COMPUTED_VALUE"""),15.0)</f>
        <v>15</v>
      </c>
      <c r="BH19" s="50"/>
      <c r="BI19" s="50">
        <f>IF(N3="", 0, IF(SUM(M19:R19)-N19&lt;&gt;0, 0, IF(SUM(C19:H19)&gt;0, 2, IF(SUM(C19:H19)&lt;0, 3, 1))))</f>
        <v>3</v>
      </c>
      <c r="BJ19" s="50">
        <f>IFERROR(__xludf.DUMMYFUNCTION("IF(BI19=1, FILTER(TOSSUP, LEN(TOSSUP)), IF(BI19=2, FILTER(NEG, LEN(NEG)), IF(BI19, FILTER(NONEG, LEN(NONEG)), """")))"),10.0)</f>
        <v>10</v>
      </c>
      <c r="BK19" s="50">
        <f>IFERROR(__xludf.DUMMYFUNCTION("""COMPUTED_VALUE"""),15.0)</f>
        <v>15</v>
      </c>
      <c r="BL19" s="50"/>
      <c r="BM19" s="50">
        <f>IF(O3="", 0, IF(SUM(M19:R19)-O19&lt;&gt;0, 0, IF(SUM(C19:H19)&gt;0, 2, IF(SUM(C19:H19)&lt;0, 3, 1))))</f>
        <v>3</v>
      </c>
      <c r="BN19" s="50">
        <f>IFERROR(__xludf.DUMMYFUNCTION("IF(BM19=1, FILTER(TOSSUP, LEN(TOSSUP)), IF(BM19=2, FILTER(NEG, LEN(NEG)), IF(BM19, FILTER(NONEG, LEN(NONEG)), """")))"),10.0)</f>
        <v>10</v>
      </c>
      <c r="BO19" s="50">
        <f>IFERROR(__xludf.DUMMYFUNCTION("""COMPUTED_VALUE"""),15.0)</f>
        <v>15</v>
      </c>
      <c r="BP19" s="50"/>
      <c r="BQ19" s="50">
        <f>IF(P3="", 0, IF(SUM(M19:R19)-P19&lt;&gt;0, 0, IF(SUM(C19:H19)&gt;0, 2, IF(SUM(C19:H19)&lt;0, 3, 1))))</f>
        <v>3</v>
      </c>
      <c r="BR19" s="50">
        <f>IFERROR(__xludf.DUMMYFUNCTION("IF(BQ19=1, FILTER(TOSSUP, LEN(TOSSUP)), IF(BQ19=2, FILTER(NEG, LEN(NEG)), IF(BQ19, FILTER(NONEG, LEN(NONEG)), """")))"),10.0)</f>
        <v>10</v>
      </c>
      <c r="BS19" s="50">
        <f>IFERROR(__xludf.DUMMYFUNCTION("""COMPUTED_VALUE"""),15.0)</f>
        <v>15</v>
      </c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>
        <v>10.0</v>
      </c>
      <c r="D20" s="63"/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SUM(J20,K19))"),275.0)</f>
        <v>275</v>
      </c>
      <c r="L20" s="67">
        <v>17.0</v>
      </c>
      <c r="M20" s="68"/>
      <c r="N20" s="71"/>
      <c r="O20" s="69"/>
      <c r="P20" s="72">
        <v>-5.0</v>
      </c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SUM(T20,U19))"),115.0)</f>
        <v>115</v>
      </c>
      <c r="V20" s="50"/>
      <c r="W20" s="51" t="b">
        <f t="shared" si="1"/>
        <v>1</v>
      </c>
      <c r="X20" s="51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3</v>
      </c>
      <c r="AH20" s="51">
        <f>IFERROR(__xludf.DUMMYFUNCTION("IF(AG20=1, FILTER(TOSSUP, LEN(TOSSUP)), IF(AG20=2, FILTER(NEG, LEN(NEG)), IF(AG20, FILTER(NONEG, LEN(NONEG)), """")))"),10.0)</f>
        <v>10</v>
      </c>
      <c r="AI20" s="50">
        <f>IFERROR(__xludf.DUMMYFUNCTION("""COMPUTED_VALUE"""),15.0)</f>
        <v>15</v>
      </c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2</v>
      </c>
      <c r="BR20" s="50">
        <f>IFERROR(__xludf.DUMMYFUNCTION("IF(BQ20=1, FILTER(TOSSUP, LEN(TOSSUP)), IF(BQ20=2, FILTER(NEG, LEN(NEG)), IF(BQ20, FILTER(NONEG, LEN(NONEG)), """")))"),-5.0)</f>
        <v>-5</v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>
        <v>10.0</v>
      </c>
      <c r="D21" s="71"/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SUM(J21,K20))"),305.0)</f>
        <v>305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SUM(T21,U20))"),115.0)</f>
        <v>115</v>
      </c>
      <c r="V21" s="50"/>
      <c r="W21" s="51" t="b">
        <f t="shared" si="1"/>
        <v>1</v>
      </c>
      <c r="X21" s="51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1</v>
      </c>
      <c r="AH21" s="51">
        <f>IFERROR(__xludf.DUMMYFUNCTION("IF(AG21=1, FILTER(TOSSUP, LEN(TOSSUP)), IF(AG21=2, FILTER(NEG, LEN(NEG)), IF(AG21, FILTER(NONEG, LEN(NONEG)), """")))"),-5.0)</f>
        <v>-5</v>
      </c>
      <c r="AI21" s="50">
        <f>IFERROR(__xludf.DUMMYFUNCTION("""COMPUTED_VALUE"""),10.0)</f>
        <v>10</v>
      </c>
      <c r="AJ21" s="50">
        <f>IFERROR(__xludf.DUMMYFUNCTION("""COMPUTED_VALUE"""),15.0)</f>
        <v>15</v>
      </c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2</v>
      </c>
      <c r="BR21" s="50">
        <f>IFERROR(__xludf.DUMMYFUNCTION("IF(BQ21=1, FILTER(TOSSUP, LEN(TOSSUP)), IF(BQ21=2, FILTER(NEG, LEN(NEG)), IF(BQ21, FILTER(NONEG, LEN(NONEG)), """")))"),-5.0)</f>
        <v>-5</v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>
        <v>10.0</v>
      </c>
      <c r="D22" s="36"/>
      <c r="E22" s="34"/>
      <c r="F22" s="36"/>
      <c r="G22" s="60"/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9">
        <f>IFERROR(__xludf.DUMMYFUNCTION("IF(OR(RegExMatch(J22&amp;"""",""ERR""), RegExMatch(J22&amp;"""",""--""), RegExMatch(K21&amp;"""",""--""),),  ""-----------"", SUM(J22,K21))"),335.0)</f>
        <v>335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SUM(T22,U21))"),115.0)</f>
        <v>115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1</v>
      </c>
      <c r="AH22" s="51">
        <f>IFERROR(__xludf.DUMMYFUNCTION("IF(AG22=1, FILTER(TOSSUP, LEN(TOSSUP)), IF(AG22=2, FILTER(NEG, LEN(NEG)), IF(AG22, FILTER(NONEG, LEN(NONEG)), """")))"),-5.0)</f>
        <v>-5</v>
      </c>
      <c r="AI22" s="50">
        <f>IFERROR(__xludf.DUMMYFUNCTION("""COMPUTED_VALUE"""),10.0)</f>
        <v>10</v>
      </c>
      <c r="AJ22" s="50">
        <f>IFERROR(__xludf.DUMMYFUNCTION("""COMPUTED_VALUE"""),15.0)</f>
        <v>15</v>
      </c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2</v>
      </c>
      <c r="BR22" s="50">
        <f>IFERROR(__xludf.DUMMYFUNCTION("IF(BQ22=1, FILTER(TOSSUP, LEN(TOSSUP)), IF(BQ22=2, FILTER(NEG, LEN(NEG)), IF(BQ22, FILTER(NONEG, LEN(NONEG)), """")))"),-5.0)</f>
        <v>-5</v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>
        <v>10.0</v>
      </c>
      <c r="D23" s="36"/>
      <c r="E23" s="60"/>
      <c r="F23" s="61"/>
      <c r="G23" s="60"/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9">
        <f>IFERROR(__xludf.DUMMYFUNCTION("IF(OR(RegExMatch(J23&amp;"""",""ERR""), RegExMatch(J23&amp;"""",""--""), RegExMatch(K22&amp;"""",""--""),),  ""-----------"", SUM(J23,K22))"),365.0)</f>
        <v>365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SUM(T23,U22))"),115.0)</f>
        <v>115</v>
      </c>
      <c r="V23" s="50"/>
      <c r="W23" s="51" t="b">
        <f t="shared" si="1"/>
        <v>1</v>
      </c>
      <c r="X23" s="51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1</v>
      </c>
      <c r="AH23" s="51">
        <f>IFERROR(__xludf.DUMMYFUNCTION("IF(AG23=1, FILTER(TOSSUP, LEN(TOSSUP)), IF(AG23=2, FILTER(NEG, LEN(NEG)), IF(AG23, FILTER(NONEG, LEN(NONEG)), """")))"),-5.0)</f>
        <v>-5</v>
      </c>
      <c r="AI23" s="50">
        <f>IFERROR(__xludf.DUMMYFUNCTION("""COMPUTED_VALUE"""),10.0)</f>
        <v>10</v>
      </c>
      <c r="AJ23" s="50">
        <f>IFERROR(__xludf.DUMMYFUNCTION("""COMPUTED_VALUE"""),15.0)</f>
        <v>15</v>
      </c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2</v>
      </c>
      <c r="BN23" s="50">
        <f>IFERROR(__xludf.DUMMYFUNCTION("IF(BM23=1, FILTER(TOSSUP, LEN(TOSSUP)), IF(BM23=2, FILTER(NEG, LEN(NEG)), IF(BM23, FILTER(NONEG, LEN(NONEG)), """")))"),-5.0)</f>
        <v>-5</v>
      </c>
      <c r="BO23" s="50"/>
      <c r="BP23" s="50"/>
      <c r="BQ23" s="50">
        <f>IF(P3="", 0, IF(SUM(M23:R23)-P23&lt;&gt;0, 0, IF(SUM(C23:H23)&gt;0, 2, IF(SUM(C23:H23)&lt;0, 3, 1))))</f>
        <v>2</v>
      </c>
      <c r="BR23" s="50">
        <f>IFERROR(__xludf.DUMMYFUNCTION("IF(BQ23=1, FILTER(TOSSUP, LEN(TOSSUP)), IF(BQ23=2, FILTER(NEG, LEN(NEG)), IF(BQ23, FILTER(NONEG, LEN(NONEG)), """")))"),-5.0)</f>
        <v>-5</v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SUM(J24,K23))"),365.0)</f>
        <v>365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SUM(T24,U23))"),115.0)</f>
        <v>115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SUM(J25,K24))"),365.0)</f>
        <v>365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SUM(T25,U24))"),115.0)</f>
        <v>115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SUM(J26,K25))"),365.0)</f>
        <v>365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SUM(T26,U25))"),115.0)</f>
        <v>115</v>
      </c>
      <c r="V26" s="50"/>
      <c r="W26" s="50"/>
      <c r="X26" s="50"/>
      <c r="Y26" s="50" t="str">
        <f>IFERROR(__xludf.DUMMYFUNCTION("FILTER(INSTRUCTIONS!A34:CC44, INSTRUCTIONS!A34:CC34=C2)"),"RICHARD MONTGOMERY B")</f>
        <v>RICHARD MONTGOMERY B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SUM(J27,K26))"),365.0)</f>
        <v>365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SUM(T27,U26))"),115.0)</f>
        <v>115</v>
      </c>
      <c r="V27" s="50"/>
      <c r="W27" s="50"/>
      <c r="X27" s="50"/>
      <c r="Y27" s="10" t="str">
        <f>IFERROR(__xludf.DUMMYFUNCTION("""COMPUTED_VALUE"""),"Owen Higgs")</f>
        <v>Owen Higgs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 t="str">
        <f>IFERROR(__xludf.DUMMYFUNCTION("""COMPUTED_VALUE"""),"Cas Nguyen")</f>
        <v>Cas Nguyen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7</v>
      </c>
      <c r="D29" s="90">
        <f t="shared" si="5"/>
        <v>1</v>
      </c>
      <c r="E29" s="89">
        <f t="shared" si="5"/>
        <v>0</v>
      </c>
      <c r="F29" s="90">
        <f t="shared" si="5"/>
        <v>3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1</v>
      </c>
      <c r="N29" s="95">
        <f t="shared" si="6"/>
        <v>3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 t="str">
        <f>IFERROR(__xludf.DUMMYFUNCTION("""COMPUTED_VALUE"""),"Brian Siegel")</f>
        <v>Brian Siegel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2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260</v>
      </c>
      <c r="J30" s="92"/>
      <c r="K30" s="99">
        <f>IF(ROUND(IFERROR(I30/SUM(C28:H29), 0), 0)=IFERROR(I30/SUM(C28:H29), 0), ROUND(IFERROR(I30/SUM(C28:H29), 0), 0), ROUND(IFERROR(I30/SUM(C28:H29), 0), 1))</f>
        <v>21.7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80</v>
      </c>
      <c r="T30" s="92"/>
      <c r="U30" s="103">
        <f>IF(ROUND(IFERROR(S30/SUM(M28:R29), 0), 0)=IFERROR(S30/SUM(M28:R29), 0), ROUND(IFERROR(S30/SUM(M28:R29), 0), 0), ROUND(IFERROR(S30/SUM(M28:R29), 0), 1))</f>
        <v>16</v>
      </c>
      <c r="V30" s="50"/>
      <c r="W30" s="50"/>
      <c r="X30" s="50"/>
      <c r="Y30" s="50" t="str">
        <f>IFERROR(__xludf.DUMMYFUNCTION("""COMPUTED_VALUE"""),"Vincent Tsai")</f>
        <v>Vincent Tsai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65</v>
      </c>
      <c r="D31" s="106">
        <f t="shared" si="9"/>
        <v>25</v>
      </c>
      <c r="E31" s="105">
        <f t="shared" si="9"/>
        <v>-10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10</v>
      </c>
      <c r="N31" s="106">
        <f t="shared" si="10"/>
        <v>20</v>
      </c>
      <c r="O31" s="110">
        <f t="shared" si="10"/>
        <v>10</v>
      </c>
      <c r="P31" s="106">
        <f t="shared" si="10"/>
        <v>-5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K27)"),365.0)</f>
        <v>365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U27)"),115.0)</f>
        <v>115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INSTRUCTIONS!A34:CC34=M2)"),"LAKE BRADDOCK")</f>
        <v>LAKE BRADDOCK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IFERROR(__xludf.DUMMYFUNCTION("""COMPUTED_VALUE"""),"Jack Bradecamp")</f>
        <v>Jack Bradecamp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IFERROR(__xludf.DUMMYFUNCTION("""COMPUTED_VALUE"""),"Sarah Cutler")</f>
        <v>Sarah Cutler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IFERROR(__xludf.DUMMYFUNCTION("""COMPUTED_VALUE"""),"Delaney Hingst")</f>
        <v>Delaney Hingst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IFERROR(__xludf.DUMMYFUNCTION("""COMPUTED_VALUE"""),"Sadie Jacobs")</f>
        <v>Sadie Jacobs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5"/>
      <c r="D1" s="5"/>
      <c r="E1" s="5"/>
      <c r="F1" s="5"/>
      <c r="G1" s="7" t="s">
        <v>69</v>
      </c>
      <c r="R1" s="5"/>
      <c r="S1" s="5"/>
      <c r="T1" s="5"/>
      <c r="U1" s="5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70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0" t="s">
        <v>71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2" t="s">
        <v>72</v>
      </c>
      <c r="D3" s="24" t="s">
        <v>73</v>
      </c>
      <c r="E3" s="22" t="s">
        <v>74</v>
      </c>
      <c r="F3" s="24" t="s">
        <v>75</v>
      </c>
      <c r="G3" s="22"/>
      <c r="H3" s="24"/>
      <c r="I3" s="26" t="s">
        <v>21</v>
      </c>
      <c r="J3" s="27" t="s">
        <v>22</v>
      </c>
      <c r="K3" s="26" t="s">
        <v>27</v>
      </c>
      <c r="L3" s="28"/>
      <c r="M3" s="30" t="s">
        <v>76</v>
      </c>
      <c r="N3" s="31" t="s">
        <v>77</v>
      </c>
      <c r="O3" s="30" t="s">
        <v>78</v>
      </c>
      <c r="P3" s="31"/>
      <c r="Q3" s="30"/>
      <c r="R3" s="31"/>
      <c r="S3" s="26" t="s">
        <v>21</v>
      </c>
      <c r="T3" s="27" t="s">
        <v>22</v>
      </c>
      <c r="U3" s="26" t="s">
        <v>27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3"/>
      <c r="C4" s="34">
        <v>10.0</v>
      </c>
      <c r="D4" s="36"/>
      <c r="E4" s="34"/>
      <c r="F4" s="36"/>
      <c r="G4" s="34"/>
      <c r="H4" s="36"/>
      <c r="I4" s="37">
        <v>10.0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50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1"/>
      <c r="B5" s="1"/>
      <c r="C5" s="34"/>
      <c r="D5" s="36"/>
      <c r="E5" s="34"/>
      <c r="F5" s="36"/>
      <c r="G5" s="34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SUM(J5,K4))"),20.0)</f>
        <v>20</v>
      </c>
      <c r="L5" s="39">
        <v>2.0</v>
      </c>
      <c r="M5" s="41"/>
      <c r="N5" s="36">
        <v>10.0</v>
      </c>
      <c r="O5" s="41"/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9">
        <f>IFERROR(__xludf.DUMMYFUNCTION("IF(OR(RegExMatch(T5&amp;"""",""ERR""), RegExMatch(T5&amp;"""",""--""), RegExMatch(U4&amp;"""",""--""),),  ""-----------"", SUM(T5,U4))"),30.0)</f>
        <v>30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1</v>
      </c>
      <c r="AC5" s="51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50"/>
      <c r="AJ5" s="50"/>
      <c r="AK5" s="50">
        <f>IF(D3="", 0, IF(SUM(C5:H5)-D5&lt;&gt;0, 0, IF(SUM(M5:R5)&gt;0, 2, IF(SUM(M5:R5)&lt;0, 3, 1))))</f>
        <v>2</v>
      </c>
      <c r="AL5" s="50">
        <f>IFERROR(__xludf.DUMMYFUNCTION("IF(AK5=1, FILTER(TOSSUP, LEN(TOSSUP)), IF(AK5=2, FILTER(NEG, LEN(NEG)), IF(AK5, FILTER(NONEG, LEN(NONEG)), """")))"),-5.0)</f>
        <v>-5</v>
      </c>
      <c r="AM5" s="50"/>
      <c r="AN5" s="50"/>
      <c r="AO5" s="50">
        <f>IF(E3="", 0, IF(SUM(C5:H5)-E5&lt;&gt;0, 0, IF(SUM(M5:R5)&gt;0, 2, IF(SUM(M5:R5)&lt;0, 3, 1))))</f>
        <v>2</v>
      </c>
      <c r="AP5" s="50">
        <f>IFERROR(__xludf.DUMMYFUNCTION("IF(AO5=1, FILTER(TOSSUP, LEN(TOSSUP)), IF(AO5=2, FILTER(NEG, LEN(NEG)), IF(AO5, FILTER(NONEG, LEN(NONEG)), """")))"),-5.0)</f>
        <v>-5</v>
      </c>
      <c r="AQ5" s="50"/>
      <c r="AR5" s="50"/>
      <c r="AS5" s="50">
        <f>IF(F3="", 0, IF(SUM(C5:H5)-F5&lt;&gt;0, 0, IF(SUM(M5:R5)&gt;0, 2, IF(SUM(M5:R5)&lt;0, 3, 1))))</f>
        <v>2</v>
      </c>
      <c r="AT5" s="50">
        <f>IFERROR(__xludf.DUMMYFUNCTION("IF(AS5=1, FILTER(TOSSUP, LEN(TOSSUP)), IF(AS5=2, FILTER(NEG, LEN(NEG)), IF(AS5, FILTER(NONEG, LEN(NONEG)), """")))"),-5.0)</f>
        <v>-5</v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1</v>
      </c>
      <c r="BJ5" s="50">
        <f>IFERROR(__xludf.DUMMYFUNCTION("IF(BI5=1, FILTER(TOSSUP, LEN(TOSSUP)), IF(BI5=2, FILTER(NEG, LEN(NEG)), IF(BI5, FILTER(NONEG, LEN(NONEG)), """")))"),-5.0)</f>
        <v>-5</v>
      </c>
      <c r="BK5" s="50">
        <f>IFERROR(__xludf.DUMMYFUNCTION("""COMPUTED_VALUE"""),10.0)</f>
        <v>10</v>
      </c>
      <c r="BL5" s="50">
        <f>IFERROR(__xludf.DUMMYFUNCTION("""COMPUTED_VALUE"""),15.0)</f>
        <v>15</v>
      </c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4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SUM(J6,K5))"),20.0)</f>
        <v>20</v>
      </c>
      <c r="L6" s="39">
        <v>3.0</v>
      </c>
      <c r="M6" s="41"/>
      <c r="N6" s="36">
        <v>10.0</v>
      </c>
      <c r="O6" s="41"/>
      <c r="P6" s="57"/>
      <c r="Q6" s="41"/>
      <c r="R6" s="59"/>
      <c r="S6" s="37">
        <v>10.0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9">
        <f>IFERROR(__xludf.DUMMYFUNCTION("IF(OR(RegExMatch(T6&amp;"""",""ERR""), RegExMatch(T6&amp;"""",""--""), RegExMatch(U5&amp;"""",""--""),),  ""-----------"", SUM(T6,U5))"),50.0)</f>
        <v>50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1</v>
      </c>
      <c r="AC6" s="51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50"/>
      <c r="AJ6" s="50"/>
      <c r="AK6" s="50">
        <f>IF(D3="", 0, IF(SUM(C6:H6)-D6&lt;&gt;0, 0, IF(SUM(M6:R6)&gt;0, 2, IF(SUM(M6:R6)&lt;0, 3, 1))))</f>
        <v>2</v>
      </c>
      <c r="AL6" s="50">
        <f>IFERROR(__xludf.DUMMYFUNCTION("IF(AK6=1, FILTER(TOSSUP, LEN(TOSSUP)), IF(AK6=2, FILTER(NEG, LEN(NEG)), IF(AK6, FILTER(NONEG, LEN(NONEG)), """")))"),-5.0)</f>
        <v>-5</v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SUM(T7,U6))"),50.0)</f>
        <v>50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1</v>
      </c>
      <c r="AH7" s="51">
        <f>IFERROR(__xludf.DUMMYFUNCTION("IF(AG7=1, FILTER(TOSSUP, LEN(TOSSUP)), IF(AG7=2, FILTER(NEG, LEN(NEG)), IF(AG7, FILTER(NONEG, LEN(NONEG)), """")))"),-5.0)</f>
        <v>-5</v>
      </c>
      <c r="AI7" s="50">
        <f>IFERROR(__xludf.DUMMYFUNCTION("""COMPUTED_VALUE"""),10.0)</f>
        <v>10</v>
      </c>
      <c r="AJ7" s="50">
        <f>IFERROR(__xludf.DUMMYFUNCTION("""COMPUTED_VALUE"""),15.0)</f>
        <v>15</v>
      </c>
      <c r="AK7" s="50">
        <f>IF(D3="", 0, IF(SUM(C7:H7)-D7&lt;&gt;0, 0, IF(SUM(M7:R7)&gt;0, 2, IF(SUM(M7:R7)&lt;0, 3, 1))))</f>
        <v>1</v>
      </c>
      <c r="AL7" s="50">
        <f>IFERROR(__xludf.DUMMYFUNCTION("IF(AK7=1, FILTER(TOSSUP, LEN(TOSSUP)), IF(AK7=2, FILTER(NEG, LEN(NEG)), IF(AK7, FILTER(NONEG, LEN(NONEG)), """")))"),-5.0)</f>
        <v>-5</v>
      </c>
      <c r="AM7" s="50">
        <f>IFERROR(__xludf.DUMMYFUNCTION("""COMPUTED_VALUE"""),10.0)</f>
        <v>10</v>
      </c>
      <c r="AN7" s="50">
        <f>IFERROR(__xludf.DUMMYFUNCTION("""COMPUTED_VALUE"""),15.0)</f>
        <v>15</v>
      </c>
      <c r="AO7" s="50">
        <f>IF(E3="", 0, IF(SUM(C7:H7)-E7&lt;&gt;0, 0, IF(SUM(M7:R7)&gt;0, 2, IF(SUM(M7:R7)&lt;0, 3, 1))))</f>
        <v>1</v>
      </c>
      <c r="AP7" s="50">
        <f>IFERROR(__xludf.DUMMYFUNCTION("IF(AO7=1, FILTER(TOSSUP, LEN(TOSSUP)), IF(AO7=2, FILTER(NEG, LEN(NEG)), IF(AO7, FILTER(NONEG, LEN(NONEG)), """")))"),-5.0)</f>
        <v>-5</v>
      </c>
      <c r="AQ7" s="50">
        <f>IFERROR(__xludf.DUMMYFUNCTION("""COMPUTED_VALUE"""),10.0)</f>
        <v>10</v>
      </c>
      <c r="AR7" s="50">
        <f>IFERROR(__xludf.DUMMYFUNCTION("""COMPUTED_VALUE"""),15.0)</f>
        <v>15</v>
      </c>
      <c r="AS7" s="50">
        <f>IF(F3="", 0, IF(SUM(C7:H7)-F7&lt;&gt;0, 0, IF(SUM(M7:R7)&gt;0, 2, IF(SUM(M7:R7)&lt;0, 3, 1))))</f>
        <v>1</v>
      </c>
      <c r="AT7" s="50">
        <f>IFERROR(__xludf.DUMMYFUNCTION("IF(AS7=1, FILTER(TOSSUP, LEN(TOSSUP)), IF(AS7=2, FILTER(NEG, LEN(NEG)), IF(AS7, FILTER(NONEG, LEN(NONEG)), """")))"),-5.0)</f>
        <v>-5</v>
      </c>
      <c r="AU7" s="50">
        <f>IFERROR(__xludf.DUMMYFUNCTION("""COMPUTED_VALUE"""),10.0)</f>
        <v>10</v>
      </c>
      <c r="AV7" s="50">
        <f>IFERROR(__xludf.DUMMYFUNCTION("""COMPUTED_VALUE"""),15.0)</f>
        <v>15</v>
      </c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1</v>
      </c>
      <c r="BF7" s="50">
        <f>IFERROR(__xludf.DUMMYFUNCTION("IF(BE7=1, FILTER(TOSSUP, LEN(TOSSUP)), IF(BE7=2, FILTER(NEG, LEN(NEG)), IF(BE7, FILTER(NONEG, LEN(NONEG)), """")))"),-5.0)</f>
        <v>-5</v>
      </c>
      <c r="BG7" s="50">
        <f>IFERROR(__xludf.DUMMYFUNCTION("""COMPUTED_VALUE"""),10.0)</f>
        <v>10</v>
      </c>
      <c r="BH7" s="50">
        <f>IFERROR(__xludf.DUMMYFUNCTION("""COMPUTED_VALUE"""),15.0)</f>
        <v>15</v>
      </c>
      <c r="BI7" s="50">
        <f>IF(N3="", 0, IF(SUM(M7:R7)-N7&lt;&gt;0, 0, IF(SUM(C7:H7)&gt;0, 2, IF(SUM(C7:H7)&lt;0, 3, 1))))</f>
        <v>1</v>
      </c>
      <c r="BJ7" s="50">
        <f>IFERROR(__xludf.DUMMYFUNCTION("IF(BI7=1, FILTER(TOSSUP, LEN(TOSSUP)), IF(BI7=2, FILTER(NEG, LEN(NEG)), IF(BI7, FILTER(NONEG, LEN(NONEG)), """")))"),-5.0)</f>
        <v>-5</v>
      </c>
      <c r="BK7" s="50">
        <f>IFERROR(__xludf.DUMMYFUNCTION("""COMPUTED_VALUE"""),10.0)</f>
        <v>10</v>
      </c>
      <c r="BL7" s="50">
        <f>IFERROR(__xludf.DUMMYFUNCTION("""COMPUTED_VALUE"""),15.0)</f>
        <v>15</v>
      </c>
      <c r="BM7" s="50">
        <f>IF(O3="", 0, IF(SUM(M7:R7)-O7&lt;&gt;0, 0, IF(SUM(C7:H7)&gt;0, 2, IF(SUM(C7:H7)&lt;0, 3, 1))))</f>
        <v>1</v>
      </c>
      <c r="BN7" s="50">
        <f>IFERROR(__xludf.DUMMYFUNCTION("IF(BM7=1, FILTER(TOSSUP, LEN(TOSSUP)), IF(BM7=2, FILTER(NEG, LEN(NEG)), IF(BM7, FILTER(NONEG, LEN(NONEG)), """")))"),-5.0)</f>
        <v>-5</v>
      </c>
      <c r="BO7" s="50">
        <f>IFERROR(__xludf.DUMMYFUNCTION("""COMPUTED_VALUE"""),10.0)</f>
        <v>10</v>
      </c>
      <c r="BP7" s="50">
        <f>IFERROR(__xludf.DUMMYFUNCTION("""COMPUTED_VALUE"""),15.0)</f>
        <v>15</v>
      </c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SUM(J8,K7))"),20.0)</f>
        <v>20</v>
      </c>
      <c r="L8" s="67">
        <v>5.0</v>
      </c>
      <c r="M8" s="68"/>
      <c r="N8" s="63">
        <v>-5.0</v>
      </c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SUM(T8,U7))"),45.0)</f>
        <v>45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3</v>
      </c>
      <c r="AH8" s="51">
        <f>IFERROR(__xludf.DUMMYFUNCTION("IF(AG8=1, FILTER(TOSSUP, LEN(TOSSUP)), IF(AG8=2, FILTER(NEG, LEN(NEG)), IF(AG8, FILTER(NONEG, LEN(NONEG)), """")))"),10.0)</f>
        <v>10</v>
      </c>
      <c r="AI8" s="50">
        <f>IFERROR(__xludf.DUMMYFUNCTION("""COMPUTED_VALUE"""),15.0)</f>
        <v>15</v>
      </c>
      <c r="AJ8" s="50"/>
      <c r="AK8" s="50">
        <f>IF(D3="", 0, IF(SUM(C8:H8)-D8&lt;&gt;0, 0, IF(SUM(M8:R8)&gt;0, 2, IF(SUM(M8:R8)&lt;0, 3, 1))))</f>
        <v>3</v>
      </c>
      <c r="AL8" s="50">
        <f>IFERROR(__xludf.DUMMYFUNCTION("IF(AK8=1, FILTER(TOSSUP, LEN(TOSSUP)), IF(AK8=2, FILTER(NEG, LEN(NEG)), IF(AK8, FILTER(NONEG, LEN(NONEG)), """")))"),10.0)</f>
        <v>10</v>
      </c>
      <c r="AM8" s="50">
        <f>IFERROR(__xludf.DUMMYFUNCTION("""COMPUTED_VALUE"""),15.0)</f>
        <v>15</v>
      </c>
      <c r="AN8" s="50"/>
      <c r="AO8" s="50">
        <f>IF(E3="", 0, IF(SUM(C8:H8)-E8&lt;&gt;0, 0, IF(SUM(M8:R8)&gt;0, 2, IF(SUM(M8:R8)&lt;0, 3, 1))))</f>
        <v>3</v>
      </c>
      <c r="AP8" s="50">
        <f>IFERROR(__xludf.DUMMYFUNCTION("IF(AO8=1, FILTER(TOSSUP, LEN(TOSSUP)), IF(AO8=2, FILTER(NEG, LEN(NEG)), IF(AO8, FILTER(NONEG, LEN(NONEG)), """")))"),10.0)</f>
        <v>10</v>
      </c>
      <c r="AQ8" s="50">
        <f>IFERROR(__xludf.DUMMYFUNCTION("""COMPUTED_VALUE"""),15.0)</f>
        <v>15</v>
      </c>
      <c r="AR8" s="50"/>
      <c r="AS8" s="50">
        <f>IF(F3="", 0, IF(SUM(C8:H8)-F8&lt;&gt;0, 0, IF(SUM(M8:R8)&gt;0, 2, IF(SUM(M8:R8)&lt;0, 3, 1))))</f>
        <v>3</v>
      </c>
      <c r="AT8" s="50">
        <f>IFERROR(__xludf.DUMMYFUNCTION("IF(AS8=1, FILTER(TOSSUP, LEN(TOSSUP)), IF(AS8=2, FILTER(NEG, LEN(NEG)), IF(AS8, FILTER(NONEG, LEN(NONEG)), """")))"),10.0)</f>
        <v>10</v>
      </c>
      <c r="AU8" s="50">
        <f>IFERROR(__xludf.DUMMYFUNCTION("""COMPUTED_VALUE"""),15.0)</f>
        <v>15</v>
      </c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1</v>
      </c>
      <c r="BJ8" s="50">
        <f>IFERROR(__xludf.DUMMYFUNCTION("IF(BI8=1, FILTER(TOSSUP, LEN(TOSSUP)), IF(BI8=2, FILTER(NEG, LEN(NEG)), IF(BI8, FILTER(NONEG, LEN(NONEG)), """")))"),-5.0)</f>
        <v>-5</v>
      </c>
      <c r="BK8" s="50">
        <f>IFERROR(__xludf.DUMMYFUNCTION("""COMPUTED_VALUE"""),10.0)</f>
        <v>10</v>
      </c>
      <c r="BL8" s="50">
        <f>IFERROR(__xludf.DUMMYFUNCTION("""COMPUTED_VALUE"""),15.0)</f>
        <v>15</v>
      </c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SUM(J9,K8))"),20.0)</f>
        <v>20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35</v>
      </c>
      <c r="U9" s="66">
        <f>IFERROR(__xludf.DUMMYFUNCTION("IF(OR(RegExMatch(T9&amp;"""",""ERR""), RegExMatch(T9&amp;"""",""--""), RegExMatch(U8&amp;"""",""--""),),  ""-----------"", SUM(T9,U8))"),80.0)</f>
        <v>80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1</v>
      </c>
      <c r="BJ9" s="50">
        <f>IFERROR(__xludf.DUMMYFUNCTION("IF(BI9=1, FILTER(TOSSUP, LEN(TOSSUP)), IF(BI9=2, FILTER(NEG, LEN(NEG)), IF(BI9, FILTER(NONEG, LEN(NONEG)), """")))"),-5.0)</f>
        <v>-5</v>
      </c>
      <c r="BK9" s="50">
        <f>IFERROR(__xludf.DUMMYFUNCTION("""COMPUTED_VALUE"""),10.0)</f>
        <v>10</v>
      </c>
      <c r="BL9" s="50">
        <f>IFERROR(__xludf.DUMMYFUNCTION("""COMPUTED_VALUE"""),15.0)</f>
        <v>15</v>
      </c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4">
        <v>10.0</v>
      </c>
      <c r="D10" s="36"/>
      <c r="E10" s="60"/>
      <c r="F10" s="36"/>
      <c r="G10" s="60"/>
      <c r="H10" s="61"/>
      <c r="I10" s="37">
        <v>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9">
        <f>IFERROR(__xludf.DUMMYFUNCTION("IF(OR(RegExMatch(J10&amp;"""",""ERR""), RegExMatch(J10&amp;"""",""--""), RegExMatch(K9&amp;"""",""--""),),  ""-----------"", SUM(J10,K9))"),30.0)</f>
        <v>30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SUM(T10,U9))"),80.0)</f>
        <v>80</v>
      </c>
      <c r="V10" s="50"/>
      <c r="W10" s="51" t="b">
        <f t="shared" si="1"/>
        <v>1</v>
      </c>
      <c r="X10" s="51">
        <f>IFERROR(__xludf.DUMMYFUNCTION("IF(W10, FILTER(BONUS, LEN(BONUS)), ""0"")"),0.0)</f>
        <v>0</v>
      </c>
      <c r="Y10" s="50">
        <f>IFERROR(__xludf.DUMMYFUNCTION("""COMPUTED_VALUE"""),10.0)</f>
        <v>10</v>
      </c>
      <c r="Z10" s="50">
        <f>IFERROR(__xludf.DUMMYFUNCTION("""COMPUTED_VALUE"""),20.0)</f>
        <v>20</v>
      </c>
      <c r="AA10" s="50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1</v>
      </c>
      <c r="AH10" s="51">
        <f>IFERROR(__xludf.DUMMYFUNCTION("IF(AG10=1, FILTER(TOSSUP, LEN(TOSSUP)), IF(AG10=2, FILTER(NEG, LEN(NEG)), IF(AG10, FILTER(NONEG, LEN(NONEG)), """")))"),-5.0)</f>
        <v>-5</v>
      </c>
      <c r="AI10" s="50">
        <f>IFERROR(__xludf.DUMMYFUNCTION("""COMPUTED_VALUE"""),10.0)</f>
        <v>10</v>
      </c>
      <c r="AJ10" s="50">
        <f>IFERROR(__xludf.DUMMYFUNCTION("""COMPUTED_VALUE"""),15.0)</f>
        <v>15</v>
      </c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2</v>
      </c>
      <c r="BF10" s="50">
        <f>IFERROR(__xludf.DUMMYFUNCTION("IF(BE10=1, FILTER(TOSSUP, LEN(TOSSUP)), IF(BE10=2, FILTER(NEG, LEN(NEG)), IF(BE10, FILTER(NONEG, LEN(NONEG)), """")))"),-5.0)</f>
        <v>-5</v>
      </c>
      <c r="BG10" s="50"/>
      <c r="BH10" s="50"/>
      <c r="BI10" s="50">
        <f>IF(N3="", 0, IF(SUM(M10:R10)-N10&lt;&gt;0, 0, IF(SUM(C10:H10)&gt;0, 2, IF(SUM(C10:H10)&lt;0, 3, 1))))</f>
        <v>2</v>
      </c>
      <c r="BJ10" s="50">
        <f>IFERROR(__xludf.DUMMYFUNCTION("IF(BI10=1, FILTER(TOSSUP, LEN(TOSSUP)), IF(BI10=2, FILTER(NEG, LEN(NEG)), IF(BI10, FILTER(NONEG, LEN(NONEG)), """")))"),-5.0)</f>
        <v>-5</v>
      </c>
      <c r="BK10" s="50"/>
      <c r="BL10" s="50"/>
      <c r="BM10" s="50">
        <f>IF(O3="", 0, IF(SUM(M10:R10)-O10&lt;&gt;0, 0, IF(SUM(C10:H10)&gt;0, 2, IF(SUM(C10:H10)&lt;0, 3, 1))))</f>
        <v>2</v>
      </c>
      <c r="BN10" s="50">
        <f>IFERROR(__xludf.DUMMYFUNCTION("IF(BM10=1, FILTER(TOSSUP, LEN(TOSSUP)), IF(BM10=2, FILTER(NEG, LEN(NEG)), IF(BM10, FILTER(NONEG, LEN(NONEG)), """")))"),-5.0)</f>
        <v>-5</v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4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SUM(J11,K10))"),30.0)</f>
        <v>30</v>
      </c>
      <c r="L11" s="39">
        <v>8.0</v>
      </c>
      <c r="M11" s="41"/>
      <c r="N11" s="36">
        <v>10.0</v>
      </c>
      <c r="O11" s="58"/>
      <c r="P11" s="59"/>
      <c r="Q11" s="58"/>
      <c r="R11" s="59"/>
      <c r="S11" s="37">
        <v>10.0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9">
        <f>IFERROR(__xludf.DUMMYFUNCTION("IF(OR(RegExMatch(T11&amp;"""",""ERR""), RegExMatch(T11&amp;"""",""--""), RegExMatch(U10&amp;"""",""--""),),  ""-----------"", SUM(T11,U10))"),100.0)</f>
        <v>100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1</v>
      </c>
      <c r="AC11" s="51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50"/>
      <c r="AJ11" s="50"/>
      <c r="AK11" s="50">
        <f>IF(D3="", 0, IF(SUM(C11:H11)-D11&lt;&gt;0, 0, IF(SUM(M11:R11)&gt;0, 2, IF(SUM(M11:R11)&lt;0, 3, 1))))</f>
        <v>2</v>
      </c>
      <c r="AL11" s="50">
        <f>IFERROR(__xludf.DUMMYFUNCTION("IF(AK11=1, FILTER(TOSSUP, LEN(TOSSUP)), IF(AK11=2, FILTER(NEG, LEN(NEG)), IF(AK11, FILTER(NONEG, LEN(NONEG)), """")))"),-5.0)</f>
        <v>-5</v>
      </c>
      <c r="AM11" s="50"/>
      <c r="AN11" s="50"/>
      <c r="AO11" s="50">
        <f>IF(E3="", 0, IF(SUM(C11:H11)-E11&lt;&gt;0, 0, IF(SUM(M11:R11)&gt;0, 2, IF(SUM(M11:R11)&lt;0, 3, 1))))</f>
        <v>2</v>
      </c>
      <c r="AP11" s="50">
        <f>IFERROR(__xludf.DUMMYFUNCTION("IF(AO11=1, FILTER(TOSSUP, LEN(TOSSUP)), IF(AO11=2, FILTER(NEG, LEN(NEG)), IF(AO11, FILTER(NONEG, LEN(NONEG)), """")))"),-5.0)</f>
        <v>-5</v>
      </c>
      <c r="AQ11" s="50"/>
      <c r="AR11" s="50"/>
      <c r="AS11" s="50">
        <f>IF(F3="", 0, IF(SUM(C11:H11)-F11&lt;&gt;0, 0, IF(SUM(M11:R11)&gt;0, 2, IF(SUM(M11:R11)&lt;0, 3, 1))))</f>
        <v>2</v>
      </c>
      <c r="AT11" s="50">
        <f>IFERROR(__xludf.DUMMYFUNCTION("IF(AS11=1, FILTER(TOSSUP, LEN(TOSSUP)), IF(AS11=2, FILTER(NEG, LEN(NEG)), IF(AS11, FILTER(NONEG, LEN(NONEG)), """")))"),-5.0)</f>
        <v>-5</v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1</v>
      </c>
      <c r="BJ11" s="50">
        <f>IFERROR(__xludf.DUMMYFUNCTION("IF(BI11=1, FILTER(TOSSUP, LEN(TOSSUP)), IF(BI11=2, FILTER(NEG, LEN(NEG)), IF(BI11, FILTER(NONEG, LEN(NONEG)), """")))"),-5.0)</f>
        <v>-5</v>
      </c>
      <c r="BK11" s="50">
        <f>IFERROR(__xludf.DUMMYFUNCTION("""COMPUTED_VALUE"""),10.0)</f>
        <v>10</v>
      </c>
      <c r="BL11" s="50">
        <f>IFERROR(__xludf.DUMMYFUNCTION("""COMPUTED_VALUE"""),15.0)</f>
        <v>15</v>
      </c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4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SUM(J12,K11))"),30.0)</f>
        <v>30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SUM(T12,U11))"),100.0)</f>
        <v>100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1</v>
      </c>
      <c r="AH12" s="51">
        <f>IFERROR(__xludf.DUMMYFUNCTION("IF(AG12=1, FILTER(TOSSUP, LEN(TOSSUP)), IF(AG12=2, FILTER(NEG, LEN(NEG)), IF(AG12, FILTER(NONEG, LEN(NONEG)), """")))"),-5.0)</f>
        <v>-5</v>
      </c>
      <c r="AI12" s="50">
        <f>IFERROR(__xludf.DUMMYFUNCTION("""COMPUTED_VALUE"""),10.0)</f>
        <v>10</v>
      </c>
      <c r="AJ12" s="50">
        <f>IFERROR(__xludf.DUMMYFUNCTION("""COMPUTED_VALUE"""),15.0)</f>
        <v>15</v>
      </c>
      <c r="AK12" s="50">
        <f>IF(D3="", 0, IF(SUM(C12:H12)-D12&lt;&gt;0, 0, IF(SUM(M12:R12)&gt;0, 2, IF(SUM(M12:R12)&lt;0, 3, 1))))</f>
        <v>1</v>
      </c>
      <c r="AL12" s="50">
        <f>IFERROR(__xludf.DUMMYFUNCTION("IF(AK12=1, FILTER(TOSSUP, LEN(TOSSUP)), IF(AK12=2, FILTER(NEG, LEN(NEG)), IF(AK12, FILTER(NONEG, LEN(NONEG)), """")))"),-5.0)</f>
        <v>-5</v>
      </c>
      <c r="AM12" s="50">
        <f>IFERROR(__xludf.DUMMYFUNCTION("""COMPUTED_VALUE"""),10.0)</f>
        <v>10</v>
      </c>
      <c r="AN12" s="50">
        <f>IFERROR(__xludf.DUMMYFUNCTION("""COMPUTED_VALUE"""),15.0)</f>
        <v>15</v>
      </c>
      <c r="AO12" s="50">
        <f>IF(E3="", 0, IF(SUM(C12:H12)-E12&lt;&gt;0, 0, IF(SUM(M12:R12)&gt;0, 2, IF(SUM(M12:R12)&lt;0, 3, 1))))</f>
        <v>1</v>
      </c>
      <c r="AP12" s="50">
        <f>IFERROR(__xludf.DUMMYFUNCTION("IF(AO12=1, FILTER(TOSSUP, LEN(TOSSUP)), IF(AO12=2, FILTER(NEG, LEN(NEG)), IF(AO12, FILTER(NONEG, LEN(NONEG)), """")))"),-5.0)</f>
        <v>-5</v>
      </c>
      <c r="AQ12" s="50">
        <f>IFERROR(__xludf.DUMMYFUNCTION("""COMPUTED_VALUE"""),10.0)</f>
        <v>10</v>
      </c>
      <c r="AR12" s="50">
        <f>IFERROR(__xludf.DUMMYFUNCTION("""COMPUTED_VALUE"""),15.0)</f>
        <v>15</v>
      </c>
      <c r="AS12" s="50">
        <f>IF(F3="", 0, IF(SUM(C12:H12)-F12&lt;&gt;0, 0, IF(SUM(M12:R12)&gt;0, 2, IF(SUM(M12:R12)&lt;0, 3, 1))))</f>
        <v>1</v>
      </c>
      <c r="AT12" s="50">
        <f>IFERROR(__xludf.DUMMYFUNCTION("IF(AS12=1, FILTER(TOSSUP, LEN(TOSSUP)), IF(AS12=2, FILTER(NEG, LEN(NEG)), IF(AS12, FILTER(NONEG, LEN(NONEG)), """")))"),-5.0)</f>
        <v>-5</v>
      </c>
      <c r="AU12" s="50">
        <f>IFERROR(__xludf.DUMMYFUNCTION("""COMPUTED_VALUE"""),10.0)</f>
        <v>10</v>
      </c>
      <c r="AV12" s="50">
        <f>IFERROR(__xludf.DUMMYFUNCTION("""COMPUTED_VALUE"""),15.0)</f>
        <v>15</v>
      </c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1</v>
      </c>
      <c r="BF12" s="50">
        <f>IFERROR(__xludf.DUMMYFUNCTION("IF(BE12=1, FILTER(TOSSUP, LEN(TOSSUP)), IF(BE12=2, FILTER(NEG, LEN(NEG)), IF(BE12, FILTER(NONEG, LEN(NONEG)), """")))"),-5.0)</f>
        <v>-5</v>
      </c>
      <c r="BG12" s="50">
        <f>IFERROR(__xludf.DUMMYFUNCTION("""COMPUTED_VALUE"""),10.0)</f>
        <v>10</v>
      </c>
      <c r="BH12" s="50">
        <f>IFERROR(__xludf.DUMMYFUNCTION("""COMPUTED_VALUE"""),15.0)</f>
        <v>15</v>
      </c>
      <c r="BI12" s="50">
        <f>IF(N3="", 0, IF(SUM(M12:R12)-N12&lt;&gt;0, 0, IF(SUM(C12:H12)&gt;0, 2, IF(SUM(C12:H12)&lt;0, 3, 1))))</f>
        <v>1</v>
      </c>
      <c r="BJ12" s="50">
        <f>IFERROR(__xludf.DUMMYFUNCTION("IF(BI12=1, FILTER(TOSSUP, LEN(TOSSUP)), IF(BI12=2, FILTER(NEG, LEN(NEG)), IF(BI12, FILTER(NONEG, LEN(NONEG)), """")))"),-5.0)</f>
        <v>-5</v>
      </c>
      <c r="BK12" s="50">
        <f>IFERROR(__xludf.DUMMYFUNCTION("""COMPUTED_VALUE"""),10.0)</f>
        <v>10</v>
      </c>
      <c r="BL12" s="50">
        <f>IFERROR(__xludf.DUMMYFUNCTION("""COMPUTED_VALUE"""),15.0)</f>
        <v>15</v>
      </c>
      <c r="BM12" s="50">
        <f>IF(O3="", 0, IF(SUM(M12:R12)-O12&lt;&gt;0, 0, IF(SUM(C12:H12)&gt;0, 2, IF(SUM(C12:H12)&lt;0, 3, 1))))</f>
        <v>1</v>
      </c>
      <c r="BN12" s="50">
        <f>IFERROR(__xludf.DUMMYFUNCTION("IF(BM12=1, FILTER(TOSSUP, LEN(TOSSUP)), IF(BM12=2, FILTER(NEG, LEN(NEG)), IF(BM12, FILTER(NONEG, LEN(NONEG)), """")))"),-5.0)</f>
        <v>-5</v>
      </c>
      <c r="BO12" s="50">
        <f>IFERROR(__xludf.DUMMYFUNCTION("""COMPUTED_VALUE"""),10.0)</f>
        <v>10</v>
      </c>
      <c r="BP12" s="50">
        <f>IFERROR(__xludf.DUMMYFUNCTION("""COMPUTED_VALUE"""),15.0)</f>
        <v>15</v>
      </c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>
        <v>10.0</v>
      </c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SUM(J13,K12))"),50.0)</f>
        <v>50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SUM(T13,U12))"),100.0)</f>
        <v>100</v>
      </c>
      <c r="V13" s="50"/>
      <c r="W13" s="51" t="b">
        <f t="shared" si="1"/>
        <v>1</v>
      </c>
      <c r="X13" s="51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1</v>
      </c>
      <c r="AP13" s="50">
        <f>IFERROR(__xludf.DUMMYFUNCTION("IF(AO13=1, FILTER(TOSSUP, LEN(TOSSUP)), IF(AO13=2, FILTER(NEG, LEN(NEG)), IF(AO13, FILTER(NONEG, LEN(NONEG)), """")))"),-5.0)</f>
        <v>-5</v>
      </c>
      <c r="AQ13" s="50">
        <f>IFERROR(__xludf.DUMMYFUNCTION("""COMPUTED_VALUE"""),10.0)</f>
        <v>10</v>
      </c>
      <c r="AR13" s="50">
        <f>IFERROR(__xludf.DUMMYFUNCTION("""COMPUTED_VALUE"""),15.0)</f>
        <v>15</v>
      </c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2</v>
      </c>
      <c r="BN13" s="50">
        <f>IFERROR(__xludf.DUMMYFUNCTION("IF(BM13=1, FILTER(TOSSUP, LEN(TOSSUP)), IF(BM13=2, FILTER(NEG, LEN(NEG)), IF(BM13, FILTER(NONEG, LEN(NONEG)), """")))"),-5.0)</f>
        <v>-5</v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SUM(J14,K13))"),50.0)</f>
        <v>50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1</v>
      </c>
      <c r="AH14" s="51">
        <f>IFERROR(__xludf.DUMMYFUNCTION("IF(AG14=1, FILTER(TOSSUP, LEN(TOSSUP)), IF(AG14=2, FILTER(NEG, LEN(NEG)), IF(AG14, FILTER(NONEG, LEN(NONEG)), """")))"),-5.0)</f>
        <v>-5</v>
      </c>
      <c r="AI14" s="50">
        <f>IFERROR(__xludf.DUMMYFUNCTION("""COMPUTED_VALUE"""),10.0)</f>
        <v>10</v>
      </c>
      <c r="AJ14" s="50">
        <f>IFERROR(__xludf.DUMMYFUNCTION("""COMPUTED_VALUE"""),15.0)</f>
        <v>15</v>
      </c>
      <c r="AK14" s="50">
        <f>IF(D3="", 0, IF(SUM(C14:H14)-D14&lt;&gt;0, 0, IF(SUM(M14:R14)&gt;0, 2, IF(SUM(M14:R14)&lt;0, 3, 1))))</f>
        <v>1</v>
      </c>
      <c r="AL14" s="50">
        <f>IFERROR(__xludf.DUMMYFUNCTION("IF(AK14=1, FILTER(TOSSUP, LEN(TOSSUP)), IF(AK14=2, FILTER(NEG, LEN(NEG)), IF(AK14, FILTER(NONEG, LEN(NONEG)), """")))"),-5.0)</f>
        <v>-5</v>
      </c>
      <c r="AM14" s="50">
        <f>IFERROR(__xludf.DUMMYFUNCTION("""COMPUTED_VALUE"""),10.0)</f>
        <v>10</v>
      </c>
      <c r="AN14" s="50">
        <f>IFERROR(__xludf.DUMMYFUNCTION("""COMPUTED_VALUE"""),15.0)</f>
        <v>15</v>
      </c>
      <c r="AO14" s="50">
        <f>IF(E3="", 0, IF(SUM(C14:H14)-E14&lt;&gt;0, 0, IF(SUM(M14:R14)&gt;0, 2, IF(SUM(M14:R14)&lt;0, 3, 1))))</f>
        <v>1</v>
      </c>
      <c r="AP14" s="50">
        <f>IFERROR(__xludf.DUMMYFUNCTION("IF(AO14=1, FILTER(TOSSUP, LEN(TOSSUP)), IF(AO14=2, FILTER(NEG, LEN(NEG)), IF(AO14, FILTER(NONEG, LEN(NONEG)), """")))"),-5.0)</f>
        <v>-5</v>
      </c>
      <c r="AQ14" s="50">
        <f>IFERROR(__xludf.DUMMYFUNCTION("""COMPUTED_VALUE"""),10.0)</f>
        <v>10</v>
      </c>
      <c r="AR14" s="50">
        <f>IFERROR(__xludf.DUMMYFUNCTION("""COMPUTED_VALUE"""),15.0)</f>
        <v>15</v>
      </c>
      <c r="AS14" s="50">
        <f>IF(F3="", 0, IF(SUM(C14:H14)-F14&lt;&gt;0, 0, IF(SUM(M14:R14)&gt;0, 2, IF(SUM(M14:R14)&lt;0, 3, 1))))</f>
        <v>1</v>
      </c>
      <c r="AT14" s="50">
        <f>IFERROR(__xludf.DUMMYFUNCTION("IF(AS14=1, FILTER(TOSSUP, LEN(TOSSUP)), IF(AS14=2, FILTER(NEG, LEN(NEG)), IF(AS14, FILTER(NONEG, LEN(NONEG)), """")))"),-5.0)</f>
        <v>-5</v>
      </c>
      <c r="AU14" s="50">
        <f>IFERROR(__xludf.DUMMYFUNCTION("""COMPUTED_VALUE"""),10.0)</f>
        <v>10</v>
      </c>
      <c r="AV14" s="50">
        <f>IFERROR(__xludf.DUMMYFUNCTION("""COMPUTED_VALUE"""),15.0)</f>
        <v>15</v>
      </c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1</v>
      </c>
      <c r="BF14" s="50">
        <f>IFERROR(__xludf.DUMMYFUNCTION("IF(BE14=1, FILTER(TOSSUP, LEN(TOSSUP)), IF(BE14=2, FILTER(NEG, LEN(NEG)), IF(BE14, FILTER(NONEG, LEN(NONEG)), """")))"),-5.0)</f>
        <v>-5</v>
      </c>
      <c r="BG14" s="50">
        <f>IFERROR(__xludf.DUMMYFUNCTION("""COMPUTED_VALUE"""),10.0)</f>
        <v>10</v>
      </c>
      <c r="BH14" s="50">
        <f>IFERROR(__xludf.DUMMYFUNCTION("""COMPUTED_VALUE"""),15.0)</f>
        <v>15</v>
      </c>
      <c r="BI14" s="50">
        <f>IF(N3="", 0, IF(SUM(M14:R14)-N14&lt;&gt;0, 0, IF(SUM(C14:H14)&gt;0, 2, IF(SUM(C14:H14)&lt;0, 3, 1))))</f>
        <v>1</v>
      </c>
      <c r="BJ14" s="50">
        <f>IFERROR(__xludf.DUMMYFUNCTION("IF(BI14=1, FILTER(TOSSUP, LEN(TOSSUP)), IF(BI14=2, FILTER(NEG, LEN(NEG)), IF(BI14, FILTER(NONEG, LEN(NONEG)), """")))"),-5.0)</f>
        <v>-5</v>
      </c>
      <c r="BK14" s="50">
        <f>IFERROR(__xludf.DUMMYFUNCTION("""COMPUTED_VALUE"""),10.0)</f>
        <v>10</v>
      </c>
      <c r="BL14" s="50">
        <f>IFERROR(__xludf.DUMMYFUNCTION("""COMPUTED_VALUE"""),15.0)</f>
        <v>15</v>
      </c>
      <c r="BM14" s="50">
        <f>IF(O3="", 0, IF(SUM(M14:R14)-O14&lt;&gt;0, 0, IF(SUM(C14:H14)&gt;0, 2, IF(SUM(C14:H14)&lt;0, 3, 1))))</f>
        <v>1</v>
      </c>
      <c r="BN14" s="50">
        <f>IFERROR(__xludf.DUMMYFUNCTION("IF(BM14=1, FILTER(TOSSUP, LEN(TOSSUP)), IF(BM14=2, FILTER(NEG, LEN(NEG)), IF(BM14, FILTER(NONEG, LEN(NONEG)), """")))"),-5.0)</f>
        <v>-5</v>
      </c>
      <c r="BO14" s="50">
        <f>IFERROR(__xludf.DUMMYFUNCTION("""COMPUTED_VALUE"""),10.0)</f>
        <v>10</v>
      </c>
      <c r="BP14" s="50">
        <f>IFERROR(__xludf.DUMMYFUNCTION("""COMPUTED_VALUE"""),15.0)</f>
        <v>15</v>
      </c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SUM(J15,K14))"),50.0)</f>
        <v>50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SUM(T15,U14))"),100.0)</f>
        <v>100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1</v>
      </c>
      <c r="AH15" s="51">
        <f>IFERROR(__xludf.DUMMYFUNCTION("IF(AG15=1, FILTER(TOSSUP, LEN(TOSSUP)), IF(AG15=2, FILTER(NEG, LEN(NEG)), IF(AG15, FILTER(NONEG, LEN(NONEG)), """")))"),-5.0)</f>
        <v>-5</v>
      </c>
      <c r="AI15" s="50">
        <f>IFERROR(__xludf.DUMMYFUNCTION("""COMPUTED_VALUE"""),10.0)</f>
        <v>10</v>
      </c>
      <c r="AJ15" s="50">
        <f>IFERROR(__xludf.DUMMYFUNCTION("""COMPUTED_VALUE"""),15.0)</f>
        <v>15</v>
      </c>
      <c r="AK15" s="50">
        <f>IF(D3="", 0, IF(SUM(C15:H15)-D15&lt;&gt;0, 0, IF(SUM(M15:R15)&gt;0, 2, IF(SUM(M15:R15)&lt;0, 3, 1))))</f>
        <v>1</v>
      </c>
      <c r="AL15" s="50">
        <f>IFERROR(__xludf.DUMMYFUNCTION("IF(AK15=1, FILTER(TOSSUP, LEN(TOSSUP)), IF(AK15=2, FILTER(NEG, LEN(NEG)), IF(AK15, FILTER(NONEG, LEN(NONEG)), """")))"),-5.0)</f>
        <v>-5</v>
      </c>
      <c r="AM15" s="50">
        <f>IFERROR(__xludf.DUMMYFUNCTION("""COMPUTED_VALUE"""),10.0)</f>
        <v>10</v>
      </c>
      <c r="AN15" s="50">
        <f>IFERROR(__xludf.DUMMYFUNCTION("""COMPUTED_VALUE"""),15.0)</f>
        <v>15</v>
      </c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1</v>
      </c>
      <c r="AT15" s="50">
        <f>IFERROR(__xludf.DUMMYFUNCTION("IF(AS15=1, FILTER(TOSSUP, LEN(TOSSUP)), IF(AS15=2, FILTER(NEG, LEN(NEG)), IF(AS15, FILTER(NONEG, LEN(NONEG)), """")))"),-5.0)</f>
        <v>-5</v>
      </c>
      <c r="AU15" s="50">
        <f>IFERROR(__xludf.DUMMYFUNCTION("""COMPUTED_VALUE"""),10.0)</f>
        <v>10</v>
      </c>
      <c r="AV15" s="50">
        <f>IFERROR(__xludf.DUMMYFUNCTION("""COMPUTED_VALUE"""),15.0)</f>
        <v>15</v>
      </c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1</v>
      </c>
      <c r="BF15" s="50">
        <f>IFERROR(__xludf.DUMMYFUNCTION("IF(BE15=1, FILTER(TOSSUP, LEN(TOSSUP)), IF(BE15=2, FILTER(NEG, LEN(NEG)), IF(BE15, FILTER(NONEG, LEN(NONEG)), """")))"),-5.0)</f>
        <v>-5</v>
      </c>
      <c r="BG15" s="50">
        <f>IFERROR(__xludf.DUMMYFUNCTION("""COMPUTED_VALUE"""),10.0)</f>
        <v>10</v>
      </c>
      <c r="BH15" s="50">
        <f>IFERROR(__xludf.DUMMYFUNCTION("""COMPUTED_VALUE"""),15.0)</f>
        <v>15</v>
      </c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1</v>
      </c>
      <c r="BN15" s="50">
        <f>IFERROR(__xludf.DUMMYFUNCTION("IF(BM15=1, FILTER(TOSSUP, LEN(TOSSUP)), IF(BM15=2, FILTER(NEG, LEN(NEG)), IF(BM15, FILTER(NONEG, LEN(NONEG)), """")))"),-5.0)</f>
        <v>-5</v>
      </c>
      <c r="BO15" s="50">
        <f>IFERROR(__xludf.DUMMYFUNCTION("""COMPUTED_VALUE"""),10.0)</f>
        <v>10</v>
      </c>
      <c r="BP15" s="50">
        <f>IFERROR(__xludf.DUMMYFUNCTION("""COMPUTED_VALUE"""),15.0)</f>
        <v>15</v>
      </c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4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SUM(J16,K15))"),50.0)</f>
        <v>50</v>
      </c>
      <c r="L16" s="39">
        <v>13.0</v>
      </c>
      <c r="M16" s="41"/>
      <c r="N16" s="36">
        <v>15.0</v>
      </c>
      <c r="O16" s="58"/>
      <c r="P16" s="59"/>
      <c r="Q16" s="58"/>
      <c r="R16" s="59"/>
      <c r="S16" s="37">
        <v>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15</v>
      </c>
      <c r="U16" s="49">
        <f>IFERROR(__xludf.DUMMYFUNCTION("IF(OR(RegExMatch(T16&amp;"""",""ERR""), RegExMatch(T16&amp;"""",""--""), RegExMatch(U15&amp;"""",""--""),),  ""-----------"", SUM(T16,U15))"),115.0)</f>
        <v>115</v>
      </c>
      <c r="V16" s="50"/>
      <c r="W16" s="51" t="b">
        <f t="shared" si="1"/>
        <v>0</v>
      </c>
      <c r="X16" s="51" t="str">
        <f>IFERROR(__xludf.DUMMYFUNCTION("IF(W16, FILTER(BONUS, LEN(BONUS)), ""0"")"),"0")</f>
        <v>0</v>
      </c>
      <c r="Y16" s="50"/>
      <c r="Z16" s="50"/>
      <c r="AA16" s="50"/>
      <c r="AB16" s="51" t="b">
        <f t="shared" si="2"/>
        <v>1</v>
      </c>
      <c r="AC16" s="51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50"/>
      <c r="AJ16" s="50"/>
      <c r="AK16" s="50">
        <f>IF(D3="", 0, IF(SUM(C16:H16)-D16&lt;&gt;0, 0, IF(SUM(M16:R16)&gt;0, 2, IF(SUM(M16:R16)&lt;0, 3, 1))))</f>
        <v>2</v>
      </c>
      <c r="AL16" s="50">
        <f>IFERROR(__xludf.DUMMYFUNCTION("IF(AK16=1, FILTER(TOSSUP, LEN(TOSSUP)), IF(AK16=2, FILTER(NEG, LEN(NEG)), IF(AK16, FILTER(NONEG, LEN(NONEG)), """")))"),-5.0)</f>
        <v>-5</v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2</v>
      </c>
      <c r="AT16" s="50">
        <f>IFERROR(__xludf.DUMMYFUNCTION("IF(AS16=1, FILTER(TOSSUP, LEN(TOSSUP)), IF(AS16=2, FILTER(NEG, LEN(NEG)), IF(AS16, FILTER(NONEG, LEN(NONEG)), """")))"),-5.0)</f>
        <v>-5</v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1</v>
      </c>
      <c r="BJ16" s="50">
        <f>IFERROR(__xludf.DUMMYFUNCTION("IF(BI16=1, FILTER(TOSSUP, LEN(TOSSUP)), IF(BI16=2, FILTER(NEG, LEN(NEG)), IF(BI16, FILTER(NONEG, LEN(NONEG)), """")))"),-5.0)</f>
        <v>-5</v>
      </c>
      <c r="BK16" s="50">
        <f>IFERROR(__xludf.DUMMYFUNCTION("""COMPUTED_VALUE"""),10.0)</f>
        <v>10</v>
      </c>
      <c r="BL16" s="50">
        <f>IFERROR(__xludf.DUMMYFUNCTION("""COMPUTED_VALUE"""),15.0)</f>
        <v>15</v>
      </c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4"/>
      <c r="D17" s="36">
        <v>-5.0</v>
      </c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9">
        <f>IFERROR(__xludf.DUMMYFUNCTION("IF(OR(RegExMatch(J17&amp;"""",""ERR""), RegExMatch(J17&amp;"""",""--""), RegExMatch(K16&amp;"""",""--""),),  ""-----------"", SUM(J17,K16))"),45.0)</f>
        <v>45</v>
      </c>
      <c r="L17" s="39">
        <v>14.0</v>
      </c>
      <c r="M17" s="41"/>
      <c r="N17" s="36">
        <v>10.0</v>
      </c>
      <c r="O17" s="41"/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9">
        <f>IFERROR(__xludf.DUMMYFUNCTION("IF(OR(RegExMatch(T17&amp;"""",""ERR""), RegExMatch(T17&amp;"""",""--""), RegExMatch(U16&amp;"""",""--""),),  ""-----------"", SUM(T17,U16))"),135.0)</f>
        <v>135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1</v>
      </c>
      <c r="AC17" s="51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2</v>
      </c>
      <c r="AL17" s="50">
        <f>IFERROR(__xludf.DUMMYFUNCTION("IF(AK17=1, FILTER(TOSSUP, LEN(TOSSUP)), IF(AK17=2, FILTER(NEG, LEN(NEG)), IF(AK17, FILTER(NONEG, LEN(NONEG)), """")))"),-5.0)</f>
        <v>-5</v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3</v>
      </c>
      <c r="BJ17" s="50">
        <f>IFERROR(__xludf.DUMMYFUNCTION("IF(BI17=1, FILTER(TOSSUP, LEN(TOSSUP)), IF(BI17=2, FILTER(NEG, LEN(NEG)), IF(BI17, FILTER(NONEG, LEN(NONEG)), """")))"),10.0)</f>
        <v>10</v>
      </c>
      <c r="BK17" s="50">
        <f>IFERROR(__xludf.DUMMYFUNCTION("""COMPUTED_VALUE"""),15.0)</f>
        <v>15</v>
      </c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4"/>
      <c r="D18" s="36"/>
      <c r="E18" s="34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SUM(J18,K17))"),45.0)</f>
        <v>45</v>
      </c>
      <c r="L18" s="39">
        <v>15.0</v>
      </c>
      <c r="M18" s="41"/>
      <c r="N18" s="36">
        <v>10.0</v>
      </c>
      <c r="O18" s="58"/>
      <c r="P18" s="59"/>
      <c r="Q18" s="58"/>
      <c r="R18" s="59"/>
      <c r="S18" s="37">
        <v>20.0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9">
        <f>IFERROR(__xludf.DUMMYFUNCTION("IF(OR(RegExMatch(T18&amp;"""",""ERR""), RegExMatch(T18&amp;"""",""--""), RegExMatch(U17&amp;"""",""--""),),  ""-----------"", SUM(T18,U17))"),165.0)</f>
        <v>165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1</v>
      </c>
      <c r="AC18" s="51">
        <f>IFERROR(__xludf.DUMMYFUNCTION("IF(AB18, FILTER(BONUS, LEN(BONUS)), ""0"")"),0.0)</f>
        <v>0</v>
      </c>
      <c r="AD18" s="50">
        <f>IFERROR(__xludf.DUMMYFUNCTION("""COMPUTED_VALUE"""),10.0)</f>
        <v>10</v>
      </c>
      <c r="AE18" s="50">
        <f>IFERROR(__xludf.DUMMYFUNCTION("""COMPUTED_VALUE"""),20.0)</f>
        <v>20</v>
      </c>
      <c r="AF18" s="50">
        <f>IFERROR(__xludf.DUMMYFUNCTION("""COMPUTED_VALUE"""),30.0)</f>
        <v>30</v>
      </c>
      <c r="AG18" s="50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50"/>
      <c r="AJ18" s="50"/>
      <c r="AK18" s="50">
        <f>IF(D3="", 0, IF(SUM(C18:H18)-D18&lt;&gt;0, 0, IF(SUM(M18:R18)&gt;0, 2, IF(SUM(M18:R18)&lt;0, 3, 1))))</f>
        <v>2</v>
      </c>
      <c r="AL18" s="50">
        <f>IFERROR(__xludf.DUMMYFUNCTION("IF(AK18=1, FILTER(TOSSUP, LEN(TOSSUP)), IF(AK18=2, FILTER(NEG, LEN(NEG)), IF(AK18, FILTER(NONEG, LEN(NONEG)), """")))"),-5.0)</f>
        <v>-5</v>
      </c>
      <c r="AM18" s="50"/>
      <c r="AN18" s="50"/>
      <c r="AO18" s="50">
        <f>IF(E3="", 0, IF(SUM(C18:H18)-E18&lt;&gt;0, 0, IF(SUM(M18:R18)&gt;0, 2, IF(SUM(M18:R18)&lt;0, 3, 1))))</f>
        <v>2</v>
      </c>
      <c r="AP18" s="50">
        <f>IFERROR(__xludf.DUMMYFUNCTION("IF(AO18=1, FILTER(TOSSUP, LEN(TOSSUP)), IF(AO18=2, FILTER(NEG, LEN(NEG)), IF(AO18, FILTER(NONEG, LEN(NONEG)), """")))"),-5.0)</f>
        <v>-5</v>
      </c>
      <c r="AQ18" s="50"/>
      <c r="AR18" s="50"/>
      <c r="AS18" s="50">
        <f>IF(F3="", 0, IF(SUM(C18:H18)-F18&lt;&gt;0, 0, IF(SUM(M18:R18)&gt;0, 2, IF(SUM(M18:R18)&lt;0, 3, 1))))</f>
        <v>2</v>
      </c>
      <c r="AT18" s="50">
        <f>IFERROR(__xludf.DUMMYFUNCTION("IF(AS18=1, FILTER(TOSSUP, LEN(TOSSUP)), IF(AS18=2, FILTER(NEG, LEN(NEG)), IF(AS18, FILTER(NONEG, LEN(NONEG)), """")))"),-5.0)</f>
        <v>-5</v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0</v>
      </c>
      <c r="BF18" s="50" t="str">
        <f>IFERROR(__xludf.DUMMYFUNCTION("IF(BE18=1, FILTER(TOSSUP, LEN(TOSSUP)), IF(BE18=2, FILTER(NEG, LEN(NEG)), IF(BE18, FILTER(NONEG, LEN(NONEG)), """")))"),"")</f>
        <v/>
      </c>
      <c r="BG18" s="50"/>
      <c r="BH18" s="50"/>
      <c r="BI18" s="50">
        <f>IF(N3="", 0, IF(SUM(M18:R18)-N18&lt;&gt;0, 0, IF(SUM(C18:H18)&gt;0, 2, IF(SUM(C18:H18)&lt;0, 3, 1))))</f>
        <v>1</v>
      </c>
      <c r="BJ18" s="50">
        <f>IFERROR(__xludf.DUMMYFUNCTION("IF(BI18=1, FILTER(TOSSUP, LEN(TOSSUP)), IF(BI18=2, FILTER(NEG, LEN(NEG)), IF(BI18, FILTER(NONEG, LEN(NONEG)), """")))"),-5.0)</f>
        <v>-5</v>
      </c>
      <c r="BK18" s="50">
        <f>IFERROR(__xludf.DUMMYFUNCTION("""COMPUTED_VALUE"""),10.0)</f>
        <v>10</v>
      </c>
      <c r="BL18" s="50">
        <f>IFERROR(__xludf.DUMMYFUNCTION("""COMPUTED_VALUE"""),15.0)</f>
        <v>15</v>
      </c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63">
        <v>15.0</v>
      </c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25</v>
      </c>
      <c r="K19" s="66">
        <f>IFERROR(__xludf.DUMMYFUNCTION("IF(OR(RegExMatch(J19&amp;"""",""ERR""), RegExMatch(J19&amp;"""",""--""), RegExMatch(K18&amp;"""",""--""),),  ""-----------"", SUM(J19,K18))"),70.0)</f>
        <v>70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SUM(T19,U18))"),165.0)</f>
        <v>165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1</v>
      </c>
      <c r="AT19" s="50">
        <f>IFERROR(__xludf.DUMMYFUNCTION("IF(AS19=1, FILTER(TOSSUP, LEN(TOSSUP)), IF(AS19=2, FILTER(NEG, LEN(NEG)), IF(AS19, FILTER(NONEG, LEN(NONEG)), """")))"),-5.0)</f>
        <v>-5</v>
      </c>
      <c r="AU19" s="50">
        <f>IFERROR(__xludf.DUMMYFUNCTION("""COMPUTED_VALUE"""),10.0)</f>
        <v>10</v>
      </c>
      <c r="AV19" s="50">
        <f>IFERROR(__xludf.DUMMYFUNCTION("""COMPUTED_VALUE"""),15.0)</f>
        <v>15</v>
      </c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SUM(J20,K19))"),70.0)</f>
        <v>70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SUM(T20,U19))"),165.0)</f>
        <v>165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1</v>
      </c>
      <c r="AH20" s="51">
        <f>IFERROR(__xludf.DUMMYFUNCTION("IF(AG20=1, FILTER(TOSSUP, LEN(TOSSUP)), IF(AG20=2, FILTER(NEG, LEN(NEG)), IF(AG20, FILTER(NONEG, LEN(NONEG)), """")))"),-5.0)</f>
        <v>-5</v>
      </c>
      <c r="AI20" s="50">
        <f>IFERROR(__xludf.DUMMYFUNCTION("""COMPUTED_VALUE"""),10.0)</f>
        <v>10</v>
      </c>
      <c r="AJ20" s="50">
        <f>IFERROR(__xludf.DUMMYFUNCTION("""COMPUTED_VALUE"""),15.0)</f>
        <v>15</v>
      </c>
      <c r="AK20" s="50">
        <f>IF(D3="", 0, IF(SUM(C20:H20)-D20&lt;&gt;0, 0, IF(SUM(M20:R20)&gt;0, 2, IF(SUM(M20:R20)&lt;0, 3, 1))))</f>
        <v>1</v>
      </c>
      <c r="AL20" s="50">
        <f>IFERROR(__xludf.DUMMYFUNCTION("IF(AK20=1, FILTER(TOSSUP, LEN(TOSSUP)), IF(AK20=2, FILTER(NEG, LEN(NEG)), IF(AK20, FILTER(NONEG, LEN(NONEG)), """")))"),-5.0)</f>
        <v>-5</v>
      </c>
      <c r="AM20" s="50">
        <f>IFERROR(__xludf.DUMMYFUNCTION("""COMPUTED_VALUE"""),10.0)</f>
        <v>10</v>
      </c>
      <c r="AN20" s="50">
        <f>IFERROR(__xludf.DUMMYFUNCTION("""COMPUTED_VALUE"""),15.0)</f>
        <v>15</v>
      </c>
      <c r="AO20" s="50">
        <f>IF(E3="", 0, IF(SUM(C20:H20)-E20&lt;&gt;0, 0, IF(SUM(M20:R20)&gt;0, 2, IF(SUM(M20:R20)&lt;0, 3, 1))))</f>
        <v>1</v>
      </c>
      <c r="AP20" s="50">
        <f>IFERROR(__xludf.DUMMYFUNCTION("IF(AO20=1, FILTER(TOSSUP, LEN(TOSSUP)), IF(AO20=2, FILTER(NEG, LEN(NEG)), IF(AO20, FILTER(NONEG, LEN(NONEG)), """")))"),-5.0)</f>
        <v>-5</v>
      </c>
      <c r="AQ20" s="50">
        <f>IFERROR(__xludf.DUMMYFUNCTION("""COMPUTED_VALUE"""),10.0)</f>
        <v>10</v>
      </c>
      <c r="AR20" s="50">
        <f>IFERROR(__xludf.DUMMYFUNCTION("""COMPUTED_VALUE"""),15.0)</f>
        <v>15</v>
      </c>
      <c r="AS20" s="50">
        <f>IF(F3="", 0, IF(SUM(C20:H20)-F20&lt;&gt;0, 0, IF(SUM(M20:R20)&gt;0, 2, IF(SUM(M20:R20)&lt;0, 3, 1))))</f>
        <v>1</v>
      </c>
      <c r="AT20" s="50">
        <f>IFERROR(__xludf.DUMMYFUNCTION("IF(AS20=1, FILTER(TOSSUP, LEN(TOSSUP)), IF(AS20=2, FILTER(NEG, LEN(NEG)), IF(AS20, FILTER(NONEG, LEN(NONEG)), """")))"),-5.0)</f>
        <v>-5</v>
      </c>
      <c r="AU20" s="50">
        <f>IFERROR(__xludf.DUMMYFUNCTION("""COMPUTED_VALUE"""),10.0)</f>
        <v>10</v>
      </c>
      <c r="AV20" s="50">
        <f>IFERROR(__xludf.DUMMYFUNCTION("""COMPUTED_VALUE"""),15.0)</f>
        <v>15</v>
      </c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1</v>
      </c>
      <c r="BF20" s="50">
        <f>IFERROR(__xludf.DUMMYFUNCTION("IF(BE20=1, FILTER(TOSSUP, LEN(TOSSUP)), IF(BE20=2, FILTER(NEG, LEN(NEG)), IF(BE20, FILTER(NONEG, LEN(NONEG)), """")))"),-5.0)</f>
        <v>-5</v>
      </c>
      <c r="BG20" s="50">
        <f>IFERROR(__xludf.DUMMYFUNCTION("""COMPUTED_VALUE"""),10.0)</f>
        <v>10</v>
      </c>
      <c r="BH20" s="50">
        <f>IFERROR(__xludf.DUMMYFUNCTION("""COMPUTED_VALUE"""),15.0)</f>
        <v>15</v>
      </c>
      <c r="BI20" s="50">
        <f>IF(N3="", 0, IF(SUM(M20:R20)-N20&lt;&gt;0, 0, IF(SUM(C20:H20)&gt;0, 2, IF(SUM(C20:H20)&lt;0, 3, 1))))</f>
        <v>1</v>
      </c>
      <c r="BJ20" s="50">
        <f>IFERROR(__xludf.DUMMYFUNCTION("IF(BI20=1, FILTER(TOSSUP, LEN(TOSSUP)), IF(BI20=2, FILTER(NEG, LEN(NEG)), IF(BI20, FILTER(NONEG, LEN(NONEG)), """")))"),-5.0)</f>
        <v>-5</v>
      </c>
      <c r="BK20" s="50">
        <f>IFERROR(__xludf.DUMMYFUNCTION("""COMPUTED_VALUE"""),10.0)</f>
        <v>10</v>
      </c>
      <c r="BL20" s="50">
        <f>IFERROR(__xludf.DUMMYFUNCTION("""COMPUTED_VALUE"""),15.0)</f>
        <v>15</v>
      </c>
      <c r="BM20" s="50">
        <f>IF(O3="", 0, IF(SUM(M20:R20)-O20&lt;&gt;0, 0, IF(SUM(C20:H20)&gt;0, 2, IF(SUM(C20:H20)&lt;0, 3, 1))))</f>
        <v>1</v>
      </c>
      <c r="BN20" s="50">
        <f>IFERROR(__xludf.DUMMYFUNCTION("IF(BM20=1, FILTER(TOSSUP, LEN(TOSSUP)), IF(BM20=2, FILTER(NEG, LEN(NEG)), IF(BM20, FILTER(NONEG, LEN(NONEG)), """")))"),-5.0)</f>
        <v>-5</v>
      </c>
      <c r="BO20" s="50">
        <f>IFERROR(__xludf.DUMMYFUNCTION("""COMPUTED_VALUE"""),10.0)</f>
        <v>10</v>
      </c>
      <c r="BP20" s="50">
        <f>IFERROR(__xludf.DUMMYFUNCTION("""COMPUTED_VALUE"""),15.0)</f>
        <v>15</v>
      </c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SUM(J21,K20))"),70.0)</f>
        <v>70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SUM(T21,U20))"),165.0)</f>
        <v>165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1</v>
      </c>
      <c r="AH21" s="51">
        <f>IFERROR(__xludf.DUMMYFUNCTION("IF(AG21=1, FILTER(TOSSUP, LEN(TOSSUP)), IF(AG21=2, FILTER(NEG, LEN(NEG)), IF(AG21, FILTER(NONEG, LEN(NONEG)), """")))"),-5.0)</f>
        <v>-5</v>
      </c>
      <c r="AI21" s="50">
        <f>IFERROR(__xludf.DUMMYFUNCTION("""COMPUTED_VALUE"""),10.0)</f>
        <v>10</v>
      </c>
      <c r="AJ21" s="50">
        <f>IFERROR(__xludf.DUMMYFUNCTION("""COMPUTED_VALUE"""),15.0)</f>
        <v>15</v>
      </c>
      <c r="AK21" s="50">
        <f>IF(D3="", 0, IF(SUM(C21:H21)-D21&lt;&gt;0, 0, IF(SUM(M21:R21)&gt;0, 2, IF(SUM(M21:R21)&lt;0, 3, 1))))</f>
        <v>1</v>
      </c>
      <c r="AL21" s="50">
        <f>IFERROR(__xludf.DUMMYFUNCTION("IF(AK21=1, FILTER(TOSSUP, LEN(TOSSUP)), IF(AK21=2, FILTER(NEG, LEN(NEG)), IF(AK21, FILTER(NONEG, LEN(NONEG)), """")))"),-5.0)</f>
        <v>-5</v>
      </c>
      <c r="AM21" s="50">
        <f>IFERROR(__xludf.DUMMYFUNCTION("""COMPUTED_VALUE"""),10.0)</f>
        <v>10</v>
      </c>
      <c r="AN21" s="50">
        <f>IFERROR(__xludf.DUMMYFUNCTION("""COMPUTED_VALUE"""),15.0)</f>
        <v>15</v>
      </c>
      <c r="AO21" s="50">
        <f>IF(E3="", 0, IF(SUM(C21:H21)-E21&lt;&gt;0, 0, IF(SUM(M21:R21)&gt;0, 2, IF(SUM(M21:R21)&lt;0, 3, 1))))</f>
        <v>1</v>
      </c>
      <c r="AP21" s="50">
        <f>IFERROR(__xludf.DUMMYFUNCTION("IF(AO21=1, FILTER(TOSSUP, LEN(TOSSUP)), IF(AO21=2, FILTER(NEG, LEN(NEG)), IF(AO21, FILTER(NONEG, LEN(NONEG)), """")))"),-5.0)</f>
        <v>-5</v>
      </c>
      <c r="AQ21" s="50">
        <f>IFERROR(__xludf.DUMMYFUNCTION("""COMPUTED_VALUE"""),10.0)</f>
        <v>10</v>
      </c>
      <c r="AR21" s="50">
        <f>IFERROR(__xludf.DUMMYFUNCTION("""COMPUTED_VALUE"""),15.0)</f>
        <v>15</v>
      </c>
      <c r="AS21" s="50">
        <f>IF(F3="", 0, IF(SUM(C21:H21)-F21&lt;&gt;0, 0, IF(SUM(M21:R21)&gt;0, 2, IF(SUM(M21:R21)&lt;0, 3, 1))))</f>
        <v>1</v>
      </c>
      <c r="AT21" s="50">
        <f>IFERROR(__xludf.DUMMYFUNCTION("IF(AS21=1, FILTER(TOSSUP, LEN(TOSSUP)), IF(AS21=2, FILTER(NEG, LEN(NEG)), IF(AS21, FILTER(NONEG, LEN(NONEG)), """")))"),-5.0)</f>
        <v>-5</v>
      </c>
      <c r="AU21" s="50">
        <f>IFERROR(__xludf.DUMMYFUNCTION("""COMPUTED_VALUE"""),10.0)</f>
        <v>10</v>
      </c>
      <c r="AV21" s="50">
        <f>IFERROR(__xludf.DUMMYFUNCTION("""COMPUTED_VALUE"""),15.0)</f>
        <v>15</v>
      </c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1</v>
      </c>
      <c r="BF21" s="50">
        <f>IFERROR(__xludf.DUMMYFUNCTION("IF(BE21=1, FILTER(TOSSUP, LEN(TOSSUP)), IF(BE21=2, FILTER(NEG, LEN(NEG)), IF(BE21, FILTER(NONEG, LEN(NONEG)), """")))"),-5.0)</f>
        <v>-5</v>
      </c>
      <c r="BG21" s="50">
        <f>IFERROR(__xludf.DUMMYFUNCTION("""COMPUTED_VALUE"""),10.0)</f>
        <v>10</v>
      </c>
      <c r="BH21" s="50">
        <f>IFERROR(__xludf.DUMMYFUNCTION("""COMPUTED_VALUE"""),15.0)</f>
        <v>15</v>
      </c>
      <c r="BI21" s="50">
        <f>IF(N3="", 0, IF(SUM(M21:R21)-N21&lt;&gt;0, 0, IF(SUM(C21:H21)&gt;0, 2, IF(SUM(C21:H21)&lt;0, 3, 1))))</f>
        <v>1</v>
      </c>
      <c r="BJ21" s="50">
        <f>IFERROR(__xludf.DUMMYFUNCTION("IF(BI21=1, FILTER(TOSSUP, LEN(TOSSUP)), IF(BI21=2, FILTER(NEG, LEN(NEG)), IF(BI21, FILTER(NONEG, LEN(NONEG)), """")))"),-5.0)</f>
        <v>-5</v>
      </c>
      <c r="BK21" s="50">
        <f>IFERROR(__xludf.DUMMYFUNCTION("""COMPUTED_VALUE"""),10.0)</f>
        <v>10</v>
      </c>
      <c r="BL21" s="50">
        <f>IFERROR(__xludf.DUMMYFUNCTION("""COMPUTED_VALUE"""),15.0)</f>
        <v>15</v>
      </c>
      <c r="BM21" s="50">
        <f>IF(O3="", 0, IF(SUM(M21:R21)-O21&lt;&gt;0, 0, IF(SUM(C21:H21)&gt;0, 2, IF(SUM(C21:H21)&lt;0, 3, 1))))</f>
        <v>1</v>
      </c>
      <c r="BN21" s="50">
        <f>IFERROR(__xludf.DUMMYFUNCTION("IF(BM21=1, FILTER(TOSSUP, LEN(TOSSUP)), IF(BM21=2, FILTER(NEG, LEN(NEG)), IF(BM21, FILTER(NONEG, LEN(NONEG)), """")))"),-5.0)</f>
        <v>-5</v>
      </c>
      <c r="BO21" s="50">
        <f>IFERROR(__xludf.DUMMYFUNCTION("""COMPUTED_VALUE"""),10.0)</f>
        <v>10</v>
      </c>
      <c r="BP21" s="50">
        <f>IFERROR(__xludf.DUMMYFUNCTION("""COMPUTED_VALUE"""),15.0)</f>
        <v>15</v>
      </c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4"/>
      <c r="D22" s="36">
        <v>10.0</v>
      </c>
      <c r="E22" s="34"/>
      <c r="F22" s="36"/>
      <c r="G22" s="60"/>
      <c r="H22" s="61"/>
      <c r="I22" s="37">
        <v>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10</v>
      </c>
      <c r="K22" s="49">
        <f>IFERROR(__xludf.DUMMYFUNCTION("IF(OR(RegExMatch(J22&amp;"""",""ERR""), RegExMatch(J22&amp;"""",""--""), RegExMatch(K21&amp;"""",""--""),),  ""-----------"", SUM(J22,K21))"),80.0)</f>
        <v>80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SUM(T22,U21))"),165.0)</f>
        <v>165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1</v>
      </c>
      <c r="AL22" s="50">
        <f>IFERROR(__xludf.DUMMYFUNCTION("IF(AK22=1, FILTER(TOSSUP, LEN(TOSSUP)), IF(AK22=2, FILTER(NEG, LEN(NEG)), IF(AK22, FILTER(NONEG, LEN(NONEG)), """")))"),-5.0)</f>
        <v>-5</v>
      </c>
      <c r="AM22" s="50">
        <f>IFERROR(__xludf.DUMMYFUNCTION("""COMPUTED_VALUE"""),10.0)</f>
        <v>10</v>
      </c>
      <c r="AN22" s="50">
        <f>IFERROR(__xludf.DUMMYFUNCTION("""COMPUTED_VALUE"""),15.0)</f>
        <v>15</v>
      </c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4"/>
      <c r="D23" s="36">
        <v>10.0</v>
      </c>
      <c r="E23" s="60"/>
      <c r="F23" s="61"/>
      <c r="G23" s="60"/>
      <c r="H23" s="61"/>
      <c r="I23" s="37">
        <v>10.0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9">
        <f>IFERROR(__xludf.DUMMYFUNCTION("IF(OR(RegExMatch(J23&amp;"""",""ERR""), RegExMatch(J23&amp;"""",""--""), RegExMatch(K22&amp;"""",""--""),),  ""-----------"", SUM(J23,K22))"),100.0)</f>
        <v>100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SUM(T23,U22))"),165.0)</f>
        <v>165</v>
      </c>
      <c r="V23" s="50"/>
      <c r="W23" s="51" t="b">
        <f t="shared" si="1"/>
        <v>1</v>
      </c>
      <c r="X23" s="51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1</v>
      </c>
      <c r="AL23" s="50">
        <f>IFERROR(__xludf.DUMMYFUNCTION("IF(AK23=1, FILTER(TOSSUP, LEN(TOSSUP)), IF(AK23=2, FILTER(NEG, LEN(NEG)), IF(AK23, FILTER(NONEG, LEN(NONEG)), """")))"),-5.0)</f>
        <v>-5</v>
      </c>
      <c r="AM23" s="50">
        <f>IFERROR(__xludf.DUMMYFUNCTION("""COMPUTED_VALUE"""),10.0)</f>
        <v>10</v>
      </c>
      <c r="AN23" s="50">
        <f>IFERROR(__xludf.DUMMYFUNCTION("""COMPUTED_VALUE"""),15.0)</f>
        <v>15</v>
      </c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2</v>
      </c>
      <c r="BN23" s="50">
        <f>IFERROR(__xludf.DUMMYFUNCTION("IF(BM23=1, FILTER(TOSSUP, LEN(TOSSUP)), IF(BM23=2, FILTER(NEG, LEN(NEG)), IF(BM23, FILTER(NONEG, LEN(NONEG)), """")))"),-5.0)</f>
        <v>-5</v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4"/>
      <c r="D24" s="36"/>
      <c r="E24" s="34"/>
      <c r="F24" s="36"/>
      <c r="G24" s="60"/>
      <c r="H24" s="61"/>
      <c r="I24" s="73" t="s">
        <v>38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SUM(J24,K23))"),100.0)</f>
        <v>100</v>
      </c>
      <c r="L24" s="74" t="s">
        <v>39</v>
      </c>
      <c r="M24" s="41"/>
      <c r="N24" s="36"/>
      <c r="O24" s="58"/>
      <c r="P24" s="59"/>
      <c r="Q24" s="58"/>
      <c r="R24" s="59"/>
      <c r="S24" s="37" t="s">
        <v>40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SUM(T24,U23))"),165.0)</f>
        <v>165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4"/>
      <c r="F25" s="36"/>
      <c r="G25" s="60"/>
      <c r="H25" s="61"/>
      <c r="I25" s="73" t="s">
        <v>38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SUM(J25,K24))"),100.0)</f>
        <v>100</v>
      </c>
      <c r="L25" s="28"/>
      <c r="M25" s="41"/>
      <c r="N25" s="61"/>
      <c r="O25" s="58"/>
      <c r="P25" s="59"/>
      <c r="Q25" s="58"/>
      <c r="R25" s="59"/>
      <c r="S25" s="37" t="s">
        <v>40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SUM(T25,U24))"),165.0)</f>
        <v>165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38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SUM(J26,K25))"),100.0)</f>
        <v>100</v>
      </c>
      <c r="L26" s="28"/>
      <c r="M26" s="58"/>
      <c r="N26" s="36"/>
      <c r="O26" s="58"/>
      <c r="P26" s="59"/>
      <c r="Q26" s="58"/>
      <c r="R26" s="59"/>
      <c r="S26" s="37" t="s">
        <v>40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SUM(T26,U25))"),165.0)</f>
        <v>165</v>
      </c>
      <c r="V26" s="50"/>
      <c r="W26" s="50"/>
      <c r="X26" s="50"/>
      <c r="Y26" s="50" t="str">
        <f>IFERROR(__xludf.DUMMYFUNCTION("FILTER(INSTRUCTIONS!A34:CC44, INSTRUCTIONS!A34:CC34=C2)"),"MONTGOMERY BLAIR B")</f>
        <v>MONTGOMERY BLAIR B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SUM(J27,K26))"),100.0)</f>
        <v>100</v>
      </c>
      <c r="L27" s="75"/>
      <c r="M27" s="58"/>
      <c r="N27" s="36"/>
      <c r="O27" s="58"/>
      <c r="P27" s="59"/>
      <c r="Q27" s="58"/>
      <c r="R27" s="59"/>
      <c r="S27" s="37" t="s">
        <v>40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SUM(T27,U26))"),165.0)</f>
        <v>165</v>
      </c>
      <c r="V27" s="50"/>
      <c r="W27" s="50"/>
      <c r="X27" s="50"/>
      <c r="Y27" s="10" t="str">
        <f>IFERROR(__xludf.DUMMYFUNCTION("""COMPUTED_VALUE"""),"Abhiram Kidambi")</f>
        <v>Abhiram Kidambi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43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43</v>
      </c>
      <c r="T28" s="81"/>
      <c r="U28" s="87" t="s">
        <v>48</v>
      </c>
      <c r="V28" s="50"/>
      <c r="W28" s="50"/>
      <c r="X28" s="50"/>
      <c r="Y28" s="10" t="str">
        <f>IFERROR(__xludf.DUMMYFUNCTION("""COMPUTED_VALUE"""),"Vinay Raman")</f>
        <v>Vinay Raman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2</v>
      </c>
      <c r="D29" s="90">
        <f t="shared" si="5"/>
        <v>2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5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50"/>
      <c r="W29" s="50"/>
      <c r="X29" s="50"/>
      <c r="Y29" s="50" t="str">
        <f>IFERROR(__xludf.DUMMYFUNCTION("""COMPUTED_VALUE"""),"Eric Wang")</f>
        <v>Eric Wang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40</v>
      </c>
      <c r="J30" s="92"/>
      <c r="K30" s="99">
        <f>IF(ROUND(IFERROR(I30/SUM(C28:H29), 0), 0)=IFERROR(I30/SUM(C28:H29), 0), ROUND(IFERROR(I30/SUM(C28:H29), 0), 0), ROUND(IFERROR(I30/SUM(C28:H29), 0), 1))</f>
        <v>6.7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90</v>
      </c>
      <c r="T30" s="92"/>
      <c r="U30" s="103">
        <f>IF(ROUND(IFERROR(S30/SUM(M28:R29), 0), 0)=IFERROR(S30/SUM(M28:R29), 0), ROUND(IFERROR(S30/SUM(M28:R29), 0), 0), ROUND(IFERROR(S30/SUM(M28:R29), 0), 1))</f>
        <v>12.9</v>
      </c>
      <c r="V30" s="50"/>
      <c r="W30" s="50"/>
      <c r="X30" s="50"/>
      <c r="Y30" s="50" t="str">
        <f>IFERROR(__xludf.DUMMYFUNCTION("""COMPUTED_VALUE"""),"Patrick Zhang")</f>
        <v>Patrick Zhang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49</v>
      </c>
      <c r="C31" s="105">
        <f t="shared" ref="C31:H31" si="9">(C28*15)+(C29*10)+(C30*-5)</f>
        <v>20</v>
      </c>
      <c r="D31" s="106">
        <f t="shared" si="9"/>
        <v>15</v>
      </c>
      <c r="E31" s="105">
        <f t="shared" si="9"/>
        <v>10</v>
      </c>
      <c r="F31" s="106">
        <f t="shared" si="9"/>
        <v>15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75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IFERROR(__xludf.DUMMYFUNCTION("""COMPUTED_VALUE"""),"NuAmen Audema")</f>
        <v>NuAmen Audema</v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K27)"),100.0)</f>
        <v>100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U27)"),165.0)</f>
        <v>165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INSTRUCTIONS!A34:CC34=M2)"),"BASIS MCLEAN B")</f>
        <v>BASIS MCLEAN B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IFERROR(__xludf.DUMMYFUNCTION("""COMPUTED_VALUE"""),"Elizabeth DeMartino")</f>
        <v>Elizabeth DeMartino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IFERROR(__xludf.DUMMYFUNCTION("""COMPUTED_VALUE"""),"Abhiram Gaddam")</f>
        <v>Abhiram Gaddam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IFERROR(__xludf.DUMMYFUNCTION("""COMPUTED_VALUE"""),"Mohan Parthasarathy")</f>
        <v>Mohan Parthasarathy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IFERROR(__xludf.DUMMYFUNCTION("""COMPUTED_VALUE"""),"Lillian Su")</f>
        <v>Lillian Su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51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