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tabRatio="736" firstSheet="9" activeTab="14"/>
  </bookViews>
  <sheets>
    <sheet name="omp" sheetId="1" r:id="rId1"/>
    <sheet name="SIFT-DOG pthread" sheetId="7" r:id="rId2"/>
    <sheet name="SIFT-DOG omp" sheetId="10" r:id="rId3"/>
    <sheet name="IME-SAD pthread" sheetId="6" r:id="rId4"/>
    <sheet name="IME-SAD omp" sheetId="11" r:id="rId5"/>
    <sheet name="Sift-Blur pthread" sheetId="14" r:id="rId6"/>
    <sheet name="Sift-Blur omp" sheetId="15" r:id="rId7"/>
    <sheet name="DNN pthread" sheetId="5" r:id="rId8"/>
    <sheet name="DNN OMP" sheetId="4" r:id="rId9"/>
    <sheet name="ConEng pthread" sheetId="16" r:id="rId10"/>
    <sheet name="ConEng OMP" sheetId="12" r:id="rId11"/>
    <sheet name="pthread simulated" sheetId="17" r:id="rId12"/>
    <sheet name="mpu queueing" sheetId="18" r:id="rId13"/>
    <sheet name="class8" sheetId="19" r:id="rId14"/>
    <sheet name="histogram" sheetId="21" r:id="rId15"/>
  </sheets>
  <definedNames>
    <definedName name="results" localSheetId="10">'ConEng OMP'!$A$1:$H$140</definedName>
    <definedName name="results" localSheetId="9">'ConEng pthread'!$A$1:$H$140</definedName>
    <definedName name="results" localSheetId="4">'IME-SAD omp'!$A$1:$H$180</definedName>
    <definedName name="results" localSheetId="3">'IME-SAD pthread'!$A$1:$H$180</definedName>
    <definedName name="results" localSheetId="6">'Sift-Blur omp'!$A$1:$H$180</definedName>
    <definedName name="results" localSheetId="5">'Sift-Blur pthread'!$A$1:$H$180</definedName>
    <definedName name="results" localSheetId="2">'SIFT-DOG omp'!$A$1:$H$140</definedName>
    <definedName name="results" localSheetId="1">'SIFT-DOG pthread'!$A$1:$H$140</definedName>
    <definedName name="results_1" localSheetId="4">'IME-SAD omp'!$A$1:$H$180</definedName>
    <definedName name="results_1" localSheetId="6">'Sift-Blur omp'!$A$1:$H$180</definedName>
    <definedName name="results_1" localSheetId="5">'Sift-Blur pthread'!$A$1:$H$180</definedName>
    <definedName name="results_1" localSheetId="2">'SIFT-DOG omp'!$A$1:$H$180</definedName>
    <definedName name="results_2" localSheetId="4">'IME-SAD omp'!$A$1:$H$180</definedName>
    <definedName name="results_2" localSheetId="6">'Sift-Blur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9" l="1"/>
  <c r="U3" i="19"/>
  <c r="M10" i="5"/>
  <c r="N10" i="5"/>
  <c r="O10" i="5"/>
  <c r="P10" i="5"/>
  <c r="Q10" i="5"/>
  <c r="R10" i="5"/>
  <c r="S10" i="5"/>
  <c r="T10" i="5"/>
  <c r="Q5" i="21"/>
  <c r="R5" i="21"/>
  <c r="S5" i="21"/>
  <c r="T5" i="21"/>
  <c r="U5" i="21"/>
  <c r="P5" i="21"/>
  <c r="D51" i="18" l="1"/>
  <c r="D52" i="18"/>
  <c r="D53" i="18"/>
  <c r="D54" i="18"/>
  <c r="D55" i="18"/>
  <c r="D56" i="18"/>
  <c r="D57" i="18"/>
  <c r="D50" i="18"/>
  <c r="D60" i="17"/>
  <c r="D61" i="17"/>
  <c r="D62" i="17"/>
  <c r="D63" i="17"/>
  <c r="D64" i="17"/>
  <c r="D65" i="17"/>
  <c r="D66" i="17"/>
  <c r="D67" i="17"/>
  <c r="U2" i="21"/>
  <c r="U3" i="21"/>
  <c r="U4" i="21"/>
  <c r="O5" i="21"/>
  <c r="N5" i="21"/>
  <c r="M5" i="21"/>
  <c r="T4" i="21"/>
  <c r="S4" i="21"/>
  <c r="R4" i="21"/>
  <c r="Q4" i="21"/>
  <c r="P4" i="21"/>
  <c r="O4" i="21"/>
  <c r="N4" i="21"/>
  <c r="M4" i="21"/>
  <c r="T3" i="21"/>
  <c r="S3" i="21"/>
  <c r="R3" i="21"/>
  <c r="Q3" i="21"/>
  <c r="P3" i="21"/>
  <c r="O3" i="21"/>
  <c r="N3" i="21"/>
  <c r="M3" i="21"/>
  <c r="T2" i="21"/>
  <c r="S2" i="21"/>
  <c r="R2" i="21"/>
  <c r="Q2" i="21"/>
  <c r="P2" i="21"/>
  <c r="O2" i="21"/>
  <c r="N2" i="21"/>
  <c r="M2" i="21"/>
  <c r="N2" i="19"/>
  <c r="O2" i="19"/>
  <c r="P2" i="19"/>
  <c r="Q2" i="19"/>
  <c r="R2" i="19"/>
  <c r="S2" i="19"/>
  <c r="T2" i="19"/>
  <c r="N3" i="19"/>
  <c r="O3" i="19"/>
  <c r="P3" i="19"/>
  <c r="Q3" i="19"/>
  <c r="R3" i="19"/>
  <c r="S3" i="19"/>
  <c r="T3" i="19"/>
  <c r="N4" i="19"/>
  <c r="O4" i="19"/>
  <c r="P4" i="19"/>
  <c r="Q4" i="19"/>
  <c r="R4" i="19"/>
  <c r="S4" i="19"/>
  <c r="T4" i="19"/>
  <c r="N5" i="19"/>
  <c r="O5" i="19"/>
  <c r="P5" i="19"/>
  <c r="Q5" i="19"/>
  <c r="R5" i="19"/>
  <c r="S5" i="19"/>
  <c r="T5" i="19"/>
  <c r="M3" i="19"/>
  <c r="M4" i="19"/>
  <c r="M5" i="19"/>
  <c r="M2" i="19"/>
  <c r="E21" i="17"/>
  <c r="I21" i="17" s="1"/>
  <c r="D21" i="17"/>
  <c r="H21" i="17" s="1"/>
  <c r="I20" i="17"/>
  <c r="E20" i="17"/>
  <c r="D20" i="17"/>
  <c r="H20" i="17" s="1"/>
  <c r="I19" i="17"/>
  <c r="E19" i="17"/>
  <c r="D19" i="17"/>
  <c r="G19" i="17" s="1"/>
  <c r="I18" i="17"/>
  <c r="E18" i="17"/>
  <c r="D18" i="17"/>
  <c r="H18" i="17" s="1"/>
  <c r="E17" i="17"/>
  <c r="I17" i="17" s="1"/>
  <c r="D17" i="17"/>
  <c r="H17" i="17" s="1"/>
  <c r="I16" i="17"/>
  <c r="E16" i="17"/>
  <c r="D16" i="17"/>
  <c r="G16" i="17" s="1"/>
  <c r="I15" i="17"/>
  <c r="E15" i="17"/>
  <c r="D15" i="17"/>
  <c r="G15" i="17" s="1"/>
  <c r="I14" i="17"/>
  <c r="E14" i="17"/>
  <c r="D14" i="17"/>
  <c r="H14" i="17" s="1"/>
  <c r="N11" i="4"/>
  <c r="O11" i="4"/>
  <c r="P11" i="4"/>
  <c r="Q11" i="4"/>
  <c r="R11" i="4"/>
  <c r="S11" i="4"/>
  <c r="T11" i="4"/>
  <c r="U11" i="4"/>
  <c r="M11" i="4"/>
  <c r="N11" i="5"/>
  <c r="O11" i="5"/>
  <c r="P11" i="5"/>
  <c r="Q11" i="5"/>
  <c r="R11" i="5"/>
  <c r="S11" i="5"/>
  <c r="T11" i="5"/>
  <c r="U11" i="5"/>
  <c r="M11" i="5"/>
  <c r="D46" i="18"/>
  <c r="D45" i="18"/>
  <c r="D44" i="18"/>
  <c r="D43" i="18"/>
  <c r="D42" i="18"/>
  <c r="D41" i="18"/>
  <c r="D40" i="18"/>
  <c r="D39" i="18"/>
  <c r="E60" i="17" s="1"/>
  <c r="D33" i="18"/>
  <c r="D32" i="18"/>
  <c r="D31" i="18"/>
  <c r="D30" i="18"/>
  <c r="D29" i="18"/>
  <c r="D28" i="18"/>
  <c r="D27" i="18"/>
  <c r="D26" i="18"/>
  <c r="D22" i="18"/>
  <c r="D21" i="18"/>
  <c r="D20" i="18"/>
  <c r="D19" i="18"/>
  <c r="D18" i="18"/>
  <c r="D17" i="18"/>
  <c r="D16" i="18"/>
  <c r="D15" i="18"/>
  <c r="E10" i="18"/>
  <c r="D10" i="18"/>
  <c r="E9" i="18"/>
  <c r="D9" i="18"/>
  <c r="E8" i="18"/>
  <c r="D8" i="18"/>
  <c r="E7" i="18"/>
  <c r="D7" i="18"/>
  <c r="E6" i="18"/>
  <c r="I6" i="18" s="1"/>
  <c r="D6" i="18"/>
  <c r="E5" i="18"/>
  <c r="D5" i="18"/>
  <c r="E4" i="18"/>
  <c r="D4" i="18"/>
  <c r="E3" i="18"/>
  <c r="D3" i="18"/>
  <c r="H3" i="18" s="1"/>
  <c r="E18" i="18" l="1"/>
  <c r="E22" i="18"/>
  <c r="E46" i="18"/>
  <c r="E40" i="18"/>
  <c r="E42" i="18"/>
  <c r="E17" i="18"/>
  <c r="E28" i="18"/>
  <c r="E33" i="18"/>
  <c r="E16" i="18"/>
  <c r="E20" i="18"/>
  <c r="E27" i="18"/>
  <c r="E31" i="18"/>
  <c r="E29" i="18"/>
  <c r="E44" i="18"/>
  <c r="I9" i="18"/>
  <c r="G7" i="18"/>
  <c r="E26" i="18"/>
  <c r="E30" i="18"/>
  <c r="E39" i="18"/>
  <c r="E43" i="18"/>
  <c r="E15" i="18"/>
  <c r="E19" i="18"/>
  <c r="E67" i="17"/>
  <c r="E65" i="17"/>
  <c r="E63" i="17"/>
  <c r="E61" i="17"/>
  <c r="G8" i="18"/>
  <c r="G10" i="18"/>
  <c r="E32" i="18"/>
  <c r="E45" i="18"/>
  <c r="E41" i="18"/>
  <c r="E21" i="18"/>
  <c r="E66" i="17"/>
  <c r="E64" i="17"/>
  <c r="E62" i="17"/>
  <c r="G20" i="17"/>
  <c r="H19" i="17"/>
  <c r="H16" i="17"/>
  <c r="H15" i="17"/>
  <c r="G21" i="17"/>
  <c r="G17" i="17"/>
  <c r="G14" i="17"/>
  <c r="G18" i="17"/>
  <c r="G9" i="18"/>
  <c r="G3" i="18"/>
  <c r="G4" i="18"/>
  <c r="G6" i="18"/>
  <c r="I10" i="18"/>
  <c r="I7" i="18"/>
  <c r="I3" i="18"/>
  <c r="G5" i="18"/>
  <c r="H10" i="18"/>
  <c r="H7" i="18"/>
  <c r="I4" i="18"/>
  <c r="H5" i="18"/>
  <c r="I8" i="18"/>
  <c r="H9" i="18"/>
  <c r="H4" i="18"/>
  <c r="H8" i="18"/>
  <c r="I5" i="18"/>
  <c r="H6" i="18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I48" i="17"/>
  <c r="H48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I37" i="17"/>
  <c r="H37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I24" i="17"/>
  <c r="H24" i="17"/>
  <c r="I4" i="17"/>
  <c r="I5" i="17"/>
  <c r="I6" i="17"/>
  <c r="I7" i="17"/>
  <c r="I8" i="17"/>
  <c r="I9" i="17"/>
  <c r="I10" i="17"/>
  <c r="I3" i="17"/>
  <c r="H4" i="17"/>
  <c r="H5" i="17"/>
  <c r="H6" i="17"/>
  <c r="H7" i="17"/>
  <c r="H8" i="17"/>
  <c r="H9" i="17"/>
  <c r="H10" i="17"/>
  <c r="H3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D38" i="17"/>
  <c r="D39" i="17"/>
  <c r="D40" i="17"/>
  <c r="D41" i="17"/>
  <c r="D42" i="17"/>
  <c r="D43" i="17"/>
  <c r="D44" i="17"/>
  <c r="D45" i="17"/>
  <c r="E45" i="17"/>
  <c r="E44" i="17"/>
  <c r="E43" i="17"/>
  <c r="E42" i="17"/>
  <c r="E41" i="17"/>
  <c r="E40" i="17"/>
  <c r="E39" i="17"/>
  <c r="E38" i="17"/>
  <c r="E37" i="17"/>
  <c r="D37" i="17"/>
  <c r="E25" i="17"/>
  <c r="E26" i="17"/>
  <c r="E27" i="17"/>
  <c r="E28" i="17"/>
  <c r="E29" i="17"/>
  <c r="E30" i="17"/>
  <c r="E31" i="17"/>
  <c r="E32" i="17"/>
  <c r="E24" i="17"/>
  <c r="D25" i="17"/>
  <c r="D26" i="17"/>
  <c r="D27" i="17"/>
  <c r="D28" i="17"/>
  <c r="D29" i="17"/>
  <c r="D30" i="17"/>
  <c r="D31" i="17"/>
  <c r="D24" i="17"/>
  <c r="G7" i="17"/>
  <c r="E4" i="17"/>
  <c r="E5" i="17"/>
  <c r="E6" i="17"/>
  <c r="E7" i="17"/>
  <c r="E8" i="17"/>
  <c r="E9" i="17"/>
  <c r="E10" i="17"/>
  <c r="G10" i="17" s="1"/>
  <c r="E3" i="17"/>
  <c r="G3" i="17" s="1"/>
  <c r="D3" i="17"/>
  <c r="D4" i="17"/>
  <c r="G4" i="17" s="1"/>
  <c r="D5" i="17"/>
  <c r="G5" i="17" s="1"/>
  <c r="D6" i="17"/>
  <c r="G6" i="17" s="1"/>
  <c r="D10" i="17"/>
  <c r="D9" i="17"/>
  <c r="G9" i="17" s="1"/>
  <c r="D8" i="17"/>
  <c r="G8" i="17" s="1"/>
  <c r="K13" i="5"/>
  <c r="K12" i="5"/>
  <c r="K10" i="5"/>
  <c r="D7" i="17"/>
  <c r="F144" i="16" l="1"/>
  <c r="D144" i="16"/>
  <c r="B144" i="16"/>
  <c r="F143" i="16"/>
  <c r="D143" i="16"/>
  <c r="B143" i="16"/>
  <c r="F142" i="16"/>
  <c r="D142" i="16"/>
  <c r="B142" i="16"/>
  <c r="F141" i="16"/>
  <c r="D141" i="16"/>
  <c r="B141" i="16"/>
  <c r="F140" i="16"/>
  <c r="D140" i="16"/>
  <c r="B140" i="16"/>
  <c r="F139" i="16"/>
  <c r="D139" i="16"/>
  <c r="B139" i="16"/>
  <c r="F138" i="16"/>
  <c r="D138" i="16"/>
  <c r="B138" i="16"/>
  <c r="F137" i="16"/>
  <c r="D137" i="16"/>
  <c r="B137" i="16"/>
  <c r="F136" i="16"/>
  <c r="D136" i="16"/>
  <c r="B136" i="16"/>
  <c r="F135" i="16"/>
  <c r="D135" i="16"/>
  <c r="B135" i="16"/>
  <c r="F134" i="16"/>
  <c r="D134" i="16"/>
  <c r="B134" i="16"/>
  <c r="F133" i="16"/>
  <c r="D133" i="16"/>
  <c r="B133" i="16"/>
  <c r="F132" i="16"/>
  <c r="D132" i="16"/>
  <c r="B132" i="16"/>
  <c r="F131" i="16"/>
  <c r="D131" i="16"/>
  <c r="B131" i="16"/>
  <c r="F130" i="16"/>
  <c r="D130" i="16"/>
  <c r="B130" i="16"/>
  <c r="F129" i="16"/>
  <c r="D129" i="16"/>
  <c r="B129" i="16"/>
  <c r="F128" i="16"/>
  <c r="D128" i="16"/>
  <c r="B128" i="16"/>
  <c r="F127" i="16"/>
  <c r="D127" i="16"/>
  <c r="B127" i="16"/>
  <c r="F126" i="16"/>
  <c r="D126" i="16"/>
  <c r="B126" i="16"/>
  <c r="F125" i="16"/>
  <c r="D125" i="16"/>
  <c r="B125" i="16"/>
  <c r="F124" i="16"/>
  <c r="D124" i="16"/>
  <c r="B124" i="16"/>
  <c r="F123" i="16"/>
  <c r="D123" i="16"/>
  <c r="B123" i="16"/>
  <c r="F122" i="16"/>
  <c r="D122" i="16"/>
  <c r="B122" i="16"/>
  <c r="F121" i="16"/>
  <c r="D121" i="16"/>
  <c r="B121" i="16"/>
  <c r="F120" i="16"/>
  <c r="D120" i="16"/>
  <c r="B120" i="16"/>
  <c r="F119" i="16"/>
  <c r="D119" i="16"/>
  <c r="B119" i="16"/>
  <c r="F118" i="16"/>
  <c r="D118" i="16"/>
  <c r="B118" i="16"/>
  <c r="F117" i="16"/>
  <c r="D117" i="16"/>
  <c r="B117" i="16"/>
  <c r="F116" i="16"/>
  <c r="D116" i="16"/>
  <c r="B116" i="16"/>
  <c r="F115" i="16"/>
  <c r="D115" i="16"/>
  <c r="B115" i="16"/>
  <c r="F114" i="16"/>
  <c r="D114" i="16"/>
  <c r="B114" i="16"/>
  <c r="F113" i="16"/>
  <c r="D113" i="16"/>
  <c r="B113" i="16"/>
  <c r="F112" i="16"/>
  <c r="D112" i="16"/>
  <c r="B112" i="16"/>
  <c r="F111" i="16"/>
  <c r="D111" i="16"/>
  <c r="B111" i="16"/>
  <c r="F110" i="16"/>
  <c r="D110" i="16"/>
  <c r="B110" i="16"/>
  <c r="F109" i="16"/>
  <c r="D109" i="16"/>
  <c r="B109" i="16"/>
  <c r="F108" i="16"/>
  <c r="D108" i="16"/>
  <c r="B108" i="16"/>
  <c r="F107" i="16"/>
  <c r="D107" i="16"/>
  <c r="B107" i="16"/>
  <c r="F106" i="16"/>
  <c r="D106" i="16"/>
  <c r="B106" i="16"/>
  <c r="F105" i="16"/>
  <c r="D105" i="16"/>
  <c r="B105" i="16"/>
  <c r="F104" i="16"/>
  <c r="D104" i="16"/>
  <c r="B104" i="16"/>
  <c r="F103" i="16"/>
  <c r="D103" i="16"/>
  <c r="B103" i="16"/>
  <c r="F102" i="16"/>
  <c r="D102" i="16"/>
  <c r="B102" i="16"/>
  <c r="F101" i="16"/>
  <c r="D101" i="16"/>
  <c r="B101" i="16"/>
  <c r="F100" i="16"/>
  <c r="D100" i="16"/>
  <c r="B100" i="16"/>
  <c r="F99" i="16"/>
  <c r="D99" i="16"/>
  <c r="B99" i="16"/>
  <c r="F98" i="16"/>
  <c r="D98" i="16"/>
  <c r="B98" i="16"/>
  <c r="F97" i="16"/>
  <c r="D97" i="16"/>
  <c r="B97" i="16"/>
  <c r="F96" i="16"/>
  <c r="D96" i="16"/>
  <c r="B96" i="16"/>
  <c r="F95" i="16"/>
  <c r="D95" i="16"/>
  <c r="B95" i="16"/>
  <c r="F94" i="16"/>
  <c r="D94" i="16"/>
  <c r="B94" i="16"/>
  <c r="F93" i="16"/>
  <c r="D93" i="16"/>
  <c r="B93" i="16"/>
  <c r="F92" i="16"/>
  <c r="D92" i="16"/>
  <c r="B92" i="16"/>
  <c r="F91" i="16"/>
  <c r="D91" i="16"/>
  <c r="B91" i="16"/>
  <c r="F90" i="16"/>
  <c r="D90" i="16"/>
  <c r="B90" i="16"/>
  <c r="F89" i="16"/>
  <c r="D89" i="16"/>
  <c r="B89" i="16"/>
  <c r="F88" i="16"/>
  <c r="D88" i="16"/>
  <c r="B88" i="16"/>
  <c r="F87" i="16"/>
  <c r="D87" i="16"/>
  <c r="B87" i="16"/>
  <c r="F86" i="16"/>
  <c r="D86" i="16"/>
  <c r="B86" i="16"/>
  <c r="F85" i="16"/>
  <c r="D85" i="16"/>
  <c r="B85" i="16"/>
  <c r="F84" i="16"/>
  <c r="D84" i="16"/>
  <c r="B84" i="16"/>
  <c r="F83" i="16"/>
  <c r="D83" i="16"/>
  <c r="B83" i="16"/>
  <c r="F82" i="16"/>
  <c r="D82" i="16"/>
  <c r="B82" i="16"/>
  <c r="F81" i="16"/>
  <c r="D81" i="16"/>
  <c r="B81" i="16"/>
  <c r="F80" i="16"/>
  <c r="D80" i="16"/>
  <c r="B80" i="16"/>
  <c r="F79" i="16"/>
  <c r="D79" i="16"/>
  <c r="B79" i="16"/>
  <c r="F78" i="16"/>
  <c r="D78" i="16"/>
  <c r="B78" i="16"/>
  <c r="F77" i="16"/>
  <c r="D77" i="16"/>
  <c r="B77" i="16"/>
  <c r="F76" i="16"/>
  <c r="D76" i="16"/>
  <c r="B76" i="16"/>
  <c r="F75" i="16"/>
  <c r="D75" i="16"/>
  <c r="B75" i="16"/>
  <c r="F74" i="16"/>
  <c r="D74" i="16"/>
  <c r="B74" i="16"/>
  <c r="F73" i="16"/>
  <c r="D73" i="16"/>
  <c r="B73" i="16"/>
  <c r="F72" i="16"/>
  <c r="D72" i="16"/>
  <c r="B72" i="16"/>
  <c r="F71" i="16"/>
  <c r="D71" i="16"/>
  <c r="B71" i="16"/>
  <c r="F70" i="16"/>
  <c r="D70" i="16"/>
  <c r="B70" i="16"/>
  <c r="F69" i="16"/>
  <c r="D69" i="16"/>
  <c r="B69" i="16"/>
  <c r="F68" i="16"/>
  <c r="D68" i="16"/>
  <c r="B68" i="16"/>
  <c r="F67" i="16"/>
  <c r="D67" i="16"/>
  <c r="B67" i="16"/>
  <c r="F66" i="16"/>
  <c r="D66" i="16"/>
  <c r="B66" i="16"/>
  <c r="F65" i="16"/>
  <c r="D65" i="16"/>
  <c r="B65" i="16"/>
  <c r="F64" i="16"/>
  <c r="D64" i="16"/>
  <c r="B64" i="16"/>
  <c r="F63" i="16"/>
  <c r="D63" i="16"/>
  <c r="B63" i="16"/>
  <c r="F62" i="16"/>
  <c r="D62" i="16"/>
  <c r="B62" i="16"/>
  <c r="F61" i="16"/>
  <c r="D61" i="16"/>
  <c r="B61" i="16"/>
  <c r="F60" i="16"/>
  <c r="D60" i="16"/>
  <c r="B60" i="16"/>
  <c r="F59" i="16"/>
  <c r="D59" i="16"/>
  <c r="B59" i="16"/>
  <c r="F58" i="16"/>
  <c r="D58" i="16"/>
  <c r="B58" i="16"/>
  <c r="F57" i="16"/>
  <c r="D57" i="16"/>
  <c r="B57" i="16"/>
  <c r="F56" i="16"/>
  <c r="D56" i="16"/>
  <c r="B56" i="16"/>
  <c r="F55" i="16"/>
  <c r="D55" i="16"/>
  <c r="B55" i="16"/>
  <c r="F54" i="16"/>
  <c r="D54" i="16"/>
  <c r="B54" i="16"/>
  <c r="F53" i="16"/>
  <c r="D53" i="16"/>
  <c r="B53" i="16"/>
  <c r="F52" i="16"/>
  <c r="D52" i="16"/>
  <c r="B52" i="16"/>
  <c r="F51" i="16"/>
  <c r="D51" i="16"/>
  <c r="B51" i="16"/>
  <c r="F50" i="16"/>
  <c r="D50" i="16"/>
  <c r="B50" i="16"/>
  <c r="F49" i="16"/>
  <c r="D49" i="16"/>
  <c r="B49" i="16"/>
  <c r="F48" i="16"/>
  <c r="D48" i="16"/>
  <c r="B48" i="16"/>
  <c r="F47" i="16"/>
  <c r="D47" i="16"/>
  <c r="B47" i="16"/>
  <c r="F46" i="16"/>
  <c r="D46" i="16"/>
  <c r="B46" i="16"/>
  <c r="F45" i="16"/>
  <c r="D45" i="16"/>
  <c r="B45" i="16"/>
  <c r="F44" i="16"/>
  <c r="D44" i="16"/>
  <c r="B44" i="16"/>
  <c r="F43" i="16"/>
  <c r="D43" i="16"/>
  <c r="B43" i="16"/>
  <c r="F42" i="16"/>
  <c r="D42" i="16"/>
  <c r="B42" i="16"/>
  <c r="F41" i="16"/>
  <c r="D41" i="16"/>
  <c r="B41" i="16"/>
  <c r="F40" i="16"/>
  <c r="D40" i="16"/>
  <c r="B40" i="16"/>
  <c r="F39" i="16"/>
  <c r="D39" i="16"/>
  <c r="B39" i="16"/>
  <c r="F38" i="16"/>
  <c r="D38" i="16"/>
  <c r="B38" i="16"/>
  <c r="F37" i="16"/>
  <c r="D37" i="16"/>
  <c r="B37" i="16"/>
  <c r="F36" i="16"/>
  <c r="D36" i="16"/>
  <c r="B36" i="16"/>
  <c r="F35" i="16"/>
  <c r="D35" i="16"/>
  <c r="B35" i="16"/>
  <c r="F34" i="16"/>
  <c r="D34" i="16"/>
  <c r="B34" i="16"/>
  <c r="F33" i="16"/>
  <c r="D33" i="16"/>
  <c r="B33" i="16"/>
  <c r="F32" i="16"/>
  <c r="D32" i="16"/>
  <c r="B32" i="16"/>
  <c r="F31" i="16"/>
  <c r="D31" i="16"/>
  <c r="B31" i="16"/>
  <c r="F30" i="16"/>
  <c r="D30" i="16"/>
  <c r="B30" i="16"/>
  <c r="F29" i="16"/>
  <c r="D29" i="16"/>
  <c r="B29" i="16"/>
  <c r="F28" i="16"/>
  <c r="D28" i="16"/>
  <c r="B28" i="16"/>
  <c r="F27" i="16"/>
  <c r="D27" i="16"/>
  <c r="B27" i="16"/>
  <c r="F26" i="16"/>
  <c r="D26" i="16"/>
  <c r="B26" i="16"/>
  <c r="F25" i="16"/>
  <c r="D25" i="16"/>
  <c r="B25" i="16"/>
  <c r="F24" i="16"/>
  <c r="D24" i="16"/>
  <c r="B24" i="16"/>
  <c r="F23" i="16"/>
  <c r="D23" i="16"/>
  <c r="B23" i="16"/>
  <c r="F22" i="16"/>
  <c r="D22" i="16"/>
  <c r="B22" i="16"/>
  <c r="F21" i="16"/>
  <c r="D21" i="16"/>
  <c r="B21" i="16"/>
  <c r="F20" i="16"/>
  <c r="D20" i="16"/>
  <c r="B20" i="16"/>
  <c r="F19" i="16"/>
  <c r="D19" i="16"/>
  <c r="B19" i="16"/>
  <c r="F18" i="16"/>
  <c r="D18" i="16"/>
  <c r="B18" i="16"/>
  <c r="F17" i="16"/>
  <c r="D17" i="16"/>
  <c r="B17" i="16"/>
  <c r="F16" i="16"/>
  <c r="D16" i="16"/>
  <c r="B16" i="16"/>
  <c r="F15" i="16"/>
  <c r="D15" i="16"/>
  <c r="B15" i="16"/>
  <c r="F14" i="16"/>
  <c r="D14" i="16"/>
  <c r="B14" i="16"/>
  <c r="F13" i="16"/>
  <c r="D13" i="16"/>
  <c r="B13" i="16"/>
  <c r="F12" i="16"/>
  <c r="D12" i="16"/>
  <c r="B12" i="16"/>
  <c r="J11" i="16"/>
  <c r="F11" i="16"/>
  <c r="D11" i="16"/>
  <c r="B11" i="16"/>
  <c r="S10" i="16"/>
  <c r="R10" i="16"/>
  <c r="Q10" i="16"/>
  <c r="P10" i="16"/>
  <c r="O10" i="16"/>
  <c r="N10" i="16"/>
  <c r="M10" i="16"/>
  <c r="L10" i="16"/>
  <c r="K10" i="16"/>
  <c r="F10" i="16"/>
  <c r="D10" i="16"/>
  <c r="B10" i="16"/>
  <c r="F9" i="16"/>
  <c r="D9" i="16"/>
  <c r="B9" i="16"/>
  <c r="F8" i="16"/>
  <c r="D8" i="16"/>
  <c r="B8" i="16"/>
  <c r="F7" i="16"/>
  <c r="D7" i="16"/>
  <c r="B7" i="16"/>
  <c r="S6" i="16"/>
  <c r="R6" i="16"/>
  <c r="Q6" i="16"/>
  <c r="P6" i="16"/>
  <c r="O6" i="16"/>
  <c r="N6" i="16"/>
  <c r="M6" i="16"/>
  <c r="L6" i="16"/>
  <c r="K6" i="16"/>
  <c r="F6" i="16"/>
  <c r="D6" i="16"/>
  <c r="B6" i="16"/>
  <c r="S5" i="16"/>
  <c r="R5" i="16"/>
  <c r="Q5" i="16"/>
  <c r="P5" i="16"/>
  <c r="O5" i="16"/>
  <c r="N5" i="16"/>
  <c r="M5" i="16"/>
  <c r="L5" i="16"/>
  <c r="K5" i="16"/>
  <c r="F5" i="16"/>
  <c r="D5" i="16"/>
  <c r="B5" i="16"/>
  <c r="S4" i="16"/>
  <c r="R4" i="16"/>
  <c r="Q4" i="16"/>
  <c r="P4" i="16"/>
  <c r="O4" i="16"/>
  <c r="N4" i="16"/>
  <c r="M4" i="16"/>
  <c r="L4" i="16"/>
  <c r="K4" i="16"/>
  <c r="F4" i="16"/>
  <c r="D4" i="16"/>
  <c r="B4" i="16"/>
  <c r="S3" i="16"/>
  <c r="R3" i="16"/>
  <c r="Q3" i="16"/>
  <c r="P3" i="16"/>
  <c r="O3" i="16"/>
  <c r="N3" i="16"/>
  <c r="M3" i="16"/>
  <c r="L3" i="16"/>
  <c r="K3" i="16"/>
  <c r="F3" i="16"/>
  <c r="D3" i="16"/>
  <c r="B3" i="16"/>
  <c r="F2" i="16"/>
  <c r="D2" i="16"/>
  <c r="B2" i="16"/>
  <c r="F1" i="16"/>
  <c r="D1" i="16"/>
  <c r="B1" i="16"/>
  <c r="F180" i="15"/>
  <c r="D180" i="15"/>
  <c r="B180" i="15"/>
  <c r="F179" i="15"/>
  <c r="D179" i="15"/>
  <c r="B179" i="15"/>
  <c r="F178" i="15"/>
  <c r="D178" i="15"/>
  <c r="B178" i="15"/>
  <c r="F177" i="15"/>
  <c r="D177" i="15"/>
  <c r="B177" i="15"/>
  <c r="F176" i="15"/>
  <c r="D176" i="15"/>
  <c r="B176" i="15"/>
  <c r="F175" i="15"/>
  <c r="D175" i="15"/>
  <c r="B175" i="15"/>
  <c r="F174" i="15"/>
  <c r="D174" i="15"/>
  <c r="B174" i="15"/>
  <c r="F173" i="15"/>
  <c r="D173" i="15"/>
  <c r="B173" i="15"/>
  <c r="F172" i="15"/>
  <c r="D172" i="15"/>
  <c r="B172" i="15"/>
  <c r="F171" i="15"/>
  <c r="D171" i="15"/>
  <c r="B171" i="15"/>
  <c r="F170" i="15"/>
  <c r="D170" i="15"/>
  <c r="B170" i="15"/>
  <c r="F169" i="15"/>
  <c r="D169" i="15"/>
  <c r="B169" i="15"/>
  <c r="F168" i="15"/>
  <c r="D168" i="15"/>
  <c r="B168" i="15"/>
  <c r="F167" i="15"/>
  <c r="D167" i="15"/>
  <c r="B167" i="15"/>
  <c r="F166" i="15"/>
  <c r="D166" i="15"/>
  <c r="B166" i="15"/>
  <c r="F165" i="15"/>
  <c r="D165" i="15"/>
  <c r="B165" i="15"/>
  <c r="F164" i="15"/>
  <c r="D164" i="15"/>
  <c r="B164" i="15"/>
  <c r="F163" i="15"/>
  <c r="D163" i="15"/>
  <c r="B163" i="15"/>
  <c r="F162" i="15"/>
  <c r="D162" i="15"/>
  <c r="B162" i="15"/>
  <c r="F161" i="15"/>
  <c r="D161" i="15"/>
  <c r="B161" i="15"/>
  <c r="F160" i="15"/>
  <c r="D160" i="15"/>
  <c r="B160" i="15"/>
  <c r="F159" i="15"/>
  <c r="D159" i="15"/>
  <c r="B159" i="15"/>
  <c r="F158" i="15"/>
  <c r="D158" i="15"/>
  <c r="B158" i="15"/>
  <c r="F157" i="15"/>
  <c r="D157" i="15"/>
  <c r="B157" i="15"/>
  <c r="F156" i="15"/>
  <c r="D156" i="15"/>
  <c r="B156" i="15"/>
  <c r="F155" i="15"/>
  <c r="D155" i="15"/>
  <c r="B155" i="15"/>
  <c r="F154" i="15"/>
  <c r="D154" i="15"/>
  <c r="B154" i="15"/>
  <c r="F153" i="15"/>
  <c r="D153" i="15"/>
  <c r="B153" i="15"/>
  <c r="F152" i="15"/>
  <c r="D152" i="15"/>
  <c r="B152" i="15"/>
  <c r="F151" i="15"/>
  <c r="D151" i="15"/>
  <c r="B151" i="15"/>
  <c r="F150" i="15"/>
  <c r="D150" i="15"/>
  <c r="B150" i="15"/>
  <c r="F149" i="15"/>
  <c r="D149" i="15"/>
  <c r="B149" i="15"/>
  <c r="F148" i="15"/>
  <c r="D148" i="15"/>
  <c r="B148" i="15"/>
  <c r="F147" i="15"/>
  <c r="D147" i="15"/>
  <c r="B147" i="15"/>
  <c r="F146" i="15"/>
  <c r="D146" i="15"/>
  <c r="B146" i="15"/>
  <c r="F145" i="15"/>
  <c r="D145" i="15"/>
  <c r="B145" i="15"/>
  <c r="F144" i="15"/>
  <c r="D144" i="15"/>
  <c r="B144" i="15"/>
  <c r="F143" i="15"/>
  <c r="D143" i="15"/>
  <c r="B143" i="15"/>
  <c r="F142" i="15"/>
  <c r="D142" i="15"/>
  <c r="B142" i="15"/>
  <c r="F141" i="15"/>
  <c r="D141" i="15"/>
  <c r="B141" i="15"/>
  <c r="F140" i="15"/>
  <c r="D140" i="15"/>
  <c r="B140" i="15"/>
  <c r="F139" i="15"/>
  <c r="D139" i="15"/>
  <c r="B139" i="15"/>
  <c r="F138" i="15"/>
  <c r="D138" i="15"/>
  <c r="B138" i="15"/>
  <c r="F137" i="15"/>
  <c r="D137" i="15"/>
  <c r="B137" i="15"/>
  <c r="F136" i="15"/>
  <c r="D136" i="15"/>
  <c r="B136" i="15"/>
  <c r="F135" i="15"/>
  <c r="D135" i="15"/>
  <c r="B135" i="15"/>
  <c r="F134" i="15"/>
  <c r="D134" i="15"/>
  <c r="B134" i="15"/>
  <c r="F133" i="15"/>
  <c r="D133" i="15"/>
  <c r="B133" i="15"/>
  <c r="F132" i="15"/>
  <c r="D132" i="15"/>
  <c r="B132" i="15"/>
  <c r="F131" i="15"/>
  <c r="D131" i="15"/>
  <c r="B131" i="15"/>
  <c r="F130" i="15"/>
  <c r="D130" i="15"/>
  <c r="B130" i="15"/>
  <c r="F129" i="15"/>
  <c r="D129" i="15"/>
  <c r="B129" i="15"/>
  <c r="F128" i="15"/>
  <c r="D128" i="15"/>
  <c r="B128" i="15"/>
  <c r="F127" i="15"/>
  <c r="D127" i="15"/>
  <c r="B127" i="15"/>
  <c r="F126" i="15"/>
  <c r="D126" i="15"/>
  <c r="B126" i="15"/>
  <c r="F125" i="15"/>
  <c r="D125" i="15"/>
  <c r="B125" i="15"/>
  <c r="F124" i="15"/>
  <c r="D124" i="15"/>
  <c r="B124" i="15"/>
  <c r="F123" i="15"/>
  <c r="D123" i="15"/>
  <c r="B123" i="15"/>
  <c r="F122" i="15"/>
  <c r="D122" i="15"/>
  <c r="B122" i="15"/>
  <c r="F121" i="15"/>
  <c r="D121" i="15"/>
  <c r="B121" i="15"/>
  <c r="F120" i="15"/>
  <c r="D120" i="15"/>
  <c r="B120" i="15"/>
  <c r="F119" i="15"/>
  <c r="D119" i="15"/>
  <c r="B119" i="15"/>
  <c r="F118" i="15"/>
  <c r="D118" i="15"/>
  <c r="B118" i="15"/>
  <c r="F117" i="15"/>
  <c r="D117" i="15"/>
  <c r="B117" i="15"/>
  <c r="F116" i="15"/>
  <c r="D116" i="15"/>
  <c r="B116" i="15"/>
  <c r="F115" i="15"/>
  <c r="D115" i="15"/>
  <c r="B115" i="15"/>
  <c r="F114" i="15"/>
  <c r="D114" i="15"/>
  <c r="B114" i="15"/>
  <c r="F113" i="15"/>
  <c r="D113" i="15"/>
  <c r="B113" i="15"/>
  <c r="F112" i="15"/>
  <c r="D112" i="15"/>
  <c r="B112" i="15"/>
  <c r="F111" i="15"/>
  <c r="D111" i="15"/>
  <c r="B111" i="15"/>
  <c r="F110" i="15"/>
  <c r="D110" i="15"/>
  <c r="B110" i="15"/>
  <c r="F109" i="15"/>
  <c r="D109" i="15"/>
  <c r="B109" i="15"/>
  <c r="F108" i="15"/>
  <c r="D108" i="15"/>
  <c r="B108" i="15"/>
  <c r="F107" i="15"/>
  <c r="D107" i="15"/>
  <c r="B107" i="15"/>
  <c r="F106" i="15"/>
  <c r="D106" i="15"/>
  <c r="B106" i="15"/>
  <c r="F105" i="15"/>
  <c r="D105" i="15"/>
  <c r="B105" i="15"/>
  <c r="F104" i="15"/>
  <c r="D104" i="15"/>
  <c r="B104" i="15"/>
  <c r="F103" i="15"/>
  <c r="D103" i="15"/>
  <c r="B103" i="15"/>
  <c r="F102" i="15"/>
  <c r="D102" i="15"/>
  <c r="B102" i="15"/>
  <c r="F101" i="15"/>
  <c r="D101" i="15"/>
  <c r="B101" i="15"/>
  <c r="F100" i="15"/>
  <c r="D100" i="15"/>
  <c r="B100" i="15"/>
  <c r="F99" i="15"/>
  <c r="D99" i="15"/>
  <c r="B99" i="15"/>
  <c r="F98" i="15"/>
  <c r="D98" i="15"/>
  <c r="B98" i="15"/>
  <c r="F97" i="15"/>
  <c r="D97" i="15"/>
  <c r="B97" i="15"/>
  <c r="F96" i="15"/>
  <c r="D96" i="15"/>
  <c r="B96" i="15"/>
  <c r="F95" i="15"/>
  <c r="D95" i="15"/>
  <c r="B95" i="15"/>
  <c r="F94" i="15"/>
  <c r="D94" i="15"/>
  <c r="B94" i="15"/>
  <c r="F93" i="15"/>
  <c r="D93" i="15"/>
  <c r="B93" i="15"/>
  <c r="F92" i="15"/>
  <c r="D92" i="15"/>
  <c r="B92" i="15"/>
  <c r="F91" i="15"/>
  <c r="D91" i="15"/>
  <c r="B91" i="15"/>
  <c r="F90" i="15"/>
  <c r="D90" i="15"/>
  <c r="B90" i="15"/>
  <c r="F89" i="15"/>
  <c r="D89" i="15"/>
  <c r="B89" i="15"/>
  <c r="F88" i="15"/>
  <c r="D88" i="15"/>
  <c r="B88" i="15"/>
  <c r="F87" i="15"/>
  <c r="D87" i="15"/>
  <c r="B87" i="15"/>
  <c r="F86" i="15"/>
  <c r="D86" i="15"/>
  <c r="B86" i="15"/>
  <c r="F85" i="15"/>
  <c r="D85" i="15"/>
  <c r="B85" i="15"/>
  <c r="F84" i="15"/>
  <c r="D84" i="15"/>
  <c r="B84" i="15"/>
  <c r="F83" i="15"/>
  <c r="D83" i="15"/>
  <c r="B83" i="15"/>
  <c r="F82" i="15"/>
  <c r="D82" i="15"/>
  <c r="B82" i="15"/>
  <c r="F81" i="15"/>
  <c r="D81" i="15"/>
  <c r="B81" i="15"/>
  <c r="F80" i="15"/>
  <c r="D80" i="15"/>
  <c r="B80" i="15"/>
  <c r="F79" i="15"/>
  <c r="D79" i="15"/>
  <c r="B79" i="15"/>
  <c r="F78" i="15"/>
  <c r="D78" i="15"/>
  <c r="B78" i="15"/>
  <c r="F77" i="15"/>
  <c r="D77" i="15"/>
  <c r="B77" i="15"/>
  <c r="F76" i="15"/>
  <c r="D76" i="15"/>
  <c r="B76" i="15"/>
  <c r="F75" i="15"/>
  <c r="D75" i="15"/>
  <c r="B75" i="15"/>
  <c r="F74" i="15"/>
  <c r="D74" i="15"/>
  <c r="B74" i="15"/>
  <c r="F73" i="15"/>
  <c r="D73" i="15"/>
  <c r="B73" i="15"/>
  <c r="F72" i="15"/>
  <c r="D72" i="15"/>
  <c r="B72" i="15"/>
  <c r="F71" i="15"/>
  <c r="D71" i="15"/>
  <c r="B71" i="15"/>
  <c r="F70" i="15"/>
  <c r="D70" i="15"/>
  <c r="B70" i="15"/>
  <c r="F69" i="15"/>
  <c r="D69" i="15"/>
  <c r="B69" i="15"/>
  <c r="F68" i="15"/>
  <c r="D68" i="15"/>
  <c r="B68" i="15"/>
  <c r="F67" i="15"/>
  <c r="D67" i="15"/>
  <c r="B67" i="15"/>
  <c r="F66" i="15"/>
  <c r="D66" i="15"/>
  <c r="B66" i="15"/>
  <c r="F65" i="15"/>
  <c r="D65" i="15"/>
  <c r="B65" i="15"/>
  <c r="F64" i="15"/>
  <c r="D64" i="15"/>
  <c r="B64" i="15"/>
  <c r="F63" i="15"/>
  <c r="D63" i="15"/>
  <c r="B63" i="15"/>
  <c r="F62" i="15"/>
  <c r="D62" i="15"/>
  <c r="B62" i="15"/>
  <c r="F61" i="15"/>
  <c r="D61" i="15"/>
  <c r="B61" i="15"/>
  <c r="F60" i="15"/>
  <c r="D60" i="15"/>
  <c r="B60" i="15"/>
  <c r="F59" i="15"/>
  <c r="D59" i="15"/>
  <c r="B59" i="15"/>
  <c r="F58" i="15"/>
  <c r="D58" i="15"/>
  <c r="B58" i="15"/>
  <c r="F57" i="15"/>
  <c r="D57" i="15"/>
  <c r="B57" i="15"/>
  <c r="F56" i="15"/>
  <c r="D56" i="15"/>
  <c r="B56" i="15"/>
  <c r="F55" i="15"/>
  <c r="D55" i="15"/>
  <c r="B55" i="15"/>
  <c r="F54" i="15"/>
  <c r="D54" i="15"/>
  <c r="B54" i="15"/>
  <c r="F53" i="15"/>
  <c r="D53" i="15"/>
  <c r="B53" i="15"/>
  <c r="F52" i="15"/>
  <c r="D52" i="15"/>
  <c r="B52" i="15"/>
  <c r="F51" i="15"/>
  <c r="D51" i="15"/>
  <c r="B51" i="15"/>
  <c r="F50" i="15"/>
  <c r="D50" i="15"/>
  <c r="B50" i="15"/>
  <c r="F49" i="15"/>
  <c r="D49" i="15"/>
  <c r="B49" i="15"/>
  <c r="F48" i="15"/>
  <c r="D48" i="15"/>
  <c r="B48" i="15"/>
  <c r="F47" i="15"/>
  <c r="D47" i="15"/>
  <c r="B47" i="15"/>
  <c r="F46" i="15"/>
  <c r="D46" i="15"/>
  <c r="B46" i="15"/>
  <c r="F45" i="15"/>
  <c r="D45" i="15"/>
  <c r="B45" i="15"/>
  <c r="F44" i="15"/>
  <c r="D44" i="15"/>
  <c r="B44" i="15"/>
  <c r="F43" i="15"/>
  <c r="D43" i="15"/>
  <c r="B43" i="15"/>
  <c r="F42" i="15"/>
  <c r="D42" i="15"/>
  <c r="B42" i="15"/>
  <c r="F41" i="15"/>
  <c r="D41" i="15"/>
  <c r="B41" i="15"/>
  <c r="F40" i="15"/>
  <c r="D40" i="15"/>
  <c r="B40" i="15"/>
  <c r="F39" i="15"/>
  <c r="D39" i="15"/>
  <c r="B39" i="15"/>
  <c r="F38" i="15"/>
  <c r="D38" i="15"/>
  <c r="B38" i="15"/>
  <c r="F37" i="15"/>
  <c r="D37" i="15"/>
  <c r="B37" i="15"/>
  <c r="F36" i="15"/>
  <c r="D36" i="15"/>
  <c r="B36" i="15"/>
  <c r="F35" i="15"/>
  <c r="D35" i="15"/>
  <c r="B35" i="15"/>
  <c r="F34" i="15"/>
  <c r="D34" i="15"/>
  <c r="B34" i="15"/>
  <c r="F33" i="15"/>
  <c r="D33" i="15"/>
  <c r="B33" i="15"/>
  <c r="F32" i="15"/>
  <c r="D32" i="15"/>
  <c r="B32" i="15"/>
  <c r="F31" i="15"/>
  <c r="D31" i="15"/>
  <c r="B31" i="15"/>
  <c r="F30" i="15"/>
  <c r="D30" i="15"/>
  <c r="B30" i="15"/>
  <c r="F29" i="15"/>
  <c r="D29" i="15"/>
  <c r="B29" i="15"/>
  <c r="F28" i="15"/>
  <c r="D28" i="15"/>
  <c r="B28" i="15"/>
  <c r="F27" i="15"/>
  <c r="D27" i="15"/>
  <c r="B27" i="15"/>
  <c r="F26" i="15"/>
  <c r="D26" i="15"/>
  <c r="B26" i="15"/>
  <c r="F25" i="15"/>
  <c r="D25" i="15"/>
  <c r="B25" i="15"/>
  <c r="F24" i="15"/>
  <c r="D24" i="15"/>
  <c r="B24" i="15"/>
  <c r="F23" i="15"/>
  <c r="D23" i="15"/>
  <c r="B23" i="15"/>
  <c r="F22" i="15"/>
  <c r="D22" i="15"/>
  <c r="B22" i="15"/>
  <c r="F21" i="15"/>
  <c r="D21" i="15"/>
  <c r="B21" i="15"/>
  <c r="F20" i="15"/>
  <c r="D20" i="15"/>
  <c r="B20" i="15"/>
  <c r="F19" i="15"/>
  <c r="D19" i="15"/>
  <c r="B19" i="15"/>
  <c r="F18" i="15"/>
  <c r="D18" i="15"/>
  <c r="B18" i="15"/>
  <c r="F17" i="15"/>
  <c r="D17" i="15"/>
  <c r="B17" i="15"/>
  <c r="F16" i="15"/>
  <c r="D16" i="15"/>
  <c r="B16" i="15"/>
  <c r="F15" i="15"/>
  <c r="D15" i="15"/>
  <c r="B15" i="15"/>
  <c r="F14" i="15"/>
  <c r="D14" i="15"/>
  <c r="B14" i="15"/>
  <c r="F13" i="15"/>
  <c r="D13" i="15"/>
  <c r="B13" i="15"/>
  <c r="F12" i="15"/>
  <c r="D12" i="15"/>
  <c r="B12" i="15"/>
  <c r="F11" i="15"/>
  <c r="D11" i="15"/>
  <c r="B11" i="15"/>
  <c r="F10" i="15"/>
  <c r="D10" i="15"/>
  <c r="B10" i="15"/>
  <c r="F9" i="15"/>
  <c r="D9" i="15"/>
  <c r="B9" i="15"/>
  <c r="F8" i="15"/>
  <c r="D8" i="15"/>
  <c r="B8" i="15"/>
  <c r="F7" i="15"/>
  <c r="D7" i="15"/>
  <c r="B7" i="15"/>
  <c r="F6" i="15"/>
  <c r="D6" i="15"/>
  <c r="B6" i="15"/>
  <c r="F5" i="15"/>
  <c r="D5" i="15"/>
  <c r="B5" i="15"/>
  <c r="F4" i="15"/>
  <c r="D4" i="15"/>
  <c r="B4" i="15"/>
  <c r="F3" i="15"/>
  <c r="D3" i="15"/>
  <c r="B3" i="15"/>
  <c r="F2" i="15"/>
  <c r="D2" i="15"/>
  <c r="B2" i="15"/>
  <c r="F1" i="15"/>
  <c r="D1" i="15"/>
  <c r="B1" i="15"/>
  <c r="I176" i="15"/>
  <c r="I171" i="15"/>
  <c r="J19" i="15"/>
  <c r="J18" i="15"/>
  <c r="J17" i="15"/>
  <c r="J16" i="15"/>
  <c r="S15" i="15"/>
  <c r="R15" i="15"/>
  <c r="Q15" i="15"/>
  <c r="P15" i="15"/>
  <c r="O15" i="15"/>
  <c r="N15" i="15"/>
  <c r="M15" i="15"/>
  <c r="L15" i="15"/>
  <c r="K15" i="15"/>
  <c r="M9" i="15"/>
  <c r="K9" i="15"/>
  <c r="K8" i="15"/>
  <c r="S6" i="15"/>
  <c r="R6" i="15"/>
  <c r="Q6" i="15"/>
  <c r="P6" i="15"/>
  <c r="O6" i="15"/>
  <c r="N6" i="15"/>
  <c r="M6" i="15"/>
  <c r="L6" i="15"/>
  <c r="K6" i="15"/>
  <c r="S5" i="15"/>
  <c r="R5" i="15"/>
  <c r="Q5" i="15"/>
  <c r="P5" i="15"/>
  <c r="O5" i="15"/>
  <c r="N5" i="15"/>
  <c r="M5" i="15"/>
  <c r="L5" i="15"/>
  <c r="K5" i="15"/>
  <c r="S4" i="15"/>
  <c r="R4" i="15"/>
  <c r="Q4" i="15"/>
  <c r="P4" i="15"/>
  <c r="O4" i="15"/>
  <c r="N4" i="15"/>
  <c r="M4" i="15"/>
  <c r="L4" i="15"/>
  <c r="K4" i="15"/>
  <c r="S3" i="15"/>
  <c r="R3" i="15"/>
  <c r="Q3" i="15"/>
  <c r="P3" i="15"/>
  <c r="O3" i="15"/>
  <c r="N3" i="15"/>
  <c r="M3" i="15"/>
  <c r="L3" i="15"/>
  <c r="K3" i="15"/>
  <c r="F180" i="14"/>
  <c r="D180" i="14"/>
  <c r="B180" i="14"/>
  <c r="F179" i="14"/>
  <c r="D179" i="14"/>
  <c r="B179" i="14"/>
  <c r="F178" i="14"/>
  <c r="D178" i="14"/>
  <c r="B178" i="14"/>
  <c r="F177" i="14"/>
  <c r="D177" i="14"/>
  <c r="B177" i="14"/>
  <c r="F176" i="14"/>
  <c r="D176" i="14"/>
  <c r="B176" i="14"/>
  <c r="F175" i="14"/>
  <c r="D175" i="14"/>
  <c r="B175" i="14"/>
  <c r="F174" i="14"/>
  <c r="D174" i="14"/>
  <c r="B174" i="14"/>
  <c r="F173" i="14"/>
  <c r="D173" i="14"/>
  <c r="B173" i="14"/>
  <c r="F172" i="14"/>
  <c r="D172" i="14"/>
  <c r="B172" i="14"/>
  <c r="F171" i="14"/>
  <c r="D171" i="14"/>
  <c r="B171" i="14"/>
  <c r="F170" i="14"/>
  <c r="D170" i="14"/>
  <c r="B170" i="14"/>
  <c r="F169" i="14"/>
  <c r="D169" i="14"/>
  <c r="B169" i="14"/>
  <c r="F168" i="14"/>
  <c r="D168" i="14"/>
  <c r="B168" i="14"/>
  <c r="F167" i="14"/>
  <c r="D167" i="14"/>
  <c r="B167" i="14"/>
  <c r="F166" i="14"/>
  <c r="D166" i="14"/>
  <c r="B166" i="14"/>
  <c r="F165" i="14"/>
  <c r="D165" i="14"/>
  <c r="B165" i="14"/>
  <c r="F164" i="14"/>
  <c r="D164" i="14"/>
  <c r="B164" i="14"/>
  <c r="F163" i="14"/>
  <c r="D163" i="14"/>
  <c r="B163" i="14"/>
  <c r="F162" i="14"/>
  <c r="D162" i="14"/>
  <c r="B162" i="14"/>
  <c r="F161" i="14"/>
  <c r="D161" i="14"/>
  <c r="B161" i="14"/>
  <c r="F160" i="14"/>
  <c r="D160" i="14"/>
  <c r="B160" i="14"/>
  <c r="F159" i="14"/>
  <c r="D159" i="14"/>
  <c r="B159" i="14"/>
  <c r="F158" i="14"/>
  <c r="D158" i="14"/>
  <c r="B158" i="14"/>
  <c r="F157" i="14"/>
  <c r="D157" i="14"/>
  <c r="B157" i="14"/>
  <c r="F156" i="14"/>
  <c r="D156" i="14"/>
  <c r="B156" i="14"/>
  <c r="F155" i="14"/>
  <c r="D155" i="14"/>
  <c r="B155" i="14"/>
  <c r="F154" i="14"/>
  <c r="D154" i="14"/>
  <c r="B154" i="14"/>
  <c r="F153" i="14"/>
  <c r="D153" i="14"/>
  <c r="B153" i="14"/>
  <c r="F152" i="14"/>
  <c r="D152" i="14"/>
  <c r="B152" i="14"/>
  <c r="F151" i="14"/>
  <c r="D151" i="14"/>
  <c r="B151" i="14"/>
  <c r="F150" i="14"/>
  <c r="D150" i="14"/>
  <c r="B150" i="14"/>
  <c r="F149" i="14"/>
  <c r="D149" i="14"/>
  <c r="B149" i="14"/>
  <c r="F148" i="14"/>
  <c r="D148" i="14"/>
  <c r="B148" i="14"/>
  <c r="F147" i="14"/>
  <c r="D147" i="14"/>
  <c r="B147" i="14"/>
  <c r="F146" i="14"/>
  <c r="D146" i="14"/>
  <c r="B146" i="14"/>
  <c r="F145" i="14"/>
  <c r="D145" i="14"/>
  <c r="B145" i="14"/>
  <c r="F144" i="14"/>
  <c r="D144" i="14"/>
  <c r="B144" i="14"/>
  <c r="F143" i="14"/>
  <c r="D143" i="14"/>
  <c r="B143" i="14"/>
  <c r="F142" i="14"/>
  <c r="D142" i="14"/>
  <c r="B142" i="14"/>
  <c r="F141" i="14"/>
  <c r="D141" i="14"/>
  <c r="B141" i="14"/>
  <c r="F140" i="14"/>
  <c r="D140" i="14"/>
  <c r="B140" i="14"/>
  <c r="F139" i="14"/>
  <c r="D139" i="14"/>
  <c r="B139" i="14"/>
  <c r="F138" i="14"/>
  <c r="D138" i="14"/>
  <c r="B138" i="14"/>
  <c r="F137" i="14"/>
  <c r="D137" i="14"/>
  <c r="B137" i="14"/>
  <c r="F136" i="14"/>
  <c r="D136" i="14"/>
  <c r="B136" i="14"/>
  <c r="F135" i="14"/>
  <c r="D135" i="14"/>
  <c r="B135" i="14"/>
  <c r="F134" i="14"/>
  <c r="D134" i="14"/>
  <c r="B134" i="14"/>
  <c r="F133" i="14"/>
  <c r="D133" i="14"/>
  <c r="B133" i="14"/>
  <c r="F132" i="14"/>
  <c r="D132" i="14"/>
  <c r="B132" i="14"/>
  <c r="F131" i="14"/>
  <c r="D131" i="14"/>
  <c r="B131" i="14"/>
  <c r="F130" i="14"/>
  <c r="D130" i="14"/>
  <c r="B130" i="14"/>
  <c r="F129" i="14"/>
  <c r="D129" i="14"/>
  <c r="B129" i="14"/>
  <c r="F128" i="14"/>
  <c r="D128" i="14"/>
  <c r="B128" i="14"/>
  <c r="F127" i="14"/>
  <c r="D127" i="14"/>
  <c r="B127" i="14"/>
  <c r="F126" i="14"/>
  <c r="D126" i="14"/>
  <c r="B126" i="14"/>
  <c r="F125" i="14"/>
  <c r="D125" i="14"/>
  <c r="B125" i="14"/>
  <c r="F124" i="14"/>
  <c r="D124" i="14"/>
  <c r="B124" i="14"/>
  <c r="F123" i="14"/>
  <c r="D123" i="14"/>
  <c r="B123" i="14"/>
  <c r="F122" i="14"/>
  <c r="D122" i="14"/>
  <c r="B122" i="14"/>
  <c r="F121" i="14"/>
  <c r="D121" i="14"/>
  <c r="B121" i="14"/>
  <c r="F120" i="14"/>
  <c r="D120" i="14"/>
  <c r="B120" i="14"/>
  <c r="F119" i="14"/>
  <c r="D119" i="14"/>
  <c r="B119" i="14"/>
  <c r="F118" i="14"/>
  <c r="D118" i="14"/>
  <c r="B118" i="14"/>
  <c r="F117" i="14"/>
  <c r="D117" i="14"/>
  <c r="B117" i="14"/>
  <c r="F116" i="14"/>
  <c r="D116" i="14"/>
  <c r="B116" i="14"/>
  <c r="F115" i="14"/>
  <c r="D115" i="14"/>
  <c r="B115" i="14"/>
  <c r="F114" i="14"/>
  <c r="D114" i="14"/>
  <c r="B114" i="14"/>
  <c r="F113" i="14"/>
  <c r="D113" i="14"/>
  <c r="B113" i="14"/>
  <c r="F112" i="14"/>
  <c r="D112" i="14"/>
  <c r="B112" i="14"/>
  <c r="F111" i="14"/>
  <c r="D111" i="14"/>
  <c r="B111" i="14"/>
  <c r="F110" i="14"/>
  <c r="D110" i="14"/>
  <c r="B110" i="14"/>
  <c r="F109" i="14"/>
  <c r="D109" i="14"/>
  <c r="B109" i="14"/>
  <c r="F108" i="14"/>
  <c r="D108" i="14"/>
  <c r="B108" i="14"/>
  <c r="F107" i="14"/>
  <c r="D107" i="14"/>
  <c r="B107" i="14"/>
  <c r="F106" i="14"/>
  <c r="D106" i="14"/>
  <c r="B106" i="14"/>
  <c r="F105" i="14"/>
  <c r="D105" i="14"/>
  <c r="B105" i="14"/>
  <c r="F104" i="14"/>
  <c r="D104" i="14"/>
  <c r="B104" i="14"/>
  <c r="F103" i="14"/>
  <c r="D103" i="14"/>
  <c r="B103" i="14"/>
  <c r="F102" i="14"/>
  <c r="D102" i="14"/>
  <c r="B102" i="14"/>
  <c r="F101" i="14"/>
  <c r="D101" i="14"/>
  <c r="B101" i="14"/>
  <c r="F100" i="14"/>
  <c r="D100" i="14"/>
  <c r="B100" i="14"/>
  <c r="F99" i="14"/>
  <c r="D99" i="14"/>
  <c r="B99" i="14"/>
  <c r="F98" i="14"/>
  <c r="D98" i="14"/>
  <c r="B98" i="14"/>
  <c r="F97" i="14"/>
  <c r="D97" i="14"/>
  <c r="B97" i="14"/>
  <c r="F96" i="14"/>
  <c r="D96" i="14"/>
  <c r="B96" i="14"/>
  <c r="F95" i="14"/>
  <c r="D95" i="14"/>
  <c r="B95" i="14"/>
  <c r="F94" i="14"/>
  <c r="D94" i="14"/>
  <c r="B94" i="14"/>
  <c r="F93" i="14"/>
  <c r="D93" i="14"/>
  <c r="B93" i="14"/>
  <c r="F92" i="14"/>
  <c r="D92" i="14"/>
  <c r="B92" i="14"/>
  <c r="F91" i="14"/>
  <c r="D91" i="14"/>
  <c r="B91" i="14"/>
  <c r="F90" i="14"/>
  <c r="D90" i="14"/>
  <c r="B90" i="14"/>
  <c r="F89" i="14"/>
  <c r="D89" i="14"/>
  <c r="B89" i="14"/>
  <c r="F88" i="14"/>
  <c r="D88" i="14"/>
  <c r="B88" i="14"/>
  <c r="F87" i="14"/>
  <c r="D87" i="14"/>
  <c r="B87" i="14"/>
  <c r="F86" i="14"/>
  <c r="D86" i="14"/>
  <c r="B86" i="14"/>
  <c r="F85" i="14"/>
  <c r="D85" i="14"/>
  <c r="B85" i="14"/>
  <c r="F84" i="14"/>
  <c r="D84" i="14"/>
  <c r="B84" i="14"/>
  <c r="F83" i="14"/>
  <c r="D83" i="14"/>
  <c r="B83" i="14"/>
  <c r="F82" i="14"/>
  <c r="D82" i="14"/>
  <c r="B82" i="14"/>
  <c r="F81" i="14"/>
  <c r="D81" i="14"/>
  <c r="B81" i="14"/>
  <c r="F80" i="14"/>
  <c r="D80" i="14"/>
  <c r="B80" i="14"/>
  <c r="F79" i="14"/>
  <c r="D79" i="14"/>
  <c r="B79" i="14"/>
  <c r="F78" i="14"/>
  <c r="D78" i="14"/>
  <c r="B78" i="14"/>
  <c r="F77" i="14"/>
  <c r="D77" i="14"/>
  <c r="B77" i="14"/>
  <c r="F76" i="14"/>
  <c r="D76" i="14"/>
  <c r="B76" i="14"/>
  <c r="F75" i="14"/>
  <c r="D75" i="14"/>
  <c r="B75" i="14"/>
  <c r="F74" i="14"/>
  <c r="D74" i="14"/>
  <c r="B74" i="14"/>
  <c r="F73" i="14"/>
  <c r="D73" i="14"/>
  <c r="B73" i="14"/>
  <c r="F72" i="14"/>
  <c r="D72" i="14"/>
  <c r="B72" i="14"/>
  <c r="F71" i="14"/>
  <c r="D71" i="14"/>
  <c r="B71" i="14"/>
  <c r="F70" i="14"/>
  <c r="D70" i="14"/>
  <c r="B70" i="14"/>
  <c r="F69" i="14"/>
  <c r="D69" i="14"/>
  <c r="B69" i="14"/>
  <c r="F68" i="14"/>
  <c r="D68" i="14"/>
  <c r="B68" i="14"/>
  <c r="F67" i="14"/>
  <c r="D67" i="14"/>
  <c r="B67" i="14"/>
  <c r="F66" i="14"/>
  <c r="D66" i="14"/>
  <c r="B66" i="14"/>
  <c r="F65" i="14"/>
  <c r="D65" i="14"/>
  <c r="B65" i="14"/>
  <c r="F64" i="14"/>
  <c r="D64" i="14"/>
  <c r="B64" i="14"/>
  <c r="F63" i="14"/>
  <c r="D63" i="14"/>
  <c r="B63" i="14"/>
  <c r="F62" i="14"/>
  <c r="D62" i="14"/>
  <c r="B62" i="14"/>
  <c r="F61" i="14"/>
  <c r="D61" i="14"/>
  <c r="B61" i="14"/>
  <c r="F60" i="14"/>
  <c r="D60" i="14"/>
  <c r="B60" i="14"/>
  <c r="F59" i="14"/>
  <c r="D59" i="14"/>
  <c r="B59" i="14"/>
  <c r="F58" i="14"/>
  <c r="D58" i="14"/>
  <c r="B58" i="14"/>
  <c r="F57" i="14"/>
  <c r="D57" i="14"/>
  <c r="B57" i="14"/>
  <c r="F56" i="14"/>
  <c r="D56" i="14"/>
  <c r="B56" i="14"/>
  <c r="F55" i="14"/>
  <c r="D55" i="14"/>
  <c r="B55" i="14"/>
  <c r="F54" i="14"/>
  <c r="D54" i="14"/>
  <c r="B54" i="14"/>
  <c r="F53" i="14"/>
  <c r="D53" i="14"/>
  <c r="B53" i="14"/>
  <c r="F52" i="14"/>
  <c r="D52" i="14"/>
  <c r="B52" i="14"/>
  <c r="F51" i="14"/>
  <c r="D51" i="14"/>
  <c r="B51" i="14"/>
  <c r="F50" i="14"/>
  <c r="D50" i="14"/>
  <c r="B50" i="14"/>
  <c r="F49" i="14"/>
  <c r="D49" i="14"/>
  <c r="B49" i="14"/>
  <c r="F48" i="14"/>
  <c r="D48" i="14"/>
  <c r="B48" i="14"/>
  <c r="F47" i="14"/>
  <c r="D47" i="14"/>
  <c r="B47" i="14"/>
  <c r="F46" i="14"/>
  <c r="D46" i="14"/>
  <c r="B46" i="14"/>
  <c r="F45" i="14"/>
  <c r="D45" i="14"/>
  <c r="B45" i="14"/>
  <c r="F44" i="14"/>
  <c r="D44" i="14"/>
  <c r="B44" i="14"/>
  <c r="F43" i="14"/>
  <c r="D43" i="14"/>
  <c r="B43" i="14"/>
  <c r="F42" i="14"/>
  <c r="D42" i="14"/>
  <c r="B42" i="14"/>
  <c r="F41" i="14"/>
  <c r="D41" i="14"/>
  <c r="B41" i="14"/>
  <c r="F40" i="14"/>
  <c r="D40" i="14"/>
  <c r="B40" i="14"/>
  <c r="F39" i="14"/>
  <c r="D39" i="14"/>
  <c r="B39" i="14"/>
  <c r="F38" i="14"/>
  <c r="D38" i="14"/>
  <c r="B38" i="14"/>
  <c r="F37" i="14"/>
  <c r="D37" i="14"/>
  <c r="B37" i="14"/>
  <c r="F36" i="14"/>
  <c r="D36" i="14"/>
  <c r="B36" i="14"/>
  <c r="F35" i="14"/>
  <c r="D35" i="14"/>
  <c r="B35" i="14"/>
  <c r="F34" i="14"/>
  <c r="D34" i="14"/>
  <c r="B34" i="14"/>
  <c r="F33" i="14"/>
  <c r="D33" i="14"/>
  <c r="B33" i="14"/>
  <c r="F32" i="14"/>
  <c r="D32" i="14"/>
  <c r="B32" i="14"/>
  <c r="F31" i="14"/>
  <c r="D31" i="14"/>
  <c r="B31" i="14"/>
  <c r="F30" i="14"/>
  <c r="D30" i="14"/>
  <c r="B30" i="14"/>
  <c r="F29" i="14"/>
  <c r="D29" i="14"/>
  <c r="B29" i="14"/>
  <c r="F28" i="14"/>
  <c r="D28" i="14"/>
  <c r="B28" i="14"/>
  <c r="F27" i="14"/>
  <c r="D27" i="14"/>
  <c r="B27" i="14"/>
  <c r="F26" i="14"/>
  <c r="D26" i="14"/>
  <c r="B26" i="14"/>
  <c r="F25" i="14"/>
  <c r="D25" i="14"/>
  <c r="B25" i="14"/>
  <c r="F24" i="14"/>
  <c r="D24" i="14"/>
  <c r="B24" i="14"/>
  <c r="F23" i="14"/>
  <c r="D23" i="14"/>
  <c r="B23" i="14"/>
  <c r="F22" i="14"/>
  <c r="D22" i="14"/>
  <c r="B22" i="14"/>
  <c r="F21" i="14"/>
  <c r="D21" i="14"/>
  <c r="B21" i="14"/>
  <c r="F20" i="14"/>
  <c r="D20" i="14"/>
  <c r="B20" i="14"/>
  <c r="F19" i="14"/>
  <c r="D19" i="14"/>
  <c r="B19" i="14"/>
  <c r="F18" i="14"/>
  <c r="D18" i="14"/>
  <c r="B18" i="14"/>
  <c r="F17" i="14"/>
  <c r="D17" i="14"/>
  <c r="B17" i="14"/>
  <c r="F16" i="14"/>
  <c r="D16" i="14"/>
  <c r="B16" i="14"/>
  <c r="F15" i="14"/>
  <c r="D15" i="14"/>
  <c r="B15" i="14"/>
  <c r="F14" i="14"/>
  <c r="D14" i="14"/>
  <c r="B14" i="14"/>
  <c r="F13" i="14"/>
  <c r="D13" i="14"/>
  <c r="B13" i="14"/>
  <c r="F12" i="14"/>
  <c r="D12" i="14"/>
  <c r="B12" i="14"/>
  <c r="F11" i="14"/>
  <c r="D11" i="14"/>
  <c r="B11" i="14"/>
  <c r="F10" i="14"/>
  <c r="D10" i="14"/>
  <c r="B10" i="14"/>
  <c r="F9" i="14"/>
  <c r="D9" i="14"/>
  <c r="B9" i="14"/>
  <c r="F8" i="14"/>
  <c r="D8" i="14"/>
  <c r="B8" i="14"/>
  <c r="F7" i="14"/>
  <c r="D7" i="14"/>
  <c r="B7" i="14"/>
  <c r="F6" i="14"/>
  <c r="D6" i="14"/>
  <c r="B6" i="14"/>
  <c r="F5" i="14"/>
  <c r="D5" i="14"/>
  <c r="B5" i="14"/>
  <c r="F4" i="14"/>
  <c r="D4" i="14"/>
  <c r="B4" i="14"/>
  <c r="F3" i="14"/>
  <c r="D3" i="14"/>
  <c r="B3" i="14"/>
  <c r="F2" i="14"/>
  <c r="D2" i="14"/>
  <c r="B2" i="14"/>
  <c r="F1" i="14"/>
  <c r="D1" i="14"/>
  <c r="B1" i="14"/>
  <c r="I176" i="14"/>
  <c r="I171" i="14"/>
  <c r="J19" i="14"/>
  <c r="J18" i="14"/>
  <c r="J17" i="14"/>
  <c r="J16" i="14"/>
  <c r="S15" i="14"/>
  <c r="R15" i="14"/>
  <c r="Q15" i="14"/>
  <c r="P15" i="14"/>
  <c r="O15" i="14"/>
  <c r="N15" i="14"/>
  <c r="M15" i="14"/>
  <c r="L15" i="14"/>
  <c r="K15" i="14"/>
  <c r="M9" i="14"/>
  <c r="K9" i="14"/>
  <c r="K8" i="14"/>
  <c r="S6" i="14"/>
  <c r="R6" i="14"/>
  <c r="Q6" i="14"/>
  <c r="P6" i="14"/>
  <c r="O6" i="14"/>
  <c r="N6" i="14"/>
  <c r="M6" i="14"/>
  <c r="L6" i="14"/>
  <c r="K6" i="14"/>
  <c r="S5" i="14"/>
  <c r="R5" i="14"/>
  <c r="Q5" i="14"/>
  <c r="P5" i="14"/>
  <c r="O5" i="14"/>
  <c r="N5" i="14"/>
  <c r="M5" i="14"/>
  <c r="L5" i="14"/>
  <c r="K5" i="14"/>
  <c r="S4" i="14"/>
  <c r="R4" i="14"/>
  <c r="Q4" i="14"/>
  <c r="P4" i="14"/>
  <c r="O4" i="14"/>
  <c r="N4" i="14"/>
  <c r="M4" i="14"/>
  <c r="L4" i="14"/>
  <c r="K4" i="14"/>
  <c r="S3" i="14"/>
  <c r="R3" i="14"/>
  <c r="Q3" i="14"/>
  <c r="P3" i="14"/>
  <c r="O3" i="14"/>
  <c r="N3" i="14"/>
  <c r="M3" i="14"/>
  <c r="L3" i="14"/>
  <c r="K3" i="14"/>
  <c r="M10" i="15"/>
  <c r="M10" i="14"/>
  <c r="S16" i="15" l="1"/>
  <c r="S19" i="14"/>
  <c r="Q11" i="16"/>
  <c r="Q12" i="16"/>
  <c r="Q13" i="16"/>
  <c r="Q14" i="16"/>
  <c r="N11" i="16"/>
  <c r="R11" i="16"/>
  <c r="N12" i="16"/>
  <c r="R12" i="16"/>
  <c r="N13" i="16"/>
  <c r="R13" i="16"/>
  <c r="N14" i="16"/>
  <c r="R14" i="16"/>
  <c r="K11" i="16"/>
  <c r="O11" i="16"/>
  <c r="S11" i="16"/>
  <c r="K12" i="16"/>
  <c r="O12" i="16"/>
  <c r="S12" i="16"/>
  <c r="K13" i="16"/>
  <c r="O13" i="16"/>
  <c r="S13" i="16"/>
  <c r="K14" i="16"/>
  <c r="O14" i="16"/>
  <c r="S14" i="16"/>
  <c r="L11" i="16"/>
  <c r="P11" i="16"/>
  <c r="L12" i="16"/>
  <c r="P12" i="16"/>
  <c r="L13" i="16"/>
  <c r="P13" i="16"/>
  <c r="L14" i="16"/>
  <c r="P14" i="16"/>
  <c r="M11" i="16"/>
  <c r="M12" i="16"/>
  <c r="M13" i="16"/>
  <c r="M14" i="16"/>
  <c r="Q17" i="14"/>
  <c r="Q18" i="15"/>
  <c r="R17" i="15"/>
  <c r="P19" i="15"/>
  <c r="L16" i="15"/>
  <c r="P16" i="15"/>
  <c r="K17" i="15"/>
  <c r="O17" i="15"/>
  <c r="S17" i="15"/>
  <c r="N18" i="15"/>
  <c r="R18" i="15"/>
  <c r="M19" i="15"/>
  <c r="Q19" i="15"/>
  <c r="M16" i="15"/>
  <c r="Q16" i="15"/>
  <c r="L17" i="15"/>
  <c r="P17" i="15"/>
  <c r="K18" i="15"/>
  <c r="O18" i="15"/>
  <c r="S18" i="15"/>
  <c r="N19" i="15"/>
  <c r="R19" i="15"/>
  <c r="N16" i="15"/>
  <c r="R16" i="15"/>
  <c r="M17" i="15"/>
  <c r="Q17" i="15"/>
  <c r="L18" i="15"/>
  <c r="P18" i="15"/>
  <c r="K19" i="15"/>
  <c r="O19" i="15"/>
  <c r="S19" i="15"/>
  <c r="K16" i="15"/>
  <c r="O16" i="15"/>
  <c r="N17" i="15"/>
  <c r="M18" i="15"/>
  <c r="L19" i="15"/>
  <c r="P18" i="14"/>
  <c r="R16" i="14"/>
  <c r="R17" i="14"/>
  <c r="L19" i="14"/>
  <c r="P19" i="14"/>
  <c r="O16" i="14"/>
  <c r="M18" i="14"/>
  <c r="K16" i="14"/>
  <c r="S16" i="14"/>
  <c r="Q18" i="14"/>
  <c r="N17" i="14"/>
  <c r="L16" i="14"/>
  <c r="P16" i="14"/>
  <c r="K17" i="14"/>
  <c r="O17" i="14"/>
  <c r="S17" i="14"/>
  <c r="N18" i="14"/>
  <c r="R18" i="14"/>
  <c r="M19" i="14"/>
  <c r="Q19" i="14"/>
  <c r="M16" i="14"/>
  <c r="Q16" i="14"/>
  <c r="L17" i="14"/>
  <c r="P17" i="14"/>
  <c r="K18" i="14"/>
  <c r="O18" i="14"/>
  <c r="S18" i="14"/>
  <c r="N19" i="14"/>
  <c r="R19" i="14"/>
  <c r="N16" i="14"/>
  <c r="M17" i="14"/>
  <c r="L18" i="14"/>
  <c r="K19" i="14"/>
  <c r="O19" i="14"/>
  <c r="J11" i="12"/>
  <c r="F144" i="12"/>
  <c r="D144" i="12"/>
  <c r="B144" i="12"/>
  <c r="F143" i="12"/>
  <c r="D143" i="12"/>
  <c r="B143" i="12"/>
  <c r="F142" i="12"/>
  <c r="D142" i="12"/>
  <c r="B142" i="12"/>
  <c r="F141" i="12"/>
  <c r="D141" i="12"/>
  <c r="B141" i="12"/>
  <c r="F140" i="12"/>
  <c r="D140" i="12"/>
  <c r="B140" i="12"/>
  <c r="F139" i="12"/>
  <c r="D139" i="12"/>
  <c r="B139" i="12"/>
  <c r="F138" i="12"/>
  <c r="D138" i="12"/>
  <c r="B138" i="12"/>
  <c r="F137" i="12"/>
  <c r="D137" i="12"/>
  <c r="B137" i="12"/>
  <c r="F136" i="12"/>
  <c r="D136" i="12"/>
  <c r="B136" i="12"/>
  <c r="F135" i="12"/>
  <c r="D135" i="12"/>
  <c r="B135" i="12"/>
  <c r="F134" i="12"/>
  <c r="D134" i="12"/>
  <c r="B134" i="12"/>
  <c r="F133" i="12"/>
  <c r="D133" i="12"/>
  <c r="B133" i="12"/>
  <c r="F132" i="12"/>
  <c r="D132" i="12"/>
  <c r="B132" i="12"/>
  <c r="F131" i="12"/>
  <c r="D131" i="12"/>
  <c r="B131" i="12"/>
  <c r="F130" i="12"/>
  <c r="D130" i="12"/>
  <c r="B130" i="12"/>
  <c r="F129" i="12"/>
  <c r="D129" i="12"/>
  <c r="B129" i="12"/>
  <c r="F128" i="12"/>
  <c r="D128" i="12"/>
  <c r="B128" i="12"/>
  <c r="F127" i="12"/>
  <c r="D127" i="12"/>
  <c r="B127" i="12"/>
  <c r="F126" i="12"/>
  <c r="D126" i="12"/>
  <c r="B126" i="12"/>
  <c r="F125" i="12"/>
  <c r="D125" i="12"/>
  <c r="B125" i="12"/>
  <c r="F124" i="12"/>
  <c r="D124" i="12"/>
  <c r="B124" i="12"/>
  <c r="F123" i="12"/>
  <c r="D123" i="12"/>
  <c r="B123" i="12"/>
  <c r="F122" i="12"/>
  <c r="D122" i="12"/>
  <c r="B122" i="12"/>
  <c r="F121" i="12"/>
  <c r="D121" i="12"/>
  <c r="B121" i="12"/>
  <c r="F120" i="12"/>
  <c r="D120" i="12"/>
  <c r="B120" i="12"/>
  <c r="F119" i="12"/>
  <c r="D119" i="12"/>
  <c r="B119" i="12"/>
  <c r="F118" i="12"/>
  <c r="D118" i="12"/>
  <c r="B118" i="12"/>
  <c r="F117" i="12"/>
  <c r="D117" i="12"/>
  <c r="B117" i="12"/>
  <c r="F116" i="12"/>
  <c r="D116" i="12"/>
  <c r="B116" i="12"/>
  <c r="F115" i="12"/>
  <c r="D115" i="12"/>
  <c r="B115" i="12"/>
  <c r="F114" i="12"/>
  <c r="D114" i="12"/>
  <c r="B114" i="12"/>
  <c r="F113" i="12"/>
  <c r="D113" i="12"/>
  <c r="B113" i="12"/>
  <c r="F112" i="12"/>
  <c r="D112" i="12"/>
  <c r="B112" i="12"/>
  <c r="F111" i="12"/>
  <c r="D111" i="12"/>
  <c r="B111" i="12"/>
  <c r="F110" i="12"/>
  <c r="D110" i="12"/>
  <c r="B110" i="12"/>
  <c r="F109" i="12"/>
  <c r="D109" i="12"/>
  <c r="B109" i="12"/>
  <c r="F108" i="12"/>
  <c r="D108" i="12"/>
  <c r="B108" i="12"/>
  <c r="F107" i="12"/>
  <c r="D107" i="12"/>
  <c r="B107" i="12"/>
  <c r="F106" i="12"/>
  <c r="D106" i="12"/>
  <c r="B106" i="12"/>
  <c r="F105" i="12"/>
  <c r="D105" i="12"/>
  <c r="B105" i="12"/>
  <c r="F104" i="12"/>
  <c r="D104" i="12"/>
  <c r="B104" i="12"/>
  <c r="F103" i="12"/>
  <c r="D103" i="12"/>
  <c r="B103" i="12"/>
  <c r="F102" i="12"/>
  <c r="D102" i="12"/>
  <c r="B102" i="12"/>
  <c r="F101" i="12"/>
  <c r="D101" i="12"/>
  <c r="B101" i="12"/>
  <c r="F100" i="12"/>
  <c r="D100" i="12"/>
  <c r="B100" i="12"/>
  <c r="F99" i="12"/>
  <c r="D99" i="12"/>
  <c r="B99" i="12"/>
  <c r="F98" i="12"/>
  <c r="D98" i="12"/>
  <c r="B98" i="12"/>
  <c r="F97" i="12"/>
  <c r="D97" i="12"/>
  <c r="B97" i="12"/>
  <c r="F96" i="12"/>
  <c r="D96" i="12"/>
  <c r="B96" i="12"/>
  <c r="F95" i="12"/>
  <c r="D95" i="12"/>
  <c r="B95" i="12"/>
  <c r="F94" i="12"/>
  <c r="D94" i="12"/>
  <c r="B94" i="12"/>
  <c r="F93" i="12"/>
  <c r="D93" i="12"/>
  <c r="B93" i="12"/>
  <c r="F92" i="12"/>
  <c r="D92" i="12"/>
  <c r="B92" i="12"/>
  <c r="F91" i="12"/>
  <c r="D91" i="12"/>
  <c r="B91" i="12"/>
  <c r="F90" i="12"/>
  <c r="D90" i="12"/>
  <c r="B90" i="12"/>
  <c r="F89" i="12"/>
  <c r="D89" i="12"/>
  <c r="B89" i="12"/>
  <c r="F88" i="12"/>
  <c r="D88" i="12"/>
  <c r="B88" i="12"/>
  <c r="F87" i="12"/>
  <c r="D87" i="12"/>
  <c r="B87" i="12"/>
  <c r="F86" i="12"/>
  <c r="D86" i="12"/>
  <c r="B86" i="12"/>
  <c r="F85" i="12"/>
  <c r="D85" i="12"/>
  <c r="B85" i="12"/>
  <c r="F84" i="12"/>
  <c r="D84" i="12"/>
  <c r="B84" i="12"/>
  <c r="F83" i="12"/>
  <c r="D83" i="12"/>
  <c r="B83" i="12"/>
  <c r="F82" i="12"/>
  <c r="D82" i="12"/>
  <c r="B82" i="12"/>
  <c r="F81" i="12"/>
  <c r="D81" i="12"/>
  <c r="B81" i="12"/>
  <c r="F80" i="12"/>
  <c r="D80" i="12"/>
  <c r="B80" i="12"/>
  <c r="F79" i="12"/>
  <c r="D79" i="12"/>
  <c r="B79" i="12"/>
  <c r="F78" i="12"/>
  <c r="D78" i="12"/>
  <c r="B78" i="12"/>
  <c r="F77" i="12"/>
  <c r="D77" i="12"/>
  <c r="B77" i="12"/>
  <c r="F76" i="12"/>
  <c r="D76" i="12"/>
  <c r="B76" i="12"/>
  <c r="F75" i="12"/>
  <c r="D75" i="12"/>
  <c r="B75" i="12"/>
  <c r="F74" i="12"/>
  <c r="D74" i="12"/>
  <c r="B74" i="12"/>
  <c r="F73" i="12"/>
  <c r="D73" i="12"/>
  <c r="B73" i="12"/>
  <c r="F72" i="12"/>
  <c r="D72" i="12"/>
  <c r="B72" i="12"/>
  <c r="F71" i="12"/>
  <c r="D71" i="12"/>
  <c r="B71" i="12"/>
  <c r="F70" i="12"/>
  <c r="D70" i="12"/>
  <c r="B70" i="12"/>
  <c r="F69" i="12"/>
  <c r="D69" i="12"/>
  <c r="B69" i="12"/>
  <c r="F68" i="12"/>
  <c r="D68" i="12"/>
  <c r="B68" i="12"/>
  <c r="F67" i="12"/>
  <c r="D67" i="12"/>
  <c r="B67" i="12"/>
  <c r="F66" i="12"/>
  <c r="D66" i="12"/>
  <c r="B66" i="12"/>
  <c r="F65" i="12"/>
  <c r="D65" i="12"/>
  <c r="B65" i="12"/>
  <c r="F64" i="12"/>
  <c r="D64" i="12"/>
  <c r="B64" i="12"/>
  <c r="F63" i="12"/>
  <c r="D63" i="12"/>
  <c r="B63" i="12"/>
  <c r="F62" i="12"/>
  <c r="D62" i="12"/>
  <c r="B62" i="12"/>
  <c r="F61" i="12"/>
  <c r="D61" i="12"/>
  <c r="B61" i="12"/>
  <c r="F60" i="12"/>
  <c r="D60" i="12"/>
  <c r="B60" i="12"/>
  <c r="F59" i="12"/>
  <c r="D59" i="12"/>
  <c r="B59" i="12"/>
  <c r="F58" i="12"/>
  <c r="D58" i="12"/>
  <c r="B58" i="12"/>
  <c r="F57" i="12"/>
  <c r="D57" i="12"/>
  <c r="B57" i="12"/>
  <c r="F56" i="12"/>
  <c r="D56" i="12"/>
  <c r="B56" i="12"/>
  <c r="F55" i="12"/>
  <c r="D55" i="12"/>
  <c r="B55" i="12"/>
  <c r="F54" i="12"/>
  <c r="D54" i="12"/>
  <c r="B54" i="12"/>
  <c r="F53" i="12"/>
  <c r="D53" i="12"/>
  <c r="B53" i="12"/>
  <c r="F52" i="12"/>
  <c r="D52" i="12"/>
  <c r="B52" i="12"/>
  <c r="F51" i="12"/>
  <c r="D51" i="12"/>
  <c r="B51" i="12"/>
  <c r="F50" i="12"/>
  <c r="D50" i="12"/>
  <c r="B50" i="12"/>
  <c r="F49" i="12"/>
  <c r="D49" i="12"/>
  <c r="B49" i="12"/>
  <c r="F48" i="12"/>
  <c r="D48" i="12"/>
  <c r="B48" i="12"/>
  <c r="F47" i="12"/>
  <c r="D47" i="12"/>
  <c r="B47" i="12"/>
  <c r="F46" i="12"/>
  <c r="D46" i="12"/>
  <c r="B46" i="12"/>
  <c r="F45" i="12"/>
  <c r="D45" i="12"/>
  <c r="B45" i="12"/>
  <c r="F44" i="12"/>
  <c r="D44" i="12"/>
  <c r="B44" i="12"/>
  <c r="F43" i="12"/>
  <c r="D43" i="12"/>
  <c r="B43" i="12"/>
  <c r="F42" i="12"/>
  <c r="D42" i="12"/>
  <c r="B42" i="12"/>
  <c r="F41" i="12"/>
  <c r="D41" i="12"/>
  <c r="B41" i="12"/>
  <c r="F40" i="12"/>
  <c r="D40" i="12"/>
  <c r="B40" i="12"/>
  <c r="F39" i="12"/>
  <c r="D39" i="12"/>
  <c r="B39" i="12"/>
  <c r="F38" i="12"/>
  <c r="D38" i="12"/>
  <c r="B38" i="12"/>
  <c r="F37" i="12"/>
  <c r="D37" i="12"/>
  <c r="B37" i="12"/>
  <c r="F36" i="12"/>
  <c r="D36" i="12"/>
  <c r="B36" i="12"/>
  <c r="F35" i="12"/>
  <c r="D35" i="12"/>
  <c r="B35" i="12"/>
  <c r="F34" i="12"/>
  <c r="D34" i="12"/>
  <c r="B34" i="12"/>
  <c r="F33" i="12"/>
  <c r="D33" i="12"/>
  <c r="B33" i="12"/>
  <c r="F32" i="12"/>
  <c r="D32" i="12"/>
  <c r="B32" i="12"/>
  <c r="F31" i="12"/>
  <c r="D31" i="12"/>
  <c r="B31" i="12"/>
  <c r="F30" i="12"/>
  <c r="D30" i="12"/>
  <c r="B30" i="12"/>
  <c r="F29" i="12"/>
  <c r="D29" i="12"/>
  <c r="B29" i="12"/>
  <c r="F28" i="12"/>
  <c r="D28" i="12"/>
  <c r="B28" i="12"/>
  <c r="F27" i="12"/>
  <c r="D27" i="12"/>
  <c r="B27" i="12"/>
  <c r="F26" i="12"/>
  <c r="D26" i="12"/>
  <c r="B26" i="12"/>
  <c r="F25" i="12"/>
  <c r="D25" i="12"/>
  <c r="B25" i="12"/>
  <c r="F24" i="12"/>
  <c r="D24" i="12"/>
  <c r="B24" i="12"/>
  <c r="F23" i="12"/>
  <c r="D23" i="12"/>
  <c r="B23" i="12"/>
  <c r="F22" i="12"/>
  <c r="D22" i="12"/>
  <c r="B22" i="12"/>
  <c r="F21" i="12"/>
  <c r="D21" i="12"/>
  <c r="B21" i="12"/>
  <c r="F20" i="12"/>
  <c r="D20" i="12"/>
  <c r="B20" i="12"/>
  <c r="F19" i="12"/>
  <c r="D19" i="12"/>
  <c r="B19" i="12"/>
  <c r="F18" i="12"/>
  <c r="D18" i="12"/>
  <c r="B18" i="12"/>
  <c r="F17" i="12"/>
  <c r="D17" i="12"/>
  <c r="B17" i="12"/>
  <c r="F16" i="12"/>
  <c r="D16" i="12"/>
  <c r="B16" i="12"/>
  <c r="F15" i="12"/>
  <c r="D15" i="12"/>
  <c r="B15" i="12"/>
  <c r="F14" i="12"/>
  <c r="D14" i="12"/>
  <c r="B14" i="12"/>
  <c r="F13" i="12"/>
  <c r="D13" i="12"/>
  <c r="B13" i="12"/>
  <c r="F12" i="12"/>
  <c r="D12" i="12"/>
  <c r="B12" i="12"/>
  <c r="F11" i="12"/>
  <c r="D11" i="12"/>
  <c r="B11" i="12"/>
  <c r="S10" i="12"/>
  <c r="R10" i="12"/>
  <c r="Q10" i="12"/>
  <c r="P10" i="12"/>
  <c r="O10" i="12"/>
  <c r="N10" i="12"/>
  <c r="M10" i="12"/>
  <c r="L10" i="12"/>
  <c r="K10" i="12"/>
  <c r="F10" i="12"/>
  <c r="D10" i="12"/>
  <c r="B10" i="12"/>
  <c r="F9" i="12"/>
  <c r="D9" i="12"/>
  <c r="B9" i="12"/>
  <c r="F8" i="12"/>
  <c r="D8" i="12"/>
  <c r="B8" i="12"/>
  <c r="F7" i="12"/>
  <c r="D7" i="12"/>
  <c r="B7" i="12"/>
  <c r="S6" i="12"/>
  <c r="R6" i="12"/>
  <c r="Q6" i="12"/>
  <c r="P6" i="12"/>
  <c r="O6" i="12"/>
  <c r="N6" i="12"/>
  <c r="M6" i="12"/>
  <c r="L6" i="12"/>
  <c r="K6" i="12"/>
  <c r="F6" i="12"/>
  <c r="D6" i="12"/>
  <c r="B6" i="12"/>
  <c r="S5" i="12"/>
  <c r="R5" i="12"/>
  <c r="Q5" i="12"/>
  <c r="P5" i="12"/>
  <c r="O5" i="12"/>
  <c r="N5" i="12"/>
  <c r="M5" i="12"/>
  <c r="L5" i="12"/>
  <c r="K5" i="12"/>
  <c r="F5" i="12"/>
  <c r="D5" i="12"/>
  <c r="B5" i="12"/>
  <c r="S4" i="12"/>
  <c r="R4" i="12"/>
  <c r="Q4" i="12"/>
  <c r="P4" i="12"/>
  <c r="O4" i="12"/>
  <c r="N4" i="12"/>
  <c r="M4" i="12"/>
  <c r="L4" i="12"/>
  <c r="K4" i="12"/>
  <c r="F4" i="12"/>
  <c r="D4" i="12"/>
  <c r="B4" i="12"/>
  <c r="S3" i="12"/>
  <c r="R3" i="12"/>
  <c r="Q3" i="12"/>
  <c r="P3" i="12"/>
  <c r="O3" i="12"/>
  <c r="N3" i="12"/>
  <c r="M3" i="12"/>
  <c r="L3" i="12"/>
  <c r="K3" i="12"/>
  <c r="F3" i="12"/>
  <c r="D3" i="12"/>
  <c r="B3" i="12"/>
  <c r="F2" i="12"/>
  <c r="D2" i="12"/>
  <c r="B2" i="12"/>
  <c r="F1" i="12"/>
  <c r="D1" i="12"/>
  <c r="B1" i="12"/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F3" i="6"/>
  <c r="D3" i="6"/>
  <c r="B3" i="6"/>
  <c r="F2" i="6"/>
  <c r="D2" i="6"/>
  <c r="B2" i="6"/>
  <c r="F1" i="6"/>
  <c r="D1" i="6"/>
  <c r="B1" i="6"/>
  <c r="M10" i="11"/>
  <c r="M10" i="6"/>
  <c r="S16" i="6" l="1"/>
  <c r="O18" i="11"/>
  <c r="S16" i="11"/>
  <c r="S18" i="1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U10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M27" i="5"/>
  <c r="N27" i="5"/>
  <c r="O27" i="5"/>
  <c r="P27" i="5"/>
  <c r="Q27" i="5"/>
  <c r="R27" i="5"/>
  <c r="S27" i="5"/>
  <c r="T27" i="5"/>
  <c r="U27" i="5"/>
  <c r="N3" i="5"/>
  <c r="O3" i="5"/>
  <c r="P3" i="5"/>
  <c r="Q3" i="5"/>
  <c r="R3" i="5"/>
  <c r="S3" i="5"/>
  <c r="T3" i="5"/>
  <c r="U3" i="5"/>
  <c r="M3" i="5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M22" i="4"/>
  <c r="M23" i="4"/>
  <c r="M24" i="4"/>
  <c r="M25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6" i="4"/>
  <c r="O26" i="4"/>
  <c r="P26" i="4"/>
  <c r="Q26" i="4"/>
  <c r="R26" i="4"/>
  <c r="S26" i="4"/>
  <c r="T26" i="4"/>
  <c r="U26" i="4"/>
  <c r="P27" i="4"/>
  <c r="Q27" i="4"/>
  <c r="R27" i="4"/>
  <c r="S27" i="4"/>
  <c r="T27" i="4"/>
  <c r="U27" i="4"/>
  <c r="M4" i="4"/>
  <c r="M5" i="4"/>
  <c r="M6" i="4"/>
  <c r="M7" i="4"/>
  <c r="M8" i="4"/>
  <c r="M9" i="4"/>
  <c r="M10" i="4"/>
  <c r="M12" i="4"/>
  <c r="M13" i="4"/>
  <c r="M14" i="4"/>
  <c r="M15" i="4"/>
  <c r="M16" i="4"/>
  <c r="M17" i="4"/>
  <c r="M18" i="4"/>
  <c r="M19" i="4"/>
  <c r="M20" i="4"/>
  <c r="M21" i="4"/>
  <c r="M26" i="4"/>
  <c r="M27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12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13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results3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results33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results34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results4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results41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results51" type="6" refreshedVersion="5" background="1" saveData="1">
    <textPr codePage="437" sourceFile="\\psf\Dropbox\courses\cs758programming_multicore_processors\cs758workloads\conv-engine\omp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<sst xmlns="http://schemas.openxmlformats.org/spreadsheetml/2006/main" count="1630" uniqueCount="111">
  <si>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</si>
  <si>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</si>
  <si>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</si>
  <si>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</si>
  <si>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</si>
  <si>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</si>
  <si>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</si>
  <si>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</si>
  <si>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</si>
  <si>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</si>
  <si>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</si>
  <si>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</si>
  <si>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</si>
  <si>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</si>
  <si>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</si>
  <si>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</si>
  <si>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</si>
  <si>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</si>
  <si>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</si>
  <si>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</si>
  <si>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</si>
  <si>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</si>
  <si>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</si>
  <si>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</si>
  <si>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</si>
  <si>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</si>
  <si>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</si>
  <si>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</si>
  <si>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</si>
  <si>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</si>
  <si>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</si>
  <si>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</si>
  <si>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</si>
  <si>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</si>
  <si>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</si>
  <si>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</si>
  <si>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</si>
  <si>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</si>
  <si>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</si>
  <si>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</si>
  <si>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</si>
  <si>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</si>
  <si>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</si>
  <si>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</si>
  <si>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</si>
  <si>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</si>
  <si>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</si>
  <si>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</si>
  <si>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</si>
  <si>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</si>
  <si>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</si>
  <si>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</si>
  <si>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</si>
  <si>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</si>
  <si>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</si>
  <si>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</si>
  <si>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</si>
  <si>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</si>
  <si>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</si>
  <si>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</si>
  <si>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</si>
  <si>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</si>
  <si>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</si>
  <si>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</si>
  <si>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</si>
  <si>
    <t>DOG 512</t>
  </si>
  <si>
    <t>DOG 2048</t>
  </si>
  <si>
    <t>DOG 8192</t>
  </si>
  <si>
    <t>SAD 512</t>
  </si>
  <si>
    <t>SAD 2048</t>
  </si>
  <si>
    <t>SAD 8192</t>
  </si>
  <si>
    <t>sift-blur</t>
  </si>
  <si>
    <t>Blur 128</t>
  </si>
  <si>
    <t>Blur 512</t>
  </si>
  <si>
    <t>Blur 2048</t>
  </si>
  <si>
    <t>Blur 8192</t>
  </si>
  <si>
    <t>class7</t>
  </si>
  <si>
    <t>host cycle count</t>
  </si>
  <si>
    <t>mpuCore cycle Count</t>
  </si>
  <si>
    <t>time pthread simulated</t>
  </si>
  <si>
    <t>time (godel) (ns)</t>
  </si>
  <si>
    <t>time (godel) (s)</t>
  </si>
  <si>
    <t>ime-sad 2048</t>
  </si>
  <si>
    <t>ime-sad 8192</t>
  </si>
  <si>
    <t>sift-dog 2048</t>
  </si>
  <si>
    <t>class3</t>
  </si>
  <si>
    <t>class 960x960</t>
  </si>
  <si>
    <t>class7 (9600000 x 20)</t>
  </si>
  <si>
    <t>class8 (10240 x 10240)</t>
  </si>
  <si>
    <t>class8_pthread</t>
  </si>
  <si>
    <t>class8_omp</t>
  </si>
  <si>
    <t>class8</t>
  </si>
  <si>
    <t>pthread</t>
  </si>
  <si>
    <t>omp</t>
  </si>
  <si>
    <t>pthread queue</t>
  </si>
  <si>
    <t>pthread simulated</t>
  </si>
  <si>
    <t>class8 runtime</t>
  </si>
  <si>
    <t>class8 speedup</t>
  </si>
  <si>
    <t>histogram runtime</t>
  </si>
  <si>
    <t>histogram large</t>
  </si>
  <si>
    <t>histogram large queueing</t>
  </si>
  <si>
    <t>proximate</t>
  </si>
  <si>
    <t>proximate without queueing</t>
  </si>
  <si>
    <t>softbrain</t>
  </si>
  <si>
    <t>class10240</t>
  </si>
  <si>
    <t>conv5</t>
  </si>
  <si>
    <t>conv4</t>
  </si>
  <si>
    <t>conv4p</t>
  </si>
  <si>
    <t>pool5p</t>
  </si>
  <si>
    <t>pool5</t>
  </si>
  <si>
    <t>conv2p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</si>
</sst>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'SIFT-DOG pthread'!$J$12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'SIFT-DOG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'SIFT-DOG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'SIFT-DOG pthread'!$J$16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'SIFT-DOG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'SIFT-DOG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96128"/>
        <c:axId val="253124784"/>
      </c:lineChart>
      <c:catAx>
        <c:axId val="254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4784"/>
        <c:crosses val="autoZero"/>
        <c:auto val="1"/>
        <c:lblAlgn val="ctr"/>
        <c:lblOffset val="100"/>
        <c:noMultiLvlLbl val="0"/>
      </c:catAx>
      <c:valAx>
        <c:axId val="253124784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56880"/>
        <c:axId val="256457440"/>
      </c:barChart>
      <c:catAx>
        <c:axId val="2564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7440"/>
        <c:crosses val="autoZero"/>
        <c:auto val="1"/>
        <c:lblAlgn val="ctr"/>
        <c:lblOffset val="100"/>
        <c:noMultiLvlLbl val="0"/>
      </c:catAx>
      <c:valAx>
        <c:axId val="256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Scalablity of Deep Neural Network Workloads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 pthread'!$L$3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'DNN pthread'!$L$4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'DNN pthread'!$L$5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'DNN pthread'!$L$6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'DNN pthread'!$L$7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'DNN pthread'!$L$8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'DNN pthread'!$L$9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'DNN pthread'!$L$10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'DNN pthread'!$L$12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pthread'!$M$12:$U$12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'DNN pthread'!$L$13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pthread'!$M$13:$U$13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'DNN pthread'!$L$14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pthread'!$M$14:$U$14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'DNN pthread'!$L$15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pthread'!$M$15:$U$15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'DNN pthread'!$L$16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pthread'!$M$16:$U$16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'DNN pthread'!$L$17</c:f>
              <c:strCache>
                <c:ptCount val="1"/>
                <c:pt idx="0">
                  <c:v>pool5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'DNN pthread'!$L$18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pthread'!$M$18:$U$18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'DNN pthread'!$L$19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pthread'!$M$19:$U$19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'DNN pthread'!$L$20</c:f>
              <c:strCache>
                <c:ptCount val="1"/>
                <c:pt idx="0">
                  <c:v>conv2p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pthread'!$M$20:$U$20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'DNN pthread'!$L$21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pthread'!$M$21:$U$21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'DNN pthread'!$L$22</c:f>
              <c:strCache>
                <c:ptCount val="1"/>
                <c:pt idx="0">
                  <c:v>conv4p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pthread'!$M$22:$U$22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'DNN pthread'!$L$23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pthread'!$M$23:$U$23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'DNN pthread'!$L$24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pthread'!$M$24:$U$24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'DNN pthread'!$L$25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pthread'!$M$25:$U$25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'DNN pthread'!$L$26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pthread'!$M$26:$U$26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20592"/>
        <c:axId val="253721152"/>
      </c:lineChart>
      <c:catAx>
        <c:axId val="25372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1152"/>
        <c:crosses val="autoZero"/>
        <c:auto val="1"/>
        <c:lblAlgn val="ctr"/>
        <c:lblOffset val="100"/>
        <c:noMultiLvlLbl val="0"/>
      </c:catAx>
      <c:valAx>
        <c:axId val="2537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'DNN pthread'!$L$12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pthread'!$M$12:$U$12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'DNN pthread'!$L$13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pthread'!$M$13:$U$13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'DNN pthread'!$L$14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pthread'!$M$14:$U$14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'DNN pthread'!$L$15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pthread'!$M$15:$U$15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'DNN pthread'!$L$16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pthread'!$M$16:$U$16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'DNN pthread'!$L$17</c:f>
              <c:strCache>
                <c:ptCount val="1"/>
                <c:pt idx="0">
                  <c:v>pool5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'DNN pthread'!$L$18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pthread'!$M$18:$U$18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4768"/>
        <c:axId val="108645328"/>
      </c:lineChart>
      <c:catAx>
        <c:axId val="108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5328"/>
        <c:crosses val="autoZero"/>
        <c:auto val="1"/>
        <c:lblAlgn val="ctr"/>
        <c:lblOffset val="100"/>
        <c:noMultiLvlLbl val="0"/>
      </c:catAx>
      <c:valAx>
        <c:axId val="108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Scalablity of Deep Neural Network Workloads on </a:t>
            </a:r>
            <a:r>
              <a:rPr lang="en-US" sz="1800" b="1"/>
              <a:t>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'DNN pthread'!$L$28</c:f>
              <c:strCache>
                <c:ptCount val="1"/>
                <c:pt idx="0">
                  <c:v>class10240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pthread'!$M$28:$U$28</c:f>
              <c:numCache>
                <c:formatCode>General</c:formatCode>
                <c:ptCount val="9"/>
                <c:pt idx="0">
                  <c:v>1</c:v>
                </c:pt>
                <c:pt idx="1">
                  <c:v>2.6543358437366908</c:v>
                </c:pt>
                <c:pt idx="2">
                  <c:v>3.3065113971861395</c:v>
                </c:pt>
                <c:pt idx="3">
                  <c:v>6.7271168998231223</c:v>
                </c:pt>
                <c:pt idx="4">
                  <c:v>20.614695282870112</c:v>
                </c:pt>
                <c:pt idx="5">
                  <c:v>32.079627153162882</c:v>
                </c:pt>
                <c:pt idx="6">
                  <c:v>32.199821436817878</c:v>
                </c:pt>
                <c:pt idx="7">
                  <c:v>21.019911036973788</c:v>
                </c:pt>
                <c:pt idx="8">
                  <c:v>11.290371084391015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'DNN pthread'!$L$17</c:f>
              <c:strCache>
                <c:ptCount val="1"/>
                <c:pt idx="0">
                  <c:v>pool5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20"/>
          <c:order val="2"/>
          <c:tx>
            <c:strRef>
              <c:f>'DNN pthread'!$L$20</c:f>
              <c:strCache>
                <c:ptCount val="1"/>
                <c:pt idx="0">
                  <c:v>conv2p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pthread'!$M$20:$U$20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'DNN pthread'!$L$22</c:f>
              <c:strCache>
                <c:ptCount val="1"/>
                <c:pt idx="0">
                  <c:v>conv4p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'DNN pthread'!$M$2:$U$2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pthread'!$M$22:$U$22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78768"/>
        <c:axId val="254579328"/>
      </c:lineChart>
      <c:catAx>
        <c:axId val="2545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9328"/>
        <c:crosses val="autoZero"/>
        <c:auto val="1"/>
        <c:lblAlgn val="ctr"/>
        <c:lblOffset val="100"/>
        <c:noMultiLvlLbl val="0"/>
      </c:catAx>
      <c:valAx>
        <c:axId val="2545793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Deep Neural Networks on </a:t>
            </a:r>
            <a:r>
              <a:rPr lang="en-US" sz="1800" b="1"/>
              <a:t>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'DNN OMP'!$L$14</c:f>
              <c:strCache>
                <c:ptCount val="1"/>
                <c:pt idx="0">
                  <c:v>pool5p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'DNN OMP'!$M$2:$U$2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OMP'!$M$14:$U$14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8"/>
          <c:order val="1"/>
          <c:tx>
            <c:strRef>
              <c:f>'DNN OMP'!$L$22</c:f>
              <c:strCache>
                <c:ptCount val="1"/>
                <c:pt idx="0">
                  <c:v>conv4p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'DNN OMP'!$M$2:$U$2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OMP'!$M$22:$U$22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23"/>
          <c:order val="2"/>
          <c:tx>
            <c:strRef>
              <c:f>'DNN OMP'!$L$27</c:f>
              <c:strCache>
                <c:ptCount val="1"/>
                <c:pt idx="0">
                  <c:v>conv5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'DNN OMP'!$M$2:$U$2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'DNN OMP'!$M$27:$U$27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'DNN OMP'!$L$28</c:f>
              <c:strCache>
                <c:ptCount val="1"/>
                <c:pt idx="0">
                  <c:v>class10240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'DNN OMP'!$M$28:$U$28</c:f>
              <c:numCache>
                <c:formatCode>General</c:formatCode>
                <c:ptCount val="9"/>
                <c:pt idx="0">
                  <c:v>1</c:v>
                </c:pt>
                <c:pt idx="1">
                  <c:v>1.9948843235631011</c:v>
                </c:pt>
                <c:pt idx="2">
                  <c:v>4.0405519511855976</c:v>
                </c:pt>
                <c:pt idx="3">
                  <c:v>7.8924347276023923</c:v>
                </c:pt>
                <c:pt idx="4">
                  <c:v>14.7822031206329</c:v>
                </c:pt>
                <c:pt idx="5">
                  <c:v>23.773052584723175</c:v>
                </c:pt>
                <c:pt idx="6">
                  <c:v>26.51141794456219</c:v>
                </c:pt>
                <c:pt idx="7">
                  <c:v>13.544786439187011</c:v>
                </c:pt>
                <c:pt idx="8">
                  <c:v>6.5876807505545774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2080"/>
        <c:axId val="254322640"/>
      </c:lineChart>
      <c:catAx>
        <c:axId val="2543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2640"/>
        <c:crosses val="autoZero"/>
        <c:auto val="1"/>
        <c:lblAlgn val="ctr"/>
        <c:lblOffset val="100"/>
        <c:noMultiLvlLbl val="0"/>
      </c:catAx>
      <c:valAx>
        <c:axId val="254322640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</a:t>
            </a:r>
            <a:r>
              <a:rPr lang="en-US" sz="1800" b="1"/>
              <a:t>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pthread'!$J$20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pthread'!$K$20:$S$20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'ConEng pthread'!$J$22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pthread'!$K$22:$S$22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6096"/>
        <c:axId val="256666656"/>
      </c:lineChart>
      <c:catAx>
        <c:axId val="2566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6656"/>
        <c:crosses val="autoZero"/>
        <c:auto val="1"/>
        <c:lblAlgn val="ctr"/>
        <c:lblOffset val="100"/>
        <c:noMultiLvlLbl val="0"/>
      </c:catAx>
      <c:valAx>
        <c:axId val="25666665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</a:t>
            </a:r>
            <a:r>
              <a:rPr lang="en-US" sz="1800" b="1"/>
              <a:t>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OMP'!$J$13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OMP'!$J$14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OMP'!$J$17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OMP'!$J$18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OMP'!$J$20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OMP'!$K$20:$S$20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'ConEng OMP'!$J$22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OMP'!$K$22:$S$22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62576"/>
        <c:axId val="257063136"/>
      </c:lineChart>
      <c:catAx>
        <c:axId val="2570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3136"/>
        <c:crosses val="autoZero"/>
        <c:auto val="1"/>
        <c:lblAlgn val="ctr"/>
        <c:lblOffset val="100"/>
        <c:noMultiLvlLbl val="0"/>
      </c:catAx>
      <c:valAx>
        <c:axId val="25706313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simulated'!$D$3:$D$10</c:f>
              <c:numCache>
                <c:formatCode>General</c:formatCode>
                <c:ptCount val="8"/>
                <c:pt idx="0">
                  <c:v>2.4480687245714283</c:v>
                </c:pt>
                <c:pt idx="1">
                  <c:v>0.91203941142857137</c:v>
                </c:pt>
                <c:pt idx="2">
                  <c:v>0.61205419542857142</c:v>
                </c:pt>
                <c:pt idx="3">
                  <c:v>0.24726589342857141</c:v>
                </c:pt>
                <c:pt idx="4">
                  <c:v>0.12606376742857145</c:v>
                </c:pt>
                <c:pt idx="5" formatCode="0.00000E+00">
                  <c:v>7.2779142857142852E-5</c:v>
                </c:pt>
                <c:pt idx="6" formatCode="0.00000E+00">
                  <c:v>1.0816085714285715E-4</c:v>
                </c:pt>
                <c:pt idx="7" formatCode="0.00000E+00">
                  <c:v>1.7381857142857143E-4</c:v>
                </c:pt>
              </c:numCache>
            </c:numRef>
          </c:val>
          <c:smooth val="0"/>
        </c:ser>
        <c:ser>
          <c:idx val="1"/>
          <c:order val="1"/>
          <c:tx>
            <c:v>godel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simulated'!$E$3:$E$10</c:f>
              <c:numCache>
                <c:formatCode>General</c:formatCode>
                <c:ptCount val="8"/>
                <c:pt idx="0">
                  <c:v>5.0596934099999998E-2</c:v>
                </c:pt>
                <c:pt idx="1">
                  <c:v>2.5602138E-2</c:v>
                </c:pt>
                <c:pt idx="2">
                  <c:v>1.5816629400000001E-2</c:v>
                </c:pt>
                <c:pt idx="3">
                  <c:v>7.3845611999999996E-3</c:v>
                </c:pt>
                <c:pt idx="4">
                  <c:v>3.4823152999999998E-3</c:v>
                </c:pt>
                <c:pt idx="5">
                  <c:v>4.0799610000000002E-4</c:v>
                </c:pt>
                <c:pt idx="6">
                  <c:v>8.4795490000000003E-4</c:v>
                </c:pt>
                <c:pt idx="7">
                  <c:v>1.5314828999999999E-3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66496"/>
        <c:axId val="257067056"/>
      </c:lineChart>
      <c:catAx>
        <c:axId val="2570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7056"/>
        <c:crosses val="autoZero"/>
        <c:auto val="1"/>
        <c:lblAlgn val="ctr"/>
        <c:lblOffset val="100"/>
        <c:noMultiLvlLbl val="0"/>
      </c:catAx>
      <c:valAx>
        <c:axId val="25706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simulated'!$D$23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simulated'!$A$24:$A$31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simulated'!$D$24:$D$31</c:f>
              <c:numCache>
                <c:formatCode>0.00000E+00</c:formatCode>
                <c:ptCount val="8"/>
                <c:pt idx="0">
                  <c:v>0.1710022042857143</c:v>
                </c:pt>
                <c:pt idx="1">
                  <c:v>8.5521333142857148E-2</c:v>
                </c:pt>
                <c:pt idx="2">
                  <c:v>4.3840753714285717E-2</c:v>
                </c:pt>
                <c:pt idx="3">
                  <c:v>2.3171778857142857E-2</c:v>
                </c:pt>
                <c:pt idx="4">
                  <c:v>1.3096398285714284E-2</c:v>
                </c:pt>
                <c:pt idx="5">
                  <c:v>8.6136199999999989E-3</c:v>
                </c:pt>
                <c:pt idx="6">
                  <c:v>7.081921428571428E-3</c:v>
                </c:pt>
                <c:pt idx="7">
                  <c:v>5.5006105714285707E-3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simulated'!$E$23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simulated'!$A$24:$A$31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simulated'!$E$24:$E$31</c:f>
              <c:numCache>
                <c:formatCode>General</c:formatCode>
                <c:ptCount val="8"/>
                <c:pt idx="0">
                  <c:v>1.5743047E-2</c:v>
                </c:pt>
                <c:pt idx="1">
                  <c:v>8.3926369999999997E-3</c:v>
                </c:pt>
                <c:pt idx="2">
                  <c:v>5.3559699999999998E-3</c:v>
                </c:pt>
                <c:pt idx="3">
                  <c:v>4.4810750000000002E-3</c:v>
                </c:pt>
                <c:pt idx="4">
                  <c:v>4.7171849999999996E-3</c:v>
                </c:pt>
                <c:pt idx="5">
                  <c:v>7.5472919999999997E-3</c:v>
                </c:pt>
                <c:pt idx="6">
                  <c:v>1.2134927E-2</c:v>
                </c:pt>
                <c:pt idx="7">
                  <c:v>1.9192905E-2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1216"/>
        <c:axId val="257741776"/>
      </c:lineChart>
      <c:catAx>
        <c:axId val="2577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1776"/>
        <c:crosses val="autoZero"/>
        <c:auto val="1"/>
        <c:lblAlgn val="ctr"/>
        <c:lblOffset val="100"/>
        <c:noMultiLvlLbl val="0"/>
      </c:catAx>
      <c:valAx>
        <c:axId val="2577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simulated'!$D$36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simulated'!$A$37:$A$44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simulated'!$D$37:$D$44</c:f>
              <c:numCache>
                <c:formatCode>0.00000E+00</c:formatCode>
                <c:ptCount val="8"/>
                <c:pt idx="0">
                  <c:v>2.7348749831428574</c:v>
                </c:pt>
                <c:pt idx="1">
                  <c:v>1.3674542791428572</c:v>
                </c:pt>
                <c:pt idx="2">
                  <c:v>0.70053254000000009</c:v>
                </c:pt>
                <c:pt idx="3">
                  <c:v>0.36993333657142857</c:v>
                </c:pt>
                <c:pt idx="4">
                  <c:v>0.20873244799999999</c:v>
                </c:pt>
                <c:pt idx="5">
                  <c:v>0.13715258599999999</c:v>
                </c:pt>
                <c:pt idx="6">
                  <c:v>0.11282849857142857</c:v>
                </c:pt>
                <c:pt idx="7">
                  <c:v>8.6157560000000008E-2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simulated'!$E$36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simulated'!$A$37:$A$44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simulated'!$E$37:$E$44</c:f>
              <c:numCache>
                <c:formatCode>General</c:formatCode>
                <c:ptCount val="8"/>
                <c:pt idx="0">
                  <c:v>0.22870859599999999</c:v>
                </c:pt>
                <c:pt idx="1">
                  <c:v>0.11496094</c:v>
                </c:pt>
                <c:pt idx="2">
                  <c:v>6.1580869000000003E-2</c:v>
                </c:pt>
                <c:pt idx="3">
                  <c:v>3.1359432999999999E-2</c:v>
                </c:pt>
                <c:pt idx="4">
                  <c:v>1.8073586999999999E-2</c:v>
                </c:pt>
                <c:pt idx="5">
                  <c:v>1.4107854E-2</c:v>
                </c:pt>
                <c:pt idx="6">
                  <c:v>1.6239627999999999E-2</c:v>
                </c:pt>
                <c:pt idx="7">
                  <c:v>2.5947246E-2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5136"/>
        <c:axId val="257745696"/>
      </c:lineChart>
      <c:catAx>
        <c:axId val="2577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5696"/>
        <c:crosses val="autoZero"/>
        <c:auto val="1"/>
        <c:lblAlgn val="ctr"/>
        <c:lblOffset val="100"/>
        <c:noMultiLvlLbl val="0"/>
      </c:catAx>
      <c:valAx>
        <c:axId val="2577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51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37792"/>
        <c:axId val="253338352"/>
      </c:lineChart>
      <c:catAx>
        <c:axId val="2533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8352"/>
        <c:crosses val="autoZero"/>
        <c:auto val="1"/>
        <c:lblAlgn val="ctr"/>
        <c:lblOffset val="100"/>
        <c:noMultiLvlLbl val="0"/>
      </c:catAx>
      <c:valAx>
        <c:axId val="253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simulated'!$D$47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simulated'!$D$48:$D$55</c:f>
              <c:numCache>
                <c:formatCode>0.00000E+00</c:formatCode>
                <c:ptCount val="8"/>
                <c:pt idx="0">
                  <c:v>0.14191780171428572</c:v>
                </c:pt>
                <c:pt idx="1">
                  <c:v>7.0978259428571416E-2</c:v>
                </c:pt>
                <c:pt idx="2">
                  <c:v>3.5516000857142856E-2</c:v>
                </c:pt>
                <c:pt idx="3">
                  <c:v>1.8185774857142858E-2</c:v>
                </c:pt>
                <c:pt idx="4">
                  <c:v>9.4147217142857148E-3</c:v>
                </c:pt>
                <c:pt idx="5">
                  <c:v>5.2355042857142858E-3</c:v>
                </c:pt>
                <c:pt idx="6">
                  <c:v>3.5949948571428574E-3</c:v>
                </c:pt>
                <c:pt idx="7">
                  <c:v>2.9753917142857143E-3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simulated'!$E$47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simulated'!$E$48:$E$55</c:f>
              <c:numCache>
                <c:formatCode>General</c:formatCode>
                <c:ptCount val="8"/>
                <c:pt idx="0">
                  <c:v>5.6812859E-2</c:v>
                </c:pt>
                <c:pt idx="1">
                  <c:v>3.0168447000000001E-2</c:v>
                </c:pt>
                <c:pt idx="2">
                  <c:v>1.599979E-2</c:v>
                </c:pt>
                <c:pt idx="3">
                  <c:v>1.1450581E-2</c:v>
                </c:pt>
                <c:pt idx="4">
                  <c:v>1.1259709999999999E-2</c:v>
                </c:pt>
                <c:pt idx="5">
                  <c:v>1.3758869E-2</c:v>
                </c:pt>
                <c:pt idx="6">
                  <c:v>2.0048183000000001E-2</c:v>
                </c:pt>
                <c:pt idx="7">
                  <c:v>2.5782622000000002E-2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59040"/>
        <c:axId val="257659600"/>
      </c:lineChart>
      <c:catAx>
        <c:axId val="257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59600"/>
        <c:crosses val="autoZero"/>
        <c:auto val="1"/>
        <c:lblAlgn val="ctr"/>
        <c:lblOffset val="100"/>
        <c:noMultiLvlLbl val="0"/>
      </c:catAx>
      <c:valAx>
        <c:axId val="257659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simulated'!$H$3:$H$10</c:f>
              <c:numCache>
                <c:formatCode>General</c:formatCode>
                <c:ptCount val="8"/>
                <c:pt idx="0">
                  <c:v>1</c:v>
                </c:pt>
                <c:pt idx="1">
                  <c:v>2.68416988772108</c:v>
                </c:pt>
                <c:pt idx="2">
                  <c:v>3.9997580979855001</c:v>
                </c:pt>
                <c:pt idx="3">
                  <c:v>9.9005515505057335</c:v>
                </c:pt>
                <c:pt idx="4">
                  <c:v>19.419288940087561</c:v>
                </c:pt>
                <c:pt idx="5">
                  <c:v>33636.954606304003</c:v>
                </c:pt>
                <c:pt idx="6">
                  <c:v>22633.592126013369</c:v>
                </c:pt>
                <c:pt idx="7">
                  <c:v>14084.045821176431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simulated'!$I$3:$I$10</c:f>
              <c:numCache>
                <c:formatCode>General</c:formatCode>
                <c:ptCount val="8"/>
                <c:pt idx="0">
                  <c:v>1</c:v>
                </c:pt>
                <c:pt idx="1">
                  <c:v>1.9762776882149451</c:v>
                </c:pt>
                <c:pt idx="2">
                  <c:v>3.1989707048456224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124.01327880340031</c:v>
                </c:pt>
                <c:pt idx="6">
                  <c:v>59.66936932612807</c:v>
                </c:pt>
                <c:pt idx="7">
                  <c:v>33.037870746059262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2960"/>
        <c:axId val="257663520"/>
      </c:lineChart>
      <c:catAx>
        <c:axId val="2576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3520"/>
        <c:crosses val="autoZero"/>
        <c:auto val="1"/>
        <c:lblAlgn val="ctr"/>
        <c:lblOffset val="100"/>
        <c:noMultiLvlLbl val="0"/>
      </c:catAx>
      <c:valAx>
        <c:axId val="257663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simulated'!$H$23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simulated'!$A$24:$A$31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simulated'!$H$24:$H$31</c:f>
              <c:numCache>
                <c:formatCode>0.00000E+00</c:formatCode>
                <c:ptCount val="8"/>
                <c:pt idx="0">
                  <c:v>1</c:v>
                </c:pt>
                <c:pt idx="1">
                  <c:v>1.9995268782827273</c:v>
                </c:pt>
                <c:pt idx="2">
                  <c:v>3.9005306660590651</c:v>
                </c:pt>
                <c:pt idx="3">
                  <c:v>7.3797616203730394</c:v>
                </c:pt>
                <c:pt idx="4">
                  <c:v>13.057193325606603</c:v>
                </c:pt>
                <c:pt idx="5">
                  <c:v>19.852536365165207</c:v>
                </c:pt>
                <c:pt idx="6">
                  <c:v>24.146300691196604</c:v>
                </c:pt>
                <c:pt idx="7">
                  <c:v>31.087858714074191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simulated'!$I$23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simulated'!$A$24:$A$31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simulated'!$I$24:$I$31</c:f>
              <c:numCache>
                <c:formatCode>General</c:formatCode>
                <c:ptCount val="8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2.0859199564559052</c:v>
                </c:pt>
                <c:pt idx="6">
                  <c:v>1.2973334738643256</c:v>
                </c:pt>
                <c:pt idx="7">
                  <c:v>0.82025347387485115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6320"/>
        <c:axId val="257666880"/>
      </c:lineChart>
      <c:catAx>
        <c:axId val="2576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6880"/>
        <c:crosses val="autoZero"/>
        <c:auto val="1"/>
        <c:lblAlgn val="ctr"/>
        <c:lblOffset val="100"/>
        <c:noMultiLvlLbl val="0"/>
      </c:catAx>
      <c:valAx>
        <c:axId val="257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simulated'!$H$36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simulated'!$A$37:$A$44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simulated'!$H$37:$H$44</c:f>
              <c:numCache>
                <c:formatCode>0.00000E+00</c:formatCode>
                <c:ptCount val="8"/>
                <c:pt idx="0">
                  <c:v>1</c:v>
                </c:pt>
                <c:pt idx="1">
                  <c:v>1.9999754469722542</c:v>
                </c:pt>
                <c:pt idx="2">
                  <c:v>3.9039942143770467</c:v>
                </c:pt>
                <c:pt idx="3">
                  <c:v>7.3928859953252521</c:v>
                </c:pt>
                <c:pt idx="4">
                  <c:v>13.102299184182698</c:v>
                </c:pt>
                <c:pt idx="5">
                  <c:v>19.940382189679294</c:v>
                </c:pt>
                <c:pt idx="6">
                  <c:v>24.239221630796447</c:v>
                </c:pt>
                <c:pt idx="7">
                  <c:v>31.742716287959606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simulated'!$I$36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simulated'!$A$37:$A$44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simulated'!$I$37:$I$44</c:f>
              <c:numCache>
                <c:formatCode>General</c:formatCode>
                <c:ptCount val="8"/>
                <c:pt idx="0">
                  <c:v>1</c:v>
                </c:pt>
                <c:pt idx="1">
                  <c:v>1.9894461196994386</c:v>
                </c:pt>
                <c:pt idx="2">
                  <c:v>3.7139553194678037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0240"/>
        <c:axId val="257670800"/>
      </c:lineChart>
      <c:catAx>
        <c:axId val="2576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0800"/>
        <c:crosses val="autoZero"/>
        <c:auto val="1"/>
        <c:lblAlgn val="ctr"/>
        <c:lblOffset val="100"/>
        <c:noMultiLvlLbl val="0"/>
      </c:catAx>
      <c:valAx>
        <c:axId val="2576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0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simulated'!$H$47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simulated'!$H$48:$H$55</c:f>
              <c:numCache>
                <c:formatCode>0.00000E+00</c:formatCode>
                <c:ptCount val="8"/>
                <c:pt idx="0">
                  <c:v>1</c:v>
                </c:pt>
                <c:pt idx="1">
                  <c:v>1.9994545211002803</c:v>
                </c:pt>
                <c:pt idx="2">
                  <c:v>3.9958834972756709</c:v>
                </c:pt>
                <c:pt idx="3">
                  <c:v>7.8037808577919581</c:v>
                </c:pt>
                <c:pt idx="4">
                  <c:v>15.074030440957424</c:v>
                </c:pt>
                <c:pt idx="5">
                  <c:v>27.106806521298399</c:v>
                </c:pt>
                <c:pt idx="6">
                  <c:v>39.476496449587607</c:v>
                </c:pt>
                <c:pt idx="7">
                  <c:v>47.697182536637918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simulated'!$I$47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simulated'!$A$48:$A$55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simulated'!$I$48:$I$55</c:f>
              <c:numCache>
                <c:formatCode>General</c:formatCode>
                <c:ptCount val="8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5.0456769312886394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4160"/>
        <c:axId val="257892704"/>
      </c:lineChart>
      <c:catAx>
        <c:axId val="257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2704"/>
        <c:crosses val="autoZero"/>
        <c:auto val="1"/>
        <c:lblAlgn val="ctr"/>
        <c:lblOffset val="100"/>
        <c:noMultiLvlLbl val="0"/>
      </c:catAx>
      <c:valAx>
        <c:axId val="25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960x960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'mpu queueing'!$A$15:$A$22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'mpu queueing'!$D$15:$D$22</c:f>
              <c:numCache>
                <c:formatCode>General</c:formatCode>
                <c:ptCount val="8"/>
                <c:pt idx="0">
                  <c:v>1.2566133142857143E-2</c:v>
                </c:pt>
                <c:pt idx="1">
                  <c:v>6.3336974285714285E-3</c:v>
                </c:pt>
                <c:pt idx="2">
                  <c:v>3.1883311428571428E-3</c:v>
                </c:pt>
                <c:pt idx="3">
                  <c:v>1.6156637142857142E-3</c:v>
                </c:pt>
                <c:pt idx="4">
                  <c:v>8.3230885714285715E-4</c:v>
                </c:pt>
                <c:pt idx="5" formatCode="0.00000E+00">
                  <c:v>4.3833828571428576E-4</c:v>
                </c:pt>
                <c:pt idx="6" formatCode="0.00000E+00">
                  <c:v>2.3582628571428569E-4</c:v>
                </c:pt>
                <c:pt idx="7" formatCode="0.00000E+00">
                  <c:v>1.1902485714285714E-4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91888"/>
        <c:axId val="287502528"/>
      </c:lineChart>
      <c:catAx>
        <c:axId val="2874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2528"/>
        <c:crosses val="autoZero"/>
        <c:auto val="1"/>
        <c:lblAlgn val="ctr"/>
        <c:lblOffset val="100"/>
        <c:noMultiLvlLbl val="0"/>
      </c:catAx>
      <c:valAx>
        <c:axId val="2875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'mpu queueing'!$A$26:$A$33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'mpu queueing'!$D$26:$D$33</c:f>
              <c:numCache>
                <c:formatCode>General</c:formatCode>
                <c:ptCount val="8"/>
                <c:pt idx="0">
                  <c:v>2.9097940074285717</c:v>
                </c:pt>
                <c:pt idx="1">
                  <c:v>1.4640415145714285</c:v>
                </c:pt>
                <c:pt idx="2">
                  <c:v>0.73204050057142855</c:v>
                </c:pt>
                <c:pt idx="3">
                  <c:v>0.29523812199999999</c:v>
                </c:pt>
                <c:pt idx="4">
                  <c:v>0.14883780657142859</c:v>
                </c:pt>
                <c:pt idx="5" formatCode="0.00000E+00">
                  <c:v>3.3717428571428572E-5</c:v>
                </c:pt>
                <c:pt idx="6" formatCode="0.00000E+00">
                  <c:v>2.9829428571428571E-5</c:v>
                </c:pt>
                <c:pt idx="7" formatCode="0.00000E+00">
                  <c:v>2.2559142857142855E-5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24944"/>
        <c:axId val="282323264"/>
      </c:lineChart>
      <c:catAx>
        <c:axId val="2823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3264"/>
        <c:crosses val="autoZero"/>
        <c:auto val="1"/>
        <c:lblAlgn val="ctr"/>
        <c:lblOffset val="100"/>
        <c:noMultiLvlLbl val="0"/>
      </c:catAx>
      <c:valAx>
        <c:axId val="282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</a:t>
            </a:r>
            <a:r>
              <a:rPr lang="en-US" sz="1800" baseline="0"/>
              <a:t> for Classifer (Input = 10240x10240)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class8!$L$2</c:f>
              <c:strCache>
                <c:ptCount val="1"/>
                <c:pt idx="0">
                  <c:v>pthread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class8!$M$1:$T$1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class8!$M$2:$T$2</c:f>
              <c:numCache>
                <c:formatCode>General</c:formatCode>
                <c:ptCount val="8"/>
                <c:pt idx="0">
                  <c:v>1</c:v>
                </c:pt>
                <c:pt idx="1">
                  <c:v>2.6543358437366908</c:v>
                </c:pt>
                <c:pt idx="2">
                  <c:v>3.3065113971861395</c:v>
                </c:pt>
                <c:pt idx="3">
                  <c:v>6.7271168998231223</c:v>
                </c:pt>
                <c:pt idx="4">
                  <c:v>20.614695282870112</c:v>
                </c:pt>
                <c:pt idx="5">
                  <c:v>32.079627153162882</c:v>
                </c:pt>
                <c:pt idx="6">
                  <c:v>32.199821436817878</c:v>
                </c:pt>
                <c:pt idx="7">
                  <c:v>21.019911036973788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class8!$L$3</c:f>
              <c:strCache>
                <c:ptCount val="1"/>
                <c:pt idx="0">
                  <c:v>omp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class8!$M$1:$T$1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class8!$M$3:$T$3</c:f>
              <c:numCache>
                <c:formatCode>General</c:formatCode>
                <c:ptCount val="8"/>
                <c:pt idx="0">
                  <c:v>1</c:v>
                </c:pt>
                <c:pt idx="1">
                  <c:v>1.9948843235631011</c:v>
                </c:pt>
                <c:pt idx="2">
                  <c:v>4.0405519511855976</c:v>
                </c:pt>
                <c:pt idx="3">
                  <c:v>7.8924347276023923</c:v>
                </c:pt>
                <c:pt idx="4">
                  <c:v>14.7822031206329</c:v>
                </c:pt>
                <c:pt idx="5">
                  <c:v>23.773052584723175</c:v>
                </c:pt>
                <c:pt idx="6">
                  <c:v>26.51141794456219</c:v>
                </c:pt>
                <c:pt idx="7">
                  <c:v>13.544786439187011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class8!$L$4</c:f>
              <c:strCache>
                <c:ptCount val="1"/>
                <c:pt idx="0">
                  <c:v>proximate without queueing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class8!$M$1:$T$1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class8!$M$4:$T$4</c:f>
              <c:numCache>
                <c:formatCode>General</c:formatCode>
                <c:ptCount val="8"/>
                <c:pt idx="0">
                  <c:v>1</c:v>
                </c:pt>
                <c:pt idx="1">
                  <c:v>1.9999045831449977</c:v>
                </c:pt>
                <c:pt idx="2">
                  <c:v>3.9994517330996713</c:v>
                </c:pt>
                <c:pt idx="3">
                  <c:v>7.9192514268530037</c:v>
                </c:pt>
                <c:pt idx="4">
                  <c:v>15.529780204430187</c:v>
                </c:pt>
                <c:pt idx="5">
                  <c:v>29.60399467385399</c:v>
                </c:pt>
                <c:pt idx="6">
                  <c:v>50.51257636495675</c:v>
                </c:pt>
                <c:pt idx="7">
                  <c:v>64.783926557988039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class8!$L$5</c:f>
              <c:strCache>
                <c:ptCount val="1"/>
                <c:pt idx="0">
                  <c:v>proximate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class8!$M$1:$T$1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class8!$M$5:$T$5</c:f>
              <c:numCache>
                <c:formatCode>General</c:formatCode>
                <c:ptCount val="8"/>
                <c:pt idx="0">
                  <c:v>1</c:v>
                </c:pt>
                <c:pt idx="1">
                  <c:v>1.9915749233217748</c:v>
                </c:pt>
                <c:pt idx="2">
                  <c:v>3.9829017094583854</c:v>
                </c:pt>
                <c:pt idx="3">
                  <c:v>7.8999505594752355</c:v>
                </c:pt>
                <c:pt idx="4">
                  <c:v>15.668401555246611</c:v>
                </c:pt>
                <c:pt idx="5">
                  <c:v>30.347875215847104</c:v>
                </c:pt>
                <c:pt idx="6">
                  <c:v>54.823650726693636</c:v>
                </c:pt>
                <c:pt idx="7">
                  <c:v>80.338888468235126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73152"/>
        <c:axId val="354455232"/>
      </c:lineChart>
      <c:catAx>
        <c:axId val="3544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5232"/>
        <c:crosses val="autoZero"/>
        <c:auto val="1"/>
        <c:lblAlgn val="ctr"/>
        <c:lblOffset val="100"/>
        <c:noMultiLvlLbl val="0"/>
      </c:catAx>
      <c:valAx>
        <c:axId val="3544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</a:t>
            </a:r>
            <a:r>
              <a:rPr lang="en-US" sz="1800" baseline="0"/>
              <a:t> for Histogram (Large Input)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histogram!$L$2</c:f>
              <c:strCache>
                <c:ptCount val="1"/>
                <c:pt idx="0">
                  <c:v>pthread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histogram!$M$1:$T$1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histogram!$M$2:$T$2</c:f>
              <c:numCache>
                <c:formatCode>General</c:formatCode>
                <c:ptCount val="8"/>
                <c:pt idx="0">
                  <c:v>1</c:v>
                </c:pt>
                <c:pt idx="1">
                  <c:v>1.9646625665859139</c:v>
                </c:pt>
                <c:pt idx="2">
                  <c:v>4.0350786504085239</c:v>
                </c:pt>
                <c:pt idx="3">
                  <c:v>5.6094031321431004</c:v>
                </c:pt>
                <c:pt idx="4">
                  <c:v>16.199395189855156</c:v>
                </c:pt>
                <c:pt idx="5">
                  <c:v>28.016365844254288</c:v>
                </c:pt>
                <c:pt idx="6">
                  <c:v>46.851007007196749</c:v>
                </c:pt>
                <c:pt idx="7">
                  <c:v>58.01612289162216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histogram!$L$3</c:f>
              <c:strCache>
                <c:ptCount val="1"/>
                <c:pt idx="0">
                  <c:v>omp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histogram!$M$1:$T$1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histogram!$M$3:$T$3</c:f>
              <c:numCache>
                <c:formatCode>General</c:formatCode>
                <c:ptCount val="8"/>
                <c:pt idx="0">
                  <c:v>1</c:v>
                </c:pt>
                <c:pt idx="1">
                  <c:v>1.9991855580214375</c:v>
                </c:pt>
                <c:pt idx="2">
                  <c:v>3.9936599649322222</c:v>
                </c:pt>
                <c:pt idx="3">
                  <c:v>7.620208770601165</c:v>
                </c:pt>
                <c:pt idx="4">
                  <c:v>15.006182243923451</c:v>
                </c:pt>
                <c:pt idx="5">
                  <c:v>29.407648914964206</c:v>
                </c:pt>
                <c:pt idx="6">
                  <c:v>48.446256602131406</c:v>
                </c:pt>
                <c:pt idx="7">
                  <c:v>26.955419933299464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histogram!$L$4</c:f>
              <c:strCache>
                <c:ptCount val="1"/>
                <c:pt idx="0">
                  <c:v>proximate without queueing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histogram!$M$1:$T$1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histogram!$M$4:$T$4</c:f>
              <c:numCache>
                <c:formatCode>General</c:formatCode>
                <c:ptCount val="8"/>
                <c:pt idx="0">
                  <c:v>1</c:v>
                </c:pt>
                <c:pt idx="1">
                  <c:v>1.9962228250528231</c:v>
                </c:pt>
                <c:pt idx="2">
                  <c:v>3.9816579542242505</c:v>
                </c:pt>
                <c:pt idx="3">
                  <c:v>7.9596824912865678</c:v>
                </c:pt>
                <c:pt idx="4">
                  <c:v>15.853366169441276</c:v>
                </c:pt>
                <c:pt idx="5">
                  <c:v>31.574501090978817</c:v>
                </c:pt>
                <c:pt idx="6">
                  <c:v>62.134384730058215</c:v>
                </c:pt>
                <c:pt idx="7">
                  <c:v>118.90253120590626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histogram!$L$5</c:f>
              <c:strCache>
                <c:ptCount val="1"/>
                <c:pt idx="0">
                  <c:v>proximate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histogram!$M$1:$T$1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histogram!$M$5:$T$5</c:f>
              <c:numCache>
                <c:formatCode>General</c:formatCode>
                <c:ptCount val="8"/>
                <c:pt idx="0">
                  <c:v>1</c:v>
                </c:pt>
                <c:pt idx="1">
                  <c:v>1.9895773091289433</c:v>
                </c:pt>
                <c:pt idx="2">
                  <c:v>3.9771855407890881</c:v>
                </c:pt>
                <c:pt idx="3">
                  <c:v>7.9517000201702608</c:v>
                </c:pt>
                <c:pt idx="4">
                  <c:v>15.823275669851459</c:v>
                </c:pt>
                <c:pt idx="5">
                  <c:v>31.340466787544887</c:v>
                </c:pt>
                <c:pt idx="6">
                  <c:v>61.203905869197406</c:v>
                </c:pt>
                <c:pt idx="7">
                  <c:v>109.35324270585527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88208"/>
        <c:axId val="295911168"/>
      </c:lineChart>
      <c:catAx>
        <c:axId val="4099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168"/>
        <c:crosses val="autoZero"/>
        <c:auto val="1"/>
        <c:lblAlgn val="ctr"/>
        <c:lblOffset val="100"/>
        <c:noMultiLvlLbl val="0"/>
      </c:catAx>
      <c:valAx>
        <c:axId val="295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65952"/>
        <c:axId val="254866512"/>
      </c:lineChart>
      <c:catAx>
        <c:axId val="2548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512"/>
        <c:crosses val="autoZero"/>
        <c:auto val="1"/>
        <c:lblAlgn val="ctr"/>
        <c:lblOffset val="100"/>
        <c:noMultiLvlLbl val="0"/>
      </c:catAx>
      <c:valAx>
        <c:axId val="254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187056"/>
        <c:axId val="255187616"/>
      </c:barChart>
      <c:catAx>
        <c:axId val="2551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616"/>
        <c:crosses val="autoZero"/>
        <c:auto val="1"/>
        <c:lblAlgn val="ctr"/>
        <c:lblOffset val="100"/>
        <c:noMultiLvlLbl val="0"/>
      </c:catAx>
      <c:valAx>
        <c:axId val="2551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46144"/>
        <c:axId val="255346704"/>
      </c:lineChart>
      <c:catAx>
        <c:axId val="2553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6704"/>
        <c:crosses val="autoZero"/>
        <c:auto val="1"/>
        <c:lblAlgn val="ctr"/>
        <c:lblOffset val="100"/>
        <c:noMultiLvlLbl val="0"/>
      </c:catAx>
      <c:valAx>
        <c:axId val="255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52336"/>
        <c:axId val="255552896"/>
      </c:barChart>
      <c:catAx>
        <c:axId val="2555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2896"/>
        <c:crosses val="autoZero"/>
        <c:auto val="1"/>
        <c:lblAlgn val="ctr"/>
        <c:lblOffset val="100"/>
        <c:noMultiLvlLbl val="0"/>
      </c:catAx>
      <c:valAx>
        <c:axId val="255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59616"/>
        <c:axId val="255601488"/>
      </c:lineChart>
      <c:catAx>
        <c:axId val="2555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1488"/>
        <c:crosses val="autoZero"/>
        <c:auto val="1"/>
        <c:lblAlgn val="ctr"/>
        <c:lblOffset val="100"/>
        <c:noMultiLvlLbl val="0"/>
      </c:catAx>
      <c:valAx>
        <c:axId val="255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05968"/>
        <c:axId val="255606528"/>
      </c:barChart>
      <c:catAx>
        <c:axId val="2556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6528"/>
        <c:crosses val="autoZero"/>
        <c:auto val="1"/>
        <c:lblAlgn val="ctr"/>
        <c:lblOffset val="100"/>
        <c:noMultiLvlLbl val="0"/>
      </c:catAx>
      <c:valAx>
        <c:axId val="255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97680"/>
        <c:axId val="254698240"/>
      </c:lineChart>
      <c:catAx>
        <c:axId val="2546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8240"/>
        <c:crosses val="autoZero"/>
        <c:auto val="1"/>
        <c:lblAlgn val="ctr"/>
        <c:lblOffset val="100"/>
        <c:noMultiLvlLbl val="0"/>
      </c:catAx>
      <c:valAx>
        <c:axId val="254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18</xdr:row>
      <xdr:rowOff>23812</xdr:rowOff>
    </xdr:from>
    <xdr:to>
      <xdr:col>24</xdr:col>
      <xdr:colOff>590549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19</xdr:row>
      <xdr:rowOff>57150</xdr:rowOff>
    </xdr:from>
    <xdr:to>
      <xdr:col>24</xdr:col>
      <xdr:colOff>180974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0</xdr:rowOff>
    </xdr:from>
    <xdr:to>
      <xdr:col>17</xdr:col>
      <xdr:colOff>38100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21</xdr:row>
      <xdr:rowOff>71437</xdr:rowOff>
    </xdr:from>
    <xdr:to>
      <xdr:col>22</xdr:col>
      <xdr:colOff>600075</xdr:colOff>
      <xdr:row>35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31</xdr:row>
      <xdr:rowOff>157162</xdr:rowOff>
    </xdr:from>
    <xdr:to>
      <xdr:col>16</xdr:col>
      <xdr:colOff>581025</xdr:colOff>
      <xdr:row>46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44</xdr:row>
      <xdr:rowOff>71437</xdr:rowOff>
    </xdr:from>
    <xdr:to>
      <xdr:col>22</xdr:col>
      <xdr:colOff>547687</xdr:colOff>
      <xdr:row>58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200025</xdr:colOff>
      <xdr:row>0</xdr:row>
      <xdr:rowOff>0</xdr:rowOff>
    </xdr:from>
    <xdr:to>
      <xdr:col>26</xdr:col>
      <xdr:colOff>504825</xdr:colOff>
      <xdr:row>25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438150</xdr:colOff>
      <xdr:row>21</xdr:row>
      <xdr:rowOff>180975</xdr:rowOff>
    </xdr:from>
    <xdr:to>
      <xdr:col>32</xdr:col>
      <xdr:colOff>133350</xdr:colOff>
      <xdr:row>36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180975</xdr:colOff>
      <xdr:row>29</xdr:row>
      <xdr:rowOff>104775</xdr:rowOff>
    </xdr:from>
    <xdr:to>
      <xdr:col>28</xdr:col>
      <xdr:colOff>38100</xdr:colOff>
      <xdr:row>43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171450</xdr:colOff>
      <xdr:row>44</xdr:row>
      <xdr:rowOff>0</xdr:rowOff>
    </xdr:from>
    <xdr:to>
      <xdr:col>31</xdr:col>
      <xdr:colOff>476250</xdr:colOff>
      <xdr:row>58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</xdr:row>
      <xdr:rowOff>176212</xdr:rowOff>
    </xdr:from>
    <xdr:to>
      <xdr:col>14</xdr:col>
      <xdr:colOff>457200</xdr:colOff>
      <xdr:row>24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24</xdr:row>
      <xdr:rowOff>166687</xdr:rowOff>
    </xdr:from>
    <xdr:to>
      <xdr:col>13</xdr:col>
      <xdr:colOff>300037</xdr:colOff>
      <xdr:row>39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6</xdr:row>
      <xdr:rowOff>71436</xdr:rowOff>
    </xdr:from>
    <xdr:to>
      <xdr:col>19</xdr:col>
      <xdr:colOff>200025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6</xdr:row>
      <xdr:rowOff>71436</xdr:rowOff>
    </xdr:from>
    <xdr:to>
      <xdr:col>19</xdr:col>
      <xdr:colOff>200025</xdr:colOff>
      <xdr:row>28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1</xdr:row>
      <xdr:rowOff>157162</xdr:rowOff>
    </xdr:from>
    <xdr:to>
      <xdr:col>27</xdr:col>
      <xdr:colOff>409575</xdr:colOff>
      <xdr:row>16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36</xdr:row>
      <xdr:rowOff>176212</xdr:rowOff>
    </xdr:from>
    <xdr:to>
      <xdr:col>21</xdr:col>
      <xdr:colOff>76200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16</xdr:row>
      <xdr:rowOff>119062</xdr:rowOff>
    </xdr:from>
    <xdr:to>
      <xdr:col>9</xdr:col>
      <xdr:colOff>9525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12</xdr:col>
      <xdr:colOff>342900</xdr:colOff>
      <xdr:row>55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133349</xdr:rowOff>
    </xdr:from>
    <xdr:to>
      <xdr:col>11</xdr:col>
      <xdr:colOff>400050</xdr:colOff>
      <xdr:row>53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6</xdr:row>
      <xdr:rowOff>61911</xdr:rowOff>
    </xdr:from>
    <xdr:to>
      <xdr:col>23</xdr:col>
      <xdr:colOff>476249</xdr:colOff>
      <xdr:row>27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1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1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I1" workbookViewId="0">
      <selection activeCell="K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4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ca="1" si="6"/>
        <v>1</v>
      </c>
      <c r="L13">
        <f t="shared" ca="1" si="6"/>
        <v>1.8831880540619144</v>
      </c>
      <c r="M13">
        <f t="shared" ca="1" si="6"/>
        <v>3.5508502924100878</v>
      </c>
      <c r="N13">
        <f t="shared" ca="1" si="6"/>
        <v>4.9615699849640817</v>
      </c>
      <c r="O13">
        <f t="shared" ca="1" si="6"/>
        <v>5.0456769312886385</v>
      </c>
      <c r="P13">
        <f t="shared" ca="1" si="6"/>
        <v>4.1291808941563435</v>
      </c>
      <c r="Q13">
        <f t="shared" ca="1" si="6"/>
        <v>2.8338158625148222</v>
      </c>
      <c r="R13">
        <f t="shared" ca="1" si="6"/>
        <v>2.2035330231347299</v>
      </c>
      <c r="S13">
        <f t="shared" ca="1" si="6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6"/>
        <v>1</v>
      </c>
      <c r="L14">
        <f t="shared" ca="1" si="6"/>
        <v>1.7861482892963445</v>
      </c>
      <c r="M14">
        <f t="shared" ca="1" si="6"/>
        <v>2.5873704822972972</v>
      </c>
      <c r="N14">
        <f t="shared" ca="1" si="6"/>
        <v>2.6794160925109392</v>
      </c>
      <c r="O14">
        <f t="shared" ca="1" si="6"/>
        <v>2.7248366965046169</v>
      </c>
      <c r="P14">
        <f t="shared" ca="1" si="6"/>
        <v>2.2298977481361293</v>
      </c>
      <c r="Q14">
        <f t="shared" ca="1" si="6"/>
        <v>1.5303566911774498</v>
      </c>
      <c r="R14">
        <f t="shared" ca="1" si="6"/>
        <v>1.1315504788852699</v>
      </c>
      <c r="S14">
        <f t="shared" ca="1" si="6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1.3740163791353042</v>
      </c>
      <c r="M19">
        <v>1.2585763773703931</v>
      </c>
      <c r="N19">
        <v>0.85596290778578477</v>
      </c>
      <c r="O19">
        <v>0.46946509604091147</v>
      </c>
      <c r="P19">
        <v>0.2688400549503781</v>
      </c>
      <c r="Q19">
        <v>0.14199175526676969</v>
      </c>
      <c r="R19">
        <v>7.3960304133894691E-2</v>
      </c>
      <c r="S19">
        <v>3.8484607989319131E-2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1.7096693180178095</v>
      </c>
      <c r="M20">
        <v>2.555940761277435</v>
      </c>
      <c r="N20">
        <v>2.4553414708374115</v>
      </c>
      <c r="O20">
        <v>2.178231769051854</v>
      </c>
      <c r="P20">
        <v>1.6771262896733989</v>
      </c>
      <c r="Q20">
        <v>1.1945853434387768</v>
      </c>
      <c r="R20">
        <v>0.67396987023542754</v>
      </c>
      <c r="S20">
        <v>0.38101041587160012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1.7877445051655318</v>
      </c>
      <c r="M21">
        <v>2.8507123920870048</v>
      </c>
      <c r="N21">
        <v>3.8571786605205305</v>
      </c>
      <c r="O21">
        <v>4.678934395412683</v>
      </c>
      <c r="P21">
        <v>4.7779494713581787</v>
      </c>
      <c r="Q21">
        <v>4.4699605508473086</v>
      </c>
      <c r="R21">
        <v>3.801656805290293</v>
      </c>
      <c r="S21">
        <v>2.9366012763445748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1.7758140823839779</v>
      </c>
      <c r="M22">
        <v>2.9241999048156284</v>
      </c>
      <c r="N22">
        <v>4.3074133979746385</v>
      </c>
      <c r="O22">
        <v>5.4543233714064874</v>
      </c>
      <c r="P22">
        <v>6.0437783993507974</v>
      </c>
      <c r="Q22">
        <v>6.5321573688494876</v>
      </c>
      <c r="R22">
        <v>6.2886322909222185</v>
      </c>
      <c r="S22">
        <v>6.3031367903260191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7">-x</f>
        <v>#NAME?</v>
      </c>
      <c r="C65">
        <v>512</v>
      </c>
      <c r="D65" t="e">
        <f t="shared" ref="D65:D128" si="8">-y</f>
        <v>#NAME?</v>
      </c>
      <c r="E65">
        <v>512</v>
      </c>
      <c r="F65" t="e">
        <f t="shared" ref="F65:F128" si="9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7"/>
        <v>#NAME?</v>
      </c>
      <c r="C66">
        <v>512</v>
      </c>
      <c r="D66" t="e">
        <f t="shared" si="8"/>
        <v>#NAME?</v>
      </c>
      <c r="E66">
        <v>512</v>
      </c>
      <c r="F66" t="e">
        <f t="shared" si="9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7"/>
        <v>#NAME?</v>
      </c>
      <c r="C67">
        <v>512</v>
      </c>
      <c r="D67" t="e">
        <f t="shared" si="8"/>
        <v>#NAME?</v>
      </c>
      <c r="E67">
        <v>512</v>
      </c>
      <c r="F67" t="e">
        <f t="shared" si="9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7"/>
        <v>#NAME?</v>
      </c>
      <c r="C68">
        <v>512</v>
      </c>
      <c r="D68" t="e">
        <f t="shared" si="8"/>
        <v>#NAME?</v>
      </c>
      <c r="E68">
        <v>512</v>
      </c>
      <c r="F68" t="e">
        <f t="shared" si="9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7"/>
        <v>#NAME?</v>
      </c>
      <c r="C69">
        <v>512</v>
      </c>
      <c r="D69" t="e">
        <f t="shared" si="8"/>
        <v>#NAME?</v>
      </c>
      <c r="E69">
        <v>512</v>
      </c>
      <c r="F69" t="e">
        <f t="shared" si="9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7"/>
        <v>#NAME?</v>
      </c>
      <c r="C70">
        <v>512</v>
      </c>
      <c r="D70" t="e">
        <f t="shared" si="8"/>
        <v>#NAME?</v>
      </c>
      <c r="E70">
        <v>512</v>
      </c>
      <c r="F70" t="e">
        <f t="shared" si="9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7"/>
        <v>#NAME?</v>
      </c>
      <c r="C71">
        <v>512</v>
      </c>
      <c r="D71" t="e">
        <f t="shared" si="8"/>
        <v>#NAME?</v>
      </c>
      <c r="E71">
        <v>512</v>
      </c>
      <c r="F71" t="e">
        <f t="shared" si="9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7"/>
        <v>#NAME?</v>
      </c>
      <c r="C72">
        <v>512</v>
      </c>
      <c r="D72" t="e">
        <f t="shared" si="8"/>
        <v>#NAME?</v>
      </c>
      <c r="E72">
        <v>512</v>
      </c>
      <c r="F72" t="e">
        <f t="shared" si="9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7"/>
        <v>#NAME?</v>
      </c>
      <c r="C73">
        <v>512</v>
      </c>
      <c r="D73" t="e">
        <f t="shared" si="8"/>
        <v>#NAME?</v>
      </c>
      <c r="E73">
        <v>512</v>
      </c>
      <c r="F73" t="e">
        <f t="shared" si="9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7"/>
        <v>#NAME?</v>
      </c>
      <c r="C74">
        <v>512</v>
      </c>
      <c r="D74" t="e">
        <f t="shared" si="8"/>
        <v>#NAME?</v>
      </c>
      <c r="E74">
        <v>512</v>
      </c>
      <c r="F74" t="e">
        <f t="shared" si="9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7"/>
        <v>#NAME?</v>
      </c>
      <c r="C75">
        <v>512</v>
      </c>
      <c r="D75" t="e">
        <f t="shared" si="8"/>
        <v>#NAME?</v>
      </c>
      <c r="E75">
        <v>512</v>
      </c>
      <c r="F75" t="e">
        <f t="shared" si="9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7"/>
        <v>#NAME?</v>
      </c>
      <c r="C76">
        <v>512</v>
      </c>
      <c r="D76" t="e">
        <f t="shared" si="8"/>
        <v>#NAME?</v>
      </c>
      <c r="E76">
        <v>512</v>
      </c>
      <c r="F76" t="e">
        <f t="shared" si="9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7"/>
        <v>#NAME?</v>
      </c>
      <c r="C77">
        <v>512</v>
      </c>
      <c r="D77" t="e">
        <f t="shared" si="8"/>
        <v>#NAME?</v>
      </c>
      <c r="E77">
        <v>512</v>
      </c>
      <c r="F77" t="e">
        <f t="shared" si="9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7"/>
        <v>#NAME?</v>
      </c>
      <c r="C78">
        <v>512</v>
      </c>
      <c r="D78" t="e">
        <f t="shared" si="8"/>
        <v>#NAME?</v>
      </c>
      <c r="E78">
        <v>512</v>
      </c>
      <c r="F78" t="e">
        <f t="shared" si="9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7"/>
        <v>#NAME?</v>
      </c>
      <c r="C79">
        <v>512</v>
      </c>
      <c r="D79" t="e">
        <f t="shared" si="8"/>
        <v>#NAME?</v>
      </c>
      <c r="E79">
        <v>512</v>
      </c>
      <c r="F79" t="e">
        <f t="shared" si="9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7"/>
        <v>#NAME?</v>
      </c>
      <c r="C80">
        <v>512</v>
      </c>
      <c r="D80" t="e">
        <f t="shared" si="8"/>
        <v>#NAME?</v>
      </c>
      <c r="E80">
        <v>512</v>
      </c>
      <c r="F80" t="e">
        <f t="shared" si="9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7"/>
        <v>#NAME?</v>
      </c>
      <c r="C81">
        <v>512</v>
      </c>
      <c r="D81" t="e">
        <f t="shared" si="8"/>
        <v>#NAME?</v>
      </c>
      <c r="E81">
        <v>512</v>
      </c>
      <c r="F81" t="e">
        <f t="shared" si="9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7"/>
        <v>#NAME?</v>
      </c>
      <c r="C82">
        <v>512</v>
      </c>
      <c r="D82" t="e">
        <f t="shared" si="8"/>
        <v>#NAME?</v>
      </c>
      <c r="E82">
        <v>512</v>
      </c>
      <c r="F82" t="e">
        <f t="shared" si="9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7"/>
        <v>#NAME?</v>
      </c>
      <c r="C83">
        <v>512</v>
      </c>
      <c r="D83" t="e">
        <f t="shared" si="8"/>
        <v>#NAME?</v>
      </c>
      <c r="E83">
        <v>512</v>
      </c>
      <c r="F83" t="e">
        <f t="shared" si="9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7"/>
        <v>#NAME?</v>
      </c>
      <c r="C84">
        <v>512</v>
      </c>
      <c r="D84" t="e">
        <f t="shared" si="8"/>
        <v>#NAME?</v>
      </c>
      <c r="E84">
        <v>512</v>
      </c>
      <c r="F84" t="e">
        <f t="shared" si="9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7"/>
        <v>#NAME?</v>
      </c>
      <c r="C85">
        <v>512</v>
      </c>
      <c r="D85" t="e">
        <f t="shared" si="8"/>
        <v>#NAME?</v>
      </c>
      <c r="E85">
        <v>512</v>
      </c>
      <c r="F85" t="e">
        <f t="shared" si="9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7"/>
        <v>#NAME?</v>
      </c>
      <c r="C86">
        <v>512</v>
      </c>
      <c r="D86" t="e">
        <f t="shared" si="8"/>
        <v>#NAME?</v>
      </c>
      <c r="E86">
        <v>512</v>
      </c>
      <c r="F86" t="e">
        <f t="shared" si="9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7"/>
        <v>#NAME?</v>
      </c>
      <c r="C87">
        <v>512</v>
      </c>
      <c r="D87" t="e">
        <f t="shared" si="8"/>
        <v>#NAME?</v>
      </c>
      <c r="E87">
        <v>512</v>
      </c>
      <c r="F87" t="e">
        <f t="shared" si="9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7"/>
        <v>#NAME?</v>
      </c>
      <c r="C88">
        <v>512</v>
      </c>
      <c r="D88" t="e">
        <f t="shared" si="8"/>
        <v>#NAME?</v>
      </c>
      <c r="E88">
        <v>512</v>
      </c>
      <c r="F88" t="e">
        <f t="shared" si="9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7"/>
        <v>#NAME?</v>
      </c>
      <c r="C89">
        <v>512</v>
      </c>
      <c r="D89" t="e">
        <f t="shared" si="8"/>
        <v>#NAME?</v>
      </c>
      <c r="E89">
        <v>512</v>
      </c>
      <c r="F89" t="e">
        <f t="shared" si="9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7"/>
        <v>#NAME?</v>
      </c>
      <c r="C90">
        <v>512</v>
      </c>
      <c r="D90" t="e">
        <f t="shared" si="8"/>
        <v>#NAME?</v>
      </c>
      <c r="E90">
        <v>512</v>
      </c>
      <c r="F90" t="e">
        <f t="shared" si="9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7"/>
        <v>#NAME?</v>
      </c>
      <c r="C91">
        <v>2048</v>
      </c>
      <c r="D91" t="e">
        <f t="shared" si="8"/>
        <v>#NAME?</v>
      </c>
      <c r="E91">
        <v>2048</v>
      </c>
      <c r="F91" t="e">
        <f t="shared" si="9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7"/>
        <v>#NAME?</v>
      </c>
      <c r="C92">
        <v>2048</v>
      </c>
      <c r="D92" t="e">
        <f t="shared" si="8"/>
        <v>#NAME?</v>
      </c>
      <c r="E92">
        <v>2048</v>
      </c>
      <c r="F92" t="e">
        <f t="shared" si="9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7"/>
        <v>#NAME?</v>
      </c>
      <c r="C93">
        <v>2048</v>
      </c>
      <c r="D93" t="e">
        <f t="shared" si="8"/>
        <v>#NAME?</v>
      </c>
      <c r="E93">
        <v>2048</v>
      </c>
      <c r="F93" t="e">
        <f t="shared" si="9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7"/>
        <v>#NAME?</v>
      </c>
      <c r="C94">
        <v>2048</v>
      </c>
      <c r="D94" t="e">
        <f t="shared" si="8"/>
        <v>#NAME?</v>
      </c>
      <c r="E94">
        <v>2048</v>
      </c>
      <c r="F94" t="e">
        <f t="shared" si="9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7"/>
        <v>#NAME?</v>
      </c>
      <c r="C95">
        <v>2048</v>
      </c>
      <c r="D95" t="e">
        <f t="shared" si="8"/>
        <v>#NAME?</v>
      </c>
      <c r="E95">
        <v>2048</v>
      </c>
      <c r="F95" t="e">
        <f t="shared" si="9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7"/>
        <v>#NAME?</v>
      </c>
      <c r="C96">
        <v>2048</v>
      </c>
      <c r="D96" t="e">
        <f t="shared" si="8"/>
        <v>#NAME?</v>
      </c>
      <c r="E96">
        <v>2048</v>
      </c>
      <c r="F96" t="e">
        <f t="shared" si="9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7"/>
        <v>#NAME?</v>
      </c>
      <c r="C97">
        <v>2048</v>
      </c>
      <c r="D97" t="e">
        <f t="shared" si="8"/>
        <v>#NAME?</v>
      </c>
      <c r="E97">
        <v>2048</v>
      </c>
      <c r="F97" t="e">
        <f t="shared" si="9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7"/>
        <v>#NAME?</v>
      </c>
      <c r="C98">
        <v>2048</v>
      </c>
      <c r="D98" t="e">
        <f t="shared" si="8"/>
        <v>#NAME?</v>
      </c>
      <c r="E98">
        <v>2048</v>
      </c>
      <c r="F98" t="e">
        <f t="shared" si="9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7"/>
        <v>#NAME?</v>
      </c>
      <c r="C99">
        <v>2048</v>
      </c>
      <c r="D99" t="e">
        <f t="shared" si="8"/>
        <v>#NAME?</v>
      </c>
      <c r="E99">
        <v>2048</v>
      </c>
      <c r="F99" t="e">
        <f t="shared" si="9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7"/>
        <v>#NAME?</v>
      </c>
      <c r="C100">
        <v>2048</v>
      </c>
      <c r="D100" t="e">
        <f t="shared" si="8"/>
        <v>#NAME?</v>
      </c>
      <c r="E100">
        <v>2048</v>
      </c>
      <c r="F100" t="e">
        <f t="shared" si="9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7"/>
        <v>#NAME?</v>
      </c>
      <c r="C101">
        <v>2048</v>
      </c>
      <c r="D101" t="e">
        <f t="shared" si="8"/>
        <v>#NAME?</v>
      </c>
      <c r="E101">
        <v>2048</v>
      </c>
      <c r="F101" t="e">
        <f t="shared" si="9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7"/>
        <v>#NAME?</v>
      </c>
      <c r="C102">
        <v>2048</v>
      </c>
      <c r="D102" t="e">
        <f t="shared" si="8"/>
        <v>#NAME?</v>
      </c>
      <c r="E102">
        <v>2048</v>
      </c>
      <c r="F102" t="e">
        <f t="shared" si="9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7"/>
        <v>#NAME?</v>
      </c>
      <c r="C103">
        <v>2048</v>
      </c>
      <c r="D103" t="e">
        <f t="shared" si="8"/>
        <v>#NAME?</v>
      </c>
      <c r="E103">
        <v>2048</v>
      </c>
      <c r="F103" t="e">
        <f t="shared" si="9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7"/>
        <v>#NAME?</v>
      </c>
      <c r="C104">
        <v>2048</v>
      </c>
      <c r="D104" t="e">
        <f t="shared" si="8"/>
        <v>#NAME?</v>
      </c>
      <c r="E104">
        <v>2048</v>
      </c>
      <c r="F104" t="e">
        <f t="shared" si="9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7"/>
        <v>#NAME?</v>
      </c>
      <c r="C105">
        <v>2048</v>
      </c>
      <c r="D105" t="e">
        <f t="shared" si="8"/>
        <v>#NAME?</v>
      </c>
      <c r="E105">
        <v>2048</v>
      </c>
      <c r="F105" t="e">
        <f t="shared" si="9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7"/>
        <v>#NAME?</v>
      </c>
      <c r="C106">
        <v>2048</v>
      </c>
      <c r="D106" t="e">
        <f t="shared" si="8"/>
        <v>#NAME?</v>
      </c>
      <c r="E106">
        <v>2048</v>
      </c>
      <c r="F106" t="e">
        <f t="shared" si="9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7"/>
        <v>#NAME?</v>
      </c>
      <c r="C107">
        <v>2048</v>
      </c>
      <c r="D107" t="e">
        <f t="shared" si="8"/>
        <v>#NAME?</v>
      </c>
      <c r="E107">
        <v>2048</v>
      </c>
      <c r="F107" t="e">
        <f t="shared" si="9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7"/>
        <v>#NAME?</v>
      </c>
      <c r="C108">
        <v>2048</v>
      </c>
      <c r="D108" t="e">
        <f t="shared" si="8"/>
        <v>#NAME?</v>
      </c>
      <c r="E108">
        <v>2048</v>
      </c>
      <c r="F108" t="e">
        <f t="shared" si="9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7"/>
        <v>#NAME?</v>
      </c>
      <c r="C109">
        <v>2048</v>
      </c>
      <c r="D109" t="e">
        <f t="shared" si="8"/>
        <v>#NAME?</v>
      </c>
      <c r="E109">
        <v>2048</v>
      </c>
      <c r="F109" t="e">
        <f t="shared" si="9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7"/>
        <v>#NAME?</v>
      </c>
      <c r="C110">
        <v>2048</v>
      </c>
      <c r="D110" t="e">
        <f t="shared" si="8"/>
        <v>#NAME?</v>
      </c>
      <c r="E110">
        <v>2048</v>
      </c>
      <c r="F110" t="e">
        <f t="shared" si="9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7"/>
        <v>#NAME?</v>
      </c>
      <c r="C111">
        <v>2048</v>
      </c>
      <c r="D111" t="e">
        <f t="shared" si="8"/>
        <v>#NAME?</v>
      </c>
      <c r="E111">
        <v>2048</v>
      </c>
      <c r="F111" t="e">
        <f t="shared" si="9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7"/>
        <v>#NAME?</v>
      </c>
      <c r="C112">
        <v>2048</v>
      </c>
      <c r="D112" t="e">
        <f t="shared" si="8"/>
        <v>#NAME?</v>
      </c>
      <c r="E112">
        <v>2048</v>
      </c>
      <c r="F112" t="e">
        <f t="shared" si="9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7"/>
        <v>#NAME?</v>
      </c>
      <c r="C113">
        <v>2048</v>
      </c>
      <c r="D113" t="e">
        <f t="shared" si="8"/>
        <v>#NAME?</v>
      </c>
      <c r="E113">
        <v>2048</v>
      </c>
      <c r="F113" t="e">
        <f t="shared" si="9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7"/>
        <v>#NAME?</v>
      </c>
      <c r="C114">
        <v>2048</v>
      </c>
      <c r="D114" t="e">
        <f t="shared" si="8"/>
        <v>#NAME?</v>
      </c>
      <c r="E114">
        <v>2048</v>
      </c>
      <c r="F114" t="e">
        <f t="shared" si="9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7"/>
        <v>#NAME?</v>
      </c>
      <c r="C115">
        <v>2048</v>
      </c>
      <c r="D115" t="e">
        <f t="shared" si="8"/>
        <v>#NAME?</v>
      </c>
      <c r="E115">
        <v>2048</v>
      </c>
      <c r="F115" t="e">
        <f t="shared" si="9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7"/>
        <v>#NAME?</v>
      </c>
      <c r="C116">
        <v>2048</v>
      </c>
      <c r="D116" t="e">
        <f t="shared" si="8"/>
        <v>#NAME?</v>
      </c>
      <c r="E116">
        <v>2048</v>
      </c>
      <c r="F116" t="e">
        <f t="shared" si="9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7"/>
        <v>#NAME?</v>
      </c>
      <c r="C117">
        <v>2048</v>
      </c>
      <c r="D117" t="e">
        <f t="shared" si="8"/>
        <v>#NAME?</v>
      </c>
      <c r="E117">
        <v>2048</v>
      </c>
      <c r="F117" t="e">
        <f t="shared" si="9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7"/>
        <v>#NAME?</v>
      </c>
      <c r="C118">
        <v>2048</v>
      </c>
      <c r="D118" t="e">
        <f t="shared" si="8"/>
        <v>#NAME?</v>
      </c>
      <c r="E118">
        <v>2048</v>
      </c>
      <c r="F118" t="e">
        <f t="shared" si="9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7"/>
        <v>#NAME?</v>
      </c>
      <c r="C119">
        <v>2048</v>
      </c>
      <c r="D119" t="e">
        <f t="shared" si="8"/>
        <v>#NAME?</v>
      </c>
      <c r="E119">
        <v>2048</v>
      </c>
      <c r="F119" t="e">
        <f t="shared" si="9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7"/>
        <v>#NAME?</v>
      </c>
      <c r="C120">
        <v>2048</v>
      </c>
      <c r="D120" t="e">
        <f t="shared" si="8"/>
        <v>#NAME?</v>
      </c>
      <c r="E120">
        <v>2048</v>
      </c>
      <c r="F120" t="e">
        <f t="shared" si="9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7"/>
        <v>#NAME?</v>
      </c>
      <c r="C121">
        <v>2048</v>
      </c>
      <c r="D121" t="e">
        <f t="shared" si="8"/>
        <v>#NAME?</v>
      </c>
      <c r="E121">
        <v>2048</v>
      </c>
      <c r="F121" t="e">
        <f t="shared" si="9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7"/>
        <v>#NAME?</v>
      </c>
      <c r="C122">
        <v>2048</v>
      </c>
      <c r="D122" t="e">
        <f t="shared" si="8"/>
        <v>#NAME?</v>
      </c>
      <c r="E122">
        <v>2048</v>
      </c>
      <c r="F122" t="e">
        <f t="shared" si="9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7"/>
        <v>#NAME?</v>
      </c>
      <c r="C123">
        <v>2048</v>
      </c>
      <c r="D123" t="e">
        <f t="shared" si="8"/>
        <v>#NAME?</v>
      </c>
      <c r="E123">
        <v>2048</v>
      </c>
      <c r="F123" t="e">
        <f t="shared" si="9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7"/>
        <v>#NAME?</v>
      </c>
      <c r="C124">
        <v>2048</v>
      </c>
      <c r="D124" t="e">
        <f t="shared" si="8"/>
        <v>#NAME?</v>
      </c>
      <c r="E124">
        <v>2048</v>
      </c>
      <c r="F124" t="e">
        <f t="shared" si="9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7"/>
        <v>#NAME?</v>
      </c>
      <c r="C125">
        <v>2048</v>
      </c>
      <c r="D125" t="e">
        <f t="shared" si="8"/>
        <v>#NAME?</v>
      </c>
      <c r="E125">
        <v>2048</v>
      </c>
      <c r="F125" t="e">
        <f t="shared" si="9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7"/>
        <v>#NAME?</v>
      </c>
      <c r="C126">
        <v>2048</v>
      </c>
      <c r="D126" t="e">
        <f t="shared" si="8"/>
        <v>#NAME?</v>
      </c>
      <c r="E126">
        <v>2048</v>
      </c>
      <c r="F126" t="e">
        <f t="shared" si="9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7"/>
        <v>#NAME?</v>
      </c>
      <c r="C127">
        <v>2048</v>
      </c>
      <c r="D127" t="e">
        <f t="shared" si="8"/>
        <v>#NAME?</v>
      </c>
      <c r="E127">
        <v>2048</v>
      </c>
      <c r="F127" t="e">
        <f t="shared" si="9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7"/>
        <v>#NAME?</v>
      </c>
      <c r="C128">
        <v>2048</v>
      </c>
      <c r="D128" t="e">
        <f t="shared" si="8"/>
        <v>#NAME?</v>
      </c>
      <c r="E128">
        <v>2048</v>
      </c>
      <c r="F128" t="e">
        <f t="shared" si="9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0">-x</f>
        <v>#NAME?</v>
      </c>
      <c r="C129">
        <v>2048</v>
      </c>
      <c r="D129" t="e">
        <f t="shared" ref="D129:D144" si="11">-y</f>
        <v>#NAME?</v>
      </c>
      <c r="E129">
        <v>2048</v>
      </c>
      <c r="F129" t="e">
        <f t="shared" ref="F129:F144" si="12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0"/>
        <v>#NAME?</v>
      </c>
      <c r="C130">
        <v>2048</v>
      </c>
      <c r="D130" t="e">
        <f t="shared" si="11"/>
        <v>#NAME?</v>
      </c>
      <c r="E130">
        <v>2048</v>
      </c>
      <c r="F130" t="e">
        <f t="shared" si="12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0"/>
        <v>#NAME?</v>
      </c>
      <c r="C131">
        <v>2048</v>
      </c>
      <c r="D131" t="e">
        <f t="shared" si="11"/>
        <v>#NAME?</v>
      </c>
      <c r="E131">
        <v>2048</v>
      </c>
      <c r="F131" t="e">
        <f t="shared" si="12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0"/>
        <v>#NAME?</v>
      </c>
      <c r="C132">
        <v>2048</v>
      </c>
      <c r="D132" t="e">
        <f t="shared" si="11"/>
        <v>#NAME?</v>
      </c>
      <c r="E132">
        <v>2048</v>
      </c>
      <c r="F132" t="e">
        <f t="shared" si="12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0"/>
        <v>#NAME?</v>
      </c>
      <c r="C133">
        <v>2048</v>
      </c>
      <c r="D133" t="e">
        <f t="shared" si="11"/>
        <v>#NAME?</v>
      </c>
      <c r="E133">
        <v>2048</v>
      </c>
      <c r="F133" t="e">
        <f t="shared" si="12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0"/>
        <v>#NAME?</v>
      </c>
      <c r="C134">
        <v>2048</v>
      </c>
      <c r="D134" t="e">
        <f t="shared" si="11"/>
        <v>#NAME?</v>
      </c>
      <c r="E134">
        <v>2048</v>
      </c>
      <c r="F134" t="e">
        <f t="shared" si="12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0"/>
        <v>#NAME?</v>
      </c>
      <c r="C135">
        <v>2048</v>
      </c>
      <c r="D135" t="e">
        <f t="shared" si="11"/>
        <v>#NAME?</v>
      </c>
      <c r="E135">
        <v>2048</v>
      </c>
      <c r="F135" t="e">
        <f t="shared" si="12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0"/>
        <v>#NAME?</v>
      </c>
      <c r="C136">
        <v>8192</v>
      </c>
      <c r="D136" t="e">
        <f t="shared" si="11"/>
        <v>#NAME?</v>
      </c>
      <c r="E136">
        <v>8192</v>
      </c>
      <c r="F136" t="e">
        <f t="shared" si="12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0"/>
        <v>#NAME?</v>
      </c>
      <c r="C137">
        <v>8192</v>
      </c>
      <c r="D137" t="e">
        <f t="shared" si="11"/>
        <v>#NAME?</v>
      </c>
      <c r="E137">
        <v>8192</v>
      </c>
      <c r="F137" t="e">
        <f t="shared" si="12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0"/>
        <v>#NAME?</v>
      </c>
      <c r="C138">
        <v>8192</v>
      </c>
      <c r="D138" t="e">
        <f t="shared" si="11"/>
        <v>#NAME?</v>
      </c>
      <c r="E138">
        <v>8192</v>
      </c>
      <c r="F138" t="e">
        <f t="shared" si="12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0"/>
        <v>#NAME?</v>
      </c>
      <c r="C139">
        <v>8192</v>
      </c>
      <c r="D139" t="e">
        <f t="shared" si="11"/>
        <v>#NAME?</v>
      </c>
      <c r="E139">
        <v>8192</v>
      </c>
      <c r="F139" t="e">
        <f t="shared" si="12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0"/>
        <v>#NAME?</v>
      </c>
      <c r="C140">
        <v>8192</v>
      </c>
      <c r="D140" t="e">
        <f t="shared" si="11"/>
        <v>#NAME?</v>
      </c>
      <c r="E140">
        <v>8192</v>
      </c>
      <c r="F140" t="e">
        <f t="shared" si="12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0"/>
        <v>#NAME?</v>
      </c>
      <c r="C141">
        <v>8192</v>
      </c>
      <c r="D141" t="e">
        <f t="shared" si="11"/>
        <v>#NAME?</v>
      </c>
      <c r="E141">
        <v>8192</v>
      </c>
      <c r="F141" t="e">
        <f t="shared" si="12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0"/>
        <v>#NAME?</v>
      </c>
      <c r="C142">
        <v>8192</v>
      </c>
      <c r="D142" t="e">
        <f t="shared" si="11"/>
        <v>#NAME?</v>
      </c>
      <c r="E142">
        <v>8192</v>
      </c>
      <c r="F142" t="e">
        <f t="shared" si="12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0"/>
        <v>#NAME?</v>
      </c>
      <c r="C143">
        <v>8192</v>
      </c>
      <c r="D143" t="e">
        <f t="shared" si="11"/>
        <v>#NAME?</v>
      </c>
      <c r="E143">
        <v>8192</v>
      </c>
      <c r="F143" t="e">
        <f t="shared" si="12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0"/>
        <v>#NAME?</v>
      </c>
      <c r="C144">
        <v>8192</v>
      </c>
      <c r="D144" t="e">
        <f t="shared" si="11"/>
        <v>#NAME?</v>
      </c>
      <c r="E144">
        <v>8192</v>
      </c>
      <c r="F144" t="e">
        <f t="shared" si="12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M7" workbookViewId="0">
      <selection activeCell="Y31" sqref="Y31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v>1</v>
      </c>
      <c r="L11">
        <v>0.50137408219254909</v>
      </c>
      <c r="M11">
        <v>0.35534947968511138</v>
      </c>
      <c r="N11">
        <v>0.2004795459451176</v>
      </c>
      <c r="O11">
        <v>0.11993213782617446</v>
      </c>
      <c r="P11">
        <v>5.9279699253937126E-2</v>
      </c>
      <c r="Q11">
        <v>3.2407246569014996E-2</v>
      </c>
      <c r="R11">
        <v>1.395014207039149E-2</v>
      </c>
      <c r="S11"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v>1</v>
      </c>
      <c r="L12">
        <v>1.6433410375737889</v>
      </c>
      <c r="M12">
        <v>2.2933555048970677</v>
      </c>
      <c r="N12">
        <v>2.259743466954137</v>
      </c>
      <c r="O12">
        <v>1.4920308058048004</v>
      </c>
      <c r="P12">
        <v>0.85651065533873905</v>
      </c>
      <c r="Q12">
        <v>0.43228211346010303</v>
      </c>
      <c r="R12">
        <v>0.19145567557106796</v>
      </c>
      <c r="S12"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v>1</v>
      </c>
      <c r="L13">
        <v>1.9653092774118079</v>
      </c>
      <c r="M13">
        <v>3.5217627172597283</v>
      </c>
      <c r="N13">
        <v>5.7511075243756933</v>
      </c>
      <c r="O13">
        <v>8.0458370407687152</v>
      </c>
      <c r="P13">
        <v>6.8353045321504213</v>
      </c>
      <c r="Q13">
        <v>3.8261012763215869</v>
      </c>
      <c r="R13">
        <v>1.7970406809309432</v>
      </c>
      <c r="S13"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v>1</v>
      </c>
      <c r="L14">
        <v>1.8628265685656276</v>
      </c>
      <c r="M14">
        <v>3.0420322875757884</v>
      </c>
      <c r="N14">
        <v>3.5867948000932506</v>
      </c>
      <c r="O14">
        <v>4.2558230662273351</v>
      </c>
      <c r="P14">
        <v>3.6155152714644974</v>
      </c>
      <c r="Q14">
        <v>2.0238056007079566</v>
      </c>
      <c r="R14">
        <v>0.95053965698068521</v>
      </c>
      <c r="S14"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0.28939195076887475</v>
      </c>
      <c r="M15">
        <v>0.16927365322144017</v>
      </c>
      <c r="N15">
        <v>9.3494472427552822E-2</v>
      </c>
      <c r="O15">
        <v>4.7185845779078181E-2</v>
      </c>
      <c r="P15">
        <v>2.3395098247837566E-2</v>
      </c>
      <c r="Q15">
        <v>1.2394146174675109E-2</v>
      </c>
      <c r="R15">
        <v>5.0330625259197561E-3</v>
      </c>
      <c r="S15">
        <v>1.9790186635964243E-3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1.4883156934744521</v>
      </c>
      <c r="M16">
        <v>1.6784034318501677</v>
      </c>
      <c r="N16">
        <v>1.1954484643796217</v>
      </c>
      <c r="O16">
        <v>0.71656915190175452</v>
      </c>
      <c r="P16">
        <v>0.36602938450950462</v>
      </c>
      <c r="Q16">
        <v>0.18650130048505228</v>
      </c>
      <c r="R16">
        <v>7.7421306859909333E-2</v>
      </c>
      <c r="S16">
        <v>3.11698887143145E-2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1.8703996122442992</v>
      </c>
      <c r="M17">
        <v>3.2702612603844283</v>
      </c>
      <c r="N17">
        <v>4.6326751565687081</v>
      </c>
      <c r="O17">
        <v>4.6081471968184466</v>
      </c>
      <c r="P17">
        <v>3.1703042933122769</v>
      </c>
      <c r="Q17">
        <v>1.9903845597848957</v>
      </c>
      <c r="R17">
        <v>1.0522199933564251</v>
      </c>
      <c r="S17">
        <v>0.46964650684469855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1.9879401308808013</v>
      </c>
      <c r="M18">
        <v>3.9420211008206212</v>
      </c>
      <c r="N18">
        <v>7.614528283848875</v>
      </c>
      <c r="O18">
        <v>13.571983566287329</v>
      </c>
      <c r="P18">
        <v>13.861376231815902</v>
      </c>
      <c r="Q18">
        <v>12.405226327876129</v>
      </c>
      <c r="R18">
        <v>8.5548078573289299</v>
      </c>
      <c r="S18">
        <v>4.6014914880416873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1.1349142164791408</v>
      </c>
      <c r="M19">
        <v>1.0807983353310855</v>
      </c>
      <c r="N19">
        <v>0.72148998581019308</v>
      </c>
      <c r="O19">
        <v>0.43448990976801105</v>
      </c>
      <c r="P19">
        <v>0.23798345973992657</v>
      </c>
      <c r="Q19">
        <v>0.12157831265330452</v>
      </c>
      <c r="R19">
        <v>5.3282222221915407E-2</v>
      </c>
      <c r="S19">
        <v>2.0081782900002954E-2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1.7088387598329227</v>
      </c>
      <c r="M20">
        <v>2.6021163372406688</v>
      </c>
      <c r="N20">
        <v>3.237833436896651</v>
      </c>
      <c r="O20">
        <v>3.1026300050239635</v>
      </c>
      <c r="P20">
        <v>2.2662847456837296</v>
      </c>
      <c r="Q20">
        <v>1.409246671270785</v>
      </c>
      <c r="R20">
        <v>0.69971519819407313</v>
      </c>
      <c r="S20">
        <v>0.29377906768949025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1.7849645831819281</v>
      </c>
      <c r="M21">
        <v>2.9003766655306502</v>
      </c>
      <c r="N21">
        <v>4.1808269167018626</v>
      </c>
      <c r="O21">
        <v>5.2902706535333497</v>
      </c>
      <c r="P21">
        <v>5.8071960842907684</v>
      </c>
      <c r="Q21">
        <v>5.3995787631179759</v>
      </c>
      <c r="R21">
        <v>3.819178374086154</v>
      </c>
      <c r="S21">
        <v>2.6980473669918599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1.7870676652500461</v>
      </c>
      <c r="M22">
        <v>2.9382191112876113</v>
      </c>
      <c r="N22">
        <v>4.3332142079188207</v>
      </c>
      <c r="O22">
        <v>5.6827730731591135</v>
      </c>
      <c r="P22">
        <v>6.6649527721918247</v>
      </c>
      <c r="Q22">
        <v>7.2373227945960013</v>
      </c>
      <c r="R22">
        <v>6.6804470766315109</v>
      </c>
      <c r="S22">
        <v>6.5082375565241719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5">-x</f>
        <v>#NAME?</v>
      </c>
      <c r="C65">
        <v>512</v>
      </c>
      <c r="D65" t="e">
        <f t="shared" ref="D65:D128" si="6">-y</f>
        <v>#NAME?</v>
      </c>
      <c r="E65">
        <v>512</v>
      </c>
      <c r="F65" t="e">
        <f t="shared" ref="F65:F128" si="7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5"/>
        <v>#NAME?</v>
      </c>
      <c r="C66">
        <v>512</v>
      </c>
      <c r="D66" t="e">
        <f t="shared" si="6"/>
        <v>#NAME?</v>
      </c>
      <c r="E66">
        <v>512</v>
      </c>
      <c r="F66" t="e">
        <f t="shared" si="7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5"/>
        <v>#NAME?</v>
      </c>
      <c r="C67">
        <v>512</v>
      </c>
      <c r="D67" t="e">
        <f t="shared" si="6"/>
        <v>#NAME?</v>
      </c>
      <c r="E67">
        <v>512</v>
      </c>
      <c r="F67" t="e">
        <f t="shared" si="7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5"/>
        <v>#NAME?</v>
      </c>
      <c r="C68">
        <v>512</v>
      </c>
      <c r="D68" t="e">
        <f t="shared" si="6"/>
        <v>#NAME?</v>
      </c>
      <c r="E68">
        <v>512</v>
      </c>
      <c r="F68" t="e">
        <f t="shared" si="7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5"/>
        <v>#NAME?</v>
      </c>
      <c r="C69">
        <v>512</v>
      </c>
      <c r="D69" t="e">
        <f t="shared" si="6"/>
        <v>#NAME?</v>
      </c>
      <c r="E69">
        <v>512</v>
      </c>
      <c r="F69" t="e">
        <f t="shared" si="7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5"/>
        <v>#NAME?</v>
      </c>
      <c r="C70">
        <v>512</v>
      </c>
      <c r="D70" t="e">
        <f t="shared" si="6"/>
        <v>#NAME?</v>
      </c>
      <c r="E70">
        <v>512</v>
      </c>
      <c r="F70" t="e">
        <f t="shared" si="7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5"/>
        <v>#NAME?</v>
      </c>
      <c r="C71">
        <v>512</v>
      </c>
      <c r="D71" t="e">
        <f t="shared" si="6"/>
        <v>#NAME?</v>
      </c>
      <c r="E71">
        <v>512</v>
      </c>
      <c r="F71" t="e">
        <f t="shared" si="7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5"/>
        <v>#NAME?</v>
      </c>
      <c r="C72">
        <v>512</v>
      </c>
      <c r="D72" t="e">
        <f t="shared" si="6"/>
        <v>#NAME?</v>
      </c>
      <c r="E72">
        <v>512</v>
      </c>
      <c r="F72" t="e">
        <f t="shared" si="7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5"/>
        <v>#NAME?</v>
      </c>
      <c r="C73">
        <v>512</v>
      </c>
      <c r="D73" t="e">
        <f t="shared" si="6"/>
        <v>#NAME?</v>
      </c>
      <c r="E73">
        <v>512</v>
      </c>
      <c r="F73" t="e">
        <f t="shared" si="7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5"/>
        <v>#NAME?</v>
      </c>
      <c r="C74">
        <v>512</v>
      </c>
      <c r="D74" t="e">
        <f t="shared" si="6"/>
        <v>#NAME?</v>
      </c>
      <c r="E74">
        <v>512</v>
      </c>
      <c r="F74" t="e">
        <f t="shared" si="7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5"/>
        <v>#NAME?</v>
      </c>
      <c r="C75">
        <v>512</v>
      </c>
      <c r="D75" t="e">
        <f t="shared" si="6"/>
        <v>#NAME?</v>
      </c>
      <c r="E75">
        <v>512</v>
      </c>
      <c r="F75" t="e">
        <f t="shared" si="7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5"/>
        <v>#NAME?</v>
      </c>
      <c r="C76">
        <v>512</v>
      </c>
      <c r="D76" t="e">
        <f t="shared" si="6"/>
        <v>#NAME?</v>
      </c>
      <c r="E76">
        <v>512</v>
      </c>
      <c r="F76" t="e">
        <f t="shared" si="7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5"/>
        <v>#NAME?</v>
      </c>
      <c r="C77">
        <v>512</v>
      </c>
      <c r="D77" t="e">
        <f t="shared" si="6"/>
        <v>#NAME?</v>
      </c>
      <c r="E77">
        <v>512</v>
      </c>
      <c r="F77" t="e">
        <f t="shared" si="7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5"/>
        <v>#NAME?</v>
      </c>
      <c r="C78">
        <v>512</v>
      </c>
      <c r="D78" t="e">
        <f t="shared" si="6"/>
        <v>#NAME?</v>
      </c>
      <c r="E78">
        <v>512</v>
      </c>
      <c r="F78" t="e">
        <f t="shared" si="7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5"/>
        <v>#NAME?</v>
      </c>
      <c r="C79">
        <v>512</v>
      </c>
      <c r="D79" t="e">
        <f t="shared" si="6"/>
        <v>#NAME?</v>
      </c>
      <c r="E79">
        <v>512</v>
      </c>
      <c r="F79" t="e">
        <f t="shared" si="7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5"/>
        <v>#NAME?</v>
      </c>
      <c r="C80">
        <v>512</v>
      </c>
      <c r="D80" t="e">
        <f t="shared" si="6"/>
        <v>#NAME?</v>
      </c>
      <c r="E80">
        <v>512</v>
      </c>
      <c r="F80" t="e">
        <f t="shared" si="7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5"/>
        <v>#NAME?</v>
      </c>
      <c r="C81">
        <v>512</v>
      </c>
      <c r="D81" t="e">
        <f t="shared" si="6"/>
        <v>#NAME?</v>
      </c>
      <c r="E81">
        <v>512</v>
      </c>
      <c r="F81" t="e">
        <f t="shared" si="7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5"/>
        <v>#NAME?</v>
      </c>
      <c r="C82">
        <v>512</v>
      </c>
      <c r="D82" t="e">
        <f t="shared" si="6"/>
        <v>#NAME?</v>
      </c>
      <c r="E82">
        <v>512</v>
      </c>
      <c r="F82" t="e">
        <f t="shared" si="7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5"/>
        <v>#NAME?</v>
      </c>
      <c r="C83">
        <v>512</v>
      </c>
      <c r="D83" t="e">
        <f t="shared" si="6"/>
        <v>#NAME?</v>
      </c>
      <c r="E83">
        <v>512</v>
      </c>
      <c r="F83" t="e">
        <f t="shared" si="7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5"/>
        <v>#NAME?</v>
      </c>
      <c r="C84">
        <v>512</v>
      </c>
      <c r="D84" t="e">
        <f t="shared" si="6"/>
        <v>#NAME?</v>
      </c>
      <c r="E84">
        <v>512</v>
      </c>
      <c r="F84" t="e">
        <f t="shared" si="7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5"/>
        <v>#NAME?</v>
      </c>
      <c r="C85">
        <v>512</v>
      </c>
      <c r="D85" t="e">
        <f t="shared" si="6"/>
        <v>#NAME?</v>
      </c>
      <c r="E85">
        <v>512</v>
      </c>
      <c r="F85" t="e">
        <f t="shared" si="7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5"/>
        <v>#NAME?</v>
      </c>
      <c r="C86">
        <v>512</v>
      </c>
      <c r="D86" t="e">
        <f t="shared" si="6"/>
        <v>#NAME?</v>
      </c>
      <c r="E86">
        <v>512</v>
      </c>
      <c r="F86" t="e">
        <f t="shared" si="7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5"/>
        <v>#NAME?</v>
      </c>
      <c r="C87">
        <v>512</v>
      </c>
      <c r="D87" t="e">
        <f t="shared" si="6"/>
        <v>#NAME?</v>
      </c>
      <c r="E87">
        <v>512</v>
      </c>
      <c r="F87" t="e">
        <f t="shared" si="7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5"/>
        <v>#NAME?</v>
      </c>
      <c r="C88">
        <v>512</v>
      </c>
      <c r="D88" t="e">
        <f t="shared" si="6"/>
        <v>#NAME?</v>
      </c>
      <c r="E88">
        <v>512</v>
      </c>
      <c r="F88" t="e">
        <f t="shared" si="7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5"/>
        <v>#NAME?</v>
      </c>
      <c r="C89">
        <v>512</v>
      </c>
      <c r="D89" t="e">
        <f t="shared" si="6"/>
        <v>#NAME?</v>
      </c>
      <c r="E89">
        <v>512</v>
      </c>
      <c r="F89" t="e">
        <f t="shared" si="7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5"/>
        <v>#NAME?</v>
      </c>
      <c r="C90">
        <v>512</v>
      </c>
      <c r="D90" t="e">
        <f t="shared" si="6"/>
        <v>#NAME?</v>
      </c>
      <c r="E90">
        <v>512</v>
      </c>
      <c r="F90" t="e">
        <f t="shared" si="7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5"/>
        <v>#NAME?</v>
      </c>
      <c r="C91">
        <v>2048</v>
      </c>
      <c r="D91" t="e">
        <f t="shared" si="6"/>
        <v>#NAME?</v>
      </c>
      <c r="E91">
        <v>2048</v>
      </c>
      <c r="F91" t="e">
        <f t="shared" si="7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5"/>
        <v>#NAME?</v>
      </c>
      <c r="C92">
        <v>2048</v>
      </c>
      <c r="D92" t="e">
        <f t="shared" si="6"/>
        <v>#NAME?</v>
      </c>
      <c r="E92">
        <v>2048</v>
      </c>
      <c r="F92" t="e">
        <f t="shared" si="7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5"/>
        <v>#NAME?</v>
      </c>
      <c r="C93">
        <v>2048</v>
      </c>
      <c r="D93" t="e">
        <f t="shared" si="6"/>
        <v>#NAME?</v>
      </c>
      <c r="E93">
        <v>2048</v>
      </c>
      <c r="F93" t="e">
        <f t="shared" si="7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5"/>
        <v>#NAME?</v>
      </c>
      <c r="C94">
        <v>2048</v>
      </c>
      <c r="D94" t="e">
        <f t="shared" si="6"/>
        <v>#NAME?</v>
      </c>
      <c r="E94">
        <v>2048</v>
      </c>
      <c r="F94" t="e">
        <f t="shared" si="7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5"/>
        <v>#NAME?</v>
      </c>
      <c r="C95">
        <v>2048</v>
      </c>
      <c r="D95" t="e">
        <f t="shared" si="6"/>
        <v>#NAME?</v>
      </c>
      <c r="E95">
        <v>2048</v>
      </c>
      <c r="F95" t="e">
        <f t="shared" si="7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5"/>
        <v>#NAME?</v>
      </c>
      <c r="C96">
        <v>2048</v>
      </c>
      <c r="D96" t="e">
        <f t="shared" si="6"/>
        <v>#NAME?</v>
      </c>
      <c r="E96">
        <v>2048</v>
      </c>
      <c r="F96" t="e">
        <f t="shared" si="7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5"/>
        <v>#NAME?</v>
      </c>
      <c r="C97">
        <v>2048</v>
      </c>
      <c r="D97" t="e">
        <f t="shared" si="6"/>
        <v>#NAME?</v>
      </c>
      <c r="E97">
        <v>2048</v>
      </c>
      <c r="F97" t="e">
        <f t="shared" si="7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5"/>
        <v>#NAME?</v>
      </c>
      <c r="C98">
        <v>2048</v>
      </c>
      <c r="D98" t="e">
        <f t="shared" si="6"/>
        <v>#NAME?</v>
      </c>
      <c r="E98">
        <v>2048</v>
      </c>
      <c r="F98" t="e">
        <f t="shared" si="7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5"/>
        <v>#NAME?</v>
      </c>
      <c r="C99">
        <v>2048</v>
      </c>
      <c r="D99" t="e">
        <f t="shared" si="6"/>
        <v>#NAME?</v>
      </c>
      <c r="E99">
        <v>2048</v>
      </c>
      <c r="F99" t="e">
        <f t="shared" si="7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5"/>
        <v>#NAME?</v>
      </c>
      <c r="C100">
        <v>2048</v>
      </c>
      <c r="D100" t="e">
        <f t="shared" si="6"/>
        <v>#NAME?</v>
      </c>
      <c r="E100">
        <v>2048</v>
      </c>
      <c r="F100" t="e">
        <f t="shared" si="7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5"/>
        <v>#NAME?</v>
      </c>
      <c r="C101">
        <v>2048</v>
      </c>
      <c r="D101" t="e">
        <f t="shared" si="6"/>
        <v>#NAME?</v>
      </c>
      <c r="E101">
        <v>2048</v>
      </c>
      <c r="F101" t="e">
        <f t="shared" si="7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5"/>
        <v>#NAME?</v>
      </c>
      <c r="C102">
        <v>2048</v>
      </c>
      <c r="D102" t="e">
        <f t="shared" si="6"/>
        <v>#NAME?</v>
      </c>
      <c r="E102">
        <v>2048</v>
      </c>
      <c r="F102" t="e">
        <f t="shared" si="7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5"/>
        <v>#NAME?</v>
      </c>
      <c r="C103">
        <v>2048</v>
      </c>
      <c r="D103" t="e">
        <f t="shared" si="6"/>
        <v>#NAME?</v>
      </c>
      <c r="E103">
        <v>2048</v>
      </c>
      <c r="F103" t="e">
        <f t="shared" si="7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5"/>
        <v>#NAME?</v>
      </c>
      <c r="C104">
        <v>2048</v>
      </c>
      <c r="D104" t="e">
        <f t="shared" si="6"/>
        <v>#NAME?</v>
      </c>
      <c r="E104">
        <v>2048</v>
      </c>
      <c r="F104" t="e">
        <f t="shared" si="7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5"/>
        <v>#NAME?</v>
      </c>
      <c r="C105">
        <v>2048</v>
      </c>
      <c r="D105" t="e">
        <f t="shared" si="6"/>
        <v>#NAME?</v>
      </c>
      <c r="E105">
        <v>2048</v>
      </c>
      <c r="F105" t="e">
        <f t="shared" si="7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5"/>
        <v>#NAME?</v>
      </c>
      <c r="C106">
        <v>2048</v>
      </c>
      <c r="D106" t="e">
        <f t="shared" si="6"/>
        <v>#NAME?</v>
      </c>
      <c r="E106">
        <v>2048</v>
      </c>
      <c r="F106" t="e">
        <f t="shared" si="7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5"/>
        <v>#NAME?</v>
      </c>
      <c r="C107">
        <v>2048</v>
      </c>
      <c r="D107" t="e">
        <f t="shared" si="6"/>
        <v>#NAME?</v>
      </c>
      <c r="E107">
        <v>2048</v>
      </c>
      <c r="F107" t="e">
        <f t="shared" si="7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5"/>
        <v>#NAME?</v>
      </c>
      <c r="C108">
        <v>2048</v>
      </c>
      <c r="D108" t="e">
        <f t="shared" si="6"/>
        <v>#NAME?</v>
      </c>
      <c r="E108">
        <v>2048</v>
      </c>
      <c r="F108" t="e">
        <f t="shared" si="7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5"/>
        <v>#NAME?</v>
      </c>
      <c r="C109">
        <v>2048</v>
      </c>
      <c r="D109" t="e">
        <f t="shared" si="6"/>
        <v>#NAME?</v>
      </c>
      <c r="E109">
        <v>2048</v>
      </c>
      <c r="F109" t="e">
        <f t="shared" si="7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5"/>
        <v>#NAME?</v>
      </c>
      <c r="C110">
        <v>2048</v>
      </c>
      <c r="D110" t="e">
        <f t="shared" si="6"/>
        <v>#NAME?</v>
      </c>
      <c r="E110">
        <v>2048</v>
      </c>
      <c r="F110" t="e">
        <f t="shared" si="7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5"/>
        <v>#NAME?</v>
      </c>
      <c r="C111">
        <v>2048</v>
      </c>
      <c r="D111" t="e">
        <f t="shared" si="6"/>
        <v>#NAME?</v>
      </c>
      <c r="E111">
        <v>2048</v>
      </c>
      <c r="F111" t="e">
        <f t="shared" si="7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5"/>
        <v>#NAME?</v>
      </c>
      <c r="C112">
        <v>2048</v>
      </c>
      <c r="D112" t="e">
        <f t="shared" si="6"/>
        <v>#NAME?</v>
      </c>
      <c r="E112">
        <v>2048</v>
      </c>
      <c r="F112" t="e">
        <f t="shared" si="7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5"/>
        <v>#NAME?</v>
      </c>
      <c r="C113">
        <v>2048</v>
      </c>
      <c r="D113" t="e">
        <f t="shared" si="6"/>
        <v>#NAME?</v>
      </c>
      <c r="E113">
        <v>2048</v>
      </c>
      <c r="F113" t="e">
        <f t="shared" si="7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5"/>
        <v>#NAME?</v>
      </c>
      <c r="C114">
        <v>2048</v>
      </c>
      <c r="D114" t="e">
        <f t="shared" si="6"/>
        <v>#NAME?</v>
      </c>
      <c r="E114">
        <v>2048</v>
      </c>
      <c r="F114" t="e">
        <f t="shared" si="7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5"/>
        <v>#NAME?</v>
      </c>
      <c r="C115">
        <v>2048</v>
      </c>
      <c r="D115" t="e">
        <f t="shared" si="6"/>
        <v>#NAME?</v>
      </c>
      <c r="E115">
        <v>2048</v>
      </c>
      <c r="F115" t="e">
        <f t="shared" si="7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5"/>
        <v>#NAME?</v>
      </c>
      <c r="C116">
        <v>2048</v>
      </c>
      <c r="D116" t="e">
        <f t="shared" si="6"/>
        <v>#NAME?</v>
      </c>
      <c r="E116">
        <v>2048</v>
      </c>
      <c r="F116" t="e">
        <f t="shared" si="7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5"/>
        <v>#NAME?</v>
      </c>
      <c r="C117">
        <v>2048</v>
      </c>
      <c r="D117" t="e">
        <f t="shared" si="6"/>
        <v>#NAME?</v>
      </c>
      <c r="E117">
        <v>2048</v>
      </c>
      <c r="F117" t="e">
        <f t="shared" si="7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5"/>
        <v>#NAME?</v>
      </c>
      <c r="C118">
        <v>2048</v>
      </c>
      <c r="D118" t="e">
        <f t="shared" si="6"/>
        <v>#NAME?</v>
      </c>
      <c r="E118">
        <v>2048</v>
      </c>
      <c r="F118" t="e">
        <f t="shared" si="7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5"/>
        <v>#NAME?</v>
      </c>
      <c r="C119">
        <v>2048</v>
      </c>
      <c r="D119" t="e">
        <f t="shared" si="6"/>
        <v>#NAME?</v>
      </c>
      <c r="E119">
        <v>2048</v>
      </c>
      <c r="F119" t="e">
        <f t="shared" si="7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5"/>
        <v>#NAME?</v>
      </c>
      <c r="C120">
        <v>2048</v>
      </c>
      <c r="D120" t="e">
        <f t="shared" si="6"/>
        <v>#NAME?</v>
      </c>
      <c r="E120">
        <v>2048</v>
      </c>
      <c r="F120" t="e">
        <f t="shared" si="7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5"/>
        <v>#NAME?</v>
      </c>
      <c r="C121">
        <v>2048</v>
      </c>
      <c r="D121" t="e">
        <f t="shared" si="6"/>
        <v>#NAME?</v>
      </c>
      <c r="E121">
        <v>2048</v>
      </c>
      <c r="F121" t="e">
        <f t="shared" si="7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5"/>
        <v>#NAME?</v>
      </c>
      <c r="C122">
        <v>2048</v>
      </c>
      <c r="D122" t="e">
        <f t="shared" si="6"/>
        <v>#NAME?</v>
      </c>
      <c r="E122">
        <v>2048</v>
      </c>
      <c r="F122" t="e">
        <f t="shared" si="7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5"/>
        <v>#NAME?</v>
      </c>
      <c r="C123">
        <v>2048</v>
      </c>
      <c r="D123" t="e">
        <f t="shared" si="6"/>
        <v>#NAME?</v>
      </c>
      <c r="E123">
        <v>2048</v>
      </c>
      <c r="F123" t="e">
        <f t="shared" si="7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5"/>
        <v>#NAME?</v>
      </c>
      <c r="C124">
        <v>2048</v>
      </c>
      <c r="D124" t="e">
        <f t="shared" si="6"/>
        <v>#NAME?</v>
      </c>
      <c r="E124">
        <v>2048</v>
      </c>
      <c r="F124" t="e">
        <f t="shared" si="7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5"/>
        <v>#NAME?</v>
      </c>
      <c r="C125">
        <v>2048</v>
      </c>
      <c r="D125" t="e">
        <f t="shared" si="6"/>
        <v>#NAME?</v>
      </c>
      <c r="E125">
        <v>2048</v>
      </c>
      <c r="F125" t="e">
        <f t="shared" si="7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5"/>
        <v>#NAME?</v>
      </c>
      <c r="C126">
        <v>2048</v>
      </c>
      <c r="D126" t="e">
        <f t="shared" si="6"/>
        <v>#NAME?</v>
      </c>
      <c r="E126">
        <v>2048</v>
      </c>
      <c r="F126" t="e">
        <f t="shared" si="7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5"/>
        <v>#NAME?</v>
      </c>
      <c r="C127">
        <v>2048</v>
      </c>
      <c r="D127" t="e">
        <f t="shared" si="6"/>
        <v>#NAME?</v>
      </c>
      <c r="E127">
        <v>2048</v>
      </c>
      <c r="F127" t="e">
        <f t="shared" si="7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5"/>
        <v>#NAME?</v>
      </c>
      <c r="C128">
        <v>2048</v>
      </c>
      <c r="D128" t="e">
        <f t="shared" si="6"/>
        <v>#NAME?</v>
      </c>
      <c r="E128">
        <v>2048</v>
      </c>
      <c r="F128" t="e">
        <f t="shared" si="7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8">-x</f>
        <v>#NAME?</v>
      </c>
      <c r="C129">
        <v>2048</v>
      </c>
      <c r="D129" t="e">
        <f t="shared" ref="D129:D144" si="9">-y</f>
        <v>#NAME?</v>
      </c>
      <c r="E129">
        <v>2048</v>
      </c>
      <c r="F129" t="e">
        <f t="shared" ref="F129:F144" si="10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8"/>
        <v>#NAME?</v>
      </c>
      <c r="C130">
        <v>2048</v>
      </c>
      <c r="D130" t="e">
        <f t="shared" si="9"/>
        <v>#NAME?</v>
      </c>
      <c r="E130">
        <v>2048</v>
      </c>
      <c r="F130" t="e">
        <f t="shared" si="10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8"/>
        <v>#NAME?</v>
      </c>
      <c r="C131">
        <v>2048</v>
      </c>
      <c r="D131" t="e">
        <f t="shared" si="9"/>
        <v>#NAME?</v>
      </c>
      <c r="E131">
        <v>2048</v>
      </c>
      <c r="F131" t="e">
        <f t="shared" si="10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8"/>
        <v>#NAME?</v>
      </c>
      <c r="C132">
        <v>2048</v>
      </c>
      <c r="D132" t="e">
        <f t="shared" si="9"/>
        <v>#NAME?</v>
      </c>
      <c r="E132">
        <v>2048</v>
      </c>
      <c r="F132" t="e">
        <f t="shared" si="10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8"/>
        <v>#NAME?</v>
      </c>
      <c r="C133">
        <v>2048</v>
      </c>
      <c r="D133" t="e">
        <f t="shared" si="9"/>
        <v>#NAME?</v>
      </c>
      <c r="E133">
        <v>2048</v>
      </c>
      <c r="F133" t="e">
        <f t="shared" si="10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8"/>
        <v>#NAME?</v>
      </c>
      <c r="C134">
        <v>2048</v>
      </c>
      <c r="D134" t="e">
        <f t="shared" si="9"/>
        <v>#NAME?</v>
      </c>
      <c r="E134">
        <v>2048</v>
      </c>
      <c r="F134" t="e">
        <f t="shared" si="10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8"/>
        <v>#NAME?</v>
      </c>
      <c r="C135">
        <v>2048</v>
      </c>
      <c r="D135" t="e">
        <f t="shared" si="9"/>
        <v>#NAME?</v>
      </c>
      <c r="E135">
        <v>2048</v>
      </c>
      <c r="F135" t="e">
        <f t="shared" si="10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8"/>
        <v>#NAME?</v>
      </c>
      <c r="C136">
        <v>8192</v>
      </c>
      <c r="D136" t="e">
        <f t="shared" si="9"/>
        <v>#NAME?</v>
      </c>
      <c r="E136">
        <v>8192</v>
      </c>
      <c r="F136" t="e">
        <f t="shared" si="10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8"/>
        <v>#NAME?</v>
      </c>
      <c r="C137">
        <v>8192</v>
      </c>
      <c r="D137" t="e">
        <f t="shared" si="9"/>
        <v>#NAME?</v>
      </c>
      <c r="E137">
        <v>8192</v>
      </c>
      <c r="F137" t="e">
        <f t="shared" si="10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8"/>
        <v>#NAME?</v>
      </c>
      <c r="C138">
        <v>8192</v>
      </c>
      <c r="D138" t="e">
        <f t="shared" si="9"/>
        <v>#NAME?</v>
      </c>
      <c r="E138">
        <v>8192</v>
      </c>
      <c r="F138" t="e">
        <f t="shared" si="10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8"/>
        <v>#NAME?</v>
      </c>
      <c r="C139">
        <v>8192</v>
      </c>
      <c r="D139" t="e">
        <f t="shared" si="9"/>
        <v>#NAME?</v>
      </c>
      <c r="E139">
        <v>8192</v>
      </c>
      <c r="F139" t="e">
        <f t="shared" si="10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8"/>
        <v>#NAME?</v>
      </c>
      <c r="C140">
        <v>8192</v>
      </c>
      <c r="D140" t="e">
        <f t="shared" si="9"/>
        <v>#NAME?</v>
      </c>
      <c r="E140">
        <v>8192</v>
      </c>
      <c r="F140" t="e">
        <f t="shared" si="10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8"/>
        <v>#NAME?</v>
      </c>
      <c r="C141">
        <v>8192</v>
      </c>
      <c r="D141" t="e">
        <f t="shared" si="9"/>
        <v>#NAME?</v>
      </c>
      <c r="E141">
        <v>8192</v>
      </c>
      <c r="F141" t="e">
        <f t="shared" si="10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8"/>
        <v>#NAME?</v>
      </c>
      <c r="C142">
        <v>8192</v>
      </c>
      <c r="D142" t="e">
        <f t="shared" si="9"/>
        <v>#NAME?</v>
      </c>
      <c r="E142">
        <v>8192</v>
      </c>
      <c r="F142" t="e">
        <f t="shared" si="10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8"/>
        <v>#NAME?</v>
      </c>
      <c r="C143">
        <v>8192</v>
      </c>
      <c r="D143" t="e">
        <f t="shared" si="9"/>
        <v>#NAME?</v>
      </c>
      <c r="E143">
        <v>8192</v>
      </c>
      <c r="F143" t="e">
        <f t="shared" si="10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8"/>
        <v>#NAME?</v>
      </c>
      <c r="C144">
        <v>8192</v>
      </c>
      <c r="D144" t="e">
        <f t="shared" si="9"/>
        <v>#NAME?</v>
      </c>
      <c r="E144">
        <v>8192</v>
      </c>
      <c r="F144" t="e">
        <f t="shared" si="10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"/>
  <sheetViews>
    <sheetView topLeftCell="A46" workbookViewId="0">
      <selection activeCell="D60" sqref="D60:D67"/>
    </sheetView>
  </sheetViews>
  <sheetFormatPr defaultRowHeight="15" x14ac:dyDescent="0.25"/>
  <cols>
    <col min="1" max="1" width="12.5703125" bestFit="1" customWidth="1"/>
    <col min="2" max="2" width="15.28515625" bestFit="1" customWidth="1"/>
    <col min="3" max="3" width="20" bestFit="1" customWidth="1"/>
    <col min="4" max="4" width="20.7109375" customWidth="1"/>
    <col min="5" max="5" width="14.85546875" bestFit="1" customWidth="1"/>
    <col min="6" max="7" width="12" bestFit="1" customWidth="1"/>
    <col min="8" max="8" width="11.5703125" bestFit="1" customWidth="1"/>
  </cols>
  <sheetData>
    <row r="2" spans="1:9" x14ac:dyDescent="0.25">
      <c r="A2" t="s">
        <v>76</v>
      </c>
      <c r="B2" t="s">
        <v>77</v>
      </c>
      <c r="C2" t="s">
        <v>78</v>
      </c>
      <c r="D2" t="s">
        <v>79</v>
      </c>
      <c r="E2" t="s">
        <v>81</v>
      </c>
      <c r="F2" t="s">
        <v>80</v>
      </c>
      <c r="H2" t="s">
        <v>79</v>
      </c>
      <c r="I2" t="s">
        <v>81</v>
      </c>
    </row>
    <row r="3" spans="1:9" x14ac:dyDescent="0.25">
      <c r="A3">
        <v>1</v>
      </c>
      <c r="B3">
        <v>74629</v>
      </c>
      <c r="C3">
        <v>1224023701</v>
      </c>
      <c r="D3">
        <f t="shared" ref="D3:D6" si="0">B3/3500000000+C3/500000000</f>
        <v>2.4480687245714283</v>
      </c>
      <c r="E3">
        <f>F3/10^10</f>
        <v>5.0596934099999998E-2</v>
      </c>
      <c r="F3">
        <v>505969341</v>
      </c>
      <c r="G3">
        <f>D3/E3</f>
        <v>48.383736448004036</v>
      </c>
      <c r="H3">
        <f>$D$3/D3</f>
        <v>1</v>
      </c>
      <c r="I3">
        <f>$E$3/E3</f>
        <v>1</v>
      </c>
    </row>
    <row r="4" spans="1:9" x14ac:dyDescent="0.25">
      <c r="A4">
        <v>2</v>
      </c>
      <c r="B4">
        <v>76753</v>
      </c>
      <c r="C4">
        <v>456008741</v>
      </c>
      <c r="D4">
        <f t="shared" si="0"/>
        <v>0.91203941142857137</v>
      </c>
      <c r="E4">
        <f t="shared" ref="E4:E10" si="1">F4/10^10</f>
        <v>2.5602138E-2</v>
      </c>
      <c r="F4">
        <v>256021380</v>
      </c>
      <c r="G4">
        <f t="shared" ref="G4:G10" si="2">D4/E4</f>
        <v>35.623564384684258</v>
      </c>
      <c r="H4">
        <f t="shared" ref="H4:H10" si="3">$D$3/D4</f>
        <v>2.68416988772108</v>
      </c>
      <c r="I4">
        <f t="shared" ref="I4:I10" si="4">$E$3/E4</f>
        <v>1.9762776882149451</v>
      </c>
    </row>
    <row r="5" spans="1:9" x14ac:dyDescent="0.25">
      <c r="A5">
        <v>4</v>
      </c>
      <c r="B5">
        <v>92538</v>
      </c>
      <c r="C5">
        <v>306013878</v>
      </c>
      <c r="D5">
        <f t="shared" si="0"/>
        <v>0.61205419542857142</v>
      </c>
      <c r="E5">
        <f t="shared" si="1"/>
        <v>1.5816629400000001E-2</v>
      </c>
      <c r="F5">
        <v>158166294</v>
      </c>
      <c r="G5">
        <f t="shared" si="2"/>
        <v>38.696879085285481</v>
      </c>
      <c r="H5">
        <f t="shared" si="3"/>
        <v>3.9997580979855001</v>
      </c>
      <c r="I5">
        <f t="shared" si="4"/>
        <v>3.1989707048456224</v>
      </c>
    </row>
    <row r="6" spans="1:9" x14ac:dyDescent="0.25">
      <c r="A6">
        <v>8</v>
      </c>
      <c r="B6">
        <v>106384</v>
      </c>
      <c r="C6">
        <v>123617749</v>
      </c>
      <c r="D6">
        <f t="shared" si="0"/>
        <v>0.24726589342857141</v>
      </c>
      <c r="E6">
        <f t="shared" si="1"/>
        <v>7.3845611999999996E-3</v>
      </c>
      <c r="F6">
        <v>73845612</v>
      </c>
      <c r="G6">
        <f t="shared" si="2"/>
        <v>33.484168758540648</v>
      </c>
      <c r="H6">
        <f t="shared" si="3"/>
        <v>9.9005515505057335</v>
      </c>
      <c r="I6">
        <f t="shared" si="4"/>
        <v>6.8517184338590083</v>
      </c>
    </row>
    <row r="7" spans="1:9" x14ac:dyDescent="0.25">
      <c r="A7">
        <v>16</v>
      </c>
      <c r="B7">
        <v>133572</v>
      </c>
      <c r="C7">
        <v>63012802</v>
      </c>
      <c r="D7">
        <f>B7/3500000000+C7/500000000</f>
        <v>0.12606376742857145</v>
      </c>
      <c r="E7">
        <f t="shared" si="1"/>
        <v>3.4823152999999998E-3</v>
      </c>
      <c r="F7">
        <v>34823153</v>
      </c>
      <c r="G7">
        <f t="shared" si="2"/>
        <v>36.20113532757113</v>
      </c>
      <c r="H7">
        <f t="shared" si="3"/>
        <v>19.419288940087561</v>
      </c>
      <c r="I7">
        <f t="shared" si="4"/>
        <v>14.529682048032813</v>
      </c>
    </row>
    <row r="8" spans="1:9" x14ac:dyDescent="0.25">
      <c r="A8">
        <v>32</v>
      </c>
      <c r="B8">
        <v>166513</v>
      </c>
      <c r="C8">
        <v>12602</v>
      </c>
      <c r="D8" s="1">
        <f>B8/3500000000+C8/500000000</f>
        <v>7.2779142857142852E-5</v>
      </c>
      <c r="E8">
        <f t="shared" si="1"/>
        <v>4.0799610000000002E-4</v>
      </c>
      <c r="F8">
        <v>4079961</v>
      </c>
      <c r="G8">
        <f t="shared" si="2"/>
        <v>0.17838195722249023</v>
      </c>
      <c r="H8">
        <f t="shared" si="3"/>
        <v>33636.954606304003</v>
      </c>
      <c r="I8">
        <f t="shared" si="4"/>
        <v>124.01327880340031</v>
      </c>
    </row>
    <row r="9" spans="1:9" x14ac:dyDescent="0.25">
      <c r="A9">
        <v>64</v>
      </c>
      <c r="B9">
        <v>290167</v>
      </c>
      <c r="C9">
        <v>12628</v>
      </c>
      <c r="D9" s="1">
        <f>B9/3500000000+C9/500000000</f>
        <v>1.0816085714285715E-4</v>
      </c>
      <c r="E9">
        <f t="shared" si="1"/>
        <v>8.4795490000000003E-4</v>
      </c>
      <c r="F9">
        <v>8479549</v>
      </c>
      <c r="G9">
        <f t="shared" si="2"/>
        <v>0.12755496447140896</v>
      </c>
      <c r="H9">
        <f t="shared" si="3"/>
        <v>22633.592126013369</v>
      </c>
      <c r="I9">
        <f t="shared" si="4"/>
        <v>59.66936932612807</v>
      </c>
    </row>
    <row r="10" spans="1:9" x14ac:dyDescent="0.25">
      <c r="A10">
        <v>128</v>
      </c>
      <c r="B10">
        <v>520151</v>
      </c>
      <c r="C10">
        <v>12602</v>
      </c>
      <c r="D10" s="1">
        <f>B10/3500000000+C10/500000000</f>
        <v>1.7381857142857143E-4</v>
      </c>
      <c r="E10">
        <f t="shared" si="1"/>
        <v>1.5314828999999999E-3</v>
      </c>
      <c r="F10">
        <v>15314829</v>
      </c>
      <c r="G10">
        <f t="shared" si="2"/>
        <v>0.11349690644836546</v>
      </c>
      <c r="H10">
        <f t="shared" si="3"/>
        <v>14084.045821176431</v>
      </c>
      <c r="I10">
        <f t="shared" si="4"/>
        <v>33.037870746059262</v>
      </c>
    </row>
    <row r="11" spans="1:9" x14ac:dyDescent="0.25">
      <c r="A11">
        <v>256</v>
      </c>
      <c r="D11" s="1"/>
    </row>
    <row r="12" spans="1:9" x14ac:dyDescent="0.25">
      <c r="D12" s="1"/>
    </row>
    <row r="13" spans="1:9" x14ac:dyDescent="0.25">
      <c r="A13" t="s">
        <v>91</v>
      </c>
      <c r="B13" t="s">
        <v>77</v>
      </c>
      <c r="C13" t="s">
        <v>78</v>
      </c>
      <c r="D13" t="s">
        <v>79</v>
      </c>
      <c r="E13" t="s">
        <v>81</v>
      </c>
      <c r="F13" t="s">
        <v>80</v>
      </c>
      <c r="H13" t="s">
        <v>79</v>
      </c>
      <c r="I13" t="s">
        <v>81</v>
      </c>
    </row>
    <row r="14" spans="1:9" x14ac:dyDescent="0.25">
      <c r="A14">
        <v>1</v>
      </c>
      <c r="B14">
        <v>75759</v>
      </c>
      <c r="C14">
        <v>670401782</v>
      </c>
      <c r="D14">
        <f t="shared" ref="D14:D17" si="5">B14/3500000000+C14/500000000</f>
        <v>1.3408252094285715</v>
      </c>
      <c r="E14">
        <f>F14/10^10</f>
        <v>5.0596934099999998E-2</v>
      </c>
      <c r="F14">
        <v>505969341</v>
      </c>
      <c r="G14">
        <f>D14/E14</f>
        <v>26.500127592287683</v>
      </c>
      <c r="H14">
        <f>$D$3/D14</f>
        <v>1.8257925845642016</v>
      </c>
      <c r="I14">
        <f>$E$3/E14</f>
        <v>1</v>
      </c>
    </row>
    <row r="15" spans="1:9" x14ac:dyDescent="0.25">
      <c r="A15">
        <v>2</v>
      </c>
      <c r="B15">
        <v>77940</v>
      </c>
      <c r="C15">
        <v>335211161</v>
      </c>
      <c r="D15">
        <f t="shared" si="5"/>
        <v>0.67044459057142858</v>
      </c>
      <c r="E15">
        <f t="shared" ref="E15:E21" si="6">F15/10^10</f>
        <v>2.5602138E-2</v>
      </c>
      <c r="F15">
        <v>256021380</v>
      </c>
      <c r="G15">
        <f t="shared" ref="G15:G21" si="7">D15/E15</f>
        <v>26.187054790948654</v>
      </c>
      <c r="H15">
        <f t="shared" ref="H15:H21" si="8">$D$3/D15</f>
        <v>3.6514109577420975</v>
      </c>
      <c r="I15">
        <f t="shared" ref="I15:I21" si="9">$E$3/E15</f>
        <v>1.9762776882149451</v>
      </c>
    </row>
    <row r="16" spans="1:9" x14ac:dyDescent="0.25">
      <c r="A16">
        <v>4</v>
      </c>
      <c r="B16">
        <v>93542</v>
      </c>
      <c r="C16">
        <v>167612764</v>
      </c>
      <c r="D16">
        <f t="shared" si="5"/>
        <v>0.33525225428571426</v>
      </c>
      <c r="E16">
        <f t="shared" si="6"/>
        <v>1.5816629400000001E-2</v>
      </c>
      <c r="F16">
        <v>158166294</v>
      </c>
      <c r="G16">
        <f t="shared" si="7"/>
        <v>21.196188252707891</v>
      </c>
      <c r="H16">
        <f t="shared" si="8"/>
        <v>7.3021693166158235</v>
      </c>
      <c r="I16">
        <f t="shared" si="9"/>
        <v>3.1989707048456224</v>
      </c>
    </row>
    <row r="17" spans="1:9" x14ac:dyDescent="0.25">
      <c r="A17">
        <v>8</v>
      </c>
      <c r="B17">
        <v>107230</v>
      </c>
      <c r="C17">
        <v>84640739</v>
      </c>
      <c r="D17">
        <f t="shared" si="5"/>
        <v>0.16931211514285716</v>
      </c>
      <c r="E17">
        <f t="shared" si="6"/>
        <v>7.3845611999999996E-3</v>
      </c>
      <c r="F17">
        <v>73845612</v>
      </c>
      <c r="G17">
        <f t="shared" si="7"/>
        <v>22.92785049203156</v>
      </c>
      <c r="H17">
        <f t="shared" si="8"/>
        <v>14.458910530447685</v>
      </c>
      <c r="I17">
        <f t="shared" si="9"/>
        <v>6.8517184338590083</v>
      </c>
    </row>
    <row r="18" spans="1:9" x14ac:dyDescent="0.25">
      <c r="A18">
        <v>16</v>
      </c>
      <c r="B18">
        <v>123959</v>
      </c>
      <c r="C18">
        <v>43151776</v>
      </c>
      <c r="D18">
        <f>B18/3500000000+C18/500000000</f>
        <v>8.6338968857142859E-2</v>
      </c>
      <c r="E18">
        <f t="shared" si="6"/>
        <v>3.4823152999999998E-3</v>
      </c>
      <c r="F18">
        <v>34823153</v>
      </c>
      <c r="G18">
        <f t="shared" si="7"/>
        <v>24.793552972398238</v>
      </c>
      <c r="H18">
        <f t="shared" si="8"/>
        <v>28.354157537160564</v>
      </c>
      <c r="I18">
        <f t="shared" si="9"/>
        <v>14.529682048032813</v>
      </c>
    </row>
    <row r="19" spans="1:9" x14ac:dyDescent="0.25">
      <c r="A19">
        <v>32</v>
      </c>
      <c r="B19">
        <v>183941</v>
      </c>
      <c r="C19">
        <v>22619741</v>
      </c>
      <c r="D19" s="1">
        <f>B19/3500000000+C19/500000000</f>
        <v>4.5292036571428572E-2</v>
      </c>
      <c r="E19">
        <f t="shared" si="6"/>
        <v>4.0799610000000002E-4</v>
      </c>
      <c r="F19">
        <v>4079961</v>
      </c>
      <c r="G19">
        <f t="shared" si="7"/>
        <v>111.01095469154869</v>
      </c>
      <c r="H19">
        <f t="shared" si="8"/>
        <v>54.050753949000729</v>
      </c>
      <c r="I19">
        <f t="shared" si="9"/>
        <v>124.01327880340031</v>
      </c>
    </row>
    <row r="20" spans="1:9" x14ac:dyDescent="0.25">
      <c r="A20">
        <v>64</v>
      </c>
      <c r="B20">
        <v>330161</v>
      </c>
      <c r="C20">
        <v>13225026</v>
      </c>
      <c r="D20" s="1">
        <f>B20/3500000000+C20/500000000</f>
        <v>2.6544383714285715E-2</v>
      </c>
      <c r="E20">
        <f t="shared" si="6"/>
        <v>8.4795490000000003E-4</v>
      </c>
      <c r="F20">
        <v>8479549</v>
      </c>
      <c r="G20">
        <f t="shared" si="7"/>
        <v>31.304004156690073</v>
      </c>
      <c r="H20">
        <f t="shared" si="8"/>
        <v>92.225487354370983</v>
      </c>
      <c r="I20">
        <f t="shared" si="9"/>
        <v>59.66936932612807</v>
      </c>
    </row>
    <row r="21" spans="1:9" x14ac:dyDescent="0.25">
      <c r="A21">
        <v>128</v>
      </c>
      <c r="B21">
        <v>857377</v>
      </c>
      <c r="C21">
        <v>10225958</v>
      </c>
      <c r="D21" s="1">
        <f>B21/3500000000+C21/500000000</f>
        <v>2.0696880857142858E-2</v>
      </c>
      <c r="E21">
        <f t="shared" si="6"/>
        <v>1.5314828999999999E-3</v>
      </c>
      <c r="F21">
        <v>15314829</v>
      </c>
      <c r="G21">
        <f t="shared" si="7"/>
        <v>13.514274862058766</v>
      </c>
      <c r="H21">
        <f t="shared" si="8"/>
        <v>118.28201270852641</v>
      </c>
      <c r="I21">
        <f t="shared" si="9"/>
        <v>33.037870746059262</v>
      </c>
    </row>
    <row r="23" spans="1:9" x14ac:dyDescent="0.25">
      <c r="A23" t="s">
        <v>82</v>
      </c>
      <c r="B23" t="s">
        <v>77</v>
      </c>
      <c r="C23" t="s">
        <v>78</v>
      </c>
      <c r="D23" t="s">
        <v>79</v>
      </c>
      <c r="E23" t="s">
        <v>81</v>
      </c>
      <c r="F23" t="s">
        <v>80</v>
      </c>
      <c r="H23" t="s">
        <v>79</v>
      </c>
      <c r="I23" t="s">
        <v>81</v>
      </c>
    </row>
    <row r="24" spans="1:9" x14ac:dyDescent="0.25">
      <c r="A24">
        <v>1</v>
      </c>
      <c r="B24">
        <v>67103</v>
      </c>
      <c r="C24">
        <v>85491516</v>
      </c>
      <c r="D24" s="1">
        <f>B24/3500000000+C24/500000000</f>
        <v>0.1710022042857143</v>
      </c>
      <c r="E24">
        <f>F24/10^9</f>
        <v>1.5743047E-2</v>
      </c>
      <c r="F24">
        <v>15743047</v>
      </c>
      <c r="H24" s="1">
        <f>$D$24/D24</f>
        <v>1</v>
      </c>
      <c r="I24">
        <f>$E$24/E24</f>
        <v>1</v>
      </c>
    </row>
    <row r="25" spans="1:9" x14ac:dyDescent="0.25">
      <c r="A25">
        <v>2</v>
      </c>
      <c r="B25">
        <v>69087</v>
      </c>
      <c r="C25">
        <v>42750797</v>
      </c>
      <c r="D25" s="1">
        <f t="shared" ref="D25:D31" si="10">B25/3500000000+C25/500000000</f>
        <v>8.5521333142857148E-2</v>
      </c>
      <c r="E25">
        <f t="shared" ref="E25:E32" si="11">F25/10^9</f>
        <v>8.3926369999999997E-3</v>
      </c>
      <c r="F25">
        <v>8392637</v>
      </c>
      <c r="H25" s="1">
        <f t="shared" ref="H25:H31" si="12">$D$24/D25</f>
        <v>1.9995268782827273</v>
      </c>
      <c r="I25">
        <f t="shared" ref="I25:I31" si="13">$E$24/E25</f>
        <v>1.87581650439546</v>
      </c>
    </row>
    <row r="26" spans="1:9" x14ac:dyDescent="0.25">
      <c r="A26">
        <v>4</v>
      </c>
      <c r="B26">
        <v>84139</v>
      </c>
      <c r="C26">
        <v>21908357</v>
      </c>
      <c r="D26" s="1">
        <f t="shared" si="10"/>
        <v>4.3840753714285717E-2</v>
      </c>
      <c r="E26">
        <f t="shared" si="11"/>
        <v>5.3559699999999998E-3</v>
      </c>
      <c r="F26">
        <v>5355970</v>
      </c>
      <c r="H26" s="1">
        <f t="shared" si="12"/>
        <v>3.9005306660590651</v>
      </c>
      <c r="I26">
        <f t="shared" si="13"/>
        <v>2.9393456274026928</v>
      </c>
    </row>
    <row r="27" spans="1:9" x14ac:dyDescent="0.25">
      <c r="A27">
        <v>8</v>
      </c>
      <c r="B27">
        <v>98710</v>
      </c>
      <c r="C27">
        <v>11571788</v>
      </c>
      <c r="D27" s="1">
        <f t="shared" si="10"/>
        <v>2.3171778857142857E-2</v>
      </c>
      <c r="E27">
        <f t="shared" si="11"/>
        <v>4.4810750000000002E-3</v>
      </c>
      <c r="F27">
        <v>4481075</v>
      </c>
      <c r="H27" s="1">
        <f t="shared" si="12"/>
        <v>7.3797616203730394</v>
      </c>
      <c r="I27">
        <f t="shared" si="13"/>
        <v>3.5132299727185998</v>
      </c>
    </row>
    <row r="28" spans="1:9" x14ac:dyDescent="0.25">
      <c r="A28">
        <v>16</v>
      </c>
      <c r="B28">
        <v>120926</v>
      </c>
      <c r="C28">
        <v>6530924</v>
      </c>
      <c r="D28" s="1">
        <f t="shared" si="10"/>
        <v>1.3096398285714284E-2</v>
      </c>
      <c r="E28">
        <f t="shared" si="11"/>
        <v>4.7171849999999996E-3</v>
      </c>
      <c r="F28">
        <v>4717185</v>
      </c>
      <c r="H28" s="1">
        <f t="shared" si="12"/>
        <v>13.057193325606603</v>
      </c>
      <c r="I28">
        <f t="shared" si="13"/>
        <v>3.3373817223619597</v>
      </c>
    </row>
    <row r="29" spans="1:9" x14ac:dyDescent="0.25">
      <c r="A29">
        <v>32</v>
      </c>
      <c r="B29">
        <v>178542</v>
      </c>
      <c r="C29">
        <v>4281304</v>
      </c>
      <c r="D29" s="1">
        <f t="shared" si="10"/>
        <v>8.6136199999999989E-3</v>
      </c>
      <c r="E29">
        <f t="shared" si="11"/>
        <v>7.5472919999999997E-3</v>
      </c>
      <c r="F29">
        <v>7547292</v>
      </c>
      <c r="H29" s="1">
        <f t="shared" si="12"/>
        <v>19.852536365165207</v>
      </c>
      <c r="I29">
        <f t="shared" si="13"/>
        <v>2.0859199564559052</v>
      </c>
    </row>
    <row r="30" spans="1:9" x14ac:dyDescent="0.25">
      <c r="A30">
        <v>64</v>
      </c>
      <c r="B30">
        <v>412627</v>
      </c>
      <c r="C30">
        <v>3482014</v>
      </c>
      <c r="D30" s="1">
        <f t="shared" si="10"/>
        <v>7.081921428571428E-3</v>
      </c>
      <c r="E30">
        <f t="shared" si="11"/>
        <v>1.2134927E-2</v>
      </c>
      <c r="F30">
        <v>12134927</v>
      </c>
      <c r="H30" s="1">
        <f t="shared" si="12"/>
        <v>24.146300691196604</v>
      </c>
      <c r="I30">
        <f t="shared" si="13"/>
        <v>1.2973334738643256</v>
      </c>
    </row>
    <row r="31" spans="1:9" x14ac:dyDescent="0.25">
      <c r="A31">
        <v>128</v>
      </c>
      <c r="B31">
        <v>1170024</v>
      </c>
      <c r="C31">
        <v>2583159</v>
      </c>
      <c r="D31" s="1">
        <f t="shared" si="10"/>
        <v>5.5006105714285707E-3</v>
      </c>
      <c r="E31">
        <f t="shared" si="11"/>
        <v>1.9192905E-2</v>
      </c>
      <c r="F31">
        <v>19192905</v>
      </c>
      <c r="H31" s="1">
        <f t="shared" si="12"/>
        <v>31.087858714074191</v>
      </c>
      <c r="I31">
        <f t="shared" si="13"/>
        <v>0.82025347387485115</v>
      </c>
    </row>
    <row r="32" spans="1:9" x14ac:dyDescent="0.25">
      <c r="A32">
        <v>256</v>
      </c>
      <c r="E32">
        <f t="shared" si="11"/>
        <v>3.3986139999999998E-2</v>
      </c>
      <c r="F32">
        <v>33986140</v>
      </c>
    </row>
    <row r="36" spans="1:9" x14ac:dyDescent="0.25">
      <c r="A36" t="s">
        <v>83</v>
      </c>
      <c r="B36" t="s">
        <v>77</v>
      </c>
      <c r="C36" t="s">
        <v>78</v>
      </c>
      <c r="D36" t="s">
        <v>79</v>
      </c>
      <c r="E36" t="s">
        <v>81</v>
      </c>
      <c r="F36" t="s">
        <v>80</v>
      </c>
      <c r="H36" t="s">
        <v>79</v>
      </c>
      <c r="I36" t="s">
        <v>81</v>
      </c>
    </row>
    <row r="37" spans="1:9" x14ac:dyDescent="0.25">
      <c r="A37">
        <v>1</v>
      </c>
      <c r="B37">
        <v>67141</v>
      </c>
      <c r="C37">
        <v>1367427900</v>
      </c>
      <c r="D37" s="1">
        <f>B37/3500000000+C37/500000000</f>
        <v>2.7348749831428574</v>
      </c>
      <c r="E37">
        <f>F37/10^9</f>
        <v>0.22870859599999999</v>
      </c>
      <c r="F37">
        <v>228708596</v>
      </c>
      <c r="H37" s="1">
        <f>$D$37/D37</f>
        <v>1</v>
      </c>
      <c r="I37">
        <f>$E$37/E37</f>
        <v>1</v>
      </c>
    </row>
    <row r="38" spans="1:9" x14ac:dyDescent="0.25">
      <c r="A38">
        <v>2</v>
      </c>
      <c r="B38">
        <v>69087</v>
      </c>
      <c r="C38">
        <v>683717270</v>
      </c>
      <c r="D38" s="1">
        <f t="shared" ref="D38:D45" si="14">B38/3500000000+C38/500000000</f>
        <v>1.3674542791428572</v>
      </c>
      <c r="E38">
        <f t="shared" ref="E38:E45" si="15">F38/10^9</f>
        <v>0.11496094</v>
      </c>
      <c r="F38">
        <v>114960940</v>
      </c>
      <c r="H38" s="1">
        <f t="shared" ref="H38:H44" si="16">$D$37/D38</f>
        <v>1.9999754469722542</v>
      </c>
      <c r="I38">
        <f t="shared" ref="I38:I44" si="17">$E$37/E38</f>
        <v>1.9894461196994386</v>
      </c>
    </row>
    <row r="39" spans="1:9" x14ac:dyDescent="0.25">
      <c r="A39">
        <v>4</v>
      </c>
      <c r="B39">
        <v>84175</v>
      </c>
      <c r="C39">
        <v>350254245</v>
      </c>
      <c r="D39" s="1">
        <f t="shared" si="14"/>
        <v>0.70053254000000009</v>
      </c>
      <c r="E39">
        <f t="shared" si="15"/>
        <v>6.1580869000000003E-2</v>
      </c>
      <c r="F39">
        <v>61580869</v>
      </c>
      <c r="H39" s="1">
        <f t="shared" si="16"/>
        <v>3.9039942143770467</v>
      </c>
      <c r="I39">
        <f t="shared" si="17"/>
        <v>3.7139553194678037</v>
      </c>
    </row>
    <row r="40" spans="1:9" x14ac:dyDescent="0.25">
      <c r="A40">
        <v>8</v>
      </c>
      <c r="B40">
        <v>98744</v>
      </c>
      <c r="C40">
        <v>184952562</v>
      </c>
      <c r="D40" s="1">
        <f t="shared" si="14"/>
        <v>0.36993333657142857</v>
      </c>
      <c r="E40">
        <f t="shared" si="15"/>
        <v>3.1359432999999999E-2</v>
      </c>
      <c r="F40">
        <v>31359433</v>
      </c>
      <c r="H40" s="1">
        <f t="shared" si="16"/>
        <v>7.3928859953252521</v>
      </c>
      <c r="I40">
        <f t="shared" si="17"/>
        <v>7.2931355614752347</v>
      </c>
    </row>
    <row r="41" spans="1:9" x14ac:dyDescent="0.25">
      <c r="A41">
        <v>16</v>
      </c>
      <c r="B41">
        <v>116704</v>
      </c>
      <c r="C41">
        <v>104349552</v>
      </c>
      <c r="D41" s="1">
        <f t="shared" si="14"/>
        <v>0.20873244799999999</v>
      </c>
      <c r="E41">
        <f t="shared" si="15"/>
        <v>1.8073586999999999E-2</v>
      </c>
      <c r="F41">
        <v>18073587</v>
      </c>
      <c r="H41" s="1">
        <f t="shared" si="16"/>
        <v>13.102299184182698</v>
      </c>
      <c r="I41">
        <f t="shared" si="17"/>
        <v>12.65430022275047</v>
      </c>
    </row>
    <row r="42" spans="1:9" x14ac:dyDescent="0.25">
      <c r="A42">
        <v>32</v>
      </c>
      <c r="B42">
        <v>178262</v>
      </c>
      <c r="C42">
        <v>68550827</v>
      </c>
      <c r="D42" s="1">
        <f t="shared" si="14"/>
        <v>0.13715258599999999</v>
      </c>
      <c r="E42">
        <f t="shared" si="15"/>
        <v>1.4107854E-2</v>
      </c>
      <c r="F42">
        <v>14107854</v>
      </c>
      <c r="H42" s="1">
        <f t="shared" si="16"/>
        <v>19.940382189679294</v>
      </c>
      <c r="I42">
        <f t="shared" si="17"/>
        <v>16.211437685703295</v>
      </c>
    </row>
    <row r="43" spans="1:9" x14ac:dyDescent="0.25">
      <c r="A43">
        <v>64</v>
      </c>
      <c r="B43">
        <v>413149</v>
      </c>
      <c r="C43">
        <v>56355228</v>
      </c>
      <c r="D43" s="1">
        <f t="shared" si="14"/>
        <v>0.11282849857142857</v>
      </c>
      <c r="E43">
        <f t="shared" si="15"/>
        <v>1.6239627999999999E-2</v>
      </c>
      <c r="F43">
        <v>16239628</v>
      </c>
      <c r="H43" s="1">
        <f t="shared" si="16"/>
        <v>24.239221630796447</v>
      </c>
      <c r="I43">
        <f t="shared" si="17"/>
        <v>14.083364224845544</v>
      </c>
    </row>
    <row r="44" spans="1:9" x14ac:dyDescent="0.25">
      <c r="A44">
        <v>128</v>
      </c>
      <c r="B44">
        <v>1156526</v>
      </c>
      <c r="C44">
        <v>42913562</v>
      </c>
      <c r="D44" s="1">
        <f t="shared" si="14"/>
        <v>8.6157560000000008E-2</v>
      </c>
      <c r="E44">
        <f t="shared" si="15"/>
        <v>2.5947246E-2</v>
      </c>
      <c r="F44">
        <v>25947246</v>
      </c>
      <c r="H44" s="1">
        <f t="shared" si="16"/>
        <v>31.742716287959606</v>
      </c>
      <c r="I44">
        <f t="shared" si="17"/>
        <v>8.8143688158658531</v>
      </c>
    </row>
    <row r="45" spans="1:9" x14ac:dyDescent="0.25">
      <c r="D45" s="1">
        <f t="shared" si="14"/>
        <v>0</v>
      </c>
      <c r="E45">
        <f t="shared" si="15"/>
        <v>4.4811719999999999E-2</v>
      </c>
      <c r="F45">
        <v>44811720</v>
      </c>
    </row>
    <row r="47" spans="1:9" x14ac:dyDescent="0.25">
      <c r="A47" t="s">
        <v>84</v>
      </c>
      <c r="B47" t="s">
        <v>77</v>
      </c>
      <c r="C47" t="s">
        <v>78</v>
      </c>
      <c r="D47" t="s">
        <v>79</v>
      </c>
      <c r="E47" t="s">
        <v>81</v>
      </c>
      <c r="F47" t="s">
        <v>80</v>
      </c>
      <c r="H47" t="s">
        <v>79</v>
      </c>
      <c r="I47" t="s">
        <v>81</v>
      </c>
    </row>
    <row r="48" spans="1:9" x14ac:dyDescent="0.25">
      <c r="A48">
        <v>1</v>
      </c>
      <c r="B48">
        <v>67332</v>
      </c>
      <c r="C48">
        <v>70949282</v>
      </c>
      <c r="D48" s="1">
        <f>B48/3500000000+C48/500000000</f>
        <v>0.14191780171428572</v>
      </c>
      <c r="E48">
        <f>F48/10^9</f>
        <v>5.6812859E-2</v>
      </c>
      <c r="F48">
        <v>56812859</v>
      </c>
      <c r="H48" s="1">
        <f>$D$48/D48</f>
        <v>1</v>
      </c>
      <c r="I48">
        <f>$E$48/E48</f>
        <v>1</v>
      </c>
    </row>
    <row r="49" spans="1:9" x14ac:dyDescent="0.25">
      <c r="A49">
        <v>2</v>
      </c>
      <c r="B49">
        <v>68969</v>
      </c>
      <c r="C49">
        <v>35479277</v>
      </c>
      <c r="D49" s="1">
        <f t="shared" ref="D49:D55" si="18">B49/3500000000+C49/500000000</f>
        <v>7.0978259428571416E-2</v>
      </c>
      <c r="E49">
        <f t="shared" ref="E49:E55" si="19">F49/10^9</f>
        <v>3.0168447000000001E-2</v>
      </c>
      <c r="F49">
        <v>30168447</v>
      </c>
      <c r="H49" s="1">
        <f t="shared" ref="H49:H55" si="20">$D$48/D49</f>
        <v>1.9994545211002803</v>
      </c>
      <c r="I49">
        <f t="shared" ref="I49:I55" si="21">$E$48/E49</f>
        <v>1.8831880540619144</v>
      </c>
    </row>
    <row r="50" spans="1:9" x14ac:dyDescent="0.25">
      <c r="A50">
        <v>4</v>
      </c>
      <c r="B50">
        <v>83660</v>
      </c>
      <c r="C50">
        <v>17746049</v>
      </c>
      <c r="D50" s="1">
        <f t="shared" si="18"/>
        <v>3.5516000857142856E-2</v>
      </c>
      <c r="E50">
        <f t="shared" si="19"/>
        <v>1.599979E-2</v>
      </c>
      <c r="F50">
        <v>15999790</v>
      </c>
      <c r="H50" s="1">
        <f t="shared" si="20"/>
        <v>3.9958834972756709</v>
      </c>
      <c r="I50">
        <f t="shared" si="21"/>
        <v>3.5508502924100878</v>
      </c>
    </row>
    <row r="51" spans="1:9" x14ac:dyDescent="0.25">
      <c r="A51">
        <v>8</v>
      </c>
      <c r="B51">
        <v>98199</v>
      </c>
      <c r="C51">
        <v>9078859</v>
      </c>
      <c r="D51" s="1">
        <f t="shared" si="18"/>
        <v>1.8185774857142858E-2</v>
      </c>
      <c r="E51">
        <f t="shared" si="19"/>
        <v>1.1450581E-2</v>
      </c>
      <c r="F51">
        <v>11450581</v>
      </c>
      <c r="H51" s="1">
        <f t="shared" si="20"/>
        <v>7.8037808577919581</v>
      </c>
      <c r="I51">
        <f t="shared" si="21"/>
        <v>4.9615699849640817</v>
      </c>
    </row>
    <row r="52" spans="1:9" x14ac:dyDescent="0.25">
      <c r="A52">
        <v>16</v>
      </c>
      <c r="B52">
        <v>112328</v>
      </c>
      <c r="C52">
        <v>4691314</v>
      </c>
      <c r="D52" s="1">
        <f t="shared" si="18"/>
        <v>9.4147217142857148E-3</v>
      </c>
      <c r="E52">
        <f t="shared" si="19"/>
        <v>1.1259709999999999E-2</v>
      </c>
      <c r="F52">
        <v>11259710</v>
      </c>
      <c r="H52" s="1">
        <f t="shared" si="20"/>
        <v>15.074030440957424</v>
      </c>
      <c r="I52">
        <f t="shared" si="21"/>
        <v>5.0456769312886394</v>
      </c>
    </row>
    <row r="53" spans="1:9" x14ac:dyDescent="0.25">
      <c r="A53">
        <v>32</v>
      </c>
      <c r="B53">
        <v>169492</v>
      </c>
      <c r="C53">
        <v>2593539</v>
      </c>
      <c r="D53" s="1">
        <f t="shared" si="18"/>
        <v>5.2355042857142858E-3</v>
      </c>
      <c r="E53">
        <f t="shared" si="19"/>
        <v>1.3758869E-2</v>
      </c>
      <c r="F53">
        <v>13758869</v>
      </c>
      <c r="H53" s="1">
        <f t="shared" si="20"/>
        <v>27.106806521298399</v>
      </c>
      <c r="I53">
        <f t="shared" si="21"/>
        <v>4.1291808941563435</v>
      </c>
    </row>
    <row r="54" spans="1:9" x14ac:dyDescent="0.25">
      <c r="A54">
        <v>64</v>
      </c>
      <c r="B54">
        <v>348386</v>
      </c>
      <c r="C54">
        <v>1747728</v>
      </c>
      <c r="D54" s="1">
        <f t="shared" si="18"/>
        <v>3.5949948571428574E-3</v>
      </c>
      <c r="E54">
        <f t="shared" si="19"/>
        <v>2.0048183000000001E-2</v>
      </c>
      <c r="F54">
        <v>20048183</v>
      </c>
      <c r="H54" s="1">
        <f t="shared" si="20"/>
        <v>39.476496449587607</v>
      </c>
      <c r="I54">
        <f t="shared" si="21"/>
        <v>2.8338158625148222</v>
      </c>
    </row>
    <row r="55" spans="1:9" x14ac:dyDescent="0.25">
      <c r="A55">
        <v>128</v>
      </c>
      <c r="B55">
        <v>1024274</v>
      </c>
      <c r="C55">
        <v>1341371</v>
      </c>
      <c r="D55" s="1">
        <f t="shared" si="18"/>
        <v>2.9753917142857143E-3</v>
      </c>
      <c r="E55">
        <f t="shared" si="19"/>
        <v>2.5782622000000002E-2</v>
      </c>
      <c r="F55">
        <v>25782622</v>
      </c>
      <c r="H55" s="1">
        <f t="shared" si="20"/>
        <v>47.697182536637918</v>
      </c>
      <c r="I55">
        <f t="shared" si="21"/>
        <v>2.2035330231347299</v>
      </c>
    </row>
    <row r="56" spans="1:9" x14ac:dyDescent="0.25">
      <c r="F56">
        <v>39538020</v>
      </c>
    </row>
    <row r="59" spans="1:9" x14ac:dyDescent="0.25">
      <c r="A59" t="s">
        <v>99</v>
      </c>
      <c r="B59" t="s">
        <v>77</v>
      </c>
      <c r="C59" t="s">
        <v>78</v>
      </c>
      <c r="D59" t="s">
        <v>79</v>
      </c>
    </row>
    <row r="60" spans="1:9" x14ac:dyDescent="0.25">
      <c r="A60">
        <v>1</v>
      </c>
      <c r="B60">
        <v>63068</v>
      </c>
      <c r="C60">
        <v>5727058054</v>
      </c>
      <c r="D60">
        <f>B60/3500000000+C60/500000000</f>
        <v>11.454134127428571</v>
      </c>
      <c r="E60">
        <f>'mpu queueing'!$D$39/D60</f>
        <v>0.1391878721297658</v>
      </c>
    </row>
    <row r="61" spans="1:9" x14ac:dyDescent="0.25">
      <c r="A61">
        <v>2</v>
      </c>
      <c r="B61">
        <v>66236</v>
      </c>
      <c r="C61">
        <v>2868942336</v>
      </c>
      <c r="D61">
        <f>B61/3500000000+C61/500000000</f>
        <v>5.737903596571428</v>
      </c>
      <c r="E61">
        <f>'mpu queueing'!$D$39/D61</f>
        <v>0.2778500073159722</v>
      </c>
    </row>
    <row r="62" spans="1:9" x14ac:dyDescent="0.25">
      <c r="A62">
        <v>4</v>
      </c>
      <c r="B62">
        <v>87788</v>
      </c>
      <c r="C62">
        <v>1438349852</v>
      </c>
      <c r="D62">
        <f>B62/3500000000+C62/500000000</f>
        <v>2.8767247862857142</v>
      </c>
      <c r="E62">
        <f>'mpu queueing'!$D$39/D62</f>
        <v>0.55419849819702982</v>
      </c>
    </row>
    <row r="63" spans="1:9" x14ac:dyDescent="0.25">
      <c r="A63">
        <v>8</v>
      </c>
      <c r="B63">
        <v>102296</v>
      </c>
      <c r="C63">
        <v>719494873</v>
      </c>
      <c r="D63">
        <f>B63/3500000000+C63/500000000</f>
        <v>1.4390189734285714</v>
      </c>
      <c r="E63">
        <f>'mpu queueing'!$D$39/D63</f>
        <v>1.1078912687907305</v>
      </c>
    </row>
    <row r="64" spans="1:9" x14ac:dyDescent="0.25">
      <c r="A64">
        <v>16</v>
      </c>
      <c r="B64">
        <v>130905</v>
      </c>
      <c r="C64">
        <v>361233730</v>
      </c>
      <c r="D64">
        <f>B64/3500000000+C64/500000000</f>
        <v>0.7225048614285714</v>
      </c>
      <c r="E64">
        <f>'mpu queueing'!$D$39/D64</f>
        <v>2.2065963032185474</v>
      </c>
    </row>
    <row r="65" spans="1:5" x14ac:dyDescent="0.25">
      <c r="A65">
        <v>32</v>
      </c>
      <c r="B65">
        <v>204436</v>
      </c>
      <c r="C65">
        <v>181353457</v>
      </c>
      <c r="D65" s="1">
        <f>B65/3500000000+C65/500000000</f>
        <v>0.36276532428571429</v>
      </c>
      <c r="E65">
        <f>'mpu queueing'!$D$39/D65</f>
        <v>4.3947876204123109</v>
      </c>
    </row>
    <row r="66" spans="1:5" x14ac:dyDescent="0.25">
      <c r="A66">
        <v>64</v>
      </c>
      <c r="B66">
        <v>384891</v>
      </c>
      <c r="C66">
        <v>92117282</v>
      </c>
      <c r="D66" s="1">
        <f>B66/3500000000+C66/500000000</f>
        <v>0.18434453285714283</v>
      </c>
      <c r="E66">
        <f>'mpu queueing'!$D$39/D66</f>
        <v>8.6483527966690161</v>
      </c>
    </row>
    <row r="67" spans="1:5" x14ac:dyDescent="0.25">
      <c r="A67">
        <v>128</v>
      </c>
      <c r="B67">
        <v>520381</v>
      </c>
      <c r="C67">
        <v>48091725</v>
      </c>
      <c r="D67" s="1">
        <f>B67/3500000000+C67/500000000</f>
        <v>9.6332130285714287E-2</v>
      </c>
      <c r="E67">
        <f>'mpu queueing'!$D$39/D67</f>
        <v>16.549790309393167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28" workbookViewId="0">
      <selection activeCell="D50" sqref="D50:D57"/>
    </sheetView>
  </sheetViews>
  <sheetFormatPr defaultRowHeight="15" x14ac:dyDescent="0.25"/>
  <cols>
    <col min="3" max="3" width="11" bestFit="1" customWidth="1"/>
    <col min="4" max="4" width="17" customWidth="1"/>
    <col min="5" max="5" width="13.28515625" customWidth="1"/>
    <col min="8" max="8" width="10.7109375" customWidth="1"/>
  </cols>
  <sheetData>
    <row r="2" spans="1:9" x14ac:dyDescent="0.25">
      <c r="A2" t="s">
        <v>85</v>
      </c>
      <c r="B2" t="s">
        <v>77</v>
      </c>
      <c r="C2" t="s">
        <v>78</v>
      </c>
      <c r="D2" t="s">
        <v>79</v>
      </c>
      <c r="E2" t="s">
        <v>81</v>
      </c>
      <c r="F2" t="s">
        <v>80</v>
      </c>
      <c r="H2" t="s">
        <v>79</v>
      </c>
      <c r="I2" t="s">
        <v>81</v>
      </c>
    </row>
    <row r="3" spans="1:9" x14ac:dyDescent="0.25">
      <c r="A3">
        <v>1</v>
      </c>
      <c r="D3">
        <f t="shared" ref="D3:D6" si="0">B3/3500000000+C3/500000000</f>
        <v>0</v>
      </c>
      <c r="E3">
        <f>F3/10^10</f>
        <v>4.3006200000000002E-5</v>
      </c>
      <c r="F3">
        <v>430062</v>
      </c>
      <c r="G3">
        <f>D3/E3</f>
        <v>0</v>
      </c>
      <c r="H3" t="e">
        <f>$D$3/D3</f>
        <v>#DIV/0!</v>
      </c>
      <c r="I3">
        <f>$E$3/E3</f>
        <v>1</v>
      </c>
    </row>
    <row r="4" spans="1:9" x14ac:dyDescent="0.25">
      <c r="A4">
        <v>2</v>
      </c>
      <c r="D4">
        <f t="shared" si="0"/>
        <v>0</v>
      </c>
      <c r="E4">
        <f t="shared" ref="E4:E10" si="1">F4/10^10</f>
        <v>4.2544099999999998E-5</v>
      </c>
      <c r="F4">
        <v>425441</v>
      </c>
      <c r="G4">
        <f t="shared" ref="G4:G10" si="2">D4/E4</f>
        <v>0</v>
      </c>
      <c r="H4" t="e">
        <f t="shared" ref="H4:H10" si="3">$D$3/D4</f>
        <v>#DIV/0!</v>
      </c>
      <c r="I4">
        <f t="shared" ref="I4:I10" si="4">$E$3/E4</f>
        <v>1.0108616705959228</v>
      </c>
    </row>
    <row r="5" spans="1:9" x14ac:dyDescent="0.25">
      <c r="A5">
        <v>4</v>
      </c>
      <c r="D5">
        <f t="shared" si="0"/>
        <v>0</v>
      </c>
      <c r="E5">
        <f t="shared" si="1"/>
        <v>6.56855E-5</v>
      </c>
      <c r="F5">
        <v>656855</v>
      </c>
      <c r="G5">
        <f t="shared" si="2"/>
        <v>0</v>
      </c>
      <c r="H5" t="e">
        <f t="shared" si="3"/>
        <v>#DIV/0!</v>
      </c>
      <c r="I5">
        <f t="shared" si="4"/>
        <v>0.65472897366998806</v>
      </c>
    </row>
    <row r="6" spans="1:9" x14ac:dyDescent="0.25">
      <c r="A6">
        <v>8</v>
      </c>
      <c r="D6">
        <f t="shared" si="0"/>
        <v>0</v>
      </c>
      <c r="E6">
        <f t="shared" si="1"/>
        <v>1.606201E-4</v>
      </c>
      <c r="F6">
        <v>1606201</v>
      </c>
      <c r="G6">
        <f t="shared" si="2"/>
        <v>0</v>
      </c>
      <c r="H6" t="e">
        <f t="shared" si="3"/>
        <v>#DIV/0!</v>
      </c>
      <c r="I6">
        <f t="shared" si="4"/>
        <v>0.26775104734712529</v>
      </c>
    </row>
    <row r="7" spans="1:9" x14ac:dyDescent="0.25">
      <c r="A7">
        <v>16</v>
      </c>
      <c r="D7">
        <f>B7/3500000000+C7/500000000</f>
        <v>0</v>
      </c>
      <c r="E7">
        <f t="shared" si="1"/>
        <v>2.23117E-4</v>
      </c>
      <c r="F7">
        <v>2231170</v>
      </c>
      <c r="G7">
        <f t="shared" si="2"/>
        <v>0</v>
      </c>
      <c r="H7" t="e">
        <f t="shared" si="3"/>
        <v>#DIV/0!</v>
      </c>
      <c r="I7">
        <f t="shared" si="4"/>
        <v>0.19275178493794737</v>
      </c>
    </row>
    <row r="8" spans="1:9" x14ac:dyDescent="0.25">
      <c r="A8">
        <v>32</v>
      </c>
      <c r="D8" s="1">
        <f>B8/3500000000+C8/500000000</f>
        <v>0</v>
      </c>
      <c r="E8">
        <f t="shared" si="1"/>
        <v>4.2567879999999997E-4</v>
      </c>
      <c r="F8">
        <v>4256788</v>
      </c>
      <c r="G8">
        <f t="shared" si="2"/>
        <v>0</v>
      </c>
      <c r="H8" t="e">
        <f t="shared" si="3"/>
        <v>#DIV/0!</v>
      </c>
      <c r="I8">
        <f t="shared" si="4"/>
        <v>0.1010296965693382</v>
      </c>
    </row>
    <row r="9" spans="1:9" x14ac:dyDescent="0.25">
      <c r="A9">
        <v>64</v>
      </c>
      <c r="D9" s="1">
        <f>B9/3500000000+C9/500000000</f>
        <v>0</v>
      </c>
      <c r="E9">
        <f t="shared" si="1"/>
        <v>8.7045229999999996E-4</v>
      </c>
      <c r="F9">
        <v>8704523</v>
      </c>
      <c r="G9">
        <f t="shared" si="2"/>
        <v>0</v>
      </c>
      <c r="H9" t="e">
        <f t="shared" si="3"/>
        <v>#DIV/0!</v>
      </c>
      <c r="I9">
        <f t="shared" si="4"/>
        <v>4.9406727973491486E-2</v>
      </c>
    </row>
    <row r="10" spans="1:9" x14ac:dyDescent="0.25">
      <c r="A10">
        <v>128</v>
      </c>
      <c r="D10" s="1">
        <f>B10/3500000000+C10/500000000</f>
        <v>0</v>
      </c>
      <c r="E10">
        <f t="shared" si="1"/>
        <v>1.6717745E-3</v>
      </c>
      <c r="F10">
        <v>16717745</v>
      </c>
      <c r="G10">
        <f t="shared" si="2"/>
        <v>0</v>
      </c>
      <c r="H10" t="e">
        <f t="shared" si="3"/>
        <v>#DIV/0!</v>
      </c>
      <c r="I10">
        <f t="shared" si="4"/>
        <v>2.5724880957330071E-2</v>
      </c>
    </row>
    <row r="11" spans="1:9" x14ac:dyDescent="0.25">
      <c r="F11">
        <v>31717896</v>
      </c>
    </row>
    <row r="14" spans="1:9" x14ac:dyDescent="0.25">
      <c r="A14" t="s">
        <v>86</v>
      </c>
      <c r="B14" t="s">
        <v>77</v>
      </c>
      <c r="C14" t="s">
        <v>78</v>
      </c>
      <c r="D14" t="s">
        <v>79</v>
      </c>
    </row>
    <row r="15" spans="1:9" x14ac:dyDescent="0.25">
      <c r="A15">
        <v>1</v>
      </c>
      <c r="B15">
        <v>122707</v>
      </c>
      <c r="C15">
        <v>6265537</v>
      </c>
      <c r="D15">
        <f t="shared" ref="D15:D18" si="5">B15/3500000000+C15/500000000</f>
        <v>1.2566133142857143E-2</v>
      </c>
      <c r="E15">
        <f>$D$15/D15</f>
        <v>1</v>
      </c>
    </row>
    <row r="16" spans="1:9" x14ac:dyDescent="0.25">
      <c r="A16">
        <v>2</v>
      </c>
      <c r="B16">
        <v>125648</v>
      </c>
      <c r="C16">
        <v>3148899</v>
      </c>
      <c r="D16">
        <f t="shared" si="5"/>
        <v>6.3336974285714285E-3</v>
      </c>
      <c r="E16">
        <f t="shared" ref="E16:E22" si="6">$D$15/D16</f>
        <v>1.9840122273872887</v>
      </c>
    </row>
    <row r="17" spans="1:5" x14ac:dyDescent="0.25">
      <c r="A17">
        <v>4</v>
      </c>
      <c r="B17">
        <v>125136</v>
      </c>
      <c r="C17">
        <v>1576289</v>
      </c>
      <c r="D17">
        <f t="shared" si="5"/>
        <v>3.1883311428571428E-3</v>
      </c>
      <c r="E17">
        <f t="shared" si="6"/>
        <v>3.9412885863531475</v>
      </c>
    </row>
    <row r="18" spans="1:5" x14ac:dyDescent="0.25">
      <c r="A18">
        <v>8</v>
      </c>
      <c r="B18">
        <v>124011</v>
      </c>
      <c r="C18">
        <v>790116</v>
      </c>
      <c r="D18">
        <f t="shared" si="5"/>
        <v>1.6156637142857142E-3</v>
      </c>
      <c r="E18">
        <f t="shared" si="6"/>
        <v>7.7776910081889392</v>
      </c>
    </row>
    <row r="19" spans="1:5" x14ac:dyDescent="0.25">
      <c r="A19">
        <v>16</v>
      </c>
      <c r="B19">
        <v>122797</v>
      </c>
      <c r="C19">
        <v>398612</v>
      </c>
      <c r="D19">
        <f>B19/3500000000+C19/500000000</f>
        <v>8.3230885714285715E-4</v>
      </c>
      <c r="E19">
        <f t="shared" si="6"/>
        <v>15.097920723797245</v>
      </c>
    </row>
    <row r="20" spans="1:5" x14ac:dyDescent="0.25">
      <c r="A20">
        <v>32</v>
      </c>
      <c r="B20">
        <v>117818</v>
      </c>
      <c r="C20">
        <v>202338</v>
      </c>
      <c r="D20" s="1">
        <f>B20/3500000000+C20/500000000</f>
        <v>4.3833828571428576E-4</v>
      </c>
      <c r="E20">
        <f t="shared" si="6"/>
        <v>28.667660463151744</v>
      </c>
    </row>
    <row r="21" spans="1:5" x14ac:dyDescent="0.25">
      <c r="A21">
        <v>64</v>
      </c>
      <c r="B21">
        <v>103146</v>
      </c>
      <c r="C21">
        <v>103178</v>
      </c>
      <c r="D21" s="1">
        <f>B21/3500000000+C21/500000000</f>
        <v>2.3582628571428569E-4</v>
      </c>
      <c r="E21">
        <f t="shared" si="6"/>
        <v>53.28554916936438</v>
      </c>
    </row>
    <row r="22" spans="1:5" x14ac:dyDescent="0.25">
      <c r="A22">
        <v>128</v>
      </c>
      <c r="B22">
        <v>68141</v>
      </c>
      <c r="C22">
        <v>49778</v>
      </c>
      <c r="D22" s="1">
        <f>B22/3500000000+C22/500000000</f>
        <v>1.1902485714285714E-4</v>
      </c>
      <c r="E22">
        <f t="shared" si="6"/>
        <v>105.57570447469556</v>
      </c>
    </row>
    <row r="25" spans="1:5" x14ac:dyDescent="0.25">
      <c r="A25" t="s">
        <v>87</v>
      </c>
      <c r="B25" t="s">
        <v>77</v>
      </c>
      <c r="C25" t="s">
        <v>78</v>
      </c>
      <c r="D25" t="s">
        <v>79</v>
      </c>
    </row>
    <row r="26" spans="1:5" x14ac:dyDescent="0.25">
      <c r="A26">
        <v>1</v>
      </c>
      <c r="B26">
        <v>122190</v>
      </c>
      <c r="C26">
        <v>1454879548</v>
      </c>
      <c r="D26">
        <f t="shared" ref="D26:D29" si="7">B26/3500000000+C26/500000000</f>
        <v>2.9097940074285717</v>
      </c>
      <c r="E26">
        <f>$D$26/D26</f>
        <v>1</v>
      </c>
    </row>
    <row r="27" spans="1:5" x14ac:dyDescent="0.25">
      <c r="A27">
        <v>2</v>
      </c>
      <c r="B27">
        <v>121060</v>
      </c>
      <c r="C27">
        <v>732003463</v>
      </c>
      <c r="D27">
        <f t="shared" si="7"/>
        <v>1.4640415145714285</v>
      </c>
      <c r="E27">
        <f t="shared" ref="E27:E33" si="8">$D$26/D27</f>
        <v>1.9875078530681973</v>
      </c>
    </row>
    <row r="28" spans="1:5" x14ac:dyDescent="0.25">
      <c r="A28">
        <v>4</v>
      </c>
      <c r="B28">
        <v>119233</v>
      </c>
      <c r="C28">
        <v>366003217</v>
      </c>
      <c r="D28">
        <f t="shared" si="7"/>
        <v>0.73204050057142855</v>
      </c>
      <c r="E28">
        <f t="shared" si="8"/>
        <v>3.974908499129755</v>
      </c>
    </row>
    <row r="29" spans="1:5" x14ac:dyDescent="0.25">
      <c r="A29">
        <v>8</v>
      </c>
      <c r="B29">
        <v>118510</v>
      </c>
      <c r="C29">
        <v>147602131</v>
      </c>
      <c r="D29">
        <f t="shared" si="7"/>
        <v>0.29523812199999999</v>
      </c>
      <c r="E29">
        <f t="shared" si="8"/>
        <v>9.8557530027527136</v>
      </c>
    </row>
    <row r="30" spans="1:5" x14ac:dyDescent="0.25">
      <c r="A30">
        <v>16</v>
      </c>
      <c r="B30">
        <v>117889</v>
      </c>
      <c r="C30">
        <v>74402062</v>
      </c>
      <c r="D30">
        <f>B30/3500000000+C30/500000000</f>
        <v>0.14883780657142859</v>
      </c>
      <c r="E30">
        <f t="shared" si="8"/>
        <v>19.550100034779373</v>
      </c>
    </row>
    <row r="31" spans="1:5" x14ac:dyDescent="0.25">
      <c r="A31">
        <v>32</v>
      </c>
      <c r="B31">
        <v>101652</v>
      </c>
      <c r="C31">
        <v>2337</v>
      </c>
      <c r="D31" s="1">
        <f>B31/3500000000+C31/500000000</f>
        <v>3.3717428571428572E-5</v>
      </c>
      <c r="E31">
        <f t="shared" si="8"/>
        <v>86299.404513138608</v>
      </c>
    </row>
    <row r="32" spans="1:5" x14ac:dyDescent="0.25">
      <c r="A32">
        <v>64</v>
      </c>
      <c r="B32">
        <v>87568</v>
      </c>
      <c r="C32">
        <v>2405</v>
      </c>
      <c r="D32" s="1">
        <f>B32/3500000000+C32/500000000</f>
        <v>2.9829428571428571E-5</v>
      </c>
      <c r="E32">
        <f t="shared" si="8"/>
        <v>97547.762286524347</v>
      </c>
    </row>
    <row r="33" spans="1:5" x14ac:dyDescent="0.25">
      <c r="A33">
        <v>128</v>
      </c>
      <c r="B33">
        <v>62626</v>
      </c>
      <c r="C33">
        <v>2333</v>
      </c>
      <c r="D33" s="1">
        <f>B33/3500000000+C33/500000000</f>
        <v>2.2559142857142855E-5</v>
      </c>
      <c r="E33">
        <f t="shared" si="8"/>
        <v>128985.13147662654</v>
      </c>
    </row>
    <row r="38" spans="1:5" x14ac:dyDescent="0.25">
      <c r="A38" t="s">
        <v>88</v>
      </c>
      <c r="B38" t="s">
        <v>77</v>
      </c>
      <c r="C38" t="s">
        <v>78</v>
      </c>
      <c r="D38" t="s">
        <v>79</v>
      </c>
    </row>
    <row r="39" spans="1:5" x14ac:dyDescent="0.25">
      <c r="A39">
        <v>1</v>
      </c>
      <c r="B39">
        <v>144649</v>
      </c>
      <c r="C39">
        <v>797117614</v>
      </c>
      <c r="D39">
        <f t="shared" ref="D39:D42" si="9">B39/3500000000+C39/500000000</f>
        <v>1.5942765562857144</v>
      </c>
      <c r="E39">
        <f>$D$39/D39</f>
        <v>1</v>
      </c>
    </row>
    <row r="40" spans="1:5" x14ac:dyDescent="0.25">
      <c r="A40">
        <v>2</v>
      </c>
      <c r="B40">
        <v>153696</v>
      </c>
      <c r="C40">
        <v>400233273</v>
      </c>
      <c r="D40">
        <f t="shared" si="9"/>
        <v>0.80051045914285712</v>
      </c>
      <c r="E40">
        <f t="shared" ref="E40:E46" si="10">$D$39/D40</f>
        <v>1.9915749233217748</v>
      </c>
    </row>
    <row r="41" spans="1:5" x14ac:dyDescent="0.25">
      <c r="A41">
        <v>4</v>
      </c>
      <c r="B41">
        <v>154055</v>
      </c>
      <c r="C41">
        <v>200118075</v>
      </c>
      <c r="D41">
        <f t="shared" si="9"/>
        <v>0.40028016571428571</v>
      </c>
      <c r="E41">
        <f t="shared" si="10"/>
        <v>3.9829017094583854</v>
      </c>
    </row>
    <row r="42" spans="1:5" x14ac:dyDescent="0.25">
      <c r="A42">
        <v>8</v>
      </c>
      <c r="B42">
        <v>150234</v>
      </c>
      <c r="C42">
        <v>100882749</v>
      </c>
      <c r="D42">
        <f t="shared" si="9"/>
        <v>0.20180842199999999</v>
      </c>
      <c r="E42">
        <f t="shared" si="10"/>
        <v>7.8999505594752355</v>
      </c>
    </row>
    <row r="43" spans="1:5" x14ac:dyDescent="0.25">
      <c r="A43">
        <v>16</v>
      </c>
      <c r="B43">
        <v>151794</v>
      </c>
      <c r="C43">
        <v>50853848</v>
      </c>
      <c r="D43">
        <f>B43/3500000000+C43/500000000</f>
        <v>0.10175106571428572</v>
      </c>
      <c r="E43">
        <f t="shared" si="10"/>
        <v>15.668401555246611</v>
      </c>
    </row>
    <row r="44" spans="1:5" x14ac:dyDescent="0.25">
      <c r="A44">
        <v>32</v>
      </c>
      <c r="B44">
        <v>144421</v>
      </c>
      <c r="C44">
        <v>26246060</v>
      </c>
      <c r="D44" s="1">
        <f>B44/3500000000+C44/500000000</f>
        <v>5.2533383142857146E-2</v>
      </c>
      <c r="E44">
        <f t="shared" si="10"/>
        <v>30.347875215847104</v>
      </c>
    </row>
    <row r="45" spans="1:5" x14ac:dyDescent="0.25">
      <c r="A45">
        <v>64</v>
      </c>
      <c r="B45">
        <v>149798</v>
      </c>
      <c r="C45">
        <v>14518644</v>
      </c>
      <c r="D45" s="1">
        <f>B45/3500000000+C45/500000000</f>
        <v>2.9080087428571429E-2</v>
      </c>
      <c r="E45">
        <f t="shared" si="10"/>
        <v>54.823650726693636</v>
      </c>
    </row>
    <row r="46" spans="1:5" x14ac:dyDescent="0.25">
      <c r="A46">
        <v>128</v>
      </c>
      <c r="B46">
        <v>157304</v>
      </c>
      <c r="C46">
        <v>9899725</v>
      </c>
      <c r="D46" s="1">
        <f>B46/3500000000+C46/500000000</f>
        <v>1.9844394000000001E-2</v>
      </c>
      <c r="E46">
        <f t="shared" si="10"/>
        <v>80.338888468235126</v>
      </c>
    </row>
    <row r="49" spans="1:4" x14ac:dyDescent="0.25">
      <c r="A49" t="s">
        <v>100</v>
      </c>
      <c r="B49" t="s">
        <v>77</v>
      </c>
      <c r="C49" t="s">
        <v>78</v>
      </c>
      <c r="D49" t="s">
        <v>79</v>
      </c>
    </row>
    <row r="50" spans="1:4" x14ac:dyDescent="0.25">
      <c r="A50">
        <v>1</v>
      </c>
      <c r="B50">
        <v>127230</v>
      </c>
      <c r="C50">
        <v>4789271509</v>
      </c>
      <c r="D50">
        <f t="shared" ref="D50:D57" si="11">B50/3500000000+C50/500000000</f>
        <v>9.5785793694285708</v>
      </c>
    </row>
    <row r="51" spans="1:4" x14ac:dyDescent="0.25">
      <c r="A51">
        <v>2</v>
      </c>
      <c r="B51">
        <v>131863</v>
      </c>
      <c r="C51">
        <v>2407170701</v>
      </c>
      <c r="D51">
        <f t="shared" si="11"/>
        <v>4.8143790771428572</v>
      </c>
    </row>
    <row r="52" spans="1:4" x14ac:dyDescent="0.25">
      <c r="A52">
        <v>4</v>
      </c>
      <c r="B52">
        <v>132642</v>
      </c>
      <c r="C52">
        <v>1204171712</v>
      </c>
      <c r="D52">
        <f t="shared" si="11"/>
        <v>2.4083813217142858</v>
      </c>
    </row>
    <row r="53" spans="1:4" x14ac:dyDescent="0.25">
      <c r="A53">
        <v>8</v>
      </c>
      <c r="B53">
        <v>146116</v>
      </c>
      <c r="C53">
        <v>602276707</v>
      </c>
      <c r="D53">
        <f t="shared" si="11"/>
        <v>1.2045951614285715</v>
      </c>
    </row>
    <row r="54" spans="1:4" x14ac:dyDescent="0.25">
      <c r="A54">
        <v>16</v>
      </c>
      <c r="B54">
        <v>176235</v>
      </c>
      <c r="C54">
        <v>302648542</v>
      </c>
      <c r="D54">
        <f t="shared" si="11"/>
        <v>0.60534743685714287</v>
      </c>
    </row>
    <row r="55" spans="1:4" x14ac:dyDescent="0.25">
      <c r="A55">
        <v>32</v>
      </c>
      <c r="B55">
        <v>267389</v>
      </c>
      <c r="C55">
        <v>152776682</v>
      </c>
      <c r="D55">
        <f t="shared" si="11"/>
        <v>0.30562976085714283</v>
      </c>
    </row>
    <row r="56" spans="1:4" x14ac:dyDescent="0.25">
      <c r="A56">
        <v>64</v>
      </c>
      <c r="B56">
        <v>521943</v>
      </c>
      <c r="C56">
        <v>78176810</v>
      </c>
      <c r="D56">
        <f t="shared" si="11"/>
        <v>0.15650274657142857</v>
      </c>
    </row>
    <row r="57" spans="1:4" x14ac:dyDescent="0.25">
      <c r="A57">
        <v>128</v>
      </c>
      <c r="B57">
        <v>1075785</v>
      </c>
      <c r="C57">
        <v>43642820</v>
      </c>
      <c r="D57">
        <f t="shared" si="11"/>
        <v>8.7593007142857143E-2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G1" workbookViewId="0">
      <selection activeCell="M3" sqref="M3:U3"/>
    </sheetView>
  </sheetViews>
  <sheetFormatPr defaultRowHeight="15" x14ac:dyDescent="0.25"/>
  <cols>
    <col min="1" max="1" width="17.5703125" bestFit="1" customWidth="1"/>
  </cols>
  <sheetData>
    <row r="1" spans="1:21" x14ac:dyDescent="0.25">
      <c r="A1" t="s">
        <v>96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L1" t="s">
        <v>97</v>
      </c>
      <c r="M1">
        <v>1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</row>
    <row r="2" spans="1:21" x14ac:dyDescent="0.25">
      <c r="A2" t="s">
        <v>92</v>
      </c>
      <c r="B2">
        <v>397441430</v>
      </c>
      <c r="C2">
        <v>149732910</v>
      </c>
      <c r="D2">
        <v>120199625</v>
      </c>
      <c r="E2">
        <v>59080500</v>
      </c>
      <c r="F2">
        <v>19279520</v>
      </c>
      <c r="G2">
        <v>12389216</v>
      </c>
      <c r="H2">
        <v>12342970</v>
      </c>
      <c r="I2">
        <v>18907855</v>
      </c>
      <c r="J2">
        <v>35201804</v>
      </c>
      <c r="L2" t="s">
        <v>92</v>
      </c>
      <c r="M2">
        <f>$B2/B2</f>
        <v>1</v>
      </c>
      <c r="N2">
        <f t="shared" ref="N2:U5" si="0">$B2/C2</f>
        <v>2.6543358437366908</v>
      </c>
      <c r="O2">
        <f t="shared" si="0"/>
        <v>3.3065113971861395</v>
      </c>
      <c r="P2">
        <f t="shared" si="0"/>
        <v>6.7271168998231223</v>
      </c>
      <c r="Q2">
        <f t="shared" si="0"/>
        <v>20.614695282870112</v>
      </c>
      <c r="R2">
        <f t="shared" si="0"/>
        <v>32.079627153162882</v>
      </c>
      <c r="S2">
        <f t="shared" si="0"/>
        <v>32.199821436817878</v>
      </c>
      <c r="T2">
        <f t="shared" si="0"/>
        <v>21.019911036973788</v>
      </c>
      <c r="U2">
        <f t="shared" si="0"/>
        <v>11.290371084391015</v>
      </c>
    </row>
    <row r="3" spans="1:21" x14ac:dyDescent="0.25">
      <c r="A3" t="s">
        <v>93</v>
      </c>
      <c r="B3">
        <v>278143693</v>
      </c>
      <c r="C3">
        <v>139428482</v>
      </c>
      <c r="D3">
        <v>68838044</v>
      </c>
      <c r="E3">
        <v>35241811</v>
      </c>
      <c r="F3">
        <v>18816119</v>
      </c>
      <c r="G3">
        <v>11699957</v>
      </c>
      <c r="H3">
        <v>10491468</v>
      </c>
      <c r="I3">
        <v>20535111</v>
      </c>
      <c r="J3">
        <v>42221793</v>
      </c>
      <c r="L3" t="s">
        <v>93</v>
      </c>
      <c r="M3">
        <f t="shared" ref="M3:M5" si="1">$B3/B3</f>
        <v>1</v>
      </c>
      <c r="N3">
        <f t="shared" si="0"/>
        <v>1.9948843235631011</v>
      </c>
      <c r="O3">
        <f t="shared" si="0"/>
        <v>4.0405519511855976</v>
      </c>
      <c r="P3">
        <f t="shared" si="0"/>
        <v>7.8924347276023923</v>
      </c>
      <c r="Q3">
        <f t="shared" si="0"/>
        <v>14.7822031206329</v>
      </c>
      <c r="R3">
        <f t="shared" si="0"/>
        <v>23.773052584723175</v>
      </c>
      <c r="S3">
        <f t="shared" si="0"/>
        <v>26.51141794456219</v>
      </c>
      <c r="T3">
        <f t="shared" si="0"/>
        <v>13.544786439187011</v>
      </c>
      <c r="U3">
        <f t="shared" si="0"/>
        <v>6.5876807505545774</v>
      </c>
    </row>
    <row r="4" spans="1:21" x14ac:dyDescent="0.25">
      <c r="A4" t="s">
        <v>95</v>
      </c>
      <c r="B4">
        <v>1.3408252094285715</v>
      </c>
      <c r="C4">
        <v>0.67044459057142858</v>
      </c>
      <c r="D4">
        <v>0.33525225428571426</v>
      </c>
      <c r="E4">
        <v>0.16931211514285716</v>
      </c>
      <c r="F4">
        <v>8.6338968857142859E-2</v>
      </c>
      <c r="G4">
        <v>4.5292036571428572E-2</v>
      </c>
      <c r="H4">
        <v>2.6544383714285715E-2</v>
      </c>
      <c r="I4">
        <v>2.0696880857142858E-2</v>
      </c>
      <c r="L4" t="s">
        <v>102</v>
      </c>
      <c r="M4">
        <f t="shared" si="1"/>
        <v>1</v>
      </c>
      <c r="N4">
        <f t="shared" si="0"/>
        <v>1.9999045831449977</v>
      </c>
      <c r="O4">
        <f t="shared" si="0"/>
        <v>3.9994517330996713</v>
      </c>
      <c r="P4">
        <f t="shared" si="0"/>
        <v>7.9192514268530037</v>
      </c>
      <c r="Q4">
        <f t="shared" si="0"/>
        <v>15.529780204430187</v>
      </c>
      <c r="R4">
        <f t="shared" si="0"/>
        <v>29.60399467385399</v>
      </c>
      <c r="S4">
        <f t="shared" si="0"/>
        <v>50.51257636495675</v>
      </c>
      <c r="T4">
        <f t="shared" si="0"/>
        <v>64.783926557988039</v>
      </c>
    </row>
    <row r="5" spans="1:21" x14ac:dyDescent="0.25">
      <c r="A5" t="s">
        <v>94</v>
      </c>
      <c r="B5">
        <v>1.5942765562857144</v>
      </c>
      <c r="C5">
        <v>0.80051045914285712</v>
      </c>
      <c r="D5">
        <v>0.40028016571428571</v>
      </c>
      <c r="E5">
        <v>0.20180842199999999</v>
      </c>
      <c r="F5">
        <v>0.10175106571428572</v>
      </c>
      <c r="G5">
        <v>5.2533383142857146E-2</v>
      </c>
      <c r="H5">
        <v>2.9080087428571429E-2</v>
      </c>
      <c r="I5">
        <v>1.9844394000000001E-2</v>
      </c>
      <c r="L5" t="s">
        <v>101</v>
      </c>
      <c r="M5">
        <f t="shared" si="1"/>
        <v>1</v>
      </c>
      <c r="N5">
        <f t="shared" si="0"/>
        <v>1.9915749233217748</v>
      </c>
      <c r="O5">
        <f t="shared" si="0"/>
        <v>3.9829017094583854</v>
      </c>
      <c r="P5">
        <f t="shared" si="0"/>
        <v>7.8999505594752355</v>
      </c>
      <c r="Q5">
        <f t="shared" si="0"/>
        <v>15.668401555246611</v>
      </c>
      <c r="R5">
        <f t="shared" si="0"/>
        <v>30.347875215847104</v>
      </c>
      <c r="S5">
        <f t="shared" si="0"/>
        <v>54.823650726693636</v>
      </c>
      <c r="T5">
        <f t="shared" si="0"/>
        <v>80.338888468235126</v>
      </c>
    </row>
    <row r="6" spans="1:21" x14ac:dyDescent="0.25">
      <c r="L6" t="s">
        <v>103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G1" workbookViewId="0">
      <selection activeCell="T16" sqref="T16"/>
    </sheetView>
  </sheetViews>
  <sheetFormatPr defaultRowHeight="15" x14ac:dyDescent="0.25"/>
  <cols>
    <col min="1" max="1" width="17.5703125" bestFit="1" customWidth="1"/>
  </cols>
  <sheetData>
    <row r="1" spans="1:21" x14ac:dyDescent="0.25">
      <c r="A1" t="s">
        <v>98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L1" t="s">
        <v>97</v>
      </c>
      <c r="M1">
        <v>1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  <c r="U1">
        <v>256</v>
      </c>
    </row>
    <row r="2" spans="1:21" x14ac:dyDescent="0.25">
      <c r="A2" t="s">
        <v>92</v>
      </c>
      <c r="B2">
        <v>27231899700</v>
      </c>
      <c r="C2">
        <v>13860853341</v>
      </c>
      <c r="D2">
        <v>6748790311</v>
      </c>
      <c r="E2">
        <v>4854687577</v>
      </c>
      <c r="F2">
        <v>1681044223</v>
      </c>
      <c r="G2">
        <v>971999718</v>
      </c>
      <c r="H2">
        <v>581244704</v>
      </c>
      <c r="I2">
        <v>469385032</v>
      </c>
      <c r="J2">
        <v>692111278</v>
      </c>
      <c r="L2" t="s">
        <v>92</v>
      </c>
      <c r="M2">
        <f>$B2/B2</f>
        <v>1</v>
      </c>
      <c r="N2">
        <f t="shared" ref="N2:U5" si="0">$B2/C2</f>
        <v>1.9646625665859139</v>
      </c>
      <c r="O2">
        <f t="shared" si="0"/>
        <v>4.0350786504085239</v>
      </c>
      <c r="P2">
        <f t="shared" si="0"/>
        <v>5.6094031321431004</v>
      </c>
      <c r="Q2">
        <f t="shared" si="0"/>
        <v>16.199395189855156</v>
      </c>
      <c r="R2">
        <f t="shared" si="0"/>
        <v>28.016365844254288</v>
      </c>
      <c r="S2">
        <f t="shared" si="0"/>
        <v>46.851007007196749</v>
      </c>
      <c r="T2">
        <f t="shared" si="0"/>
        <v>58.01612289162216</v>
      </c>
      <c r="U2">
        <f t="shared" si="0"/>
        <v>39.346129106134867</v>
      </c>
    </row>
    <row r="3" spans="1:21" x14ac:dyDescent="0.25">
      <c r="A3" t="s">
        <v>93</v>
      </c>
      <c r="B3">
        <v>1457027756</v>
      </c>
      <c r="C3">
        <v>728810665</v>
      </c>
      <c r="D3">
        <v>364835206</v>
      </c>
      <c r="E3">
        <v>191205753</v>
      </c>
      <c r="F3">
        <v>97095166</v>
      </c>
      <c r="G3">
        <v>49545877</v>
      </c>
      <c r="H3">
        <v>30075136</v>
      </c>
      <c r="I3">
        <v>54053239</v>
      </c>
      <c r="J3">
        <v>75263292</v>
      </c>
      <c r="L3" t="s">
        <v>93</v>
      </c>
      <c r="M3">
        <f t="shared" ref="M3:M5" si="1">$B3/B3</f>
        <v>1</v>
      </c>
      <c r="N3">
        <f t="shared" si="0"/>
        <v>1.9991855580214375</v>
      </c>
      <c r="O3">
        <f t="shared" si="0"/>
        <v>3.9936599649322222</v>
      </c>
      <c r="P3">
        <f t="shared" si="0"/>
        <v>7.620208770601165</v>
      </c>
      <c r="Q3">
        <f t="shared" si="0"/>
        <v>15.006182243923451</v>
      </c>
      <c r="R3">
        <f t="shared" si="0"/>
        <v>29.407648914964206</v>
      </c>
      <c r="S3">
        <f t="shared" si="0"/>
        <v>48.446256602131406</v>
      </c>
      <c r="T3">
        <f t="shared" si="0"/>
        <v>26.955419933299464</v>
      </c>
      <c r="U3">
        <f t="shared" si="0"/>
        <v>19.359075550402444</v>
      </c>
    </row>
    <row r="4" spans="1:21" x14ac:dyDescent="0.25">
      <c r="A4" t="s">
        <v>95</v>
      </c>
      <c r="B4">
        <v>11.454134127428571</v>
      </c>
      <c r="C4">
        <v>5.737903596571428</v>
      </c>
      <c r="D4">
        <v>2.8767247862857142</v>
      </c>
      <c r="E4">
        <v>1.4390189734285714</v>
      </c>
      <c r="F4">
        <v>0.7225048614285714</v>
      </c>
      <c r="G4" s="1">
        <v>0.36276532428571429</v>
      </c>
      <c r="H4" s="1">
        <v>0.18434453285714283</v>
      </c>
      <c r="I4" s="1">
        <v>9.6332130285714287E-2</v>
      </c>
      <c r="L4" t="s">
        <v>102</v>
      </c>
      <c r="M4">
        <f t="shared" si="1"/>
        <v>1</v>
      </c>
      <c r="N4">
        <f t="shared" si="0"/>
        <v>1.9962228250528231</v>
      </c>
      <c r="O4">
        <f t="shared" si="0"/>
        <v>3.9816579542242505</v>
      </c>
      <c r="P4">
        <f t="shared" si="0"/>
        <v>7.9596824912865678</v>
      </c>
      <c r="Q4">
        <f t="shared" si="0"/>
        <v>15.853366169441276</v>
      </c>
      <c r="R4">
        <f t="shared" si="0"/>
        <v>31.574501090978817</v>
      </c>
      <c r="S4">
        <f t="shared" si="0"/>
        <v>62.134384730058215</v>
      </c>
      <c r="T4">
        <f t="shared" si="0"/>
        <v>118.90253120590626</v>
      </c>
      <c r="U4" t="e">
        <f t="shared" si="0"/>
        <v>#DIV/0!</v>
      </c>
    </row>
    <row r="5" spans="1:21" x14ac:dyDescent="0.25">
      <c r="A5" t="s">
        <v>94</v>
      </c>
      <c r="B5">
        <v>9.5785793694285708</v>
      </c>
      <c r="C5">
        <v>4.8143790771428572</v>
      </c>
      <c r="D5">
        <v>2.4083813217142858</v>
      </c>
      <c r="E5">
        <v>1.2045951614285715</v>
      </c>
      <c r="F5">
        <v>0.60534743685714287</v>
      </c>
      <c r="G5">
        <v>0.30562976085714283</v>
      </c>
      <c r="H5">
        <v>0.15650274657142857</v>
      </c>
      <c r="I5">
        <v>8.7593007142857143E-2</v>
      </c>
      <c r="L5" t="s">
        <v>101</v>
      </c>
      <c r="M5">
        <f t="shared" si="1"/>
        <v>1</v>
      </c>
      <c r="N5">
        <f t="shared" si="0"/>
        <v>1.9895773091289433</v>
      </c>
      <c r="O5">
        <f t="shared" si="0"/>
        <v>3.9771855407890881</v>
      </c>
      <c r="P5">
        <f t="shared" si="0"/>
        <v>7.9517000201702608</v>
      </c>
      <c r="Q5">
        <f t="shared" ref="Q5" si="2">$B5/F5</f>
        <v>15.823275669851459</v>
      </c>
      <c r="R5">
        <f t="shared" ref="R5" si="3">$B5/G5</f>
        <v>31.340466787544887</v>
      </c>
      <c r="S5">
        <f t="shared" ref="S5" si="4">$B5/H5</f>
        <v>61.203905869197406</v>
      </c>
      <c r="T5">
        <f t="shared" ref="T5" si="5">$B5/I5</f>
        <v>109.35324270585527</v>
      </c>
      <c r="U5" t="e">
        <f t="shared" ref="U5" si="6">$B5/J5</f>
        <v>#DIV/0!</v>
      </c>
    </row>
    <row r="12" spans="1:21" x14ac:dyDescent="0.25">
      <c r="A12" t="s">
        <v>95</v>
      </c>
    </row>
    <row r="13" spans="1:21" x14ac:dyDescent="0.25">
      <c r="A13">
        <v>1</v>
      </c>
      <c r="B13">
        <v>63068</v>
      </c>
      <c r="C13">
        <v>5727058054</v>
      </c>
      <c r="D13">
        <v>9.5785793694285708</v>
      </c>
      <c r="E13">
        <v>11.454134127428571</v>
      </c>
    </row>
    <row r="14" spans="1:21" x14ac:dyDescent="0.25">
      <c r="A14">
        <v>2</v>
      </c>
      <c r="D14">
        <v>4.8143790771428572</v>
      </c>
      <c r="E14">
        <v>5.737903596571428</v>
      </c>
    </row>
    <row r="15" spans="1:21" x14ac:dyDescent="0.25">
      <c r="A15">
        <v>4</v>
      </c>
      <c r="D15">
        <v>2.4083813217142858</v>
      </c>
      <c r="E15">
        <v>2.8767247862857142</v>
      </c>
    </row>
    <row r="16" spans="1:21" x14ac:dyDescent="0.25">
      <c r="A16">
        <v>8</v>
      </c>
      <c r="D16">
        <v>1.2045951614285715</v>
      </c>
      <c r="E16">
        <v>1.4390189734285714</v>
      </c>
    </row>
    <row r="17" spans="1:5" x14ac:dyDescent="0.25">
      <c r="A17">
        <v>16</v>
      </c>
      <c r="D17">
        <v>0.60534743685714287</v>
      </c>
      <c r="E17">
        <v>0.7225048614285714</v>
      </c>
    </row>
    <row r="18" spans="1:5" x14ac:dyDescent="0.25">
      <c r="A18">
        <v>32</v>
      </c>
      <c r="D18">
        <v>0.30562976085714283</v>
      </c>
      <c r="E18" s="1">
        <v>0.36276532428571429</v>
      </c>
    </row>
    <row r="19" spans="1:5" x14ac:dyDescent="0.25">
      <c r="A19">
        <v>64</v>
      </c>
      <c r="D19">
        <v>0.15650274657142857</v>
      </c>
      <c r="E19" s="1">
        <v>0.18434453285714283</v>
      </c>
    </row>
    <row r="20" spans="1:5" x14ac:dyDescent="0.25">
      <c r="A20">
        <v>128</v>
      </c>
      <c r="D20">
        <v>8.7593007142857143E-2</v>
      </c>
      <c r="E20" s="1">
        <v>9.6332130285714287E-2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S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2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ref="K13:K14" ca="1" si="7">$K5/K5</f>
        <v>1</v>
      </c>
      <c r="L13">
        <f t="shared" ref="L13:S13" ca="1" si="8">$K5/L5</f>
        <v>1.8831880540619144</v>
      </c>
      <c r="M13">
        <f t="shared" ca="1" si="8"/>
        <v>3.5508502924100878</v>
      </c>
      <c r="N13">
        <f t="shared" ca="1" si="8"/>
        <v>4.9615699849640817</v>
      </c>
      <c r="O13">
        <f t="shared" ca="1" si="8"/>
        <v>5.0456769312886385</v>
      </c>
      <c r="P13">
        <f t="shared" ca="1" si="8"/>
        <v>4.1291808941563435</v>
      </c>
      <c r="Q13">
        <f t="shared" ca="1" si="8"/>
        <v>2.8338158625148222</v>
      </c>
      <c r="R13">
        <f t="shared" ca="1" si="8"/>
        <v>2.2035330231347299</v>
      </c>
      <c r="S13">
        <f t="shared" ca="1" si="8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7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ref="B33:B64" si="10">-x</f>
        <v>#NAME?</v>
      </c>
      <c r="C33">
        <v>128</v>
      </c>
      <c r="D33" t="e">
        <f t="shared" ref="D33:D64" si="11">-y</f>
        <v>#NAME?</v>
      </c>
      <c r="E33">
        <v>128</v>
      </c>
      <c r="F33" t="e">
        <f t="shared" ref="F33:F64" si="12"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10"/>
        <v>#NAME?</v>
      </c>
      <c r="C34">
        <v>128</v>
      </c>
      <c r="D34" t="e">
        <f t="shared" si="11"/>
        <v>#NAME?</v>
      </c>
      <c r="E34">
        <v>128</v>
      </c>
      <c r="F34" t="e">
        <f t="shared" si="1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10"/>
        <v>#NAME?</v>
      </c>
      <c r="C35">
        <v>128</v>
      </c>
      <c r="D35" t="e">
        <f t="shared" si="11"/>
        <v>#NAME?</v>
      </c>
      <c r="E35">
        <v>128</v>
      </c>
      <c r="F35" t="e">
        <f t="shared" si="1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10"/>
        <v>#NAME?</v>
      </c>
      <c r="C36">
        <v>128</v>
      </c>
      <c r="D36" t="e">
        <f t="shared" si="11"/>
        <v>#NAME?</v>
      </c>
      <c r="E36">
        <v>128</v>
      </c>
      <c r="F36" t="e">
        <f t="shared" si="1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10"/>
        <v>#NAME?</v>
      </c>
      <c r="C37">
        <v>128</v>
      </c>
      <c r="D37" t="e">
        <f t="shared" si="11"/>
        <v>#NAME?</v>
      </c>
      <c r="E37">
        <v>128</v>
      </c>
      <c r="F37" t="e">
        <f t="shared" si="1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10"/>
        <v>#NAME?</v>
      </c>
      <c r="C38">
        <v>128</v>
      </c>
      <c r="D38" t="e">
        <f t="shared" si="11"/>
        <v>#NAME?</v>
      </c>
      <c r="E38">
        <v>128</v>
      </c>
      <c r="F38" t="e">
        <f t="shared" si="1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10"/>
        <v>#NAME?</v>
      </c>
      <c r="C39">
        <v>128</v>
      </c>
      <c r="D39" t="e">
        <f t="shared" si="11"/>
        <v>#NAME?</v>
      </c>
      <c r="E39">
        <v>128</v>
      </c>
      <c r="F39" t="e">
        <f t="shared" si="1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10"/>
        <v>#NAME?</v>
      </c>
      <c r="C40">
        <v>128</v>
      </c>
      <c r="D40" t="e">
        <f t="shared" si="11"/>
        <v>#NAME?</v>
      </c>
      <c r="E40">
        <v>128</v>
      </c>
      <c r="F40" t="e">
        <f t="shared" si="1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10"/>
        <v>#NAME?</v>
      </c>
      <c r="C41">
        <v>128</v>
      </c>
      <c r="D41" t="e">
        <f t="shared" si="11"/>
        <v>#NAME?</v>
      </c>
      <c r="E41">
        <v>128</v>
      </c>
      <c r="F41" t="e">
        <f t="shared" si="1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10"/>
        <v>#NAME?</v>
      </c>
      <c r="C42">
        <v>128</v>
      </c>
      <c r="D42" t="e">
        <f t="shared" si="11"/>
        <v>#NAME?</v>
      </c>
      <c r="E42">
        <v>128</v>
      </c>
      <c r="F42" t="e">
        <f t="shared" si="1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10"/>
        <v>#NAME?</v>
      </c>
      <c r="C43">
        <v>128</v>
      </c>
      <c r="D43" t="e">
        <f t="shared" si="11"/>
        <v>#NAME?</v>
      </c>
      <c r="E43">
        <v>128</v>
      </c>
      <c r="F43" t="e">
        <f t="shared" si="1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10"/>
        <v>#NAME?</v>
      </c>
      <c r="C44">
        <v>128</v>
      </c>
      <c r="D44" t="e">
        <f t="shared" si="11"/>
        <v>#NAME?</v>
      </c>
      <c r="E44">
        <v>128</v>
      </c>
      <c r="F44" t="e">
        <f t="shared" si="1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10"/>
        <v>#NAME?</v>
      </c>
      <c r="C45">
        <v>128</v>
      </c>
      <c r="D45" t="e">
        <f t="shared" si="11"/>
        <v>#NAME?</v>
      </c>
      <c r="E45">
        <v>128</v>
      </c>
      <c r="F45" t="e">
        <f t="shared" si="1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10"/>
        <v>#NAME?</v>
      </c>
      <c r="C46">
        <v>512</v>
      </c>
      <c r="D46" t="e">
        <f t="shared" si="11"/>
        <v>#NAME?</v>
      </c>
      <c r="E46">
        <v>512</v>
      </c>
      <c r="F46" t="e">
        <f t="shared" si="1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10"/>
        <v>#NAME?</v>
      </c>
      <c r="C47">
        <v>512</v>
      </c>
      <c r="D47" t="e">
        <f t="shared" si="11"/>
        <v>#NAME?</v>
      </c>
      <c r="E47">
        <v>512</v>
      </c>
      <c r="F47" t="e">
        <f t="shared" si="1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10"/>
        <v>#NAME?</v>
      </c>
      <c r="C48">
        <v>512</v>
      </c>
      <c r="D48" t="e">
        <f t="shared" si="11"/>
        <v>#NAME?</v>
      </c>
      <c r="E48">
        <v>512</v>
      </c>
      <c r="F48" t="e">
        <f t="shared" si="1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10"/>
        <v>#NAME?</v>
      </c>
      <c r="C49">
        <v>512</v>
      </c>
      <c r="D49" t="e">
        <f t="shared" si="11"/>
        <v>#NAME?</v>
      </c>
      <c r="E49">
        <v>512</v>
      </c>
      <c r="F49" t="e">
        <f t="shared" si="1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10"/>
        <v>#NAME?</v>
      </c>
      <c r="C50">
        <v>512</v>
      </c>
      <c r="D50" t="e">
        <f t="shared" si="11"/>
        <v>#NAME?</v>
      </c>
      <c r="E50">
        <v>512</v>
      </c>
      <c r="F50" t="e">
        <f t="shared" si="1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10"/>
        <v>#NAME?</v>
      </c>
      <c r="C51">
        <v>512</v>
      </c>
      <c r="D51" t="e">
        <f t="shared" si="11"/>
        <v>#NAME?</v>
      </c>
      <c r="E51">
        <v>512</v>
      </c>
      <c r="F51" t="e">
        <f t="shared" si="1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10"/>
        <v>#NAME?</v>
      </c>
      <c r="C52">
        <v>512</v>
      </c>
      <c r="D52" t="e">
        <f t="shared" si="11"/>
        <v>#NAME?</v>
      </c>
      <c r="E52">
        <v>512</v>
      </c>
      <c r="F52" t="e">
        <f t="shared" si="1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10"/>
        <v>#NAME?</v>
      </c>
      <c r="C53">
        <v>512</v>
      </c>
      <c r="D53" t="e">
        <f t="shared" si="11"/>
        <v>#NAME?</v>
      </c>
      <c r="E53">
        <v>512</v>
      </c>
      <c r="F53" t="e">
        <f t="shared" si="1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10"/>
        <v>#NAME?</v>
      </c>
      <c r="C54">
        <v>512</v>
      </c>
      <c r="D54" t="e">
        <f t="shared" si="11"/>
        <v>#NAME?</v>
      </c>
      <c r="E54">
        <v>512</v>
      </c>
      <c r="F54" t="e">
        <f t="shared" si="1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10"/>
        <v>#NAME?</v>
      </c>
      <c r="C55">
        <v>512</v>
      </c>
      <c r="D55" t="e">
        <f t="shared" si="11"/>
        <v>#NAME?</v>
      </c>
      <c r="E55">
        <v>512</v>
      </c>
      <c r="F55" t="e">
        <f t="shared" si="1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10"/>
        <v>#NAME?</v>
      </c>
      <c r="C56">
        <v>512</v>
      </c>
      <c r="D56" t="e">
        <f t="shared" si="11"/>
        <v>#NAME?</v>
      </c>
      <c r="E56">
        <v>512</v>
      </c>
      <c r="F56" t="e">
        <f t="shared" si="1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10"/>
        <v>#NAME?</v>
      </c>
      <c r="C57">
        <v>512</v>
      </c>
      <c r="D57" t="e">
        <f t="shared" si="11"/>
        <v>#NAME?</v>
      </c>
      <c r="E57">
        <v>512</v>
      </c>
      <c r="F57" t="e">
        <f t="shared" si="1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10"/>
        <v>#NAME?</v>
      </c>
      <c r="C58">
        <v>512</v>
      </c>
      <c r="D58" t="e">
        <f t="shared" si="11"/>
        <v>#NAME?</v>
      </c>
      <c r="E58">
        <v>512</v>
      </c>
      <c r="F58" t="e">
        <f t="shared" si="1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10"/>
        <v>#NAME?</v>
      </c>
      <c r="C59">
        <v>512</v>
      </c>
      <c r="D59" t="e">
        <f t="shared" si="11"/>
        <v>#NAME?</v>
      </c>
      <c r="E59">
        <v>512</v>
      </c>
      <c r="F59" t="e">
        <f t="shared" si="1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10"/>
        <v>#NAME?</v>
      </c>
      <c r="C60">
        <v>512</v>
      </c>
      <c r="D60" t="e">
        <f t="shared" si="11"/>
        <v>#NAME?</v>
      </c>
      <c r="E60">
        <v>512</v>
      </c>
      <c r="F60" t="e">
        <f t="shared" si="1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10"/>
        <v>#NAME?</v>
      </c>
      <c r="C61">
        <v>512</v>
      </c>
      <c r="D61" t="e">
        <f t="shared" si="11"/>
        <v>#NAME?</v>
      </c>
      <c r="E61">
        <v>512</v>
      </c>
      <c r="F61" t="e">
        <f t="shared" si="1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10"/>
        <v>#NAME?</v>
      </c>
      <c r="C62">
        <v>512</v>
      </c>
      <c r="D62" t="e">
        <f t="shared" si="11"/>
        <v>#NAME?</v>
      </c>
      <c r="E62">
        <v>512</v>
      </c>
      <c r="F62" t="e">
        <f t="shared" si="1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10"/>
        <v>#NAME?</v>
      </c>
      <c r="C63">
        <v>512</v>
      </c>
      <c r="D63" t="e">
        <f t="shared" si="11"/>
        <v>#NAME?</v>
      </c>
      <c r="E63">
        <v>512</v>
      </c>
      <c r="F63" t="e">
        <f t="shared" si="1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10"/>
        <v>#NAME?</v>
      </c>
      <c r="C64">
        <v>512</v>
      </c>
      <c r="D64" t="e">
        <f t="shared" si="11"/>
        <v>#NAME?</v>
      </c>
      <c r="E64">
        <v>512</v>
      </c>
      <c r="F64" t="e">
        <f t="shared" si="1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96" si="13">-x</f>
        <v>#NAME?</v>
      </c>
      <c r="C65">
        <v>512</v>
      </c>
      <c r="D65" t="e">
        <f t="shared" ref="D65:D96" si="14">-y</f>
        <v>#NAME?</v>
      </c>
      <c r="E65">
        <v>512</v>
      </c>
      <c r="F65" t="e">
        <f t="shared" ref="F65:F96" si="15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13"/>
        <v>#NAME?</v>
      </c>
      <c r="C66">
        <v>512</v>
      </c>
      <c r="D66" t="e">
        <f t="shared" si="14"/>
        <v>#NAME?</v>
      </c>
      <c r="E66">
        <v>512</v>
      </c>
      <c r="F66" t="e">
        <f t="shared" si="15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13"/>
        <v>#NAME?</v>
      </c>
      <c r="C67">
        <v>512</v>
      </c>
      <c r="D67" t="e">
        <f t="shared" si="14"/>
        <v>#NAME?</v>
      </c>
      <c r="E67">
        <v>512</v>
      </c>
      <c r="F67" t="e">
        <f t="shared" si="15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13"/>
        <v>#NAME?</v>
      </c>
      <c r="C68">
        <v>512</v>
      </c>
      <c r="D68" t="e">
        <f t="shared" si="14"/>
        <v>#NAME?</v>
      </c>
      <c r="E68">
        <v>512</v>
      </c>
      <c r="F68" t="e">
        <f t="shared" si="15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13"/>
        <v>#NAME?</v>
      </c>
      <c r="C69">
        <v>512</v>
      </c>
      <c r="D69" t="e">
        <f t="shared" si="14"/>
        <v>#NAME?</v>
      </c>
      <c r="E69">
        <v>512</v>
      </c>
      <c r="F69" t="e">
        <f t="shared" si="15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13"/>
        <v>#NAME?</v>
      </c>
      <c r="C70">
        <v>512</v>
      </c>
      <c r="D70" t="e">
        <f t="shared" si="14"/>
        <v>#NAME?</v>
      </c>
      <c r="E70">
        <v>512</v>
      </c>
      <c r="F70" t="e">
        <f t="shared" si="15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13"/>
        <v>#NAME?</v>
      </c>
      <c r="C71">
        <v>512</v>
      </c>
      <c r="D71" t="e">
        <f t="shared" si="14"/>
        <v>#NAME?</v>
      </c>
      <c r="E71">
        <v>512</v>
      </c>
      <c r="F71" t="e">
        <f t="shared" si="15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13"/>
        <v>#NAME?</v>
      </c>
      <c r="C72">
        <v>512</v>
      </c>
      <c r="D72" t="e">
        <f t="shared" si="14"/>
        <v>#NAME?</v>
      </c>
      <c r="E72">
        <v>512</v>
      </c>
      <c r="F72" t="e">
        <f t="shared" si="15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13"/>
        <v>#NAME?</v>
      </c>
      <c r="C73">
        <v>512</v>
      </c>
      <c r="D73" t="e">
        <f t="shared" si="14"/>
        <v>#NAME?</v>
      </c>
      <c r="E73">
        <v>512</v>
      </c>
      <c r="F73" t="e">
        <f t="shared" si="15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13"/>
        <v>#NAME?</v>
      </c>
      <c r="C74">
        <v>512</v>
      </c>
      <c r="D74" t="e">
        <f t="shared" si="14"/>
        <v>#NAME?</v>
      </c>
      <c r="E74">
        <v>512</v>
      </c>
      <c r="F74" t="e">
        <f t="shared" si="15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13"/>
        <v>#NAME?</v>
      </c>
      <c r="C75">
        <v>512</v>
      </c>
      <c r="D75" t="e">
        <f t="shared" si="14"/>
        <v>#NAME?</v>
      </c>
      <c r="E75">
        <v>512</v>
      </c>
      <c r="F75" t="e">
        <f t="shared" si="15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13"/>
        <v>#NAME?</v>
      </c>
      <c r="C76">
        <v>512</v>
      </c>
      <c r="D76" t="e">
        <f t="shared" si="14"/>
        <v>#NAME?</v>
      </c>
      <c r="E76">
        <v>512</v>
      </c>
      <c r="F76" t="e">
        <f t="shared" si="15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13"/>
        <v>#NAME?</v>
      </c>
      <c r="C77">
        <v>512</v>
      </c>
      <c r="D77" t="e">
        <f t="shared" si="14"/>
        <v>#NAME?</v>
      </c>
      <c r="E77">
        <v>512</v>
      </c>
      <c r="F77" t="e">
        <f t="shared" si="15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13"/>
        <v>#NAME?</v>
      </c>
      <c r="C78">
        <v>512</v>
      </c>
      <c r="D78" t="e">
        <f t="shared" si="14"/>
        <v>#NAME?</v>
      </c>
      <c r="E78">
        <v>512</v>
      </c>
      <c r="F78" t="e">
        <f t="shared" si="15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13"/>
        <v>#NAME?</v>
      </c>
      <c r="C79">
        <v>512</v>
      </c>
      <c r="D79" t="e">
        <f t="shared" si="14"/>
        <v>#NAME?</v>
      </c>
      <c r="E79">
        <v>512</v>
      </c>
      <c r="F79" t="e">
        <f t="shared" si="15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13"/>
        <v>#NAME?</v>
      </c>
      <c r="C80">
        <v>512</v>
      </c>
      <c r="D80" t="e">
        <f t="shared" si="14"/>
        <v>#NAME?</v>
      </c>
      <c r="E80">
        <v>512</v>
      </c>
      <c r="F80" t="e">
        <f t="shared" si="15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13"/>
        <v>#NAME?</v>
      </c>
      <c r="C81">
        <v>512</v>
      </c>
      <c r="D81" t="e">
        <f t="shared" si="14"/>
        <v>#NAME?</v>
      </c>
      <c r="E81">
        <v>512</v>
      </c>
      <c r="F81" t="e">
        <f t="shared" si="15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13"/>
        <v>#NAME?</v>
      </c>
      <c r="C82">
        <v>512</v>
      </c>
      <c r="D82" t="e">
        <f t="shared" si="14"/>
        <v>#NAME?</v>
      </c>
      <c r="E82">
        <v>512</v>
      </c>
      <c r="F82" t="e">
        <f t="shared" si="15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13"/>
        <v>#NAME?</v>
      </c>
      <c r="C83">
        <v>512</v>
      </c>
      <c r="D83" t="e">
        <f t="shared" si="14"/>
        <v>#NAME?</v>
      </c>
      <c r="E83">
        <v>512</v>
      </c>
      <c r="F83" t="e">
        <f t="shared" si="15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13"/>
        <v>#NAME?</v>
      </c>
      <c r="C84">
        <v>512</v>
      </c>
      <c r="D84" t="e">
        <f t="shared" si="14"/>
        <v>#NAME?</v>
      </c>
      <c r="E84">
        <v>512</v>
      </c>
      <c r="F84" t="e">
        <f t="shared" si="15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13"/>
        <v>#NAME?</v>
      </c>
      <c r="C85">
        <v>512</v>
      </c>
      <c r="D85" t="e">
        <f t="shared" si="14"/>
        <v>#NAME?</v>
      </c>
      <c r="E85">
        <v>512</v>
      </c>
      <c r="F85" t="e">
        <f t="shared" si="15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13"/>
        <v>#NAME?</v>
      </c>
      <c r="C86">
        <v>512</v>
      </c>
      <c r="D86" t="e">
        <f t="shared" si="14"/>
        <v>#NAME?</v>
      </c>
      <c r="E86">
        <v>512</v>
      </c>
      <c r="F86" t="e">
        <f t="shared" si="15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13"/>
        <v>#NAME?</v>
      </c>
      <c r="C87">
        <v>512</v>
      </c>
      <c r="D87" t="e">
        <f t="shared" si="14"/>
        <v>#NAME?</v>
      </c>
      <c r="E87">
        <v>512</v>
      </c>
      <c r="F87" t="e">
        <f t="shared" si="15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13"/>
        <v>#NAME?</v>
      </c>
      <c r="C88">
        <v>512</v>
      </c>
      <c r="D88" t="e">
        <f t="shared" si="14"/>
        <v>#NAME?</v>
      </c>
      <c r="E88">
        <v>512</v>
      </c>
      <c r="F88" t="e">
        <f t="shared" si="15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13"/>
        <v>#NAME?</v>
      </c>
      <c r="C89">
        <v>512</v>
      </c>
      <c r="D89" t="e">
        <f t="shared" si="14"/>
        <v>#NAME?</v>
      </c>
      <c r="E89">
        <v>512</v>
      </c>
      <c r="F89" t="e">
        <f t="shared" si="15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13"/>
        <v>#NAME?</v>
      </c>
      <c r="C90">
        <v>512</v>
      </c>
      <c r="D90" t="e">
        <f t="shared" si="14"/>
        <v>#NAME?</v>
      </c>
      <c r="E90">
        <v>512</v>
      </c>
      <c r="F90" t="e">
        <f t="shared" si="15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13"/>
        <v>#NAME?</v>
      </c>
      <c r="C91">
        <v>2048</v>
      </c>
      <c r="D91" t="e">
        <f t="shared" si="14"/>
        <v>#NAME?</v>
      </c>
      <c r="E91">
        <v>2048</v>
      </c>
      <c r="F91" t="e">
        <f t="shared" si="15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13"/>
        <v>#NAME?</v>
      </c>
      <c r="C92">
        <v>2048</v>
      </c>
      <c r="D92" t="e">
        <f t="shared" si="14"/>
        <v>#NAME?</v>
      </c>
      <c r="E92">
        <v>2048</v>
      </c>
      <c r="F92" t="e">
        <f t="shared" si="15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13"/>
        <v>#NAME?</v>
      </c>
      <c r="C93">
        <v>2048</v>
      </c>
      <c r="D93" t="e">
        <f t="shared" si="14"/>
        <v>#NAME?</v>
      </c>
      <c r="E93">
        <v>2048</v>
      </c>
      <c r="F93" t="e">
        <f t="shared" si="15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13"/>
        <v>#NAME?</v>
      </c>
      <c r="C94">
        <v>2048</v>
      </c>
      <c r="D94" t="e">
        <f t="shared" si="14"/>
        <v>#NAME?</v>
      </c>
      <c r="E94">
        <v>2048</v>
      </c>
      <c r="F94" t="e">
        <f t="shared" si="15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13"/>
        <v>#NAME?</v>
      </c>
      <c r="C95">
        <v>2048</v>
      </c>
      <c r="D95" t="e">
        <f t="shared" si="14"/>
        <v>#NAME?</v>
      </c>
      <c r="E95">
        <v>2048</v>
      </c>
      <c r="F95" t="e">
        <f t="shared" si="15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13"/>
        <v>#NAME?</v>
      </c>
      <c r="C96">
        <v>2048</v>
      </c>
      <c r="D96" t="e">
        <f t="shared" si="14"/>
        <v>#NAME?</v>
      </c>
      <c r="E96">
        <v>2048</v>
      </c>
      <c r="F96" t="e">
        <f t="shared" si="15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ref="B97:B128" si="16">-x</f>
        <v>#NAME?</v>
      </c>
      <c r="C97">
        <v>2048</v>
      </c>
      <c r="D97" t="e">
        <f t="shared" ref="D97:D128" si="17">-y</f>
        <v>#NAME?</v>
      </c>
      <c r="E97">
        <v>2048</v>
      </c>
      <c r="F97" t="e">
        <f t="shared" ref="F97:F128" si="18"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16"/>
        <v>#NAME?</v>
      </c>
      <c r="C98">
        <v>2048</v>
      </c>
      <c r="D98" t="e">
        <f t="shared" si="17"/>
        <v>#NAME?</v>
      </c>
      <c r="E98">
        <v>2048</v>
      </c>
      <c r="F98" t="e">
        <f t="shared" si="18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16"/>
        <v>#NAME?</v>
      </c>
      <c r="C99">
        <v>2048</v>
      </c>
      <c r="D99" t="e">
        <f t="shared" si="17"/>
        <v>#NAME?</v>
      </c>
      <c r="E99">
        <v>2048</v>
      </c>
      <c r="F99" t="e">
        <f t="shared" si="18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16"/>
        <v>#NAME?</v>
      </c>
      <c r="C100">
        <v>2048</v>
      </c>
      <c r="D100" t="e">
        <f t="shared" si="17"/>
        <v>#NAME?</v>
      </c>
      <c r="E100">
        <v>2048</v>
      </c>
      <c r="F100" t="e">
        <f t="shared" si="18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16"/>
        <v>#NAME?</v>
      </c>
      <c r="C101">
        <v>2048</v>
      </c>
      <c r="D101" t="e">
        <f t="shared" si="17"/>
        <v>#NAME?</v>
      </c>
      <c r="E101">
        <v>2048</v>
      </c>
      <c r="F101" t="e">
        <f t="shared" si="18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16"/>
        <v>#NAME?</v>
      </c>
      <c r="C102">
        <v>2048</v>
      </c>
      <c r="D102" t="e">
        <f t="shared" si="17"/>
        <v>#NAME?</v>
      </c>
      <c r="E102">
        <v>2048</v>
      </c>
      <c r="F102" t="e">
        <f t="shared" si="18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16"/>
        <v>#NAME?</v>
      </c>
      <c r="C103">
        <v>2048</v>
      </c>
      <c r="D103" t="e">
        <f t="shared" si="17"/>
        <v>#NAME?</v>
      </c>
      <c r="E103">
        <v>2048</v>
      </c>
      <c r="F103" t="e">
        <f t="shared" si="18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16"/>
        <v>#NAME?</v>
      </c>
      <c r="C104">
        <v>2048</v>
      </c>
      <c r="D104" t="e">
        <f t="shared" si="17"/>
        <v>#NAME?</v>
      </c>
      <c r="E104">
        <v>2048</v>
      </c>
      <c r="F104" t="e">
        <f t="shared" si="18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16"/>
        <v>#NAME?</v>
      </c>
      <c r="C105">
        <v>2048</v>
      </c>
      <c r="D105" t="e">
        <f t="shared" si="17"/>
        <v>#NAME?</v>
      </c>
      <c r="E105">
        <v>2048</v>
      </c>
      <c r="F105" t="e">
        <f t="shared" si="18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16"/>
        <v>#NAME?</v>
      </c>
      <c r="C106">
        <v>2048</v>
      </c>
      <c r="D106" t="e">
        <f t="shared" si="17"/>
        <v>#NAME?</v>
      </c>
      <c r="E106">
        <v>2048</v>
      </c>
      <c r="F106" t="e">
        <f t="shared" si="18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16"/>
        <v>#NAME?</v>
      </c>
      <c r="C107">
        <v>2048</v>
      </c>
      <c r="D107" t="e">
        <f t="shared" si="17"/>
        <v>#NAME?</v>
      </c>
      <c r="E107">
        <v>2048</v>
      </c>
      <c r="F107" t="e">
        <f t="shared" si="18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16"/>
        <v>#NAME?</v>
      </c>
      <c r="C108">
        <v>2048</v>
      </c>
      <c r="D108" t="e">
        <f t="shared" si="17"/>
        <v>#NAME?</v>
      </c>
      <c r="E108">
        <v>2048</v>
      </c>
      <c r="F108" t="e">
        <f t="shared" si="18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16"/>
        <v>#NAME?</v>
      </c>
      <c r="C109">
        <v>2048</v>
      </c>
      <c r="D109" t="e">
        <f t="shared" si="17"/>
        <v>#NAME?</v>
      </c>
      <c r="E109">
        <v>2048</v>
      </c>
      <c r="F109" t="e">
        <f t="shared" si="18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16"/>
        <v>#NAME?</v>
      </c>
      <c r="C110">
        <v>2048</v>
      </c>
      <c r="D110" t="e">
        <f t="shared" si="17"/>
        <v>#NAME?</v>
      </c>
      <c r="E110">
        <v>2048</v>
      </c>
      <c r="F110" t="e">
        <f t="shared" si="18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16"/>
        <v>#NAME?</v>
      </c>
      <c r="C111">
        <v>2048</v>
      </c>
      <c r="D111" t="e">
        <f t="shared" si="17"/>
        <v>#NAME?</v>
      </c>
      <c r="E111">
        <v>2048</v>
      </c>
      <c r="F111" t="e">
        <f t="shared" si="18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16"/>
        <v>#NAME?</v>
      </c>
      <c r="C112">
        <v>2048</v>
      </c>
      <c r="D112" t="e">
        <f t="shared" si="17"/>
        <v>#NAME?</v>
      </c>
      <c r="E112">
        <v>2048</v>
      </c>
      <c r="F112" t="e">
        <f t="shared" si="18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16"/>
        <v>#NAME?</v>
      </c>
      <c r="C113">
        <v>2048</v>
      </c>
      <c r="D113" t="e">
        <f t="shared" si="17"/>
        <v>#NAME?</v>
      </c>
      <c r="E113">
        <v>2048</v>
      </c>
      <c r="F113" t="e">
        <f t="shared" si="18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16"/>
        <v>#NAME?</v>
      </c>
      <c r="C114">
        <v>2048</v>
      </c>
      <c r="D114" t="e">
        <f t="shared" si="17"/>
        <v>#NAME?</v>
      </c>
      <c r="E114">
        <v>2048</v>
      </c>
      <c r="F114" t="e">
        <f t="shared" si="18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16"/>
        <v>#NAME?</v>
      </c>
      <c r="C115">
        <v>2048</v>
      </c>
      <c r="D115" t="e">
        <f t="shared" si="17"/>
        <v>#NAME?</v>
      </c>
      <c r="E115">
        <v>2048</v>
      </c>
      <c r="F115" t="e">
        <f t="shared" si="18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16"/>
        <v>#NAME?</v>
      </c>
      <c r="C116">
        <v>2048</v>
      </c>
      <c r="D116" t="e">
        <f t="shared" si="17"/>
        <v>#NAME?</v>
      </c>
      <c r="E116">
        <v>2048</v>
      </c>
      <c r="F116" t="e">
        <f t="shared" si="18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16"/>
        <v>#NAME?</v>
      </c>
      <c r="C117">
        <v>2048</v>
      </c>
      <c r="D117" t="e">
        <f t="shared" si="17"/>
        <v>#NAME?</v>
      </c>
      <c r="E117">
        <v>2048</v>
      </c>
      <c r="F117" t="e">
        <f t="shared" si="18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16"/>
        <v>#NAME?</v>
      </c>
      <c r="C118">
        <v>2048</v>
      </c>
      <c r="D118" t="e">
        <f t="shared" si="17"/>
        <v>#NAME?</v>
      </c>
      <c r="E118">
        <v>2048</v>
      </c>
      <c r="F118" t="e">
        <f t="shared" si="18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16"/>
        <v>#NAME?</v>
      </c>
      <c r="C119">
        <v>2048</v>
      </c>
      <c r="D119" t="e">
        <f t="shared" si="17"/>
        <v>#NAME?</v>
      </c>
      <c r="E119">
        <v>2048</v>
      </c>
      <c r="F119" t="e">
        <f t="shared" si="18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16"/>
        <v>#NAME?</v>
      </c>
      <c r="C120">
        <v>2048</v>
      </c>
      <c r="D120" t="e">
        <f t="shared" si="17"/>
        <v>#NAME?</v>
      </c>
      <c r="E120">
        <v>2048</v>
      </c>
      <c r="F120" t="e">
        <f t="shared" si="18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16"/>
        <v>#NAME?</v>
      </c>
      <c r="C121">
        <v>2048</v>
      </c>
      <c r="D121" t="e">
        <f t="shared" si="17"/>
        <v>#NAME?</v>
      </c>
      <c r="E121">
        <v>2048</v>
      </c>
      <c r="F121" t="e">
        <f t="shared" si="18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16"/>
        <v>#NAME?</v>
      </c>
      <c r="C122">
        <v>2048</v>
      </c>
      <c r="D122" t="e">
        <f t="shared" si="17"/>
        <v>#NAME?</v>
      </c>
      <c r="E122">
        <v>2048</v>
      </c>
      <c r="F122" t="e">
        <f t="shared" si="18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16"/>
        <v>#NAME?</v>
      </c>
      <c r="C123">
        <v>2048</v>
      </c>
      <c r="D123" t="e">
        <f t="shared" si="17"/>
        <v>#NAME?</v>
      </c>
      <c r="E123">
        <v>2048</v>
      </c>
      <c r="F123" t="e">
        <f t="shared" si="18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16"/>
        <v>#NAME?</v>
      </c>
      <c r="C124">
        <v>2048</v>
      </c>
      <c r="D124" t="e">
        <f t="shared" si="17"/>
        <v>#NAME?</v>
      </c>
      <c r="E124">
        <v>2048</v>
      </c>
      <c r="F124" t="e">
        <f t="shared" si="18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16"/>
        <v>#NAME?</v>
      </c>
      <c r="C125">
        <v>2048</v>
      </c>
      <c r="D125" t="e">
        <f t="shared" si="17"/>
        <v>#NAME?</v>
      </c>
      <c r="E125">
        <v>2048</v>
      </c>
      <c r="F125" t="e">
        <f t="shared" si="18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16"/>
        <v>#NAME?</v>
      </c>
      <c r="C126">
        <v>2048</v>
      </c>
      <c r="D126" t="e">
        <f t="shared" si="17"/>
        <v>#NAME?</v>
      </c>
      <c r="E126">
        <v>2048</v>
      </c>
      <c r="F126" t="e">
        <f t="shared" si="18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16"/>
        <v>#NAME?</v>
      </c>
      <c r="C127">
        <v>2048</v>
      </c>
      <c r="D127" t="e">
        <f t="shared" si="17"/>
        <v>#NAME?</v>
      </c>
      <c r="E127">
        <v>2048</v>
      </c>
      <c r="F127" t="e">
        <f t="shared" si="18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16"/>
        <v>#NAME?</v>
      </c>
      <c r="C128">
        <v>2048</v>
      </c>
      <c r="D128" t="e">
        <f t="shared" si="17"/>
        <v>#NAME?</v>
      </c>
      <c r="E128">
        <v>2048</v>
      </c>
      <c r="F128" t="e">
        <f t="shared" si="18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9">-x</f>
        <v>#NAME?</v>
      </c>
      <c r="C129">
        <v>2048</v>
      </c>
      <c r="D129" t="e">
        <f t="shared" ref="D129:D144" si="20">-y</f>
        <v>#NAME?</v>
      </c>
      <c r="E129">
        <v>2048</v>
      </c>
      <c r="F129" t="e">
        <f t="shared" ref="F129:F144" si="21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9"/>
        <v>#NAME?</v>
      </c>
      <c r="C130">
        <v>2048</v>
      </c>
      <c r="D130" t="e">
        <f t="shared" si="20"/>
        <v>#NAME?</v>
      </c>
      <c r="E130">
        <v>2048</v>
      </c>
      <c r="F130" t="e">
        <f t="shared" si="21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9"/>
        <v>#NAME?</v>
      </c>
      <c r="C131">
        <v>2048</v>
      </c>
      <c r="D131" t="e">
        <f t="shared" si="20"/>
        <v>#NAME?</v>
      </c>
      <c r="E131">
        <v>2048</v>
      </c>
      <c r="F131" t="e">
        <f t="shared" si="21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9"/>
        <v>#NAME?</v>
      </c>
      <c r="C132">
        <v>2048</v>
      </c>
      <c r="D132" t="e">
        <f t="shared" si="20"/>
        <v>#NAME?</v>
      </c>
      <c r="E132">
        <v>2048</v>
      </c>
      <c r="F132" t="e">
        <f t="shared" si="21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9"/>
        <v>#NAME?</v>
      </c>
      <c r="C133">
        <v>2048</v>
      </c>
      <c r="D133" t="e">
        <f t="shared" si="20"/>
        <v>#NAME?</v>
      </c>
      <c r="E133">
        <v>2048</v>
      </c>
      <c r="F133" t="e">
        <f t="shared" si="21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9"/>
        <v>#NAME?</v>
      </c>
      <c r="C134">
        <v>2048</v>
      </c>
      <c r="D134" t="e">
        <f t="shared" si="20"/>
        <v>#NAME?</v>
      </c>
      <c r="E134">
        <v>2048</v>
      </c>
      <c r="F134" t="e">
        <f t="shared" si="21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9"/>
        <v>#NAME?</v>
      </c>
      <c r="C135">
        <v>2048</v>
      </c>
      <c r="D135" t="e">
        <f t="shared" si="20"/>
        <v>#NAME?</v>
      </c>
      <c r="E135">
        <v>2048</v>
      </c>
      <c r="F135" t="e">
        <f t="shared" si="21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9"/>
        <v>#NAME?</v>
      </c>
      <c r="C136">
        <v>8192</v>
      </c>
      <c r="D136" t="e">
        <f t="shared" si="20"/>
        <v>#NAME?</v>
      </c>
      <c r="E136">
        <v>8192</v>
      </c>
      <c r="F136" t="e">
        <f t="shared" si="21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9"/>
        <v>#NAME?</v>
      </c>
      <c r="C137">
        <v>8192</v>
      </c>
      <c r="D137" t="e">
        <f t="shared" si="20"/>
        <v>#NAME?</v>
      </c>
      <c r="E137">
        <v>8192</v>
      </c>
      <c r="F137" t="e">
        <f t="shared" si="21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9"/>
        <v>#NAME?</v>
      </c>
      <c r="C138">
        <v>8192</v>
      </c>
      <c r="D138" t="e">
        <f t="shared" si="20"/>
        <v>#NAME?</v>
      </c>
      <c r="E138">
        <v>8192</v>
      </c>
      <c r="F138" t="e">
        <f t="shared" si="21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9"/>
        <v>#NAME?</v>
      </c>
      <c r="C139">
        <v>8192</v>
      </c>
      <c r="D139" t="e">
        <f t="shared" si="20"/>
        <v>#NAME?</v>
      </c>
      <c r="E139">
        <v>8192</v>
      </c>
      <c r="F139" t="e">
        <f t="shared" si="21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9"/>
        <v>#NAME?</v>
      </c>
      <c r="C140">
        <v>8192</v>
      </c>
      <c r="D140" t="e">
        <f t="shared" si="20"/>
        <v>#NAME?</v>
      </c>
      <c r="E140">
        <v>8192</v>
      </c>
      <c r="F140" t="e">
        <f t="shared" si="21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9"/>
        <v>#NAME?</v>
      </c>
      <c r="C141">
        <v>8192</v>
      </c>
      <c r="D141" t="e">
        <f t="shared" si="20"/>
        <v>#NAME?</v>
      </c>
      <c r="E141">
        <v>8192</v>
      </c>
      <c r="F141" t="e">
        <f t="shared" si="21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9"/>
        <v>#NAME?</v>
      </c>
      <c r="C142">
        <v>8192</v>
      </c>
      <c r="D142" t="e">
        <f t="shared" si="20"/>
        <v>#NAME?</v>
      </c>
      <c r="E142">
        <v>8192</v>
      </c>
      <c r="F142" t="e">
        <f t="shared" si="21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9"/>
        <v>#NAME?</v>
      </c>
      <c r="C143">
        <v>8192</v>
      </c>
      <c r="D143" t="e">
        <f t="shared" si="20"/>
        <v>#NAME?</v>
      </c>
      <c r="E143">
        <v>8192</v>
      </c>
      <c r="F143" t="e">
        <f t="shared" si="21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9"/>
        <v>#NAME?</v>
      </c>
      <c r="C144">
        <v>8192</v>
      </c>
      <c r="D144" t="e">
        <f t="shared" si="20"/>
        <v>#NAME?</v>
      </c>
      <c r="E144">
        <v>8192</v>
      </c>
      <c r="F144" t="e">
        <f t="shared" si="21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D1" workbookViewId="0">
      <selection activeCell="J11" sqref="J11:S14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427922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431552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430678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647407</v>
      </c>
      <c r="J11" t="str">
        <f t="shared" ref="J11:J14" si="4">J3</f>
        <v>128x128</v>
      </c>
      <c r="K11">
        <f ca="1">$K3/K3</f>
        <v>1</v>
      </c>
      <c r="L11">
        <f t="shared" ref="L11:S11" ca="1" si="5">$K3/L3</f>
        <v>0.50137408219254909</v>
      </c>
      <c r="M11">
        <f t="shared" ca="1" si="5"/>
        <v>0.35534947968511138</v>
      </c>
      <c r="N11">
        <f t="shared" ca="1" si="5"/>
        <v>0.2004795459451176</v>
      </c>
      <c r="O11">
        <f t="shared" ca="1" si="5"/>
        <v>0.11993213782617446</v>
      </c>
      <c r="P11">
        <f t="shared" ca="1" si="5"/>
        <v>5.9279699253937126E-2</v>
      </c>
      <c r="Q11">
        <f t="shared" ca="1" si="5"/>
        <v>3.2407246569014996E-2</v>
      </c>
      <c r="R11">
        <f t="shared" ca="1" si="5"/>
        <v>1.395014207039149E-2</v>
      </c>
      <c r="S11">
        <f t="shared" ca="1" si="5"/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659125</v>
      </c>
      <c r="J12" t="str">
        <f t="shared" si="4"/>
        <v>512x512</v>
      </c>
      <c r="K12">
        <f t="shared" ref="K12:S14" ca="1" si="6">$K4/K4</f>
        <v>1</v>
      </c>
      <c r="L12">
        <f t="shared" ca="1" si="6"/>
        <v>1.6433410375737889</v>
      </c>
      <c r="M12">
        <f t="shared" ca="1" si="6"/>
        <v>2.2933555048970677</v>
      </c>
      <c r="N12">
        <f t="shared" ca="1" si="6"/>
        <v>2.259743466954137</v>
      </c>
      <c r="O12">
        <f t="shared" ca="1" si="6"/>
        <v>1.4920308058048004</v>
      </c>
      <c r="P12">
        <f t="shared" ca="1" si="6"/>
        <v>0.85651065533873905</v>
      </c>
      <c r="Q12">
        <f t="shared" ca="1" si="6"/>
        <v>0.43228211346010303</v>
      </c>
      <c r="R12">
        <f t="shared" ca="1" si="6"/>
        <v>0.19145567557106796</v>
      </c>
      <c r="S12">
        <f t="shared" ca="1" si="6"/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603769</v>
      </c>
      <c r="J13" t="str">
        <f t="shared" si="4"/>
        <v>2048x2048</v>
      </c>
      <c r="K13">
        <f t="shared" ca="1" si="6"/>
        <v>1</v>
      </c>
      <c r="L13">
        <f t="shared" ca="1" si="6"/>
        <v>1.9653092774118079</v>
      </c>
      <c r="M13">
        <f t="shared" ca="1" si="6"/>
        <v>3.5217627172597283</v>
      </c>
      <c r="N13">
        <f t="shared" ca="1" si="6"/>
        <v>5.7511075243756933</v>
      </c>
      <c r="O13">
        <f t="shared" ca="1" si="6"/>
        <v>8.0458370407687152</v>
      </c>
      <c r="P13">
        <f t="shared" ca="1" si="6"/>
        <v>6.8353045321504213</v>
      </c>
      <c r="Q13">
        <f t="shared" ca="1" si="6"/>
        <v>3.8261012763215869</v>
      </c>
      <c r="R13">
        <f t="shared" ca="1" si="6"/>
        <v>1.7970406809309432</v>
      </c>
      <c r="S13">
        <f t="shared" ca="1" si="6"/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610779</v>
      </c>
      <c r="J14" t="str">
        <f t="shared" si="4"/>
        <v>8192x8192</v>
      </c>
      <c r="K14">
        <f t="shared" ca="1" si="6"/>
        <v>1</v>
      </c>
      <c r="L14">
        <f t="shared" ca="1" si="6"/>
        <v>1.8628265685656276</v>
      </c>
      <c r="M14">
        <f t="shared" ca="1" si="6"/>
        <v>3.0420322875757884</v>
      </c>
      <c r="N14">
        <f t="shared" ca="1" si="6"/>
        <v>3.5867948000932506</v>
      </c>
      <c r="O14">
        <f t="shared" ca="1" si="6"/>
        <v>4.2558230662273351</v>
      </c>
      <c r="P14">
        <f t="shared" ca="1" si="6"/>
        <v>3.6155152714644974</v>
      </c>
      <c r="Q14">
        <f t="shared" ca="1" si="6"/>
        <v>2.0238056007079566</v>
      </c>
      <c r="R14">
        <f t="shared" ca="1" si="6"/>
        <v>0.95053965698068521</v>
      </c>
      <c r="S14">
        <f t="shared" ca="1" si="6"/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K6" sqref="K6:S6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481291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667365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1243575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0.8742592097298667</v>
      </c>
      <c r="M16">
        <f t="shared" ca="1" si="5"/>
        <v>0.55837360365017641</v>
      </c>
      <c r="N16">
        <f t="shared" ca="1" si="5"/>
        <v>0.30398095056299113</v>
      </c>
      <c r="O16">
        <f t="shared" ca="1" si="5"/>
        <v>0.15962856615346127</v>
      </c>
      <c r="P16">
        <f t="shared" ca="1" si="5"/>
        <v>8.8882374604531522E-2</v>
      </c>
      <c r="Q16">
        <f t="shared" ca="1" si="5"/>
        <v>4.5339168649895609E-2</v>
      </c>
      <c r="R16">
        <f t="shared" ca="1" si="5"/>
        <v>2.3494714494696464E-2</v>
      </c>
      <c r="S16">
        <f t="shared" ca="1" si="5"/>
        <v>1.1165562082867127E-2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1279162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1.5596253068994677</v>
      </c>
      <c r="M17">
        <f t="shared" ca="1" si="6"/>
        <v>1.7044237219087799</v>
      </c>
      <c r="N17">
        <f t="shared" ca="1" si="6"/>
        <v>1.2246144371166825</v>
      </c>
      <c r="O17">
        <f t="shared" ca="1" si="6"/>
        <v>0.66035216383574913</v>
      </c>
      <c r="P17">
        <f t="shared" ca="1" si="6"/>
        <v>0.40512035128201113</v>
      </c>
      <c r="Q17">
        <f t="shared" ca="1" si="6"/>
        <v>0.1818972942267682</v>
      </c>
      <c r="R17">
        <f t="shared" ca="1" si="6"/>
        <v>9.3213960852314343E-2</v>
      </c>
      <c r="S17">
        <f t="shared" ca="1" si="6"/>
        <v>4.5849084939208015E-2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1225863</v>
      </c>
      <c r="J18" t="str">
        <f t="shared" si="4"/>
        <v>2048x2048</v>
      </c>
      <c r="K18">
        <f t="shared" ca="1" si="6"/>
        <v>1</v>
      </c>
      <c r="L18">
        <f t="shared" ca="1" si="6"/>
        <v>1.87581650439546</v>
      </c>
      <c r="M18">
        <f t="shared" ca="1" si="6"/>
        <v>2.9393456274026928</v>
      </c>
      <c r="N18">
        <f t="shared" ca="1" si="6"/>
        <v>3.5132299727185998</v>
      </c>
      <c r="O18">
        <f t="shared" ca="1" si="6"/>
        <v>3.3373817223619597</v>
      </c>
      <c r="P18">
        <f t="shared" ca="1" si="6"/>
        <v>2.0859199564559048</v>
      </c>
      <c r="Q18">
        <f t="shared" ca="1" si="6"/>
        <v>1.2973334738643256</v>
      </c>
      <c r="R18">
        <f t="shared" ca="1" si="6"/>
        <v>0.82025347387485115</v>
      </c>
      <c r="S18">
        <f t="shared" ca="1" si="6"/>
        <v>0.4632196242350558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1692777</v>
      </c>
      <c r="J19" t="str">
        <f t="shared" si="4"/>
        <v>8192x8192</v>
      </c>
      <c r="K19">
        <f t="shared" ca="1" si="6"/>
        <v>1</v>
      </c>
      <c r="L19">
        <f t="shared" ca="1" si="6"/>
        <v>1.9894461196994389</v>
      </c>
      <c r="M19">
        <f t="shared" ca="1" si="6"/>
        <v>3.7139553194678041</v>
      </c>
      <c r="N19">
        <f t="shared" ca="1" si="6"/>
        <v>7.2931355614752347</v>
      </c>
      <c r="O19">
        <f t="shared" ca="1" si="6"/>
        <v>12.65430022275047</v>
      </c>
      <c r="P19">
        <f t="shared" ca="1" si="6"/>
        <v>16.211437685703295</v>
      </c>
      <c r="Q19">
        <f t="shared" ca="1" si="6"/>
        <v>14.083364224845544</v>
      </c>
      <c r="R19">
        <f t="shared" ca="1" si="6"/>
        <v>8.8143688158658531</v>
      </c>
      <c r="S19">
        <f t="shared" ca="1" si="6"/>
        <v>5.1037674072764894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J15" sqref="J15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80059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82546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80038</v>
      </c>
      <c r="I3" t="s">
        <v>58</v>
      </c>
      <c r="J3" t="s">
        <v>59</v>
      </c>
      <c r="K3">
        <f ca="1">MIN(OFFSET($H1,(COLUMN()-11)*5,0,1,1):OFFSET($H1,(COLUMN()+1-11)*5-1,0,1,1))</f>
        <v>80038</v>
      </c>
      <c r="L3">
        <f ca="1">MIN(OFFSET($H1,(COLUMN()-11)*5,0,1,1):OFFSET($H1,(COLUMN()+1-11)*5-1,0,1,1))</f>
        <v>276573</v>
      </c>
      <c r="M3">
        <f ca="1">MIN(OFFSET($H1,(COLUMN()-11)*5,0,1,1):OFFSET($H1,(COLUMN()+1-11)*5-1,0,1,1))</f>
        <v>472832</v>
      </c>
      <c r="N3">
        <f ca="1">MIN(OFFSET($H1,(COLUMN()-11)*5,0,1,1):OFFSET($H1,(COLUMN()+1-11)*5-1,0,1,1))</f>
        <v>856072</v>
      </c>
      <c r="O3">
        <f ca="1">MIN(OFFSET($H1,(COLUMN()-11)*5,0,1,1):OFFSET($H1,(COLUMN()+1-11)*5-1,0,1,1))</f>
        <v>1696229</v>
      </c>
      <c r="P3">
        <f ca="1">MIN(OFFSET($H1,(COLUMN()-11)*5,0,1,1):OFFSET($H1,(COLUMN()+1-11)*5-1,0,1,1))</f>
        <v>3421144</v>
      </c>
      <c r="Q3">
        <f ca="1">MIN(OFFSET($H1,(COLUMN()-11)*5,0,1,1):OFFSET($H1,(COLUMN()+1-11)*5-1,0,1,1))</f>
        <v>6457726</v>
      </c>
      <c r="R3">
        <f ca="1">MIN(OFFSET($H1,(COLUMN()-11)*5,0,1,1):OFFSET($H1,(COLUMN()+1-11)*5-1,0,1,1))</f>
        <v>15902445</v>
      </c>
      <c r="S3">
        <f ca="1">MIN(OFFSET($H1,(COLUMN()-11)*5,0,1,1):OFFSET($H1,(COLUMN()+1-11)*5-1,0,1,1))</f>
        <v>40443277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84290</v>
      </c>
      <c r="J4" t="s">
        <v>60</v>
      </c>
      <c r="K4">
        <f ca="1">MIN(OFFSET($H46,(COLUMN()-11)*5,0,1,1):OFFSET($H46,(COLUMN()+1-11)*5-1,0,1,1))</f>
        <v>1240273</v>
      </c>
      <c r="L4">
        <f ca="1">MIN(OFFSET($H46,(COLUMN()-11)*5,0,1,1):OFFSET($H46,(COLUMN()+1-11)*5-1,0,1,1))</f>
        <v>833340</v>
      </c>
      <c r="M4">
        <f ca="1">MIN(OFFSET($H46,(COLUMN()-11)*5,0,1,1):OFFSET($H46,(COLUMN()+1-11)*5-1,0,1,1))</f>
        <v>738960</v>
      </c>
      <c r="N4">
        <f ca="1">MIN(OFFSET($H46,(COLUMN()-11)*5,0,1,1):OFFSET($H46,(COLUMN()+1-11)*5-1,0,1,1))</f>
        <v>1037496</v>
      </c>
      <c r="O4">
        <f ca="1">MIN(OFFSET($H46,(COLUMN()-11)*5,0,1,1):OFFSET($H46,(COLUMN()+1-11)*5-1,0,1,1))</f>
        <v>1730849</v>
      </c>
      <c r="P4">
        <f ca="1">MIN(OFFSET($H46,(COLUMN()-11)*5,0,1,1):OFFSET($H46,(COLUMN()+1-11)*5-1,0,1,1))</f>
        <v>3388452</v>
      </c>
      <c r="Q4">
        <f ca="1">MIN(OFFSET($H46,(COLUMN()-11)*5,0,1,1):OFFSET($H46,(COLUMN()+1-11)*5-1,0,1,1))</f>
        <v>6650211</v>
      </c>
      <c r="R4">
        <f ca="1">MIN(OFFSET($H46,(COLUMN()-11)*5,0,1,1):OFFSET($H46,(COLUMN()+1-11)*5-1,0,1,1))</f>
        <v>16019789</v>
      </c>
      <c r="S4">
        <f ca="1">MIN(OFFSET($H46,(COLUMN()-11)*5,0,1,1):OFFSET($H46,(COLUMN()+1-11)*5-1,0,1,1))</f>
        <v>39790742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81364</v>
      </c>
      <c r="J5" t="s">
        <v>61</v>
      </c>
      <c r="K5">
        <f ca="1">MIN(OFFSET($H91,(COLUMN()-11)*5,0,1,1):OFFSET($H91,(COLUMN()+1-11)*5-1,0,1,1))</f>
        <v>15489720</v>
      </c>
      <c r="L5">
        <f ca="1">MIN(OFFSET($H91,(COLUMN()-11)*5,0,1,1):OFFSET($H91,(COLUMN()+1-11)*5-1,0,1,1))</f>
        <v>8281503</v>
      </c>
      <c r="M5">
        <f ca="1">MIN(OFFSET($H91,(COLUMN()-11)*5,0,1,1):OFFSET($H91,(COLUMN()+1-11)*5-1,0,1,1))</f>
        <v>4736539</v>
      </c>
      <c r="N5">
        <f ca="1">MIN(OFFSET($H91,(COLUMN()-11)*5,0,1,1):OFFSET($H91,(COLUMN()+1-11)*5-1,0,1,1))</f>
        <v>3343580</v>
      </c>
      <c r="O5">
        <f ca="1">MIN(OFFSET($H91,(COLUMN()-11)*5,0,1,1):OFFSET($H91,(COLUMN()+1-11)*5-1,0,1,1))</f>
        <v>3361377</v>
      </c>
      <c r="P5">
        <f ca="1">MIN(OFFSET($H91,(COLUMN()-11)*5,0,1,1):OFFSET($H91,(COLUMN()+1-11)*5-1,0,1,1))</f>
        <v>4885878</v>
      </c>
      <c r="Q5">
        <f ca="1">MIN(OFFSET($H91,(COLUMN()-11)*5,0,1,1):OFFSET($H91,(COLUMN()+1-11)*5-1,0,1,1))</f>
        <v>7782275</v>
      </c>
      <c r="R5">
        <f ca="1">MIN(OFFSET($H91,(COLUMN()-11)*5,0,1,1):OFFSET($H91,(COLUMN()+1-11)*5-1,0,1,1))</f>
        <v>14720990</v>
      </c>
      <c r="S5">
        <f ca="1">MIN(OFFSET($H91,(COLUMN()-11)*5,0,1,1):OFFSET($H91,(COLUMN()+1-11)*5-1,0,1,1))</f>
        <v>32981657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277511</v>
      </c>
      <c r="J6" t="s">
        <v>62</v>
      </c>
      <c r="K6">
        <f ca="1">MIN(OFFSET($H136,(COLUMN()-11)*5,0,1,1):OFFSET($H136,(COLUMN()+1-11)*5-1,0,1,1))</f>
        <v>232734600</v>
      </c>
      <c r="L6">
        <f ca="1">MIN(OFFSET($H136,(COLUMN()-11)*5,0,1,1):OFFSET($H136,(COLUMN()+1-11)*5-1,0,1,1))</f>
        <v>117073244</v>
      </c>
      <c r="M6">
        <f ca="1">MIN(OFFSET($H136,(COLUMN()-11)*5,0,1,1):OFFSET($H136,(COLUMN()+1-11)*5-1,0,1,1))</f>
        <v>59039410</v>
      </c>
      <c r="N6">
        <f ca="1">MIN(OFFSET($H136,(COLUMN()-11)*5,0,1,1):OFFSET($H136,(COLUMN()+1-11)*5-1,0,1,1))</f>
        <v>30564546</v>
      </c>
      <c r="O6">
        <f ca="1">MIN(OFFSET($H136,(COLUMN()-11)*5,0,1,1):OFFSET($H136,(COLUMN()+1-11)*5-1,0,1,1))</f>
        <v>17148164</v>
      </c>
      <c r="P6">
        <f ca="1">MIN(OFFSET($H136,(COLUMN()-11)*5,0,1,1):OFFSET($H136,(COLUMN()+1-11)*5-1,0,1,1))</f>
        <v>16790151</v>
      </c>
      <c r="Q6">
        <f ca="1">MIN(OFFSET($H136,(COLUMN()-11)*5,0,1,1):OFFSET($H136,(COLUMN()+1-11)*5-1,0,1,1))</f>
        <v>18761012</v>
      </c>
      <c r="R6">
        <f ca="1">MIN(OFFSET($H136,(COLUMN()-11)*5,0,1,1):OFFSET($H136,(COLUMN()+1-11)*5-1,0,1,1))</f>
        <v>27205123</v>
      </c>
      <c r="S6">
        <f ca="1">MIN(OFFSET($H136,(COLUMN()-11)*5,0,1,1):OFFSET($H136,(COLUMN()+1-11)*5-1,0,1,1))</f>
        <v>50578079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277867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283648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276573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328882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472832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482721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481864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490051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535794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856072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0.28939195076887475</v>
      </c>
      <c r="M16">
        <f t="shared" ca="1" si="5"/>
        <v>0.16927365322144017</v>
      </c>
      <c r="N16">
        <f t="shared" ca="1" si="5"/>
        <v>9.3494472427552822E-2</v>
      </c>
      <c r="O16">
        <f t="shared" ca="1" si="5"/>
        <v>4.7185845779078181E-2</v>
      </c>
      <c r="P16">
        <f t="shared" ca="1" si="5"/>
        <v>2.3395098247837566E-2</v>
      </c>
      <c r="Q16">
        <f t="shared" ca="1" si="5"/>
        <v>1.2394146174675109E-2</v>
      </c>
      <c r="R16">
        <f t="shared" ca="1" si="5"/>
        <v>5.0330625259197561E-3</v>
      </c>
      <c r="S16">
        <f t="shared" ca="1" si="5"/>
        <v>1.9790186635964243E-3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903957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1.4883156934744521</v>
      </c>
      <c r="M17">
        <f t="shared" ca="1" si="6"/>
        <v>1.6784034318501677</v>
      </c>
      <c r="N17">
        <f t="shared" ca="1" si="6"/>
        <v>1.1954484643796217</v>
      </c>
      <c r="O17">
        <f t="shared" ca="1" si="6"/>
        <v>0.71656915190175452</v>
      </c>
      <c r="P17">
        <f t="shared" ca="1" si="6"/>
        <v>0.36602938450950462</v>
      </c>
      <c r="Q17">
        <f t="shared" ca="1" si="6"/>
        <v>0.18650130048505228</v>
      </c>
      <c r="R17">
        <f t="shared" ca="1" si="6"/>
        <v>7.7421306859909333E-2</v>
      </c>
      <c r="S17">
        <f t="shared" ca="1" si="6"/>
        <v>3.11698887143145E-2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928679</v>
      </c>
      <c r="J18" t="str">
        <f t="shared" si="4"/>
        <v>2048x2048</v>
      </c>
      <c r="K18">
        <f t="shared" ca="1" si="6"/>
        <v>1</v>
      </c>
      <c r="L18">
        <f t="shared" ca="1" si="6"/>
        <v>1.8703996122442992</v>
      </c>
      <c r="M18">
        <f t="shared" ca="1" si="6"/>
        <v>3.2702612603844283</v>
      </c>
      <c r="N18">
        <f t="shared" ca="1" si="6"/>
        <v>4.6326751565687081</v>
      </c>
      <c r="O18">
        <f t="shared" ca="1" si="6"/>
        <v>4.6081471968184466</v>
      </c>
      <c r="P18">
        <f t="shared" ca="1" si="6"/>
        <v>3.1703042933122769</v>
      </c>
      <c r="Q18">
        <f t="shared" ca="1" si="6"/>
        <v>1.9903845597848957</v>
      </c>
      <c r="R18">
        <f t="shared" ca="1" si="6"/>
        <v>1.0522199933564251</v>
      </c>
      <c r="S18">
        <f t="shared" ca="1" si="6"/>
        <v>0.46964650684469855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925366</v>
      </c>
      <c r="J19" t="str">
        <f t="shared" si="4"/>
        <v>8192x8192</v>
      </c>
      <c r="K19">
        <f t="shared" ca="1" si="6"/>
        <v>1</v>
      </c>
      <c r="L19">
        <f t="shared" ca="1" si="6"/>
        <v>1.9879401308808013</v>
      </c>
      <c r="M19">
        <f t="shared" ca="1" si="6"/>
        <v>3.9420211008206212</v>
      </c>
      <c r="N19">
        <f t="shared" ca="1" si="6"/>
        <v>7.614528283848875</v>
      </c>
      <c r="O19">
        <f t="shared" ca="1" si="6"/>
        <v>13.571983566287329</v>
      </c>
      <c r="P19">
        <f t="shared" ca="1" si="6"/>
        <v>13.861376231815902</v>
      </c>
      <c r="Q19">
        <f t="shared" ca="1" si="6"/>
        <v>12.405226327876129</v>
      </c>
      <c r="R19">
        <f t="shared" ca="1" si="6"/>
        <v>8.5548078573289299</v>
      </c>
      <c r="S19">
        <f t="shared" ca="1" si="6"/>
        <v>4.6014914880416873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912500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1731668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1782693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1853180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1782763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1696229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3446012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3432325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3444058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3539768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3421144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6999151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7845778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6750240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6457726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6818228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16550093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16350384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15994721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16195241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15902445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40663851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40443277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41961944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40447615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41489594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1260364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1285487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1245650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1246198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1240273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872682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885079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889398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909768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833340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765960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840541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862139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802234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738960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1053643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1053136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1042241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1037496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1077552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2617613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1828233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1805084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1860848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1730849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3388452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3626349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3620950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3503615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3590468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6738485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6898595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6650211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6872296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6905021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17053568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16457348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16298061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16076501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16019789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41754468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39790742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42562845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41174611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48578495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15489720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15860997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16117678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15573802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16201525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8640125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8582136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8299400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8281503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8458350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5354327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4879380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4736539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4947960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4951313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4672866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3343580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3582141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3408737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3588263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3746465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3692635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3439705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3361377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3393426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4885878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5027002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5061477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4980998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5205811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10434376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8108366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7935304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7917069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7782275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21428011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14720990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14851480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14923675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16813359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40517988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40249894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35924498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32981657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38404883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232734600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232734600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232734600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232734600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232734600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117073244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117073244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117073244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117073244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117073244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59039410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59039410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59039410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59039410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59039410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30564546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30564546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30564546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30564546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30564546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17148164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17148164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17148164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17148164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17148164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16790151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16790151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16790151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16790151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16790151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18761012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18761012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18761012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18761012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18761012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27205123</v>
      </c>
      <c r="I171">
        <f>MIN(H171:H175)</f>
        <v>27205123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27205123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27205123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27205123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27205123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50578079</v>
      </c>
      <c r="I176">
        <f>MIN(H176:H180)</f>
        <v>50578079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50578079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50578079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50578079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50578079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B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1157154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1234837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1249340</v>
      </c>
      <c r="I3" t="s">
        <v>58</v>
      </c>
      <c r="J3" t="s">
        <v>59</v>
      </c>
      <c r="K3">
        <f ca="1">MIN(OFFSET($H1,(COLUMN()-11)*5,0,1,1):OFFSET($H1,(COLUMN()+1-11)*5-1,0,1,1))</f>
        <v>1157154</v>
      </c>
      <c r="L3">
        <f ca="1">MIN(OFFSET($H1,(COLUMN()-11)*5,0,1,1):OFFSET($H1,(COLUMN()+1-11)*5-1,0,1,1))</f>
        <v>842169</v>
      </c>
      <c r="M3">
        <f ca="1">MIN(OFFSET($H1,(COLUMN()-11)*5,0,1,1):OFFSET($H1,(COLUMN()+1-11)*5-1,0,1,1))</f>
        <v>919415</v>
      </c>
      <c r="N3">
        <f ca="1">MIN(OFFSET($H1,(COLUMN()-11)*5,0,1,1):OFFSET($H1,(COLUMN()+1-11)*5-1,0,1,1))</f>
        <v>1351874</v>
      </c>
      <c r="O3">
        <f ca="1">MIN(OFFSET($H1,(COLUMN()-11)*5,0,1,1):OFFSET($H1,(COLUMN()+1-11)*5-1,0,1,1))</f>
        <v>2464835</v>
      </c>
      <c r="P3">
        <f ca="1">MIN(OFFSET($H1,(COLUMN()-11)*5,0,1,1):OFFSET($H1,(COLUMN()+1-11)*5-1,0,1,1))</f>
        <v>4304247</v>
      </c>
      <c r="Q3">
        <f ca="1">MIN(OFFSET($H1,(COLUMN()-11)*5,0,1,1):OFFSET($H1,(COLUMN()+1-11)*5-1,0,1,1))</f>
        <v>8149445</v>
      </c>
      <c r="R3">
        <f ca="1">MIN(OFFSET($H1,(COLUMN()-11)*5,0,1,1):OFFSET($H1,(COLUMN()+1-11)*5-1,0,1,1))</f>
        <v>15645609</v>
      </c>
      <c r="S3">
        <f ca="1">MIN(OFFSET($H1,(COLUMN()-11)*5,0,1,1):OFFSET($H1,(COLUMN()+1-11)*5-1,0,1,1))</f>
        <v>30067969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1242048</v>
      </c>
      <c r="J4" t="s">
        <v>60</v>
      </c>
      <c r="K4">
        <f ca="1">MIN(OFFSET($H46,(COLUMN()-11)*5,0,1,1):OFFSET($H46,(COLUMN()+1-11)*5-1,0,1,1))</f>
        <v>11940522</v>
      </c>
      <c r="L4">
        <f ca="1">MIN(OFFSET($H46,(COLUMN()-11)*5,0,1,1):OFFSET($H46,(COLUMN()+1-11)*5-1,0,1,1))</f>
        <v>6984112</v>
      </c>
      <c r="M4">
        <f ca="1">MIN(OFFSET($H46,(COLUMN()-11)*5,0,1,1):OFFSET($H46,(COLUMN()+1-11)*5-1,0,1,1))</f>
        <v>4671674</v>
      </c>
      <c r="N4">
        <f ca="1">MIN(OFFSET($H46,(COLUMN()-11)*5,0,1,1):OFFSET($H46,(COLUMN()+1-11)*5-1,0,1,1))</f>
        <v>4863080</v>
      </c>
      <c r="O4">
        <f ca="1">MIN(OFFSET($H46,(COLUMN()-11)*5,0,1,1):OFFSET($H46,(COLUMN()+1-11)*5-1,0,1,1))</f>
        <v>5481750</v>
      </c>
      <c r="P4">
        <f ca="1">MIN(OFFSET($H46,(COLUMN()-11)*5,0,1,1):OFFSET($H46,(COLUMN()+1-11)*5-1,0,1,1))</f>
        <v>7119632</v>
      </c>
      <c r="Q4">
        <f ca="1">MIN(OFFSET($H46,(COLUMN()-11)*5,0,1,1):OFFSET($H46,(COLUMN()+1-11)*5-1,0,1,1))</f>
        <v>9995537</v>
      </c>
      <c r="R4">
        <f ca="1">MIN(OFFSET($H46,(COLUMN()-11)*5,0,1,1):OFFSET($H46,(COLUMN()+1-11)*5-1,0,1,1))</f>
        <v>17716700</v>
      </c>
      <c r="S4">
        <f ca="1">MIN(OFFSET($H46,(COLUMN()-11)*5,0,1,1):OFFSET($H46,(COLUMN()+1-11)*5-1,0,1,1))</f>
        <v>31339096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1237325</v>
      </c>
      <c r="J5" t="s">
        <v>61</v>
      </c>
      <c r="K5">
        <f ca="1">MIN(OFFSET($H91,(COLUMN()-11)*5,0,1,1):OFFSET($H91,(COLUMN()+1-11)*5-1,0,1,1))</f>
        <v>172987223</v>
      </c>
      <c r="L5">
        <f ca="1">MIN(OFFSET($H91,(COLUMN()-11)*5,0,1,1):OFFSET($H91,(COLUMN()+1-11)*5-1,0,1,1))</f>
        <v>96762833</v>
      </c>
      <c r="M5">
        <f ca="1">MIN(OFFSET($H91,(COLUMN()-11)*5,0,1,1):OFFSET($H91,(COLUMN()+1-11)*5-1,0,1,1))</f>
        <v>60682103</v>
      </c>
      <c r="N5">
        <f ca="1">MIN(OFFSET($H91,(COLUMN()-11)*5,0,1,1):OFFSET($H91,(COLUMN()+1-11)*5-1,0,1,1))</f>
        <v>44848123</v>
      </c>
      <c r="O5">
        <f ca="1">MIN(OFFSET($H91,(COLUMN()-11)*5,0,1,1):OFFSET($H91,(COLUMN()+1-11)*5-1,0,1,1))</f>
        <v>36971500</v>
      </c>
      <c r="P5">
        <f ca="1">MIN(OFFSET($H91,(COLUMN()-11)*5,0,1,1):OFFSET($H91,(COLUMN()+1-11)*5-1,0,1,1))</f>
        <v>36205327</v>
      </c>
      <c r="Q5">
        <f ca="1">MIN(OFFSET($H91,(COLUMN()-11)*5,0,1,1):OFFSET($H91,(COLUMN()+1-11)*5-1,0,1,1))</f>
        <v>38699944</v>
      </c>
      <c r="R5">
        <f ca="1">MIN(OFFSET($H91,(COLUMN()-11)*5,0,1,1):OFFSET($H91,(COLUMN()+1-11)*5-1,0,1,1))</f>
        <v>45503114</v>
      </c>
      <c r="S5">
        <f ca="1">MIN(OFFSET($H91,(COLUMN()-11)*5,0,1,1):OFFSET($H91,(COLUMN()+1-11)*5-1,0,1,1))</f>
        <v>58907290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842169</v>
      </c>
      <c r="J6" t="s">
        <v>62</v>
      </c>
      <c r="K6">
        <f ca="1">MIN(OFFSET($H136,(COLUMN()-11)*5,0,1,1):OFFSET($H136,(COLUMN()+1-11)*5-1,0,1,1))</f>
        <v>2726004551</v>
      </c>
      <c r="L6">
        <f ca="1">MIN(OFFSET($H136,(COLUMN()-11)*5,0,1,1):OFFSET($H136,(COLUMN()+1-11)*5-1,0,1,1))</f>
        <v>1535073169</v>
      </c>
      <c r="M6">
        <f ca="1">MIN(OFFSET($H136,(COLUMN()-11)*5,0,1,1):OFFSET($H136,(COLUMN()+1-11)*5-1,0,1,1))</f>
        <v>932222365</v>
      </c>
      <c r="N6">
        <f ca="1">MIN(OFFSET($H136,(COLUMN()-11)*5,0,1,1):OFFSET($H136,(COLUMN()+1-11)*5-1,0,1,1))</f>
        <v>632863461</v>
      </c>
      <c r="O6">
        <f ca="1">MIN(OFFSET($H136,(COLUMN()-11)*5,0,1,1):OFFSET($H136,(COLUMN()+1-11)*5-1,0,1,1))</f>
        <v>499787850</v>
      </c>
      <c r="P6">
        <f ca="1">MIN(OFFSET($H136,(COLUMN()-11)*5,0,1,1):OFFSET($H136,(COLUMN()+1-11)*5-1,0,1,1))</f>
        <v>451043101</v>
      </c>
      <c r="Q6">
        <f ca="1">MIN(OFFSET($H136,(COLUMN()-11)*5,0,1,1):OFFSET($H136,(COLUMN()+1-11)*5-1,0,1,1))</f>
        <v>417320710</v>
      </c>
      <c r="R6">
        <f ca="1">MIN(OFFSET($H136,(COLUMN()-11)*5,0,1,1):OFFSET($H136,(COLUMN()+1-11)*5-1,0,1,1))</f>
        <v>433481308</v>
      </c>
      <c r="S6">
        <f ca="1">MIN(OFFSET($H136,(COLUMN()-11)*5,0,1,1):OFFSET($H136,(COLUMN()+1-11)*5-1,0,1,1))</f>
        <v>432483800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857189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934902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883910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862430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999890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983702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1002785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1103948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919415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2097356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1.3740163791353042</v>
      </c>
      <c r="M16">
        <f t="shared" ca="1" si="5"/>
        <v>1.2585763773703931</v>
      </c>
      <c r="N16">
        <f t="shared" ca="1" si="5"/>
        <v>0.85596290778578477</v>
      </c>
      <c r="O16">
        <f t="shared" ca="1" si="5"/>
        <v>0.46946509604091147</v>
      </c>
      <c r="P16">
        <f t="shared" ca="1" si="5"/>
        <v>0.2688400549503781</v>
      </c>
      <c r="Q16">
        <f t="shared" ca="1" si="5"/>
        <v>0.14199175526676969</v>
      </c>
      <c r="R16">
        <f t="shared" ca="1" si="5"/>
        <v>7.3960304133894691E-2</v>
      </c>
      <c r="S16">
        <f t="shared" ca="1" si="5"/>
        <v>3.8484607989319131E-2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1509974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1.7096693180178095</v>
      </c>
      <c r="M17">
        <f t="shared" ca="1" si="6"/>
        <v>2.555940761277435</v>
      </c>
      <c r="N17">
        <f t="shared" ca="1" si="6"/>
        <v>2.4553414708374115</v>
      </c>
      <c r="O17">
        <f t="shared" ca="1" si="6"/>
        <v>2.178231769051854</v>
      </c>
      <c r="P17">
        <f t="shared" ca="1" si="6"/>
        <v>1.6771262896733989</v>
      </c>
      <c r="Q17">
        <f t="shared" ca="1" si="6"/>
        <v>1.1945853434387768</v>
      </c>
      <c r="R17">
        <f t="shared" ca="1" si="6"/>
        <v>0.67396987023542754</v>
      </c>
      <c r="S17">
        <f t="shared" ca="1" si="6"/>
        <v>0.38101041587160012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1791679</v>
      </c>
      <c r="J18" t="str">
        <f t="shared" si="4"/>
        <v>2048x2048</v>
      </c>
      <c r="K18">
        <f t="shared" ca="1" si="6"/>
        <v>1</v>
      </c>
      <c r="L18">
        <f t="shared" ca="1" si="6"/>
        <v>1.7877445051655318</v>
      </c>
      <c r="M18">
        <f t="shared" ca="1" si="6"/>
        <v>2.8507123920870048</v>
      </c>
      <c r="N18">
        <f t="shared" ca="1" si="6"/>
        <v>3.8571786605205305</v>
      </c>
      <c r="O18">
        <f t="shared" ca="1" si="6"/>
        <v>4.678934395412683</v>
      </c>
      <c r="P18">
        <f t="shared" ca="1" si="6"/>
        <v>4.7779494713581787</v>
      </c>
      <c r="Q18">
        <f t="shared" ca="1" si="6"/>
        <v>4.4699605508473086</v>
      </c>
      <c r="R18">
        <f t="shared" ca="1" si="6"/>
        <v>3.801656805290293</v>
      </c>
      <c r="S18">
        <f t="shared" ca="1" si="6"/>
        <v>2.9366012763445748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2367987</v>
      </c>
      <c r="J19" t="str">
        <f t="shared" si="4"/>
        <v>8192x8192</v>
      </c>
      <c r="K19">
        <f t="shared" ca="1" si="6"/>
        <v>1</v>
      </c>
      <c r="L19">
        <f t="shared" ca="1" si="6"/>
        <v>1.7758140823839779</v>
      </c>
      <c r="M19">
        <f t="shared" ca="1" si="6"/>
        <v>2.9241999048156284</v>
      </c>
      <c r="N19">
        <f t="shared" ca="1" si="6"/>
        <v>4.3074133979746385</v>
      </c>
      <c r="O19">
        <f t="shared" ca="1" si="6"/>
        <v>5.4543233714064874</v>
      </c>
      <c r="P19">
        <f t="shared" ca="1" si="6"/>
        <v>6.0437783993507974</v>
      </c>
      <c r="Q19">
        <f t="shared" ca="1" si="6"/>
        <v>6.5321573688494876</v>
      </c>
      <c r="R19">
        <f t="shared" ca="1" si="6"/>
        <v>6.2886322909222185</v>
      </c>
      <c r="S19">
        <f t="shared" ca="1" si="6"/>
        <v>6.3031367903260191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1351874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3380472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3626310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3118239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2464835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2872772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4984749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4410395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4304247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5137036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5563673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9030191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8149445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10051772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10175973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8480344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16484984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18143669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18753626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15645609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16228135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30067969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30385950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30300790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32631773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30264144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11940522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12192698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12184797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12194957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12193163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7054773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6999514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6984112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7041859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7034263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4696134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4671674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4688358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4905125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4788159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9626030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9295240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5188530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4911240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4863080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7165380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5481750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12647930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10321501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10842024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8600306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8461445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7119632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7783625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7959445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11168624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11603282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11164573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13444834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9995537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18012553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20051213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17716700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19090137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18130622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33105197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32760221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34204766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31339096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31661962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174504202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177125942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172987223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176694372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174351566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98811168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98849949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96762833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98192330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98977725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61313032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60682103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62742992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60707881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61603928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47952233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46228300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45260774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44848123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45581666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39471907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37104630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37418416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37477560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36971500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36423525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39180423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36304821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36406156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36205327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39074873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45090911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39718502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41411291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38699944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45503114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48709512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46014725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46665935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50557385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58907290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60114379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62959130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59012740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61068288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2726004551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2726004551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2726004551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2726004551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2726004551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1535073169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1535073169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1535073169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1535073169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1535073169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932222365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932222365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932222365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932222365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932222365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632863461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632863461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632863461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632863461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632863461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499787850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499787850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499787850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499787850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499787850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451043101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451043101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451043101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451043101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451043101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417320710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417320710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417320710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417320710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417320710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433481308</v>
      </c>
      <c r="I171">
        <f>MIN(H171:H175)</f>
        <v>433481308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433481308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433481308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433481308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433481308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432483800</v>
      </c>
      <c r="I176">
        <f>MIN(H176:H180)</f>
        <v>432483800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432483800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432483800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432483800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432483800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H1" workbookViewId="0">
      <selection activeCell="S19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794817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807081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807948</v>
      </c>
      <c r="I3" t="s">
        <v>58</v>
      </c>
      <c r="J3" t="s">
        <v>59</v>
      </c>
      <c r="K3">
        <f ca="1">MIN(OFFSET($H1,(COLUMN()-11)*5,0,1,1):OFFSET($H1,(COLUMN()+1-11)*5-1,0,1,1))</f>
        <v>771837</v>
      </c>
      <c r="L3">
        <f ca="1">MIN(OFFSET($H1,(COLUMN()-11)*5,0,1,1):OFFSET($H1,(COLUMN()+1-11)*5-1,0,1,1))</f>
        <v>680084</v>
      </c>
      <c r="M3">
        <f ca="1">MIN(OFFSET($H1,(COLUMN()-11)*5,0,1,1):OFFSET($H1,(COLUMN()+1-11)*5-1,0,1,1))</f>
        <v>714136</v>
      </c>
      <c r="N3">
        <f ca="1">MIN(OFFSET($H1,(COLUMN()-11)*5,0,1,1):OFFSET($H1,(COLUMN()+1-11)*5-1,0,1,1))</f>
        <v>1069782</v>
      </c>
      <c r="O3">
        <f ca="1">MIN(OFFSET($H1,(COLUMN()-11)*5,0,1,1):OFFSET($H1,(COLUMN()+1-11)*5-1,0,1,1))</f>
        <v>1776421</v>
      </c>
      <c r="P3">
        <f ca="1">MIN(OFFSET($H1,(COLUMN()-11)*5,0,1,1):OFFSET($H1,(COLUMN()+1-11)*5-1,0,1,1))</f>
        <v>3243238</v>
      </c>
      <c r="Q3">
        <f ca="1">MIN(OFFSET($H1,(COLUMN()-11)*5,0,1,1):OFFSET($H1,(COLUMN()+1-11)*5-1,0,1,1))</f>
        <v>6348476</v>
      </c>
      <c r="R3">
        <f ca="1">MIN(OFFSET($H1,(COLUMN()-11)*5,0,1,1):OFFSET($H1,(COLUMN()+1-11)*5-1,0,1,1))</f>
        <v>14485826</v>
      </c>
      <c r="S3">
        <f ca="1">MIN(OFFSET($H1,(COLUMN()-11)*5,0,1,1):OFFSET($H1,(COLUMN()+1-11)*5-1,0,1,1))</f>
        <v>38434685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802867</v>
      </c>
      <c r="J4" t="s">
        <v>60</v>
      </c>
      <c r="K4">
        <f ca="1">MIN(OFFSET($H46,(COLUMN()-11)*5,0,1,1):OFFSET($H46,(COLUMN()+1-11)*5-1,0,1,1))</f>
        <v>11672001</v>
      </c>
      <c r="L4">
        <f ca="1">MIN(OFFSET($H46,(COLUMN()-11)*5,0,1,1):OFFSET($H46,(COLUMN()+1-11)*5-1,0,1,1))</f>
        <v>6830370</v>
      </c>
      <c r="M4">
        <f ca="1">MIN(OFFSET($H46,(COLUMN()-11)*5,0,1,1):OFFSET($H46,(COLUMN()+1-11)*5-1,0,1,1))</f>
        <v>4485580</v>
      </c>
      <c r="N4">
        <f ca="1">MIN(OFFSET($H46,(COLUMN()-11)*5,0,1,1):OFFSET($H46,(COLUMN()+1-11)*5-1,0,1,1))</f>
        <v>3604880</v>
      </c>
      <c r="O4">
        <f ca="1">MIN(OFFSET($H46,(COLUMN()-11)*5,0,1,1):OFFSET($H46,(COLUMN()+1-11)*5-1,0,1,1))</f>
        <v>3761970</v>
      </c>
      <c r="P4">
        <f ca="1">MIN(OFFSET($H46,(COLUMN()-11)*5,0,1,1):OFFSET($H46,(COLUMN()+1-11)*5-1,0,1,1))</f>
        <v>5150280</v>
      </c>
      <c r="Q4">
        <f ca="1">MIN(OFFSET($H46,(COLUMN()-11)*5,0,1,1):OFFSET($H46,(COLUMN()+1-11)*5-1,0,1,1))</f>
        <v>8282440</v>
      </c>
      <c r="R4">
        <f ca="1">MIN(OFFSET($H46,(COLUMN()-11)*5,0,1,1):OFFSET($H46,(COLUMN()+1-11)*5-1,0,1,1))</f>
        <v>16681074</v>
      </c>
      <c r="S4">
        <f ca="1">MIN(OFFSET($H46,(COLUMN()-11)*5,0,1,1):OFFSET($H46,(COLUMN()+1-11)*5-1,0,1,1))</f>
        <v>39730540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771837</v>
      </c>
      <c r="J5" t="s">
        <v>61</v>
      </c>
      <c r="K5">
        <f ca="1">MIN(OFFSET($H91,(COLUMN()-11)*5,0,1,1):OFFSET($H91,(COLUMN()+1-11)*5-1,0,1,1))</f>
        <v>173032887</v>
      </c>
      <c r="L5">
        <f ca="1">MIN(OFFSET($H91,(COLUMN()-11)*5,0,1,1):OFFSET($H91,(COLUMN()+1-11)*5-1,0,1,1))</f>
        <v>96939115</v>
      </c>
      <c r="M5">
        <f ca="1">MIN(OFFSET($H91,(COLUMN()-11)*5,0,1,1):OFFSET($H91,(COLUMN()+1-11)*5-1,0,1,1))</f>
        <v>59658764</v>
      </c>
      <c r="N5">
        <f ca="1">MIN(OFFSET($H91,(COLUMN()-11)*5,0,1,1):OFFSET($H91,(COLUMN()+1-11)*5-1,0,1,1))</f>
        <v>41387240</v>
      </c>
      <c r="O5">
        <f ca="1">MIN(OFFSET($H91,(COLUMN()-11)*5,0,1,1):OFFSET($H91,(COLUMN()+1-11)*5-1,0,1,1))</f>
        <v>32707757</v>
      </c>
      <c r="P5">
        <f ca="1">MIN(OFFSET($H91,(COLUMN()-11)*5,0,1,1):OFFSET($H91,(COLUMN()+1-11)*5-1,0,1,1))</f>
        <v>29796288</v>
      </c>
      <c r="Q5">
        <f ca="1">MIN(OFFSET($H91,(COLUMN()-11)*5,0,1,1):OFFSET($H91,(COLUMN()+1-11)*5-1,0,1,1))</f>
        <v>32045627</v>
      </c>
      <c r="R5">
        <f ca="1">MIN(OFFSET($H91,(COLUMN()-11)*5,0,1,1):OFFSET($H91,(COLUMN()+1-11)*5-1,0,1,1))</f>
        <v>45306312</v>
      </c>
      <c r="S5">
        <f ca="1">MIN(OFFSET($H91,(COLUMN()-11)*5,0,1,1):OFFSET($H91,(COLUMN()+1-11)*5-1,0,1,1))</f>
        <v>64132635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761643</v>
      </c>
      <c r="J6" t="s">
        <v>62</v>
      </c>
      <c r="K6">
        <f ca="1">MIN(OFFSET($H136,(COLUMN()-11)*5,0,1,1):OFFSET($H136,(COLUMN()+1-11)*5-1,0,1,1))</f>
        <v>2729184916</v>
      </c>
      <c r="L6">
        <f ca="1">MIN(OFFSET($H136,(COLUMN()-11)*5,0,1,1):OFFSET($H136,(COLUMN()+1-11)*5-1,0,1,1))</f>
        <v>1527186110</v>
      </c>
      <c r="M6">
        <f ca="1">MIN(OFFSET($H136,(COLUMN()-11)*5,0,1,1):OFFSET($H136,(COLUMN()+1-11)*5-1,0,1,1))</f>
        <v>928856839</v>
      </c>
      <c r="N6">
        <f ca="1">MIN(OFFSET($H136,(COLUMN()-11)*5,0,1,1):OFFSET($H136,(COLUMN()+1-11)*5-1,0,1,1))</f>
        <v>629829218</v>
      </c>
      <c r="O6">
        <f ca="1">MIN(OFFSET($H136,(COLUMN()-11)*5,0,1,1):OFFSET($H136,(COLUMN()+1-11)*5-1,0,1,1))</f>
        <v>480255833</v>
      </c>
      <c r="P6">
        <f ca="1">MIN(OFFSET($H136,(COLUMN()-11)*5,0,1,1):OFFSET($H136,(COLUMN()+1-11)*5-1,0,1,1))</f>
        <v>409483009</v>
      </c>
      <c r="Q6">
        <f ca="1">MIN(OFFSET($H136,(COLUMN()-11)*5,0,1,1):OFFSET($H136,(COLUMN()+1-11)*5-1,0,1,1))</f>
        <v>377098686</v>
      </c>
      <c r="R6">
        <f ca="1">MIN(OFFSET($H136,(COLUMN()-11)*5,0,1,1):OFFSET($H136,(COLUMN()+1-11)*5-1,0,1,1))</f>
        <v>408533274</v>
      </c>
      <c r="S6">
        <f ca="1">MIN(OFFSET($H136,(COLUMN()-11)*5,0,1,1):OFFSET($H136,(COLUMN()+1-11)*5-1,0,1,1))</f>
        <v>419343162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714335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705490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680084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704465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714136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768993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779668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768272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736039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1069782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1.1349142164791408</v>
      </c>
      <c r="M16">
        <f t="shared" ca="1" si="5"/>
        <v>1.0807983353310855</v>
      </c>
      <c r="N16">
        <f t="shared" ca="1" si="5"/>
        <v>0.72148998581019308</v>
      </c>
      <c r="O16">
        <f t="shared" ca="1" si="5"/>
        <v>0.43448990976801105</v>
      </c>
      <c r="P16">
        <f t="shared" ca="1" si="5"/>
        <v>0.23798345973992657</v>
      </c>
      <c r="Q16">
        <f t="shared" ca="1" si="5"/>
        <v>0.12157831265330452</v>
      </c>
      <c r="R16">
        <f t="shared" ca="1" si="5"/>
        <v>5.3282222221915407E-2</v>
      </c>
      <c r="S16">
        <f t="shared" ca="1" si="5"/>
        <v>2.0081782900002954E-2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1111623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1.7088387598329227</v>
      </c>
      <c r="M17">
        <f t="shared" ca="1" si="6"/>
        <v>2.6021163372406688</v>
      </c>
      <c r="N17">
        <f t="shared" ca="1" si="6"/>
        <v>3.237833436896651</v>
      </c>
      <c r="O17">
        <f t="shared" ca="1" si="6"/>
        <v>3.1026300050239635</v>
      </c>
      <c r="P17">
        <f t="shared" ca="1" si="6"/>
        <v>2.2662847456837296</v>
      </c>
      <c r="Q17">
        <f t="shared" ca="1" si="6"/>
        <v>1.409246671270785</v>
      </c>
      <c r="R17">
        <f t="shared" ca="1" si="6"/>
        <v>0.69971519819407313</v>
      </c>
      <c r="S17">
        <f t="shared" ca="1" si="6"/>
        <v>0.29377906768949025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1086678</v>
      </c>
      <c r="J18" t="str">
        <f t="shared" si="4"/>
        <v>2048x2048</v>
      </c>
      <c r="K18">
        <f t="shared" ca="1" si="6"/>
        <v>1</v>
      </c>
      <c r="L18">
        <f t="shared" ca="1" si="6"/>
        <v>1.7849645831819281</v>
      </c>
      <c r="M18">
        <f t="shared" ca="1" si="6"/>
        <v>2.9003766655306502</v>
      </c>
      <c r="N18">
        <f t="shared" ca="1" si="6"/>
        <v>4.1808269167018626</v>
      </c>
      <c r="O18">
        <f t="shared" ca="1" si="6"/>
        <v>5.2902706535333497</v>
      </c>
      <c r="P18">
        <f t="shared" ca="1" si="6"/>
        <v>5.8071960842907684</v>
      </c>
      <c r="Q18">
        <f t="shared" ca="1" si="6"/>
        <v>5.3995787631179759</v>
      </c>
      <c r="R18">
        <f t="shared" ca="1" si="6"/>
        <v>3.819178374086154</v>
      </c>
      <c r="S18">
        <f t="shared" ca="1" si="6"/>
        <v>2.6980473669918599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1105455</v>
      </c>
      <c r="J19" t="str">
        <f t="shared" si="4"/>
        <v>8192x8192</v>
      </c>
      <c r="K19">
        <f t="shared" ca="1" si="6"/>
        <v>1</v>
      </c>
      <c r="L19">
        <f t="shared" ca="1" si="6"/>
        <v>1.7870676652500461</v>
      </c>
      <c r="M19">
        <f t="shared" ca="1" si="6"/>
        <v>2.9382191112876113</v>
      </c>
      <c r="N19">
        <f t="shared" ca="1" si="6"/>
        <v>4.3332142079188207</v>
      </c>
      <c r="O19">
        <f t="shared" ca="1" si="6"/>
        <v>5.6827730731591135</v>
      </c>
      <c r="P19">
        <f t="shared" ca="1" si="6"/>
        <v>6.6649527721918247</v>
      </c>
      <c r="Q19">
        <f t="shared" ca="1" si="6"/>
        <v>7.2373227945960013</v>
      </c>
      <c r="R19">
        <f t="shared" ca="1" si="6"/>
        <v>6.6804470766315109</v>
      </c>
      <c r="S19">
        <f t="shared" ca="1" si="6"/>
        <v>6.5082375565241719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1111686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1793339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1837574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1822888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1816718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1776421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3456411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3321381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3243238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3268016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3430443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9529579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6348476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7284514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6498785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7293863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14817978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14812850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14937680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14485826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15590719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38434685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38800486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38747651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38872580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40093838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11672001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11746538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11778696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11731688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11693238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6933018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6942575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6898670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6855630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6830370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4541510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4485580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4517390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4529640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4523180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3635360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3657080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3604880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3610320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3649420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3888220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3879220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3939970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3761970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3877030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5436470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5248870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5150280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5350280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5158100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9399720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8282440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8350830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8389930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9286654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16831090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16890162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16681074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16791298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16732090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40269643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39730540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40916664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40012855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40596316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174524528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173980386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174024924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173032887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173368497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97794319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98569858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97654284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96939115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97785043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60983462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61360310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59961042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60277871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59658764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42021278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42139919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41797172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41387240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42687790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33203690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33760021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33281836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33870132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32707757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30820241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30404212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30551308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30614111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29796288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33908390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32174772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32045627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33148413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33040377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45306312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45505923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46505939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45941523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45318240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69197701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64132635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64898282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65877078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67325072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2729184916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2729184916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2729184916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2729184916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2729184916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1527186110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1527186110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1527186110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1527186110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1527186110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928856839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928856839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928856839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928856839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928856839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629829218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629829218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629829218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629829218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629829218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480255833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480255833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480255833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480255833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480255833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409483009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409483009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409483009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409483009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409483009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377098686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377098686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377098686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377098686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377098686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408533274</v>
      </c>
      <c r="I171">
        <f>MIN(H171:H175)</f>
        <v>408533274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408533274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408533274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408533274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408533274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419343162</v>
      </c>
      <c r="I176">
        <f>MIN(H176:H180)</f>
        <v>419343162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419343162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419343162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419343162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419343162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opLeftCell="A25" workbookViewId="0">
      <selection activeCell="L23" sqref="L23"/>
    </sheetView>
  </sheetViews>
  <sheetFormatPr defaultRowHeight="15" x14ac:dyDescent="0.25"/>
  <cols>
    <col min="1" max="1" width="15.42578125" bestFit="1" customWidth="1"/>
    <col min="2" max="2" width="10" bestFit="1" customWidth="1"/>
    <col min="11" max="11" width="12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 t="shared" ref="M3:S27" si="0">$B3/B3</f>
        <v>1</v>
      </c>
      <c r="N3">
        <f t="shared" ref="N3:U3" si="1">$B3/C3</f>
        <v>1.065401764078705</v>
      </c>
      <c r="O3">
        <f t="shared" si="1"/>
        <v>0.77693938858455558</v>
      </c>
      <c r="P3">
        <f t="shared" si="1"/>
        <v>0.29175182481751827</v>
      </c>
      <c r="Q3">
        <f t="shared" si="1"/>
        <v>0.17618160325379176</v>
      </c>
      <c r="R3">
        <f t="shared" si="1"/>
        <v>0.10447637061820395</v>
      </c>
      <c r="S3">
        <f t="shared" si="1"/>
        <v>5.1276483189216022E-2</v>
      </c>
      <c r="T3">
        <f t="shared" si="1"/>
        <v>2.7128593804423243E-2</v>
      </c>
      <c r="U3">
        <f t="shared" si="1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 t="shared" si="0"/>
        <v>1</v>
      </c>
      <c r="N4">
        <f t="shared" ref="N4:T28" si="2">$B4/C4</f>
        <v>1.1067023254780231</v>
      </c>
      <c r="O4">
        <f t="shared" ref="O4:O27" si="3">$B4/D4</f>
        <v>0.63785653287788213</v>
      </c>
      <c r="P4">
        <f t="shared" ref="P4:P27" si="4">$B4/E4</f>
        <v>0.31613096187027118</v>
      </c>
      <c r="Q4">
        <f t="shared" ref="Q4:Q27" si="5">$B4/F4</f>
        <v>0.20052906691103498</v>
      </c>
      <c r="R4">
        <f t="shared" ref="R4:R27" si="6">$B4/G4</f>
        <v>0.10943061932009918</v>
      </c>
      <c r="S4">
        <f t="shared" ref="S4:S27" si="7">$B4/H4</f>
        <v>5.5910870568426807E-2</v>
      </c>
      <c r="T4">
        <f t="shared" ref="T4:T27" si="8">$B4/I4</f>
        <v>2.7114839566085607E-2</v>
      </c>
      <c r="U4">
        <f t="shared" ref="U4:U27" si="9"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 t="shared" si="0"/>
        <v>1</v>
      </c>
      <c r="N5">
        <f t="shared" si="2"/>
        <v>1.0702432284707883</v>
      </c>
      <c r="O5">
        <f t="shared" si="3"/>
        <v>0.65613044948665999</v>
      </c>
      <c r="P5">
        <f t="shared" si="4"/>
        <v>0.36031302898823586</v>
      </c>
      <c r="Q5">
        <f t="shared" si="5"/>
        <v>0.15254904860406024</v>
      </c>
      <c r="R5">
        <f t="shared" si="6"/>
        <v>8.4510900677916723E-2</v>
      </c>
      <c r="S5">
        <f t="shared" si="7"/>
        <v>4.9488034041123195E-2</v>
      </c>
      <c r="T5">
        <f t="shared" si="8"/>
        <v>2.7247187717708923E-2</v>
      </c>
      <c r="U5">
        <f t="shared" si="9"/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 t="shared" si="0"/>
        <v>1</v>
      </c>
      <c r="N6">
        <f t="shared" si="2"/>
        <v>1.0108616705959228</v>
      </c>
      <c r="O6">
        <f t="shared" si="3"/>
        <v>0.65472897366998806</v>
      </c>
      <c r="P6">
        <f t="shared" si="4"/>
        <v>0.26775104734712529</v>
      </c>
      <c r="Q6">
        <f t="shared" si="5"/>
        <v>0.19275178493794737</v>
      </c>
      <c r="R6">
        <f t="shared" si="6"/>
        <v>0.10102969656933819</v>
      </c>
      <c r="S6">
        <f t="shared" si="7"/>
        <v>4.9406727973491479E-2</v>
      </c>
      <c r="T6">
        <f t="shared" si="8"/>
        <v>2.5724880957330071E-2</v>
      </c>
      <c r="U6">
        <f t="shared" si="9"/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 t="shared" si="0"/>
        <v>1</v>
      </c>
      <c r="N7">
        <f t="shared" si="2"/>
        <v>1.5330087591870785</v>
      </c>
      <c r="O7">
        <f t="shared" si="3"/>
        <v>1.2043168089172245</v>
      </c>
      <c r="P7">
        <f t="shared" si="4"/>
        <v>0.78175175455083046</v>
      </c>
      <c r="Q7">
        <f t="shared" si="5"/>
        <v>0.41899368868779346</v>
      </c>
      <c r="R7">
        <f t="shared" si="6"/>
        <v>0.22728300156731457</v>
      </c>
      <c r="S7">
        <f t="shared" si="7"/>
        <v>0.10334998656437085</v>
      </c>
      <c r="T7">
        <f t="shared" si="8"/>
        <v>5.5555848748953543E-2</v>
      </c>
      <c r="U7">
        <f t="shared" si="9"/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 t="shared" si="0"/>
        <v>1</v>
      </c>
      <c r="N8">
        <f t="shared" si="2"/>
        <v>1.8384240536972598</v>
      </c>
      <c r="O8">
        <f t="shared" si="3"/>
        <v>2.7541824519657263</v>
      </c>
      <c r="P8">
        <f t="shared" si="4"/>
        <v>3.0939151058699945</v>
      </c>
      <c r="Q8">
        <f t="shared" si="5"/>
        <v>2.2091606951513527</v>
      </c>
      <c r="R8">
        <f t="shared" si="6"/>
        <v>1.3089407102273432</v>
      </c>
      <c r="S8">
        <f t="shared" si="7"/>
        <v>0.65124636878587794</v>
      </c>
      <c r="T8">
        <f t="shared" si="8"/>
        <v>0.33299430011575415</v>
      </c>
      <c r="U8">
        <f t="shared" si="9"/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 t="shared" si="0"/>
        <v>1</v>
      </c>
      <c r="N9">
        <f t="shared" si="2"/>
        <v>1.971778834201793</v>
      </c>
      <c r="O9">
        <f t="shared" si="3"/>
        <v>3.862648659388102</v>
      </c>
      <c r="P9">
        <f t="shared" si="4"/>
        <v>7.2841614408908359</v>
      </c>
      <c r="Q9">
        <f t="shared" si="5"/>
        <v>10.851838139543849</v>
      </c>
      <c r="R9">
        <f t="shared" si="6"/>
        <v>11.160884236539717</v>
      </c>
      <c r="S9">
        <f t="shared" si="7"/>
        <v>6.3474404205225206</v>
      </c>
      <c r="T9">
        <f t="shared" si="8"/>
        <v>3.0178745194285468</v>
      </c>
      <c r="U9">
        <f t="shared" si="9"/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K10">
        <f>F10/10^9</f>
        <v>3.4823153000000003E-2</v>
      </c>
      <c r="L10" t="s">
        <v>39</v>
      </c>
      <c r="M10">
        <f t="shared" si="0"/>
        <v>1</v>
      </c>
      <c r="N10">
        <f t="shared" si="2"/>
        <v>1.9762776882149451</v>
      </c>
      <c r="O10">
        <f t="shared" si="3"/>
        <v>3.1989707048456228</v>
      </c>
      <c r="P10">
        <f t="shared" si="4"/>
        <v>6.8517184338590083</v>
      </c>
      <c r="Q10">
        <f t="shared" si="5"/>
        <v>14.529682048032813</v>
      </c>
      <c r="R10">
        <f t="shared" si="6"/>
        <v>124.01327880340033</v>
      </c>
      <c r="S10">
        <f t="shared" si="7"/>
        <v>59.669369326128077</v>
      </c>
      <c r="T10">
        <f t="shared" si="8"/>
        <v>33.037870746059262</v>
      </c>
      <c r="U10">
        <f t="shared" si="9"/>
        <v>16.095667149682583</v>
      </c>
    </row>
    <row r="11" spans="1:21" x14ac:dyDescent="0.25">
      <c r="A11" t="s">
        <v>89</v>
      </c>
      <c r="B11">
        <v>397441430</v>
      </c>
      <c r="C11">
        <v>149732910</v>
      </c>
      <c r="D11">
        <v>120199625</v>
      </c>
      <c r="E11">
        <v>59080500</v>
      </c>
      <c r="F11">
        <v>19279520</v>
      </c>
      <c r="G11">
        <v>12389216</v>
      </c>
      <c r="H11">
        <v>12342970</v>
      </c>
      <c r="I11">
        <v>18907855</v>
      </c>
      <c r="J11">
        <v>35201804</v>
      </c>
      <c r="L11" t="s">
        <v>89</v>
      </c>
      <c r="M11">
        <f>$B11/B11</f>
        <v>1</v>
      </c>
      <c r="N11">
        <f t="shared" si="2"/>
        <v>2.6543358437366908</v>
      </c>
      <c r="O11">
        <f t="shared" si="3"/>
        <v>3.3065113971861395</v>
      </c>
      <c r="P11">
        <f t="shared" si="4"/>
        <v>6.7271168998231223</v>
      </c>
      <c r="Q11">
        <f t="shared" si="5"/>
        <v>20.614695282870112</v>
      </c>
      <c r="R11">
        <f t="shared" si="6"/>
        <v>32.079627153162882</v>
      </c>
      <c r="S11">
        <f t="shared" si="7"/>
        <v>32.199821436817878</v>
      </c>
      <c r="T11">
        <f t="shared" si="8"/>
        <v>21.019911036973788</v>
      </c>
      <c r="U11">
        <f t="shared" si="9"/>
        <v>11.290371084391015</v>
      </c>
    </row>
    <row r="12" spans="1:21" x14ac:dyDescent="0.25">
      <c r="A12" t="s">
        <v>40</v>
      </c>
      <c r="B12">
        <v>3088191</v>
      </c>
      <c r="C12">
        <v>1963752</v>
      </c>
      <c r="D12">
        <v>1512653</v>
      </c>
      <c r="E12">
        <v>2819189</v>
      </c>
      <c r="F12">
        <v>4094621</v>
      </c>
      <c r="G12">
        <v>6348260</v>
      </c>
      <c r="H12">
        <v>10749484</v>
      </c>
      <c r="I12">
        <v>18767426</v>
      </c>
      <c r="J12">
        <v>33878898</v>
      </c>
      <c r="K12">
        <f>G10/10^9</f>
        <v>4.079961E-3</v>
      </c>
      <c r="L12" t="s">
        <v>40</v>
      </c>
      <c r="M12">
        <f t="shared" si="0"/>
        <v>1</v>
      </c>
      <c r="N12">
        <f t="shared" si="2"/>
        <v>1.5725972526062355</v>
      </c>
      <c r="O12">
        <f t="shared" si="3"/>
        <v>2.0415726541381267</v>
      </c>
      <c r="P12">
        <f t="shared" si="4"/>
        <v>1.0954182213395414</v>
      </c>
      <c r="Q12">
        <f t="shared" si="5"/>
        <v>0.7542067996036752</v>
      </c>
      <c r="R12">
        <f t="shared" si="6"/>
        <v>0.48646258974900208</v>
      </c>
      <c r="S12">
        <f t="shared" si="7"/>
        <v>0.28728737118916592</v>
      </c>
      <c r="T12">
        <f t="shared" si="8"/>
        <v>0.16455058887670584</v>
      </c>
      <c r="U12">
        <f t="shared" si="9"/>
        <v>9.1153820882839812E-2</v>
      </c>
    </row>
    <row r="13" spans="1:21" x14ac:dyDescent="0.25">
      <c r="A13" t="s">
        <v>41</v>
      </c>
      <c r="B13">
        <v>496879</v>
      </c>
      <c r="C13">
        <v>583876</v>
      </c>
      <c r="D13">
        <v>698993</v>
      </c>
      <c r="E13">
        <v>1419855</v>
      </c>
      <c r="F13">
        <v>2588471</v>
      </c>
      <c r="G13">
        <v>4233350</v>
      </c>
      <c r="H13">
        <v>7678805</v>
      </c>
      <c r="I13">
        <v>16251350</v>
      </c>
      <c r="J13">
        <v>32729928</v>
      </c>
      <c r="K13">
        <f>K10/K12</f>
        <v>8.5351681057735611</v>
      </c>
      <c r="L13" t="s">
        <v>41</v>
      </c>
      <c r="M13">
        <f t="shared" si="0"/>
        <v>1</v>
      </c>
      <c r="N13">
        <f t="shared" si="2"/>
        <v>0.85100089745082863</v>
      </c>
      <c r="O13">
        <f t="shared" si="3"/>
        <v>0.71084975099893699</v>
      </c>
      <c r="P13">
        <f t="shared" si="4"/>
        <v>0.34995052311679714</v>
      </c>
      <c r="Q13">
        <f t="shared" si="5"/>
        <v>0.19195849596151551</v>
      </c>
      <c r="R13">
        <f t="shared" si="6"/>
        <v>0.11737253002940934</v>
      </c>
      <c r="S13">
        <f t="shared" si="7"/>
        <v>6.4707854933156922E-2</v>
      </c>
      <c r="T13">
        <f t="shared" si="8"/>
        <v>3.0574629184652351E-2</v>
      </c>
      <c r="U13">
        <f t="shared" si="9"/>
        <v>1.5181182188973956E-2</v>
      </c>
    </row>
    <row r="14" spans="1:21" x14ac:dyDescent="0.25">
      <c r="A14" t="s">
        <v>42</v>
      </c>
      <c r="B14">
        <v>21055373</v>
      </c>
      <c r="C14">
        <v>11588506</v>
      </c>
      <c r="D14">
        <v>6888026</v>
      </c>
      <c r="E14">
        <v>5435980</v>
      </c>
      <c r="F14">
        <v>7230200</v>
      </c>
      <c r="G14">
        <v>9608960</v>
      </c>
      <c r="H14">
        <v>14657001</v>
      </c>
      <c r="I14">
        <v>22896048</v>
      </c>
      <c r="J14">
        <v>39754830</v>
      </c>
      <c r="L14" t="s">
        <v>42</v>
      </c>
      <c r="M14">
        <f t="shared" si="0"/>
        <v>1</v>
      </c>
      <c r="N14">
        <f t="shared" si="2"/>
        <v>1.8169186778692612</v>
      </c>
      <c r="O14">
        <f t="shared" si="3"/>
        <v>3.0568080027572484</v>
      </c>
      <c r="P14">
        <f t="shared" si="4"/>
        <v>3.8733352587757865</v>
      </c>
      <c r="Q14">
        <f t="shared" si="5"/>
        <v>2.9121425410085475</v>
      </c>
      <c r="R14">
        <f t="shared" si="6"/>
        <v>2.1912228794791528</v>
      </c>
      <c r="S14">
        <f t="shared" si="7"/>
        <v>1.4365403263600787</v>
      </c>
      <c r="T14">
        <f t="shared" si="8"/>
        <v>0.91960730515589417</v>
      </c>
      <c r="U14">
        <f t="shared" si="9"/>
        <v>0.52963056312905876</v>
      </c>
    </row>
    <row r="15" spans="1:21" x14ac:dyDescent="0.25">
      <c r="A15" t="s">
        <v>43</v>
      </c>
      <c r="B15">
        <v>4026106</v>
      </c>
      <c r="C15">
        <v>2389836</v>
      </c>
      <c r="D15">
        <v>1835762</v>
      </c>
      <c r="E15">
        <v>2602297</v>
      </c>
      <c r="F15">
        <v>4160155</v>
      </c>
      <c r="G15">
        <v>5983724</v>
      </c>
      <c r="H15">
        <v>9215211</v>
      </c>
      <c r="I15">
        <v>18745024</v>
      </c>
      <c r="J15">
        <v>34128110</v>
      </c>
      <c r="L15" t="s">
        <v>43</v>
      </c>
      <c r="M15">
        <f t="shared" si="0"/>
        <v>1</v>
      </c>
      <c r="N15">
        <f t="shared" si="2"/>
        <v>1.6846787813054955</v>
      </c>
      <c r="O15">
        <f t="shared" si="3"/>
        <v>2.1931524892660379</v>
      </c>
      <c r="P15">
        <f t="shared" si="4"/>
        <v>1.5471354730071165</v>
      </c>
      <c r="Q15">
        <f t="shared" si="5"/>
        <v>0.96777788327598369</v>
      </c>
      <c r="R15">
        <f t="shared" si="6"/>
        <v>0.67284286507867008</v>
      </c>
      <c r="S15">
        <f t="shared" si="7"/>
        <v>0.43689786376025463</v>
      </c>
      <c r="T15">
        <f t="shared" si="8"/>
        <v>0.21478265378587938</v>
      </c>
      <c r="U15">
        <f t="shared" si="9"/>
        <v>0.11797037691217005</v>
      </c>
    </row>
    <row r="16" spans="1:21" x14ac:dyDescent="0.25">
      <c r="A16" t="s">
        <v>44</v>
      </c>
      <c r="B16">
        <v>434210</v>
      </c>
      <c r="C16">
        <v>468923</v>
      </c>
      <c r="D16">
        <v>739041</v>
      </c>
      <c r="E16">
        <v>1241782</v>
      </c>
      <c r="F16">
        <v>2416694</v>
      </c>
      <c r="G16">
        <v>4266770</v>
      </c>
      <c r="H16">
        <v>8198863</v>
      </c>
      <c r="I16">
        <v>16516025</v>
      </c>
      <c r="J16">
        <v>32569209</v>
      </c>
      <c r="L16" t="s">
        <v>44</v>
      </c>
      <c r="M16">
        <f t="shared" si="0"/>
        <v>1</v>
      </c>
      <c r="N16">
        <f t="shared" si="2"/>
        <v>0.92597292092731642</v>
      </c>
      <c r="O16">
        <f t="shared" si="3"/>
        <v>0.58753167956852193</v>
      </c>
      <c r="P16">
        <f t="shared" si="4"/>
        <v>0.34966684973691037</v>
      </c>
      <c r="Q16">
        <f t="shared" si="5"/>
        <v>0.17967107130650384</v>
      </c>
      <c r="R16">
        <f t="shared" si="6"/>
        <v>0.10176550411669717</v>
      </c>
      <c r="S16">
        <f t="shared" si="7"/>
        <v>5.2959782350308821E-2</v>
      </c>
      <c r="T16">
        <f t="shared" si="8"/>
        <v>2.6290224191353549E-2</v>
      </c>
      <c r="U16">
        <f t="shared" si="9"/>
        <v>1.3331917271923921E-2</v>
      </c>
    </row>
    <row r="17" spans="1:21" x14ac:dyDescent="0.25">
      <c r="A17" t="s">
        <v>45</v>
      </c>
      <c r="B17">
        <v>21290741</v>
      </c>
      <c r="C17">
        <v>11219442</v>
      </c>
      <c r="D17">
        <v>6402299</v>
      </c>
      <c r="E17">
        <v>5617650</v>
      </c>
      <c r="F17">
        <v>6342166</v>
      </c>
      <c r="G17">
        <v>10162457</v>
      </c>
      <c r="H17">
        <v>14206507</v>
      </c>
      <c r="I17">
        <v>22473460</v>
      </c>
      <c r="J17">
        <v>40592380</v>
      </c>
      <c r="L17" t="s">
        <v>109</v>
      </c>
      <c r="M17">
        <f t="shared" si="0"/>
        <v>1</v>
      </c>
      <c r="N17">
        <f t="shared" si="2"/>
        <v>1.8976648749554568</v>
      </c>
      <c r="O17">
        <f t="shared" si="3"/>
        <v>3.3254837051502903</v>
      </c>
      <c r="P17">
        <f t="shared" si="4"/>
        <v>3.7899728534173542</v>
      </c>
      <c r="Q17">
        <f t="shared" si="5"/>
        <v>3.3570141494246601</v>
      </c>
      <c r="R17">
        <f t="shared" si="6"/>
        <v>2.0950387293151644</v>
      </c>
      <c r="S17">
        <f t="shared" si="7"/>
        <v>1.4986612120769729</v>
      </c>
      <c r="T17">
        <f t="shared" si="8"/>
        <v>0.94737263420941853</v>
      </c>
      <c r="U17">
        <f t="shared" si="9"/>
        <v>0.52450092849938834</v>
      </c>
    </row>
    <row r="18" spans="1:21" x14ac:dyDescent="0.25">
      <c r="A18" t="s">
        <v>46</v>
      </c>
      <c r="B18">
        <v>21194836</v>
      </c>
      <c r="C18">
        <v>11352510</v>
      </c>
      <c r="D18">
        <v>6660812</v>
      </c>
      <c r="E18">
        <v>5117802</v>
      </c>
      <c r="F18">
        <v>7048286</v>
      </c>
      <c r="G18">
        <v>10325560</v>
      </c>
      <c r="H18">
        <v>14276591</v>
      </c>
      <c r="I18">
        <v>22761150</v>
      </c>
      <c r="J18">
        <v>39880820</v>
      </c>
      <c r="L18" t="s">
        <v>46</v>
      </c>
      <c r="M18">
        <f t="shared" si="0"/>
        <v>1</v>
      </c>
      <c r="N18">
        <f t="shared" si="2"/>
        <v>1.8669735591512362</v>
      </c>
      <c r="O18">
        <f t="shared" si="3"/>
        <v>3.1820198498321224</v>
      </c>
      <c r="P18">
        <f t="shared" si="4"/>
        <v>4.1413942938785047</v>
      </c>
      <c r="Q18">
        <f t="shared" si="5"/>
        <v>3.0070908019339737</v>
      </c>
      <c r="R18">
        <f t="shared" si="6"/>
        <v>2.0526572892898787</v>
      </c>
      <c r="S18">
        <f t="shared" si="7"/>
        <v>1.484586621554123</v>
      </c>
      <c r="T18">
        <f t="shared" si="8"/>
        <v>0.93118475999674888</v>
      </c>
      <c r="U18">
        <f t="shared" si="9"/>
        <v>0.531454368290321</v>
      </c>
    </row>
    <row r="19" spans="1:21" x14ac:dyDescent="0.25">
      <c r="A19" t="s">
        <v>47</v>
      </c>
      <c r="B19">
        <v>92698143030</v>
      </c>
      <c r="C19">
        <v>46423238218</v>
      </c>
      <c r="D19">
        <v>23215904883</v>
      </c>
      <c r="E19">
        <v>11390715777</v>
      </c>
      <c r="F19">
        <v>6171858096</v>
      </c>
      <c r="G19">
        <v>3356506820</v>
      </c>
      <c r="H19">
        <v>1933264320</v>
      </c>
      <c r="I19">
        <v>1125774889</v>
      </c>
      <c r="J19">
        <v>931246653</v>
      </c>
      <c r="L19" t="s">
        <v>47</v>
      </c>
      <c r="M19">
        <f t="shared" si="0"/>
        <v>1</v>
      </c>
      <c r="N19">
        <f t="shared" si="2"/>
        <v>1.9968047596054495</v>
      </c>
      <c r="O19">
        <f t="shared" si="3"/>
        <v>3.9928722786023658</v>
      </c>
      <c r="P19">
        <f t="shared" si="4"/>
        <v>8.1380437230446052</v>
      </c>
      <c r="Q19">
        <f t="shared" si="5"/>
        <v>15.019487095803118</v>
      </c>
      <c r="R19">
        <f t="shared" si="6"/>
        <v>27.617445159846273</v>
      </c>
      <c r="S19">
        <f t="shared" si="7"/>
        <v>47.949026975266371</v>
      </c>
      <c r="T19">
        <f t="shared" si="8"/>
        <v>82.341633248136873</v>
      </c>
      <c r="U19">
        <f t="shared" si="9"/>
        <v>99.541987862586183</v>
      </c>
    </row>
    <row r="20" spans="1:21" x14ac:dyDescent="0.25">
      <c r="A20" t="s">
        <v>48</v>
      </c>
      <c r="B20">
        <v>8367889628</v>
      </c>
      <c r="C20">
        <v>4246328153</v>
      </c>
      <c r="D20">
        <v>2147228244</v>
      </c>
      <c r="E20">
        <v>1020220638</v>
      </c>
      <c r="F20">
        <v>483647219</v>
      </c>
      <c r="G20">
        <v>320559659</v>
      </c>
      <c r="H20">
        <v>190723962</v>
      </c>
      <c r="I20">
        <v>105486308</v>
      </c>
      <c r="J20">
        <v>33325394</v>
      </c>
      <c r="L20" t="s">
        <v>110</v>
      </c>
      <c r="M20">
        <f t="shared" si="0"/>
        <v>1</v>
      </c>
      <c r="N20">
        <f t="shared" si="2"/>
        <v>1.9706177493814618</v>
      </c>
      <c r="O20">
        <f t="shared" si="3"/>
        <v>3.8970657410931486</v>
      </c>
      <c r="P20">
        <f t="shared" si="4"/>
        <v>8.2020391632187319</v>
      </c>
      <c r="Q20">
        <f t="shared" si="5"/>
        <v>17.301639085823009</v>
      </c>
      <c r="R20">
        <f t="shared" si="6"/>
        <v>26.104000902995718</v>
      </c>
      <c r="S20">
        <f t="shared" si="7"/>
        <v>43.874348772179971</v>
      </c>
      <c r="T20">
        <f t="shared" si="8"/>
        <v>79.326784552929851</v>
      </c>
      <c r="U20">
        <f t="shared" si="9"/>
        <v>251.09649500317985</v>
      </c>
    </row>
    <row r="21" spans="1:21" x14ac:dyDescent="0.25">
      <c r="A21" t="s">
        <v>49</v>
      </c>
      <c r="B21">
        <v>1429651811</v>
      </c>
      <c r="C21">
        <v>713164050</v>
      </c>
      <c r="D21">
        <v>356730625</v>
      </c>
      <c r="E21">
        <v>187221771</v>
      </c>
      <c r="F21">
        <v>116177540</v>
      </c>
      <c r="G21">
        <v>70946706</v>
      </c>
      <c r="H21">
        <v>7990430</v>
      </c>
      <c r="I21">
        <v>15750030</v>
      </c>
      <c r="J21">
        <v>31257320</v>
      </c>
      <c r="L21" t="s">
        <v>49</v>
      </c>
      <c r="M21">
        <f t="shared" si="0"/>
        <v>1</v>
      </c>
      <c r="N21">
        <f t="shared" si="2"/>
        <v>2.004660513944863</v>
      </c>
      <c r="O21">
        <f t="shared" si="3"/>
        <v>4.0076509018534647</v>
      </c>
      <c r="P21">
        <f t="shared" si="4"/>
        <v>7.6361408364201404</v>
      </c>
      <c r="Q21">
        <f t="shared" si="5"/>
        <v>12.305750414408843</v>
      </c>
      <c r="R21">
        <f t="shared" si="6"/>
        <v>20.151066788076108</v>
      </c>
      <c r="S21">
        <f t="shared" si="7"/>
        <v>178.92051003512952</v>
      </c>
      <c r="T21">
        <f t="shared" si="8"/>
        <v>90.771370657706683</v>
      </c>
      <c r="U21">
        <f t="shared" si="9"/>
        <v>45.738144249091093</v>
      </c>
    </row>
    <row r="22" spans="1:21" x14ac:dyDescent="0.25">
      <c r="A22" t="s">
        <v>50</v>
      </c>
      <c r="B22">
        <v>1753244360</v>
      </c>
      <c r="C22">
        <v>887206600</v>
      </c>
      <c r="D22">
        <v>493123872</v>
      </c>
      <c r="E22">
        <v>232765333</v>
      </c>
      <c r="F22">
        <v>136638801</v>
      </c>
      <c r="G22">
        <v>73960296</v>
      </c>
      <c r="H22">
        <v>8936071</v>
      </c>
      <c r="I22">
        <v>16158880</v>
      </c>
      <c r="J22">
        <v>32136790</v>
      </c>
      <c r="L22" t="s">
        <v>107</v>
      </c>
      <c r="M22">
        <f t="shared" si="0"/>
        <v>1</v>
      </c>
      <c r="N22">
        <f t="shared" si="2"/>
        <v>1.9761398979673956</v>
      </c>
      <c r="O22">
        <f t="shared" si="3"/>
        <v>3.5553832607803662</v>
      </c>
      <c r="P22">
        <f t="shared" si="4"/>
        <v>7.5322400350742953</v>
      </c>
      <c r="Q22">
        <f t="shared" si="5"/>
        <v>12.831233494210769</v>
      </c>
      <c r="R22">
        <f t="shared" si="6"/>
        <v>23.70521015762295</v>
      </c>
      <c r="S22">
        <f t="shared" si="7"/>
        <v>196.19857093794354</v>
      </c>
      <c r="T22">
        <f t="shared" si="8"/>
        <v>108.500363886606</v>
      </c>
      <c r="U22">
        <f t="shared" si="9"/>
        <v>54.555677776156237</v>
      </c>
    </row>
    <row r="23" spans="1:21" x14ac:dyDescent="0.25">
      <c r="A23" t="s">
        <v>51</v>
      </c>
      <c r="B23">
        <v>69913530464</v>
      </c>
      <c r="C23">
        <v>34925460842</v>
      </c>
      <c r="D23">
        <v>17480435810</v>
      </c>
      <c r="E23">
        <v>8822810141</v>
      </c>
      <c r="F23">
        <v>4511264200</v>
      </c>
      <c r="G23">
        <v>2706271849</v>
      </c>
      <c r="H23">
        <v>1433988675</v>
      </c>
      <c r="I23">
        <v>844914163</v>
      </c>
      <c r="J23">
        <v>694248190</v>
      </c>
      <c r="L23" t="s">
        <v>51</v>
      </c>
      <c r="M23">
        <f t="shared" si="0"/>
        <v>1</v>
      </c>
      <c r="N23">
        <f t="shared" si="2"/>
        <v>2.0017926400537198</v>
      </c>
      <c r="O23">
        <f t="shared" si="3"/>
        <v>3.9995301732697475</v>
      </c>
      <c r="P23">
        <f t="shared" si="4"/>
        <v>7.9241794107195673</v>
      </c>
      <c r="Q23">
        <f t="shared" si="5"/>
        <v>15.497547331411004</v>
      </c>
      <c r="R23">
        <f t="shared" si="6"/>
        <v>25.833890445940931</v>
      </c>
      <c r="S23">
        <f t="shared" si="7"/>
        <v>48.754590383358504</v>
      </c>
      <c r="T23">
        <f t="shared" si="8"/>
        <v>82.746311430928159</v>
      </c>
      <c r="U23">
        <f t="shared" si="9"/>
        <v>100.70394344708339</v>
      </c>
    </row>
    <row r="24" spans="1:21" x14ac:dyDescent="0.25">
      <c r="A24" t="s">
        <v>52</v>
      </c>
      <c r="B24">
        <v>8843462280</v>
      </c>
      <c r="C24">
        <v>3573876517</v>
      </c>
      <c r="D24">
        <v>1757537029</v>
      </c>
      <c r="E24">
        <v>760159404</v>
      </c>
      <c r="F24">
        <v>528738354</v>
      </c>
      <c r="G24">
        <v>257038146</v>
      </c>
      <c r="H24">
        <v>176887200</v>
      </c>
      <c r="I24">
        <v>81999790</v>
      </c>
      <c r="J24">
        <v>32765145</v>
      </c>
      <c r="L24" t="s">
        <v>52</v>
      </c>
      <c r="M24">
        <f t="shared" si="0"/>
        <v>1</v>
      </c>
      <c r="N24">
        <f t="shared" si="2"/>
        <v>2.4744733730821289</v>
      </c>
      <c r="O24">
        <f t="shared" si="3"/>
        <v>5.0317359657746366</v>
      </c>
      <c r="P24">
        <f t="shared" si="4"/>
        <v>11.633694503370243</v>
      </c>
      <c r="Q24">
        <f t="shared" si="5"/>
        <v>16.725592560285499</v>
      </c>
      <c r="R24">
        <f t="shared" si="6"/>
        <v>34.405252362814664</v>
      </c>
      <c r="S24">
        <f t="shared" si="7"/>
        <v>49.994924901293025</v>
      </c>
      <c r="T24">
        <f t="shared" si="8"/>
        <v>107.84737717011227</v>
      </c>
      <c r="U24">
        <f t="shared" si="9"/>
        <v>269.90456718564803</v>
      </c>
    </row>
    <row r="25" spans="1:21" x14ac:dyDescent="0.25">
      <c r="A25" t="s">
        <v>53</v>
      </c>
      <c r="B25">
        <v>1172509640</v>
      </c>
      <c r="C25">
        <v>633281626</v>
      </c>
      <c r="D25">
        <v>293911500</v>
      </c>
      <c r="E25">
        <v>147854480</v>
      </c>
      <c r="F25">
        <v>95966274</v>
      </c>
      <c r="G25">
        <v>62768750</v>
      </c>
      <c r="H25">
        <v>8112470</v>
      </c>
      <c r="I25">
        <v>16326831</v>
      </c>
      <c r="J25">
        <v>32649200</v>
      </c>
      <c r="L25" t="s">
        <v>53</v>
      </c>
      <c r="M25">
        <f t="shared" si="0"/>
        <v>1</v>
      </c>
      <c r="N25">
        <f t="shared" si="2"/>
        <v>1.8514821713775729</v>
      </c>
      <c r="O25">
        <f t="shared" si="3"/>
        <v>3.9893288966236433</v>
      </c>
      <c r="P25">
        <f t="shared" si="4"/>
        <v>7.93015970838354</v>
      </c>
      <c r="Q25">
        <f t="shared" si="5"/>
        <v>12.217934396410973</v>
      </c>
      <c r="R25">
        <f t="shared" si="6"/>
        <v>18.679830966842577</v>
      </c>
      <c r="S25">
        <f t="shared" si="7"/>
        <v>144.53176899267424</v>
      </c>
      <c r="T25">
        <f t="shared" si="8"/>
        <v>71.814894145716337</v>
      </c>
      <c r="U25">
        <f t="shared" si="9"/>
        <v>35.91235436090318</v>
      </c>
    </row>
    <row r="26" spans="1:21" x14ac:dyDescent="0.25">
      <c r="A26" t="s">
        <v>54</v>
      </c>
      <c r="B26">
        <v>1786472222</v>
      </c>
      <c r="C26">
        <v>890853476</v>
      </c>
      <c r="D26">
        <v>566608940</v>
      </c>
      <c r="E26">
        <v>253999136</v>
      </c>
      <c r="F26">
        <v>144166117</v>
      </c>
      <c r="G26">
        <v>77046622</v>
      </c>
      <c r="H26">
        <v>9125379</v>
      </c>
      <c r="I26">
        <v>16006270</v>
      </c>
      <c r="J26">
        <v>32689910</v>
      </c>
      <c r="L26" t="s">
        <v>54</v>
      </c>
      <c r="M26">
        <f t="shared" si="0"/>
        <v>1</v>
      </c>
      <c r="N26">
        <f t="shared" si="2"/>
        <v>2.0053491063663986</v>
      </c>
      <c r="O26">
        <f t="shared" si="3"/>
        <v>3.1529192285600014</v>
      </c>
      <c r="P26">
        <f t="shared" si="4"/>
        <v>7.0333791292896368</v>
      </c>
      <c r="Q26">
        <f t="shared" si="5"/>
        <v>12.39176208096109</v>
      </c>
      <c r="R26">
        <f t="shared" si="6"/>
        <v>23.186898732562213</v>
      </c>
      <c r="S26">
        <f t="shared" si="7"/>
        <v>195.76964660865045</v>
      </c>
      <c r="T26">
        <f t="shared" si="8"/>
        <v>111.61077640199747</v>
      </c>
      <c r="U26">
        <f t="shared" si="9"/>
        <v>54.649040697878945</v>
      </c>
    </row>
    <row r="27" spans="1:21" x14ac:dyDescent="0.25">
      <c r="A27" t="s">
        <v>55</v>
      </c>
      <c r="L27" t="s">
        <v>55</v>
      </c>
      <c r="M27" t="e">
        <f t="shared" si="0"/>
        <v>#DIV/0!</v>
      </c>
      <c r="N27" t="e">
        <f t="shared" si="2"/>
        <v>#DIV/0!</v>
      </c>
      <c r="O27" t="e">
        <f t="shared" si="3"/>
        <v>#DIV/0!</v>
      </c>
      <c r="P27" t="e">
        <f t="shared" si="4"/>
        <v>#DIV/0!</v>
      </c>
      <c r="Q27" t="e">
        <f t="shared" si="5"/>
        <v>#DIV/0!</v>
      </c>
      <c r="R27" t="e">
        <f t="shared" si="6"/>
        <v>#DIV/0!</v>
      </c>
      <c r="S27" t="e">
        <f t="shared" si="7"/>
        <v>#DIV/0!</v>
      </c>
      <c r="T27" t="e">
        <f t="shared" si="8"/>
        <v>#DIV/0!</v>
      </c>
      <c r="U27" t="e">
        <f t="shared" si="9"/>
        <v>#DIV/0!</v>
      </c>
    </row>
    <row r="28" spans="1:21" x14ac:dyDescent="0.25">
      <c r="L28" t="s">
        <v>104</v>
      </c>
      <c r="M28">
        <v>1</v>
      </c>
      <c r="N28">
        <v>2.6543358437366908</v>
      </c>
      <c r="O28">
        <v>3.3065113971861395</v>
      </c>
      <c r="P28">
        <v>6.7271168998231223</v>
      </c>
      <c r="Q28">
        <v>20.614695282870112</v>
      </c>
      <c r="R28">
        <v>32.079627153162882</v>
      </c>
      <c r="S28">
        <v>32.199821436817878</v>
      </c>
      <c r="T28">
        <v>21.019911036973788</v>
      </c>
      <c r="U28">
        <v>11.290371084391015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opLeftCell="A19" workbookViewId="0">
      <selection activeCell="M35" sqref="M35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1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90</v>
      </c>
      <c r="B11">
        <v>278143693</v>
      </c>
      <c r="C11">
        <v>139428482</v>
      </c>
      <c r="D11">
        <v>68838044</v>
      </c>
      <c r="E11">
        <v>35241811</v>
      </c>
      <c r="F11">
        <v>18816119</v>
      </c>
      <c r="G11">
        <v>11699957</v>
      </c>
      <c r="H11">
        <v>10491468</v>
      </c>
      <c r="I11">
        <v>20535111</v>
      </c>
      <c r="J11">
        <v>42221793</v>
      </c>
      <c r="L11" t="s">
        <v>90</v>
      </c>
      <c r="M11">
        <f>$B11/B11</f>
        <v>1</v>
      </c>
      <c r="N11">
        <f t="shared" si="2"/>
        <v>1.9948843235631011</v>
      </c>
      <c r="O11">
        <f t="shared" si="2"/>
        <v>4.0405519511855976</v>
      </c>
      <c r="P11">
        <f t="shared" si="2"/>
        <v>7.8924347276023923</v>
      </c>
      <c r="Q11">
        <f t="shared" si="2"/>
        <v>14.7822031206329</v>
      </c>
      <c r="R11">
        <f t="shared" si="2"/>
        <v>23.773052584723175</v>
      </c>
      <c r="S11">
        <f t="shared" si="2"/>
        <v>26.51141794456219</v>
      </c>
      <c r="T11">
        <f t="shared" si="2"/>
        <v>13.544786439187011</v>
      </c>
      <c r="U11">
        <f t="shared" si="2"/>
        <v>6.5876807505545774</v>
      </c>
    </row>
    <row r="12" spans="1:21" x14ac:dyDescent="0.25">
      <c r="A12" t="s">
        <v>11</v>
      </c>
      <c r="B12">
        <v>5680428</v>
      </c>
      <c r="C12">
        <v>5899640</v>
      </c>
      <c r="D12">
        <v>5700967</v>
      </c>
      <c r="E12">
        <v>6392811</v>
      </c>
      <c r="F12">
        <v>6717856</v>
      </c>
      <c r="G12">
        <v>8552122</v>
      </c>
      <c r="H12">
        <v>13481868</v>
      </c>
      <c r="I12">
        <v>27747309</v>
      </c>
      <c r="J12">
        <v>3680199201</v>
      </c>
      <c r="L12" t="s">
        <v>11</v>
      </c>
      <c r="M12">
        <f t="shared" ref="M12:U15" si="3">$B15/B15</f>
        <v>1</v>
      </c>
      <c r="N12">
        <f t="shared" si="3"/>
        <v>1.1304533006439637</v>
      </c>
      <c r="O12">
        <f t="shared" si="3"/>
        <v>1.0665683557201666</v>
      </c>
      <c r="P12">
        <f t="shared" si="3"/>
        <v>0.89717288439043441</v>
      </c>
      <c r="Q12">
        <f t="shared" si="3"/>
        <v>0.69776072799003386</v>
      </c>
      <c r="R12">
        <f t="shared" si="3"/>
        <v>0.51046266145843699</v>
      </c>
      <c r="S12">
        <f t="shared" si="3"/>
        <v>0.30799815042882484</v>
      </c>
      <c r="T12">
        <f t="shared" si="3"/>
        <v>0.15941864427592559</v>
      </c>
      <c r="U12">
        <f t="shared" si="3"/>
        <v>9.4785637938592444E-4</v>
      </c>
    </row>
    <row r="13" spans="1:21" x14ac:dyDescent="0.25">
      <c r="A13" t="s">
        <v>12</v>
      </c>
      <c r="B13">
        <v>177956</v>
      </c>
      <c r="C13">
        <v>390773</v>
      </c>
      <c r="D13">
        <v>575902</v>
      </c>
      <c r="E13">
        <v>913814</v>
      </c>
      <c r="F13">
        <v>1692655</v>
      </c>
      <c r="G13">
        <v>3125935</v>
      </c>
      <c r="H13">
        <v>6185375</v>
      </c>
      <c r="I13">
        <v>14430241</v>
      </c>
      <c r="J13">
        <v>175171861</v>
      </c>
      <c r="L13" t="s">
        <v>12</v>
      </c>
      <c r="M13">
        <f t="shared" si="3"/>
        <v>1</v>
      </c>
      <c r="N13">
        <f t="shared" si="3"/>
        <v>0.40967734198232003</v>
      </c>
      <c r="O13">
        <f t="shared" si="3"/>
        <v>0.27797729483799333</v>
      </c>
      <c r="P13">
        <f t="shared" si="3"/>
        <v>0.16159490370868723</v>
      </c>
      <c r="Q13">
        <f t="shared" si="3"/>
        <v>9.1285365789930004E-2</v>
      </c>
      <c r="R13">
        <f t="shared" si="3"/>
        <v>4.9275241532731134E-2</v>
      </c>
      <c r="S13">
        <f t="shared" si="3"/>
        <v>2.4489888254788386E-2</v>
      </c>
      <c r="T13">
        <f t="shared" si="3"/>
        <v>1.0306354617658796E-2</v>
      </c>
      <c r="U13">
        <f t="shared" si="3"/>
        <v>8.5845982159859938E-4</v>
      </c>
    </row>
    <row r="14" spans="1:21" x14ac:dyDescent="0.25">
      <c r="A14" t="s">
        <v>13</v>
      </c>
      <c r="B14">
        <v>13226787</v>
      </c>
      <c r="C14">
        <v>8552750</v>
      </c>
      <c r="D14">
        <v>5733726</v>
      </c>
      <c r="E14">
        <v>5923788</v>
      </c>
      <c r="F14">
        <v>6447577</v>
      </c>
      <c r="G14">
        <v>7505482</v>
      </c>
      <c r="H14">
        <v>10410740</v>
      </c>
      <c r="I14">
        <v>24385621</v>
      </c>
      <c r="J14">
        <v>69202803</v>
      </c>
      <c r="L14" t="s">
        <v>108</v>
      </c>
      <c r="M14">
        <f t="shared" si="3"/>
        <v>1</v>
      </c>
      <c r="N14">
        <f t="shared" si="3"/>
        <v>1.6322850083257239</v>
      </c>
      <c r="O14">
        <f t="shared" si="3"/>
        <v>2.2015966259491742</v>
      </c>
      <c r="P14">
        <f t="shared" si="3"/>
        <v>2.4284138961438804</v>
      </c>
      <c r="Q14">
        <f t="shared" si="3"/>
        <v>2.2901002407190281</v>
      </c>
      <c r="R14">
        <f t="shared" si="3"/>
        <v>1.727490461261409</v>
      </c>
      <c r="S14">
        <f t="shared" si="3"/>
        <v>1.309295551634468</v>
      </c>
      <c r="T14">
        <f t="shared" si="3"/>
        <v>0.64518806818249141</v>
      </c>
      <c r="U14">
        <f t="shared" si="3"/>
        <v>0.22522549290600882</v>
      </c>
    </row>
    <row r="15" spans="1:21" x14ac:dyDescent="0.25">
      <c r="A15" t="s">
        <v>8</v>
      </c>
      <c r="B15">
        <v>3463701</v>
      </c>
      <c r="C15">
        <v>3063993</v>
      </c>
      <c r="D15">
        <v>3247519</v>
      </c>
      <c r="E15">
        <v>3860684</v>
      </c>
      <c r="F15">
        <v>4964024</v>
      </c>
      <c r="G15">
        <v>6785415</v>
      </c>
      <c r="H15">
        <v>11245850</v>
      </c>
      <c r="I15">
        <v>21727076</v>
      </c>
      <c r="J15">
        <v>3654246651</v>
      </c>
      <c r="L15" t="s">
        <v>8</v>
      </c>
      <c r="M15">
        <f t="shared" si="3"/>
        <v>1</v>
      </c>
      <c r="N15">
        <f t="shared" si="3"/>
        <v>1.6137688435927096</v>
      </c>
      <c r="O15">
        <f t="shared" si="3"/>
        <v>2.2326313252653529</v>
      </c>
      <c r="P15">
        <f t="shared" si="3"/>
        <v>2.324317509307694</v>
      </c>
      <c r="Q15">
        <f t="shared" si="3"/>
        <v>2.1584477795674375</v>
      </c>
      <c r="R15">
        <f t="shared" si="3"/>
        <v>1.6847975969558795</v>
      </c>
      <c r="S15">
        <f t="shared" si="3"/>
        <v>1.2276837714720175</v>
      </c>
      <c r="T15">
        <f t="shared" si="3"/>
        <v>0.58205352414664713</v>
      </c>
      <c r="U15">
        <f t="shared" si="3"/>
        <v>0.18488297001833973</v>
      </c>
    </row>
    <row r="16" spans="1:21" x14ac:dyDescent="0.25">
      <c r="A16" t="s">
        <v>9</v>
      </c>
      <c r="B16">
        <v>153722</v>
      </c>
      <c r="C16">
        <v>375227</v>
      </c>
      <c r="D16">
        <v>553002</v>
      </c>
      <c r="E16">
        <v>951280</v>
      </c>
      <c r="F16">
        <v>1683972</v>
      </c>
      <c r="G16">
        <v>3119660</v>
      </c>
      <c r="H16">
        <v>6276958</v>
      </c>
      <c r="I16">
        <v>14915264</v>
      </c>
      <c r="J16">
        <v>179067204</v>
      </c>
      <c r="L16" t="s">
        <v>9</v>
      </c>
      <c r="M16">
        <f t="shared" ref="M16:U18" si="4">$B12/B12</f>
        <v>1</v>
      </c>
      <c r="N16">
        <f t="shared" si="4"/>
        <v>0.96284315653158503</v>
      </c>
      <c r="O16">
        <f t="shared" si="4"/>
        <v>0.99639727786531651</v>
      </c>
      <c r="P16">
        <f t="shared" si="4"/>
        <v>0.88856498338524326</v>
      </c>
      <c r="Q16">
        <f t="shared" si="4"/>
        <v>0.84557156330829364</v>
      </c>
      <c r="R16">
        <f t="shared" si="4"/>
        <v>0.66421269481422274</v>
      </c>
      <c r="S16">
        <f t="shared" si="4"/>
        <v>0.42133834866206965</v>
      </c>
      <c r="T16">
        <f t="shared" si="4"/>
        <v>0.20471996041129611</v>
      </c>
      <c r="U16">
        <f t="shared" si="4"/>
        <v>1.5435110138756862E-3</v>
      </c>
    </row>
    <row r="17" spans="1:21" x14ac:dyDescent="0.25">
      <c r="A17" t="s">
        <v>10</v>
      </c>
      <c r="B17">
        <v>13613936</v>
      </c>
      <c r="C17">
        <v>8340416</v>
      </c>
      <c r="D17">
        <v>6183665</v>
      </c>
      <c r="E17">
        <v>5606102</v>
      </c>
      <c r="F17">
        <v>5944690</v>
      </c>
      <c r="G17">
        <v>7880759</v>
      </c>
      <c r="H17">
        <v>10397909</v>
      </c>
      <c r="I17">
        <v>21100725</v>
      </c>
      <c r="J17">
        <v>60445804</v>
      </c>
      <c r="L17" t="s">
        <v>10</v>
      </c>
      <c r="M17">
        <f t="shared" si="4"/>
        <v>1</v>
      </c>
      <c r="N17">
        <f t="shared" si="4"/>
        <v>0.45539482001059439</v>
      </c>
      <c r="O17">
        <f t="shared" si="4"/>
        <v>0.30900396247972745</v>
      </c>
      <c r="P17">
        <f t="shared" si="4"/>
        <v>0.19473984859063223</v>
      </c>
      <c r="Q17">
        <f t="shared" si="4"/>
        <v>0.10513424176810986</v>
      </c>
      <c r="R17">
        <f t="shared" si="4"/>
        <v>5.6928886877046385E-2</v>
      </c>
      <c r="S17">
        <f t="shared" si="4"/>
        <v>2.8770446415940829E-2</v>
      </c>
      <c r="T17">
        <f t="shared" si="4"/>
        <v>1.2332157169100641E-2</v>
      </c>
      <c r="U17">
        <f t="shared" si="4"/>
        <v>1.0158937570458305E-3</v>
      </c>
    </row>
    <row r="18" spans="1:21" x14ac:dyDescent="0.25">
      <c r="A18" t="s">
        <v>14</v>
      </c>
      <c r="B18">
        <v>12904906</v>
      </c>
      <c r="C18">
        <v>7996750</v>
      </c>
      <c r="D18">
        <v>5780133</v>
      </c>
      <c r="E18">
        <v>5552127</v>
      </c>
      <c r="F18">
        <v>5978790</v>
      </c>
      <c r="G18">
        <v>7659618</v>
      </c>
      <c r="H18">
        <v>10511588</v>
      </c>
      <c r="I18">
        <v>22171339</v>
      </c>
      <c r="J18">
        <v>69800404</v>
      </c>
      <c r="L18" t="s">
        <v>14</v>
      </c>
      <c r="M18">
        <f t="shared" si="4"/>
        <v>1</v>
      </c>
      <c r="N18">
        <f t="shared" si="4"/>
        <v>1.5464952208354039</v>
      </c>
      <c r="O18">
        <f t="shared" si="4"/>
        <v>2.3068397408596084</v>
      </c>
      <c r="P18">
        <f t="shared" si="4"/>
        <v>2.2328258539974759</v>
      </c>
      <c r="Q18">
        <f t="shared" si="4"/>
        <v>2.0514352911178881</v>
      </c>
      <c r="R18">
        <f t="shared" si="4"/>
        <v>1.7622834882556511</v>
      </c>
      <c r="S18">
        <f t="shared" si="4"/>
        <v>1.2704944125009365</v>
      </c>
      <c r="T18">
        <f t="shared" si="4"/>
        <v>0.54240107315700514</v>
      </c>
      <c r="U18">
        <f t="shared" si="4"/>
        <v>0.19113079856028375</v>
      </c>
    </row>
    <row r="19" spans="1:21" x14ac:dyDescent="0.25">
      <c r="A19" t="s">
        <v>15</v>
      </c>
      <c r="B19">
        <v>100676207053</v>
      </c>
      <c r="C19">
        <v>60468042134</v>
      </c>
      <c r="D19">
        <v>35084498504</v>
      </c>
      <c r="E19">
        <v>36280619727</v>
      </c>
      <c r="F19">
        <v>31448465710</v>
      </c>
      <c r="G19">
        <v>28887101000</v>
      </c>
      <c r="H19">
        <v>23680934184</v>
      </c>
      <c r="I19">
        <v>26433726828</v>
      </c>
      <c r="J19">
        <v>31778758717</v>
      </c>
      <c r="L19" t="s">
        <v>15</v>
      </c>
      <c r="M19">
        <f t="shared" ref="M19:M27" si="5">$B19/B19</f>
        <v>1</v>
      </c>
      <c r="N19">
        <f t="shared" ref="N19:U19" si="6">$B19/C19</f>
        <v>1.6649490127346414</v>
      </c>
      <c r="O19">
        <f t="shared" si="6"/>
        <v>2.8695353032200774</v>
      </c>
      <c r="P19">
        <f t="shared" si="6"/>
        <v>2.7749307429298642</v>
      </c>
      <c r="Q19">
        <f t="shared" si="6"/>
        <v>3.2013074336083407</v>
      </c>
      <c r="R19">
        <f t="shared" si="6"/>
        <v>3.4851613200300022</v>
      </c>
      <c r="S19">
        <f t="shared" si="6"/>
        <v>4.2513612964230854</v>
      </c>
      <c r="T19">
        <f t="shared" si="6"/>
        <v>3.8086270508916074</v>
      </c>
      <c r="U19">
        <f t="shared" si="6"/>
        <v>3.168034596616998</v>
      </c>
    </row>
    <row r="20" spans="1:21" x14ac:dyDescent="0.25">
      <c r="A20" t="s">
        <v>16</v>
      </c>
      <c r="B20">
        <v>9059318748</v>
      </c>
      <c r="C20">
        <v>5134934757</v>
      </c>
      <c r="D20">
        <v>3277433520</v>
      </c>
      <c r="E20">
        <v>2704252240</v>
      </c>
      <c r="F20">
        <v>2395832831</v>
      </c>
      <c r="G20">
        <v>2078268781</v>
      </c>
      <c r="H20">
        <v>1168616483</v>
      </c>
      <c r="I20">
        <v>1550038029</v>
      </c>
      <c r="J20">
        <v>1320734851</v>
      </c>
      <c r="L20" t="s">
        <v>16</v>
      </c>
      <c r="M20">
        <f t="shared" si="5"/>
        <v>1</v>
      </c>
      <c r="N20">
        <f t="shared" ref="N20:U26" si="7">$B20/C20</f>
        <v>1.7642519674958355</v>
      </c>
      <c r="O20">
        <f t="shared" si="7"/>
        <v>2.7641502696292677</v>
      </c>
      <c r="P20">
        <f t="shared" si="7"/>
        <v>3.3500272696455267</v>
      </c>
      <c r="Q20">
        <f t="shared" si="7"/>
        <v>3.7812816615501168</v>
      </c>
      <c r="R20">
        <f t="shared" si="7"/>
        <v>4.3590698329409205</v>
      </c>
      <c r="S20">
        <f t="shared" si="7"/>
        <v>7.7521743701094108</v>
      </c>
      <c r="T20">
        <f t="shared" si="7"/>
        <v>5.8445783771154174</v>
      </c>
      <c r="U20">
        <f t="shared" si="7"/>
        <v>6.8593016540304808</v>
      </c>
    </row>
    <row r="21" spans="1:21" x14ac:dyDescent="0.25">
      <c r="A21" t="s">
        <v>17</v>
      </c>
      <c r="B21">
        <v>1899743344</v>
      </c>
      <c r="C21">
        <v>982774380</v>
      </c>
      <c r="D21">
        <v>539907404</v>
      </c>
      <c r="E21">
        <v>309180965</v>
      </c>
      <c r="F21">
        <v>191087255</v>
      </c>
      <c r="G21">
        <v>143502370</v>
      </c>
      <c r="H21">
        <v>147717368</v>
      </c>
      <c r="I21">
        <v>156216124</v>
      </c>
      <c r="J21">
        <v>177837863</v>
      </c>
      <c r="L21" t="s">
        <v>17</v>
      </c>
      <c r="M21">
        <f t="shared" si="5"/>
        <v>1</v>
      </c>
      <c r="N21">
        <f t="shared" si="7"/>
        <v>1.9330411767551368</v>
      </c>
      <c r="O21">
        <f t="shared" si="7"/>
        <v>3.5186465862950085</v>
      </c>
      <c r="P21">
        <f t="shared" si="7"/>
        <v>6.1444382386218379</v>
      </c>
      <c r="Q21">
        <f t="shared" si="7"/>
        <v>9.9417585123612771</v>
      </c>
      <c r="R21">
        <f t="shared" si="7"/>
        <v>13.238410933561585</v>
      </c>
      <c r="S21">
        <f t="shared" si="7"/>
        <v>12.860663371689645</v>
      </c>
      <c r="T21">
        <f t="shared" si="7"/>
        <v>12.160993982925859</v>
      </c>
      <c r="U21">
        <f t="shared" si="7"/>
        <v>10.682445863623542</v>
      </c>
    </row>
    <row r="22" spans="1:21" x14ac:dyDescent="0.25">
      <c r="A22" t="s">
        <v>18</v>
      </c>
      <c r="B22">
        <v>1096967193</v>
      </c>
      <c r="C22">
        <v>721439467</v>
      </c>
      <c r="D22">
        <v>349767884</v>
      </c>
      <c r="E22">
        <v>217778739</v>
      </c>
      <c r="F22">
        <v>282478736</v>
      </c>
      <c r="G22">
        <v>252532972</v>
      </c>
      <c r="H22">
        <v>271087300</v>
      </c>
      <c r="I22">
        <v>275706443</v>
      </c>
      <c r="J22">
        <v>281316431</v>
      </c>
      <c r="L22" t="s">
        <v>107</v>
      </c>
      <c r="M22">
        <f t="shared" si="5"/>
        <v>1</v>
      </c>
      <c r="N22">
        <f t="shared" si="7"/>
        <v>1.5205256202042521</v>
      </c>
      <c r="O22">
        <f t="shared" si="7"/>
        <v>3.1362719196940336</v>
      </c>
      <c r="P22">
        <f t="shared" si="7"/>
        <v>5.0370720210662991</v>
      </c>
      <c r="Q22">
        <f t="shared" si="7"/>
        <v>3.8833620134862117</v>
      </c>
      <c r="R22">
        <f t="shared" si="7"/>
        <v>4.3438572963850444</v>
      </c>
      <c r="S22">
        <f t="shared" si="7"/>
        <v>4.0465458654831856</v>
      </c>
      <c r="T22">
        <f t="shared" si="7"/>
        <v>3.9787506634366174</v>
      </c>
      <c r="U22">
        <f t="shared" si="7"/>
        <v>3.8994067609225427</v>
      </c>
    </row>
    <row r="23" spans="1:21" x14ac:dyDescent="0.25">
      <c r="A23" t="s">
        <v>20</v>
      </c>
      <c r="B23">
        <v>82616663182</v>
      </c>
      <c r="C23">
        <v>44739867234</v>
      </c>
      <c r="D23">
        <v>34391413863</v>
      </c>
      <c r="E23">
        <v>31930079421</v>
      </c>
      <c r="F23">
        <v>32387209006</v>
      </c>
      <c r="G23">
        <v>26974666497</v>
      </c>
      <c r="H23">
        <v>21037036624</v>
      </c>
      <c r="I23">
        <v>24810853831</v>
      </c>
      <c r="J23">
        <v>29384015611</v>
      </c>
      <c r="L23" t="s">
        <v>20</v>
      </c>
      <c r="M23">
        <f t="shared" si="5"/>
        <v>1</v>
      </c>
      <c r="N23">
        <f t="shared" si="7"/>
        <v>1.846600544205808</v>
      </c>
      <c r="O23">
        <f t="shared" si="7"/>
        <v>2.402246779126552</v>
      </c>
      <c r="P23">
        <f t="shared" si="7"/>
        <v>2.5874242933346445</v>
      </c>
      <c r="Q23">
        <f t="shared" si="7"/>
        <v>2.5509040673030694</v>
      </c>
      <c r="R23">
        <f t="shared" si="7"/>
        <v>3.0627501248695048</v>
      </c>
      <c r="S23">
        <f t="shared" si="7"/>
        <v>3.9272006156868686</v>
      </c>
      <c r="T23">
        <f t="shared" si="7"/>
        <v>3.3298597357731539</v>
      </c>
      <c r="U23">
        <f t="shared" si="7"/>
        <v>2.8116192244014528</v>
      </c>
    </row>
    <row r="24" spans="1:21" x14ac:dyDescent="0.25">
      <c r="A24" t="s">
        <v>21</v>
      </c>
      <c r="B24">
        <v>4548908252</v>
      </c>
      <c r="C24">
        <v>2416506946</v>
      </c>
      <c r="D24">
        <v>1597107727</v>
      </c>
      <c r="E24">
        <v>1354070952</v>
      </c>
      <c r="F24">
        <v>1197073203</v>
      </c>
      <c r="G24">
        <v>1173714743</v>
      </c>
      <c r="H24">
        <v>728747908</v>
      </c>
      <c r="I24">
        <v>816737289</v>
      </c>
      <c r="J24">
        <v>1026518519</v>
      </c>
      <c r="L24" t="s">
        <v>21</v>
      </c>
      <c r="M24">
        <f t="shared" si="5"/>
        <v>1</v>
      </c>
      <c r="N24">
        <f t="shared" si="7"/>
        <v>1.8824312752461669</v>
      </c>
      <c r="O24">
        <f t="shared" si="7"/>
        <v>2.8482162944290859</v>
      </c>
      <c r="P24">
        <f t="shared" si="7"/>
        <v>3.359431236067163</v>
      </c>
      <c r="Q24">
        <f t="shared" si="7"/>
        <v>3.8000251284549051</v>
      </c>
      <c r="R24">
        <f t="shared" si="7"/>
        <v>3.8756506034618328</v>
      </c>
      <c r="S24">
        <f t="shared" si="7"/>
        <v>6.2420875615055627</v>
      </c>
      <c r="T24">
        <f t="shared" si="7"/>
        <v>5.569610097721398</v>
      </c>
      <c r="U24">
        <f t="shared" si="7"/>
        <v>4.4313942396591095</v>
      </c>
    </row>
    <row r="25" spans="1:21" x14ac:dyDescent="0.25">
      <c r="A25" t="s">
        <v>22</v>
      </c>
      <c r="B25">
        <v>1444720479</v>
      </c>
      <c r="C25">
        <v>771962966</v>
      </c>
      <c r="D25">
        <v>415987419</v>
      </c>
      <c r="E25">
        <v>243301262</v>
      </c>
      <c r="F25">
        <v>144875292</v>
      </c>
      <c r="G25">
        <v>120463426</v>
      </c>
      <c r="H25">
        <v>127903854</v>
      </c>
      <c r="I25">
        <v>125983094</v>
      </c>
      <c r="J25">
        <v>172827502</v>
      </c>
      <c r="L25" t="s">
        <v>22</v>
      </c>
      <c r="M25">
        <f t="shared" si="5"/>
        <v>1</v>
      </c>
      <c r="N25">
        <f t="shared" si="7"/>
        <v>1.8714893623536857</v>
      </c>
      <c r="O25">
        <f t="shared" si="7"/>
        <v>3.472990799753009</v>
      </c>
      <c r="P25">
        <f t="shared" si="7"/>
        <v>5.9379900750370957</v>
      </c>
      <c r="Q25">
        <f t="shared" si="7"/>
        <v>9.9721661233994272</v>
      </c>
      <c r="R25">
        <f t="shared" si="7"/>
        <v>11.993021674479024</v>
      </c>
      <c r="S25">
        <f t="shared" si="7"/>
        <v>11.295363148322332</v>
      </c>
      <c r="T25">
        <f t="shared" si="7"/>
        <v>11.467574204837357</v>
      </c>
      <c r="U25">
        <f t="shared" si="7"/>
        <v>8.359320491712019</v>
      </c>
    </row>
    <row r="26" spans="1:21" x14ac:dyDescent="0.25">
      <c r="A26" t="s">
        <v>23</v>
      </c>
      <c r="B26">
        <v>1148573756</v>
      </c>
      <c r="C26">
        <v>1567677961</v>
      </c>
      <c r="D26">
        <v>684783750</v>
      </c>
      <c r="E26">
        <v>372886540</v>
      </c>
      <c r="F26">
        <v>296936398</v>
      </c>
      <c r="G26">
        <v>279578654</v>
      </c>
      <c r="H26">
        <v>300393250</v>
      </c>
      <c r="I26">
        <v>285343119</v>
      </c>
      <c r="J26">
        <v>308265183</v>
      </c>
      <c r="L26" t="s">
        <v>106</v>
      </c>
      <c r="M26">
        <f t="shared" si="5"/>
        <v>1</v>
      </c>
      <c r="N26">
        <f t="shared" si="7"/>
        <v>0.73265924799206894</v>
      </c>
      <c r="O26">
        <f t="shared" si="7"/>
        <v>1.6772795148833481</v>
      </c>
      <c r="P26">
        <f t="shared" si="7"/>
        <v>3.0802231584974882</v>
      </c>
      <c r="Q26">
        <f t="shared" si="7"/>
        <v>3.8680800458824183</v>
      </c>
      <c r="R26">
        <f t="shared" si="7"/>
        <v>4.108231224262207</v>
      </c>
      <c r="S26">
        <f t="shared" si="7"/>
        <v>3.8235671274238019</v>
      </c>
      <c r="T26">
        <f t="shared" si="7"/>
        <v>4.0252372653149555</v>
      </c>
      <c r="U26">
        <f t="shared" si="7"/>
        <v>3.7259276082437114</v>
      </c>
    </row>
    <row r="27" spans="1:21" x14ac:dyDescent="0.25">
      <c r="A27" t="s">
        <v>24</v>
      </c>
      <c r="B27">
        <v>3240705497965</v>
      </c>
      <c r="E27">
        <v>504988396173</v>
      </c>
      <c r="F27">
        <v>163889639648</v>
      </c>
      <c r="G27">
        <v>163889639648</v>
      </c>
      <c r="H27">
        <v>89180929454</v>
      </c>
      <c r="I27">
        <v>116466535294</v>
      </c>
      <c r="J27">
        <v>176068091163</v>
      </c>
      <c r="L27" t="s">
        <v>105</v>
      </c>
      <c r="M27">
        <f t="shared" si="5"/>
        <v>1</v>
      </c>
      <c r="N27">
        <v>1.9330411767551368</v>
      </c>
      <c r="O27">
        <v>3.5186465862950085</v>
      </c>
      <c r="P27">
        <f t="shared" ref="P27:U27" si="8">$B27/E27</f>
        <v>6.4173860677281622</v>
      </c>
      <c r="Q27">
        <f t="shared" si="8"/>
        <v>19.773705677340828</v>
      </c>
      <c r="R27">
        <f t="shared" si="8"/>
        <v>19.773705677340828</v>
      </c>
      <c r="S27">
        <f t="shared" si="8"/>
        <v>36.338548138103597</v>
      </c>
      <c r="T27">
        <f t="shared" si="8"/>
        <v>27.825207384974483</v>
      </c>
      <c r="U27">
        <f t="shared" si="8"/>
        <v>18.405978485703155</v>
      </c>
    </row>
    <row r="28" spans="1:21" x14ac:dyDescent="0.25">
      <c r="L28" t="s">
        <v>104</v>
      </c>
      <c r="M28">
        <v>1</v>
      </c>
      <c r="N28">
        <v>1.9948843235631011</v>
      </c>
      <c r="O28">
        <v>4.0405519511855976</v>
      </c>
      <c r="P28">
        <v>7.8924347276023923</v>
      </c>
      <c r="Q28">
        <v>14.7822031206329</v>
      </c>
      <c r="R28">
        <v>23.773052584723175</v>
      </c>
      <c r="S28">
        <v>26.51141794456219</v>
      </c>
      <c r="T28">
        <v>13.544786439187011</v>
      </c>
      <c r="U28">
        <v>6.5876807505545774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omp</vt:lpstr>
      <vt:lpstr>SIFT-DOG pthread</vt:lpstr>
      <vt:lpstr>SIFT-DOG omp</vt:lpstr>
      <vt:lpstr>IME-SAD pthread</vt:lpstr>
      <vt:lpstr>IME-SAD omp</vt:lpstr>
      <vt:lpstr>Sift-Blur pthread</vt:lpstr>
      <vt:lpstr>Sift-Blur omp</vt:lpstr>
      <vt:lpstr>DNN pthread</vt:lpstr>
      <vt:lpstr>DNN OMP</vt:lpstr>
      <vt:lpstr>ConEng pthread</vt:lpstr>
      <vt:lpstr>ConEng OMP</vt:lpstr>
      <vt:lpstr>pthread simulated</vt:lpstr>
      <vt:lpstr>mpu queueing</vt:lpstr>
      <vt:lpstr>class8</vt:lpstr>
      <vt:lpstr>histogram</vt:lpstr>
      <vt:lpstr>'ConEng OMP'!results</vt:lpstr>
      <vt:lpstr>'ConEng pthread'!results</vt:lpstr>
      <vt:lpstr>'IME-SAD omp'!results</vt:lpstr>
      <vt:lpstr>'IME-SAD pthread'!results</vt:lpstr>
      <vt:lpstr>'Sift-Blur omp'!results</vt:lpstr>
      <vt:lpstr>'Sift-Blur pthread'!results</vt:lpstr>
      <vt:lpstr>'SIFT-DOG omp'!results</vt:lpstr>
      <vt:lpstr>'SIFT-DOG pthread'!results</vt:lpstr>
      <vt:lpstr>'IME-SAD omp'!results_1</vt:lpstr>
      <vt:lpstr>'Sift-Blur omp'!results_1</vt:lpstr>
      <vt:lpstr>'Sift-Blur pthread'!results_1</vt:lpstr>
      <vt:lpstr>'SIFT-DOG omp'!results_1</vt:lpstr>
      <vt:lpstr>'IME-SAD omp'!results_2</vt:lpstr>
      <vt:lpstr>'Sift-Blur omp'!results_2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2016-12-20T01:08:05Z</dcterms:modified>
</cp:coreProperties>
</file>