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-20" windowWidth="38400" windowHeight="21200" tabRatio="500" activeTab="1"/>
  </bookViews>
  <sheets>
    <sheet name="apple_2011_12_1-31.csv" sheetId="1" r:id="rId1"/>
    <sheet name="工作表1" sheetId="2" r:id="rId2"/>
  </sheets>
  <definedNames>
    <definedName name="apple_2011_12_1_31" localSheetId="0">'apple_2011_12_1-31.csv'!$A$1:$G$22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G3" i="2"/>
  <c r="E3" i="2"/>
  <c r="O7" i="1"/>
  <c r="N7" i="1"/>
  <c r="N6" i="1"/>
  <c r="N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N2" i="1"/>
</calcChain>
</file>

<file path=xl/connections.xml><?xml version="1.0" encoding="utf-8"?>
<connections xmlns="http://schemas.openxmlformats.org/spreadsheetml/2006/main">
  <connection id="1" name="apple_2011_12_1-31.csv" type="6" refreshedVersion="0" background="1" saveData="1">
    <textPr fileType="mac" codePage="10008" sourceFile="macintosh HD:Users:jiejing:comp_investment:apple_2011_12_1-31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<sst xmlns="http://schemas.openxmlformats.org/spreadsheetml/2006/main" count="26" uniqueCount="26">
  <si>
    <t>Date</t>
  </si>
  <si>
    <t>Open</t>
  </si>
  <si>
    <t>High</t>
  </si>
  <si>
    <t>Low</t>
  </si>
  <si>
    <t>Close</t>
  </si>
  <si>
    <t>Volume</t>
  </si>
  <si>
    <t>Adj Close</t>
  </si>
  <si>
    <t>total return</t>
    <phoneticPr fontId="2" type="noConversion"/>
  </si>
  <si>
    <t>Daily_ret</t>
    <phoneticPr fontId="2" type="noConversion"/>
  </si>
  <si>
    <t>Average Daily Return</t>
    <phoneticPr fontId="2" type="noConversion"/>
  </si>
  <si>
    <t>STD daily return</t>
    <phoneticPr fontId="2" type="noConversion"/>
  </si>
  <si>
    <t>Sharp Ration</t>
    <phoneticPr fontId="2" type="noConversion"/>
  </si>
  <si>
    <t>股票投入</t>
    <phoneticPr fontId="2" type="noConversion"/>
  </si>
  <si>
    <t>资金来源</t>
    <phoneticPr fontId="2" type="noConversion"/>
  </si>
  <si>
    <t>支付宝</t>
    <phoneticPr fontId="2" type="noConversion"/>
  </si>
  <si>
    <t>亲借的</t>
    <phoneticPr fontId="2" type="noConversion"/>
  </si>
  <si>
    <t>招行信用卡透支</t>
    <phoneticPr fontId="2" type="noConversion"/>
  </si>
  <si>
    <t>支付宝</t>
    <phoneticPr fontId="2" type="noConversion"/>
  </si>
  <si>
    <t>支付宝</t>
    <phoneticPr fontId="2" type="noConversion"/>
  </si>
  <si>
    <t>还支付宝</t>
    <phoneticPr fontId="2" type="noConversion"/>
  </si>
  <si>
    <t>支付宝</t>
    <phoneticPr fontId="2" type="noConversion"/>
  </si>
  <si>
    <t>资金总计</t>
    <phoneticPr fontId="2" type="noConversion"/>
  </si>
  <si>
    <t>负债</t>
    <phoneticPr fontId="2" type="noConversion"/>
  </si>
  <si>
    <t>现值</t>
    <phoneticPr fontId="2" type="noConversion"/>
  </si>
  <si>
    <t>日期</t>
    <phoneticPr fontId="2" type="noConversion"/>
  </si>
  <si>
    <t>盈亏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</si>
</sst>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76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</cellXfs>
  <cellStyles count="16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apple_2011_12_1-3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G1" workbookViewId="0">
      <selection activeCell="M25" sqref="M25"/>
    </sheetView>
  </sheetViews>
  <sheetFormatPr baseColWidth="10" defaultRowHeight="15" x14ac:dyDescent="0"/>
  <cols>
    <col min="1" max="1" width="34.5" style="1" customWidth="1"/>
    <col min="2" max="5" width="11.5" hidden="1" customWidth="1"/>
    <col min="6" max="6" width="12.5" hidden="1" customWidth="1"/>
    <col min="7" max="7" width="10.5" bestFit="1" customWidth="1"/>
    <col min="8" max="8" width="18.5" style="4" customWidth="1"/>
    <col min="11" max="11" width="6.33203125" customWidth="1"/>
    <col min="12" max="12" width="10.83203125" hidden="1" customWidth="1"/>
    <col min="13" max="13" width="40.83203125" customWidth="1"/>
    <col min="14" max="14" width="10.83203125" style="5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8</v>
      </c>
      <c r="N1" s="5" t="s">
        <v>7</v>
      </c>
    </row>
    <row r="2" spans="1:15">
      <c r="A2" s="1">
        <v>40878</v>
      </c>
      <c r="B2">
        <v>382.53999700000003</v>
      </c>
      <c r="C2">
        <v>389.00001099999997</v>
      </c>
      <c r="D2">
        <v>380.74999600000001</v>
      </c>
      <c r="E2">
        <v>387.93</v>
      </c>
      <c r="F2">
        <v>96795300</v>
      </c>
      <c r="G2">
        <v>51.322544999999998</v>
      </c>
      <c r="H2" s="4">
        <v>0</v>
      </c>
      <c r="N2" s="5">
        <f>(G22/G2) - 1</f>
        <v>4.4002806174167741E-2</v>
      </c>
    </row>
    <row r="3" spans="1:15">
      <c r="A3" s="1">
        <v>40879</v>
      </c>
      <c r="B3">
        <v>389.82999000000001</v>
      </c>
      <c r="C3">
        <v>393.629997</v>
      </c>
      <c r="D3">
        <v>388.58000199999998</v>
      </c>
      <c r="E3">
        <v>389.70000099999999</v>
      </c>
      <c r="F3">
        <v>94763900</v>
      </c>
      <c r="G3">
        <v>51.556713999999999</v>
      </c>
      <c r="H3" s="4">
        <f>(G3/G2) - 1</f>
        <v>4.5626926723918437E-3</v>
      </c>
    </row>
    <row r="4" spans="1:15">
      <c r="A4" s="1">
        <v>40882</v>
      </c>
      <c r="B4">
        <v>393.48999400000002</v>
      </c>
      <c r="C4">
        <v>396.41000700000001</v>
      </c>
      <c r="D4">
        <v>390.39000299999998</v>
      </c>
      <c r="E4">
        <v>393.01001000000002</v>
      </c>
      <c r="F4">
        <v>89302500</v>
      </c>
      <c r="G4">
        <v>51.994622999999997</v>
      </c>
      <c r="H4" s="4">
        <f t="shared" ref="H4:H22" si="0">(G4/G3) - 1</f>
        <v>8.4937337162334092E-3</v>
      </c>
      <c r="M4" t="s">
        <v>9</v>
      </c>
      <c r="N4" s="4">
        <f>AVERAGE(H2:H22)</f>
        <v>2.1094677641210415E-3</v>
      </c>
    </row>
    <row r="5" spans="1:15">
      <c r="A5" s="1">
        <v>40883</v>
      </c>
      <c r="B5">
        <v>392.509998</v>
      </c>
      <c r="C5">
        <v>394.62999300000001</v>
      </c>
      <c r="D5">
        <v>389.37999300000001</v>
      </c>
      <c r="E5">
        <v>390.94998900000002</v>
      </c>
      <c r="F5">
        <v>70899500</v>
      </c>
      <c r="G5">
        <v>51.722085</v>
      </c>
      <c r="H5" s="4">
        <f t="shared" si="0"/>
        <v>-5.2416573921498788E-3</v>
      </c>
    </row>
    <row r="6" spans="1:15">
      <c r="A6" s="1">
        <v>40884</v>
      </c>
      <c r="B6">
        <v>389.92999300000002</v>
      </c>
      <c r="C6">
        <v>390.94000199999999</v>
      </c>
      <c r="D6">
        <v>386.75998700000002</v>
      </c>
      <c r="E6">
        <v>389.09</v>
      </c>
      <c r="F6">
        <v>76186600</v>
      </c>
      <c r="G6">
        <v>51.476011999999997</v>
      </c>
      <c r="H6" s="4">
        <f t="shared" si="0"/>
        <v>-4.7576001624838327E-3</v>
      </c>
      <c r="M6" t="s">
        <v>10</v>
      </c>
      <c r="N6" s="5">
        <f>STDEV(H2:H22)</f>
        <v>1.09638524881753E-2</v>
      </c>
    </row>
    <row r="7" spans="1:15">
      <c r="A7" s="1">
        <v>40885</v>
      </c>
      <c r="B7">
        <v>391.45000099999999</v>
      </c>
      <c r="C7">
        <v>395.5</v>
      </c>
      <c r="D7">
        <v>390.23</v>
      </c>
      <c r="E7">
        <v>390.65999599999998</v>
      </c>
      <c r="F7">
        <v>94089100</v>
      </c>
      <c r="G7">
        <v>51.683720000000001</v>
      </c>
      <c r="H7" s="4">
        <f t="shared" si="0"/>
        <v>4.0350445174346383E-3</v>
      </c>
      <c r="M7" t="s">
        <v>11</v>
      </c>
      <c r="N7" s="5">
        <f>SQRT(250) *N4 / N6</f>
        <v>3.0421436226544443</v>
      </c>
      <c r="O7">
        <f>SQRT(12)*0.01/0.04</f>
        <v>0.8660254037844386</v>
      </c>
    </row>
    <row r="8" spans="1:15">
      <c r="A8" s="1">
        <v>40886</v>
      </c>
      <c r="B8">
        <v>392.85000600000001</v>
      </c>
      <c r="C8">
        <v>394.03999299999998</v>
      </c>
      <c r="D8">
        <v>391.029991</v>
      </c>
      <c r="E8">
        <v>393.62000999999998</v>
      </c>
      <c r="F8">
        <v>74248300</v>
      </c>
      <c r="G8">
        <v>52.075324999999999</v>
      </c>
      <c r="H8" s="4">
        <f t="shared" si="0"/>
        <v>7.5769507303267147E-3</v>
      </c>
    </row>
    <row r="9" spans="1:15">
      <c r="A9" s="1">
        <v>40889</v>
      </c>
      <c r="B9">
        <v>391.67999300000002</v>
      </c>
      <c r="C9">
        <v>393.89999</v>
      </c>
      <c r="D9">
        <v>389.45000800000003</v>
      </c>
      <c r="E9">
        <v>391.83999599999999</v>
      </c>
      <c r="F9">
        <v>75266800</v>
      </c>
      <c r="G9">
        <v>51.839832000000001</v>
      </c>
      <c r="H9" s="4">
        <f t="shared" si="0"/>
        <v>-4.5221609274641583E-3</v>
      </c>
    </row>
    <row r="10" spans="1:15">
      <c r="A10" s="1">
        <v>40890</v>
      </c>
      <c r="B10">
        <v>392.99999600000001</v>
      </c>
      <c r="C10">
        <v>395.39999799999998</v>
      </c>
      <c r="D10">
        <v>387.09999499999998</v>
      </c>
      <c r="E10">
        <v>388.80999400000002</v>
      </c>
      <c r="F10">
        <v>84732200</v>
      </c>
      <c r="G10">
        <v>51.438966999999998</v>
      </c>
      <c r="H10" s="4">
        <f t="shared" si="0"/>
        <v>-7.7327603993778693E-3</v>
      </c>
    </row>
    <row r="11" spans="1:15">
      <c r="A11" s="1">
        <v>40891</v>
      </c>
      <c r="B11">
        <v>386.70001200000002</v>
      </c>
      <c r="C11">
        <v>387.38000099999999</v>
      </c>
      <c r="D11">
        <v>377.67999300000002</v>
      </c>
      <c r="E11">
        <v>380.19000999999997</v>
      </c>
      <c r="F11">
        <v>101721900</v>
      </c>
      <c r="G11">
        <v>50.298555999999998</v>
      </c>
      <c r="H11" s="4">
        <f t="shared" si="0"/>
        <v>-2.2170176939984021E-2</v>
      </c>
    </row>
    <row r="12" spans="1:15">
      <c r="A12" s="1">
        <v>40892</v>
      </c>
      <c r="B12">
        <v>383.33000199999998</v>
      </c>
      <c r="C12">
        <v>383.73999800000001</v>
      </c>
      <c r="D12">
        <v>378.30999400000002</v>
      </c>
      <c r="E12">
        <v>378.93999500000001</v>
      </c>
      <c r="F12">
        <v>64050000</v>
      </c>
      <c r="G12">
        <v>50.133181</v>
      </c>
      <c r="H12" s="4">
        <f t="shared" si="0"/>
        <v>-3.2878677471376294E-3</v>
      </c>
    </row>
    <row r="13" spans="1:15">
      <c r="A13" s="1">
        <v>40893</v>
      </c>
      <c r="B13">
        <v>380.36000100000001</v>
      </c>
      <c r="C13">
        <v>384.14999399999999</v>
      </c>
      <c r="D13">
        <v>379.569996</v>
      </c>
      <c r="E13">
        <v>381.01998900000001</v>
      </c>
      <c r="F13">
        <v>105369600</v>
      </c>
      <c r="G13">
        <v>50.408360999999999</v>
      </c>
      <c r="H13" s="4">
        <f t="shared" si="0"/>
        <v>5.4889794445718287E-3</v>
      </c>
    </row>
    <row r="14" spans="1:15">
      <c r="A14" s="1">
        <v>40896</v>
      </c>
      <c r="B14">
        <v>382.470009</v>
      </c>
      <c r="C14">
        <v>384.85001</v>
      </c>
      <c r="D14">
        <v>380.48000300000001</v>
      </c>
      <c r="E14">
        <v>382.21000299999997</v>
      </c>
      <c r="F14">
        <v>58882600</v>
      </c>
      <c r="G14">
        <v>50.565798000000001</v>
      </c>
      <c r="H14" s="4">
        <f t="shared" si="0"/>
        <v>3.1232318781402313E-3</v>
      </c>
    </row>
    <row r="15" spans="1:15">
      <c r="A15" s="1">
        <v>40897</v>
      </c>
      <c r="B15">
        <v>387.76001000000002</v>
      </c>
      <c r="C15">
        <v>396.099987</v>
      </c>
      <c r="D15">
        <v>387.259998</v>
      </c>
      <c r="E15">
        <v>395.949997</v>
      </c>
      <c r="F15">
        <v>84303800</v>
      </c>
      <c r="G15">
        <v>52.383578999999997</v>
      </c>
      <c r="H15" s="4">
        <f t="shared" si="0"/>
        <v>3.5948824539464352E-2</v>
      </c>
    </row>
    <row r="16" spans="1:15">
      <c r="A16" s="1">
        <v>40898</v>
      </c>
      <c r="B16">
        <v>396.68998699999997</v>
      </c>
      <c r="C16">
        <v>397.29998799999998</v>
      </c>
      <c r="D16">
        <v>392.00998700000002</v>
      </c>
      <c r="E16">
        <v>396.45000800000003</v>
      </c>
      <c r="F16">
        <v>65737000</v>
      </c>
      <c r="G16">
        <v>52.449728999999998</v>
      </c>
      <c r="H16" s="4">
        <f t="shared" si="0"/>
        <v>1.2628003138159816E-3</v>
      </c>
    </row>
    <row r="17" spans="1:8">
      <c r="A17" s="1">
        <v>40899</v>
      </c>
      <c r="B17">
        <v>397.00000799999998</v>
      </c>
      <c r="C17">
        <v>399.12999000000002</v>
      </c>
      <c r="D17">
        <v>396.099987</v>
      </c>
      <c r="E17">
        <v>398.550003</v>
      </c>
      <c r="F17">
        <v>50589700</v>
      </c>
      <c r="G17">
        <v>52.727555000000002</v>
      </c>
      <c r="H17" s="4">
        <f t="shared" si="0"/>
        <v>5.2969959101218933E-3</v>
      </c>
    </row>
    <row r="18" spans="1:8">
      <c r="A18" s="1">
        <v>40900</v>
      </c>
      <c r="B18">
        <v>399.69000199999999</v>
      </c>
      <c r="C18">
        <v>403.590012</v>
      </c>
      <c r="D18">
        <v>399.48999800000001</v>
      </c>
      <c r="E18">
        <v>403.33000600000003</v>
      </c>
      <c r="F18">
        <v>67349800</v>
      </c>
      <c r="G18">
        <v>53.359941999999997</v>
      </c>
      <c r="H18" s="4">
        <f t="shared" si="0"/>
        <v>1.1993482345236561E-2</v>
      </c>
    </row>
    <row r="19" spans="1:8">
      <c r="A19" s="1">
        <v>40904</v>
      </c>
      <c r="B19">
        <v>403.099987</v>
      </c>
      <c r="C19">
        <v>409.09000400000002</v>
      </c>
      <c r="D19">
        <v>403.02001200000001</v>
      </c>
      <c r="E19">
        <v>406.52999899999998</v>
      </c>
      <c r="F19">
        <v>66269000</v>
      </c>
      <c r="G19">
        <v>53.783296999999997</v>
      </c>
      <c r="H19" s="4">
        <f t="shared" si="0"/>
        <v>7.9339479042161987E-3</v>
      </c>
    </row>
    <row r="20" spans="1:8">
      <c r="A20" s="1">
        <v>40905</v>
      </c>
      <c r="B20">
        <v>406.89000700000003</v>
      </c>
      <c r="C20">
        <v>408.25001099999997</v>
      </c>
      <c r="D20">
        <v>401.34</v>
      </c>
      <c r="E20">
        <v>402.64000299999998</v>
      </c>
      <c r="F20">
        <v>57165500</v>
      </c>
      <c r="G20">
        <v>53.268656</v>
      </c>
      <c r="H20" s="4">
        <f t="shared" si="0"/>
        <v>-9.5687886147998169E-3</v>
      </c>
    </row>
    <row r="21" spans="1:8">
      <c r="A21" s="1">
        <v>40906</v>
      </c>
      <c r="B21">
        <v>403.39999399999999</v>
      </c>
      <c r="C21">
        <v>405.65000500000002</v>
      </c>
      <c r="D21">
        <v>400.509995</v>
      </c>
      <c r="E21">
        <v>405.12000699999999</v>
      </c>
      <c r="F21">
        <v>53994500</v>
      </c>
      <c r="G21">
        <v>53.596756999999997</v>
      </c>
      <c r="H21" s="4">
        <f t="shared" si="0"/>
        <v>6.1593632097645123E-3</v>
      </c>
    </row>
    <row r="22" spans="1:8">
      <c r="A22" s="1">
        <v>40907</v>
      </c>
      <c r="B22">
        <v>403.51001000000002</v>
      </c>
      <c r="C22">
        <v>406.28000600000001</v>
      </c>
      <c r="D22">
        <v>403.49000899999999</v>
      </c>
      <c r="E22">
        <v>405.00000399999999</v>
      </c>
      <c r="F22">
        <v>44915500</v>
      </c>
      <c r="G22">
        <v>53.580880999999998</v>
      </c>
      <c r="H22" s="4">
        <f t="shared" si="0"/>
        <v>-2.9621195177909065E-4</v>
      </c>
    </row>
  </sheetData>
  <sortState ref="A2:G23">
    <sortCondition ref="A1"/>
  </sortState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J5" sqref="J5"/>
    </sheetView>
  </sheetViews>
  <sheetFormatPr baseColWidth="10" defaultRowHeight="15" x14ac:dyDescent="0"/>
  <cols>
    <col min="2" max="2" width="16.5" customWidth="1"/>
    <col min="3" max="3" width="11.5" style="2" bestFit="1" customWidth="1"/>
  </cols>
  <sheetData>
    <row r="1" spans="1:10">
      <c r="A1" t="s">
        <v>12</v>
      </c>
      <c r="B1" t="s">
        <v>13</v>
      </c>
      <c r="E1" t="s">
        <v>21</v>
      </c>
      <c r="G1" t="s">
        <v>22</v>
      </c>
      <c r="H1" t="s">
        <v>24</v>
      </c>
      <c r="I1" t="s">
        <v>23</v>
      </c>
      <c r="J1" t="s">
        <v>25</v>
      </c>
    </row>
    <row r="2" spans="1:10">
      <c r="C2" s="2">
        <v>11925</v>
      </c>
    </row>
    <row r="3" spans="1:10">
      <c r="C3" s="2">
        <v>500</v>
      </c>
      <c r="E3">
        <f>SUM(C:C)</f>
        <v>133925</v>
      </c>
      <c r="G3" s="2">
        <f>C10+C23+C24+C28+C30+C32</f>
        <v>96000</v>
      </c>
      <c r="H3" s="1">
        <v>42451</v>
      </c>
      <c r="I3" s="2">
        <v>86571</v>
      </c>
      <c r="J3" s="3">
        <f>(I3/$E3)-1</f>
        <v>-0.35358596229232775</v>
      </c>
    </row>
    <row r="4" spans="1:10">
      <c r="C4" s="2">
        <v>-300</v>
      </c>
    </row>
    <row r="5" spans="1:10">
      <c r="C5" s="2">
        <v>200</v>
      </c>
    </row>
    <row r="6" spans="1:10">
      <c r="C6" s="2">
        <v>200</v>
      </c>
    </row>
    <row r="7" spans="1:10">
      <c r="C7" s="2">
        <v>1000</v>
      </c>
    </row>
    <row r="8" spans="1:10">
      <c r="C8" s="2">
        <v>2500</v>
      </c>
    </row>
    <row r="9" spans="1:10">
      <c r="C9" s="2">
        <v>-500</v>
      </c>
    </row>
    <row r="10" spans="1:10">
      <c r="B10" t="s">
        <v>14</v>
      </c>
      <c r="C10" s="2">
        <v>10000</v>
      </c>
    </row>
    <row r="11" spans="1:10">
      <c r="C11" s="2">
        <v>2700</v>
      </c>
    </row>
    <row r="12" spans="1:10">
      <c r="C12" s="2">
        <v>-1000</v>
      </c>
    </row>
    <row r="13" spans="1:10">
      <c r="C13" s="2">
        <v>-900</v>
      </c>
    </row>
    <row r="14" spans="1:10">
      <c r="C14" s="2">
        <v>200</v>
      </c>
    </row>
    <row r="15" spans="1:10">
      <c r="C15" s="2">
        <v>26000</v>
      </c>
    </row>
    <row r="16" spans="1:10">
      <c r="C16" s="2">
        <v>-4000</v>
      </c>
    </row>
    <row r="17" spans="2:3">
      <c r="C17" s="2">
        <v>-200</v>
      </c>
    </row>
    <row r="18" spans="2:3">
      <c r="C18" s="2">
        <v>-100</v>
      </c>
    </row>
    <row r="19" spans="2:3">
      <c r="C19" s="2">
        <v>-10000</v>
      </c>
    </row>
    <row r="20" spans="2:3">
      <c r="C20" s="2">
        <v>300</v>
      </c>
    </row>
    <row r="21" spans="2:3">
      <c r="C21" s="2">
        <v>10000</v>
      </c>
    </row>
    <row r="22" spans="2:3">
      <c r="C22" s="2">
        <v>-200</v>
      </c>
    </row>
    <row r="23" spans="2:3">
      <c r="B23" t="s">
        <v>15</v>
      </c>
      <c r="C23" s="2">
        <v>20000</v>
      </c>
    </row>
    <row r="24" spans="2:3">
      <c r="B24" t="s">
        <v>16</v>
      </c>
      <c r="C24" s="2">
        <v>15000</v>
      </c>
    </row>
    <row r="25" spans="2:3">
      <c r="C25" s="2">
        <v>400</v>
      </c>
    </row>
    <row r="26" spans="2:3">
      <c r="C26" s="2">
        <v>1000</v>
      </c>
    </row>
    <row r="27" spans="2:3">
      <c r="C27" s="2">
        <v>1000</v>
      </c>
    </row>
    <row r="28" spans="2:3">
      <c r="B28" t="s">
        <v>17</v>
      </c>
      <c r="C28" s="2">
        <v>16000</v>
      </c>
    </row>
    <row r="29" spans="2:3">
      <c r="C29" s="2">
        <v>200</v>
      </c>
    </row>
    <row r="30" spans="2:3">
      <c r="B30" t="s">
        <v>18</v>
      </c>
      <c r="C30" s="2">
        <v>25000</v>
      </c>
    </row>
    <row r="31" spans="2:3">
      <c r="B31" t="s">
        <v>19</v>
      </c>
      <c r="C31" s="2">
        <v>-3000</v>
      </c>
    </row>
    <row r="32" spans="2:3">
      <c r="B32" t="s">
        <v>20</v>
      </c>
      <c r="C32" s="2">
        <v>10000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apple_2011_12_1-31.csv</vt:lpstr>
      <vt:lpstr>工作表1</vt:lpstr>
    </vt:vector>
  </TitlesOfParts>
  <Company>Alibaba.inc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洁靖 张</dc:creator>
  <cp:lastModifiedBy>洁靖 张</cp:lastModifiedBy>
  <dcterms:created xsi:type="dcterms:W3CDTF">2016-03-21T12:09:59Z</dcterms:created>
  <dcterms:modified xsi:type="dcterms:W3CDTF">2016-03-22T03:20:05Z</dcterms:modified>
</cp:coreProperties>
</file>