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5B3089A3-77CE-41C3-8D5C-6A242BD989AF}" xr6:coauthVersionLast="38" xr6:coauthVersionMax="38" xr10:uidLastSave="{00000000-0000-0000-0000-000000000000}"/>
  <bookViews>
    <workbookView xWindow="240" yWindow="105" windowWidth="14805" windowHeight="8010" tabRatio="844" activeTab="8" xr2:uid="{00000000-000D-0000-FFFF-FFFF00000000}"/>
  </bookViews>
  <sheets>
    <sheet name="มกราคม" sheetId="1" r:id="rId1"/>
    <sheet name="กุมภาพันธ์" sheetId="2" r:id="rId2"/>
    <sheet name="มีนาคม" sheetId="3" r:id="rId3"/>
    <sheet name="เมษายน" sheetId="6" r:id="rId4"/>
    <sheet name="พฤษภาคม" sheetId="7" r:id="rId5"/>
    <sheet name="มิถุนายน" sheetId="8" r:id="rId6"/>
    <sheet name="กรกฎาคม" sheetId="9" r:id="rId7"/>
    <sheet name="สิงหาคม" sheetId="10" r:id="rId8"/>
    <sheet name="กันยายน" sheetId="11" r:id="rId9"/>
    <sheet name="ตุลาคม" sheetId="12" r:id="rId10"/>
    <sheet name="พฤศจิกายน" sheetId="13" r:id="rId11"/>
    <sheet name="ธันวาคม" sheetId="14" r:id="rId12"/>
    <sheet name="STOCK" sheetId="15" r:id="rId13"/>
  </sheets>
  <definedNames>
    <definedName name="_xlnm.Print_Area" localSheetId="12">STOCK!$B$45:$E$65</definedName>
    <definedName name="_xlnm.Print_Area" localSheetId="6">กรกฎาคม!$C$1:$T$36</definedName>
    <definedName name="_xlnm.Print_Area" localSheetId="8">กันยายน!$C$1:$T$36</definedName>
    <definedName name="_xlnm.Print_Area" localSheetId="1">กุมภาพันธ์!$C$1:$T$36</definedName>
    <definedName name="_xlnm.Print_Area" localSheetId="9">ตุลาคม!$L$1:$T$36</definedName>
    <definedName name="_xlnm.Print_Area" localSheetId="11">ธันวาคม!$C$1:$T$36</definedName>
    <definedName name="_xlnm.Print_Area" localSheetId="10">พฤศจิกายน!$L$1:$T$36</definedName>
    <definedName name="_xlnm.Print_Area" localSheetId="4">พฤษภาคม!$C$1:$T$36</definedName>
    <definedName name="_xlnm.Print_Area" localSheetId="0">มกราคม!$C$1:$T$36</definedName>
    <definedName name="_xlnm.Print_Area" localSheetId="5">มิถุนายน!$C$1:$T$36</definedName>
    <definedName name="_xlnm.Print_Area" localSheetId="2">มีนาคม!$C$1:$T$36</definedName>
    <definedName name="_xlnm.Print_Area" localSheetId="3">เมษายน!$C$1:$T$36</definedName>
    <definedName name="_xlnm.Print_Area" localSheetId="7">สิงหาคม!$C$1:$T$36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6" i="11" l="1"/>
  <c r="M36" i="11"/>
  <c r="K36" i="11"/>
  <c r="D36" i="11"/>
  <c r="R34" i="11"/>
  <c r="N34" i="11"/>
  <c r="O34" i="11" s="1"/>
  <c r="I34" i="11"/>
  <c r="E34" i="11"/>
  <c r="F34" i="11" s="1"/>
  <c r="R33" i="11"/>
  <c r="N33" i="11"/>
  <c r="O33" i="11" s="1"/>
  <c r="I33" i="11"/>
  <c r="E33" i="11"/>
  <c r="F33" i="11" s="1"/>
  <c r="R32" i="11"/>
  <c r="N32" i="11"/>
  <c r="O32" i="11" s="1"/>
  <c r="I32" i="11"/>
  <c r="E32" i="11"/>
  <c r="F32" i="11" s="1"/>
  <c r="R31" i="11"/>
  <c r="N31" i="11"/>
  <c r="O31" i="11" s="1"/>
  <c r="I31" i="11"/>
  <c r="E31" i="11"/>
  <c r="F31" i="11" s="1"/>
  <c r="R30" i="11"/>
  <c r="N30" i="11"/>
  <c r="O30" i="11" s="1"/>
  <c r="I30" i="11"/>
  <c r="E30" i="11"/>
  <c r="F30" i="11" s="1"/>
  <c r="G30" i="11" s="1"/>
  <c r="R29" i="11"/>
  <c r="N29" i="11"/>
  <c r="O29" i="11" s="1"/>
  <c r="I29" i="11"/>
  <c r="E29" i="11"/>
  <c r="F29" i="11" s="1"/>
  <c r="G29" i="11" s="1"/>
  <c r="R28" i="11"/>
  <c r="N28" i="11"/>
  <c r="O28" i="11" s="1"/>
  <c r="I28" i="11"/>
  <c r="E28" i="11"/>
  <c r="F28" i="11" s="1"/>
  <c r="G28" i="11" s="1"/>
  <c r="R27" i="11"/>
  <c r="N27" i="11"/>
  <c r="O27" i="11" s="1"/>
  <c r="I27" i="11"/>
  <c r="E27" i="11"/>
  <c r="F27" i="11" s="1"/>
  <c r="G27" i="11" s="1"/>
  <c r="R26" i="11"/>
  <c r="N26" i="11"/>
  <c r="O26" i="11" s="1"/>
  <c r="I26" i="11"/>
  <c r="E26" i="11"/>
  <c r="F26" i="11" s="1"/>
  <c r="G26" i="11" s="1"/>
  <c r="R25" i="11"/>
  <c r="N25" i="11"/>
  <c r="O25" i="11" s="1"/>
  <c r="I25" i="11"/>
  <c r="E25" i="11"/>
  <c r="F25" i="11" s="1"/>
  <c r="G25" i="11" s="1"/>
  <c r="R24" i="11"/>
  <c r="N24" i="11"/>
  <c r="O24" i="11" s="1"/>
  <c r="I24" i="11"/>
  <c r="E24" i="11"/>
  <c r="F24" i="11" s="1"/>
  <c r="G24" i="11" s="1"/>
  <c r="R23" i="11"/>
  <c r="N23" i="11"/>
  <c r="O23" i="11" s="1"/>
  <c r="I23" i="11"/>
  <c r="E23" i="11"/>
  <c r="F23" i="11" s="1"/>
  <c r="G23" i="11" s="1"/>
  <c r="R22" i="11"/>
  <c r="N22" i="11"/>
  <c r="O22" i="11" s="1"/>
  <c r="I22" i="11"/>
  <c r="E22" i="11"/>
  <c r="F22" i="11" s="1"/>
  <c r="G22" i="11" s="1"/>
  <c r="R21" i="11"/>
  <c r="N21" i="11"/>
  <c r="O21" i="11" s="1"/>
  <c r="I21" i="11"/>
  <c r="E21" i="11"/>
  <c r="F21" i="11" s="1"/>
  <c r="G21" i="11" s="1"/>
  <c r="R20" i="11"/>
  <c r="N20" i="11"/>
  <c r="O20" i="11" s="1"/>
  <c r="I20" i="11"/>
  <c r="E20" i="11"/>
  <c r="F20" i="11" s="1"/>
  <c r="G20" i="11" s="1"/>
  <c r="R19" i="11"/>
  <c r="N19" i="11"/>
  <c r="O19" i="11" s="1"/>
  <c r="I19" i="11"/>
  <c r="E19" i="11"/>
  <c r="F19" i="11" s="1"/>
  <c r="G19" i="11" s="1"/>
  <c r="R18" i="11"/>
  <c r="N18" i="11"/>
  <c r="O18" i="11" s="1"/>
  <c r="I18" i="11"/>
  <c r="E18" i="11"/>
  <c r="F18" i="11" s="1"/>
  <c r="R17" i="11"/>
  <c r="N17" i="11"/>
  <c r="O17" i="11" s="1"/>
  <c r="I17" i="11"/>
  <c r="E17" i="11"/>
  <c r="F17" i="11" s="1"/>
  <c r="G17" i="11" s="1"/>
  <c r="R16" i="11"/>
  <c r="N16" i="11"/>
  <c r="O16" i="11" s="1"/>
  <c r="I16" i="11"/>
  <c r="E16" i="11"/>
  <c r="F16" i="11" s="1"/>
  <c r="R15" i="11"/>
  <c r="N15" i="11"/>
  <c r="O15" i="11" s="1"/>
  <c r="I15" i="11"/>
  <c r="E15" i="11"/>
  <c r="F15" i="11" s="1"/>
  <c r="R14" i="11"/>
  <c r="N14" i="11"/>
  <c r="O14" i="11" s="1"/>
  <c r="I14" i="11"/>
  <c r="E14" i="11"/>
  <c r="F14" i="11" s="1"/>
  <c r="R13" i="11"/>
  <c r="N13" i="11"/>
  <c r="O13" i="11" s="1"/>
  <c r="P13" i="11" s="1"/>
  <c r="Q13" i="11" s="1"/>
  <c r="I13" i="11"/>
  <c r="F13" i="11"/>
  <c r="G13" i="11" s="1"/>
  <c r="E13" i="11"/>
  <c r="R12" i="11"/>
  <c r="N12" i="11"/>
  <c r="O12" i="11" s="1"/>
  <c r="I12" i="11"/>
  <c r="E12" i="11"/>
  <c r="F12" i="11" s="1"/>
  <c r="R11" i="11"/>
  <c r="N11" i="11"/>
  <c r="O11" i="11" s="1"/>
  <c r="I11" i="11"/>
  <c r="E11" i="11"/>
  <c r="F11" i="11" s="1"/>
  <c r="R10" i="11"/>
  <c r="N10" i="11"/>
  <c r="O10" i="11" s="1"/>
  <c r="P10" i="11" s="1"/>
  <c r="I10" i="11"/>
  <c r="E10" i="11"/>
  <c r="F10" i="11" s="1"/>
  <c r="G10" i="11" s="1"/>
  <c r="R9" i="11"/>
  <c r="N9" i="11"/>
  <c r="O9" i="11" s="1"/>
  <c r="I9" i="11"/>
  <c r="E9" i="11"/>
  <c r="F9" i="11" s="1"/>
  <c r="R8" i="11"/>
  <c r="N8" i="11"/>
  <c r="O8" i="11" s="1"/>
  <c r="I8" i="11"/>
  <c r="E8" i="11"/>
  <c r="F8" i="11" s="1"/>
  <c r="R7" i="11"/>
  <c r="O7" i="11"/>
  <c r="N7" i="11"/>
  <c r="I7" i="11"/>
  <c r="E7" i="11"/>
  <c r="F7" i="11" s="1"/>
  <c r="R6" i="11"/>
  <c r="N6" i="11"/>
  <c r="O6" i="11" s="1"/>
  <c r="P6" i="11" s="1"/>
  <c r="Q6" i="11" s="1"/>
  <c r="S6" i="11" s="1"/>
  <c r="I6" i="11"/>
  <c r="E6" i="11"/>
  <c r="F6" i="11" s="1"/>
  <c r="R5" i="11"/>
  <c r="N5" i="11"/>
  <c r="O5" i="11" s="1"/>
  <c r="P5" i="11" s="1"/>
  <c r="Q5" i="11" s="1"/>
  <c r="I5" i="11"/>
  <c r="E5" i="11"/>
  <c r="F5" i="11" s="1"/>
  <c r="P7" i="11" l="1"/>
  <c r="Q7" i="11" s="1"/>
  <c r="S7" i="11" s="1"/>
  <c r="P9" i="11"/>
  <c r="Q9" i="11" s="1"/>
  <c r="G9" i="11"/>
  <c r="H9" i="11" s="1"/>
  <c r="J9" i="11" s="1"/>
  <c r="P32" i="11"/>
  <c r="P30" i="11"/>
  <c r="Q30" i="11" s="1"/>
  <c r="S30" i="11" s="1"/>
  <c r="G18" i="11"/>
  <c r="H18" i="11" s="1"/>
  <c r="J18" i="11" s="1"/>
  <c r="I36" i="11"/>
  <c r="P34" i="11"/>
  <c r="Q34" i="11" s="1"/>
  <c r="S34" i="11" s="1"/>
  <c r="P31" i="11"/>
  <c r="P33" i="11"/>
  <c r="Q33" i="11" s="1"/>
  <c r="S33" i="11" s="1"/>
  <c r="F36" i="11"/>
  <c r="G5" i="11"/>
  <c r="S5" i="11"/>
  <c r="G7" i="11"/>
  <c r="H7" i="11" s="1"/>
  <c r="J7" i="11" s="1"/>
  <c r="G6" i="11"/>
  <c r="H6" i="11" s="1"/>
  <c r="J6" i="11" s="1"/>
  <c r="G8" i="11"/>
  <c r="H8" i="11" s="1"/>
  <c r="J8" i="11" s="1"/>
  <c r="G11" i="11"/>
  <c r="H11" i="11" s="1"/>
  <c r="J11" i="11" s="1"/>
  <c r="G12" i="11"/>
  <c r="H12" i="11" s="1"/>
  <c r="J12" i="11" s="1"/>
  <c r="G15" i="11"/>
  <c r="H15" i="11" s="1"/>
  <c r="J15" i="11" s="1"/>
  <c r="G16" i="11"/>
  <c r="H16" i="11" s="1"/>
  <c r="J16" i="11" s="1"/>
  <c r="H10" i="11"/>
  <c r="J10" i="11" s="1"/>
  <c r="G14" i="11"/>
  <c r="H14" i="11" s="1"/>
  <c r="J14" i="11" s="1"/>
  <c r="P14" i="11"/>
  <c r="Q14" i="11" s="1"/>
  <c r="S14" i="11" s="1"/>
  <c r="G33" i="11"/>
  <c r="H33" i="11" s="1"/>
  <c r="J33" i="11" s="1"/>
  <c r="R36" i="11"/>
  <c r="S9" i="11"/>
  <c r="Q10" i="11"/>
  <c r="S10" i="11" s="1"/>
  <c r="P11" i="11"/>
  <c r="Q11" i="11" s="1"/>
  <c r="S11" i="11" s="1"/>
  <c r="S13" i="11"/>
  <c r="P15" i="11"/>
  <c r="Q15" i="11" s="1"/>
  <c r="S15" i="11" s="1"/>
  <c r="G32" i="11"/>
  <c r="H32" i="11" s="1"/>
  <c r="J32" i="11" s="1"/>
  <c r="Q32" i="11"/>
  <c r="G34" i="11"/>
  <c r="H34" i="11" s="1"/>
  <c r="J34" i="11" s="1"/>
  <c r="O36" i="11"/>
  <c r="P8" i="11"/>
  <c r="Q8" i="11" s="1"/>
  <c r="S8" i="11" s="1"/>
  <c r="P12" i="11"/>
  <c r="Q12" i="11" s="1"/>
  <c r="S12" i="11" s="1"/>
  <c r="H13" i="11"/>
  <c r="J13" i="11" s="1"/>
  <c r="P16" i="11"/>
  <c r="Q16" i="11" s="1"/>
  <c r="S16" i="11" s="1"/>
  <c r="H17" i="11"/>
  <c r="J17" i="11" s="1"/>
  <c r="P17" i="11"/>
  <c r="Q17" i="11" s="1"/>
  <c r="S17" i="11" s="1"/>
  <c r="P18" i="11"/>
  <c r="Q18" i="11" s="1"/>
  <c r="S18" i="11" s="1"/>
  <c r="H19" i="11"/>
  <c r="J19" i="11" s="1"/>
  <c r="P19" i="11"/>
  <c r="Q19" i="11" s="1"/>
  <c r="S19" i="11" s="1"/>
  <c r="H20" i="11"/>
  <c r="J20" i="11" s="1"/>
  <c r="P20" i="11"/>
  <c r="Q20" i="11" s="1"/>
  <c r="S20" i="11" s="1"/>
  <c r="H21" i="11"/>
  <c r="J21" i="11" s="1"/>
  <c r="P21" i="11"/>
  <c r="Q21" i="11" s="1"/>
  <c r="S21" i="11" s="1"/>
  <c r="H22" i="11"/>
  <c r="J22" i="11" s="1"/>
  <c r="P22" i="11"/>
  <c r="Q22" i="11" s="1"/>
  <c r="S22" i="11" s="1"/>
  <c r="H23" i="11"/>
  <c r="J23" i="11" s="1"/>
  <c r="P23" i="11"/>
  <c r="Q23" i="11" s="1"/>
  <c r="S23" i="11" s="1"/>
  <c r="H24" i="11"/>
  <c r="J24" i="11" s="1"/>
  <c r="P24" i="11"/>
  <c r="Q24" i="11" s="1"/>
  <c r="S24" i="11" s="1"/>
  <c r="H25" i="11"/>
  <c r="J25" i="11" s="1"/>
  <c r="P25" i="11"/>
  <c r="Q25" i="11" s="1"/>
  <c r="S25" i="11" s="1"/>
  <c r="H26" i="11"/>
  <c r="J26" i="11" s="1"/>
  <c r="P26" i="11"/>
  <c r="Q26" i="11" s="1"/>
  <c r="S26" i="11" s="1"/>
  <c r="H27" i="11"/>
  <c r="J27" i="11" s="1"/>
  <c r="P27" i="11"/>
  <c r="Q27" i="11" s="1"/>
  <c r="S27" i="11" s="1"/>
  <c r="H28" i="11"/>
  <c r="J28" i="11" s="1"/>
  <c r="P28" i="11"/>
  <c r="Q28" i="11" s="1"/>
  <c r="S28" i="11" s="1"/>
  <c r="H29" i="11"/>
  <c r="J29" i="11" s="1"/>
  <c r="P29" i="11"/>
  <c r="Q29" i="11" s="1"/>
  <c r="S29" i="11" s="1"/>
  <c r="H30" i="11"/>
  <c r="J30" i="11" s="1"/>
  <c r="G31" i="11"/>
  <c r="H31" i="11" s="1"/>
  <c r="J31" i="11" s="1"/>
  <c r="Q31" i="11"/>
  <c r="S31" i="11" s="1"/>
  <c r="S32" i="11"/>
  <c r="T36" i="10"/>
  <c r="M36" i="10"/>
  <c r="K36" i="10"/>
  <c r="D36" i="10"/>
  <c r="R35" i="10"/>
  <c r="N35" i="10"/>
  <c r="O35" i="10" s="1"/>
  <c r="I35" i="10"/>
  <c r="E35" i="10"/>
  <c r="F35" i="10" s="1"/>
  <c r="G35" i="10" s="1"/>
  <c r="R34" i="10"/>
  <c r="N34" i="10"/>
  <c r="O34" i="10" s="1"/>
  <c r="I34" i="10"/>
  <c r="E34" i="10"/>
  <c r="F34" i="10" s="1"/>
  <c r="R33" i="10"/>
  <c r="N33" i="10"/>
  <c r="O33" i="10" s="1"/>
  <c r="I33" i="10"/>
  <c r="E33" i="10"/>
  <c r="F33" i="10" s="1"/>
  <c r="R32" i="10"/>
  <c r="N32" i="10"/>
  <c r="O32" i="10" s="1"/>
  <c r="I32" i="10"/>
  <c r="E32" i="10"/>
  <c r="F32" i="10" s="1"/>
  <c r="G32" i="10" s="1"/>
  <c r="R31" i="10"/>
  <c r="N31" i="10"/>
  <c r="O31" i="10" s="1"/>
  <c r="I31" i="10"/>
  <c r="E31" i="10"/>
  <c r="F31" i="10" s="1"/>
  <c r="G31" i="10" s="1"/>
  <c r="R30" i="10"/>
  <c r="N30" i="10"/>
  <c r="O30" i="10" s="1"/>
  <c r="I30" i="10"/>
  <c r="E30" i="10"/>
  <c r="F30" i="10" s="1"/>
  <c r="R29" i="10"/>
  <c r="N29" i="10"/>
  <c r="O29" i="10" s="1"/>
  <c r="I29" i="10"/>
  <c r="E29" i="10"/>
  <c r="F29" i="10" s="1"/>
  <c r="R28" i="10"/>
  <c r="N28" i="10"/>
  <c r="O28" i="10" s="1"/>
  <c r="I28" i="10"/>
  <c r="E28" i="10"/>
  <c r="F28" i="10" s="1"/>
  <c r="G28" i="10" s="1"/>
  <c r="R27" i="10"/>
  <c r="N27" i="10"/>
  <c r="O27" i="10" s="1"/>
  <c r="I27" i="10"/>
  <c r="E27" i="10"/>
  <c r="F27" i="10" s="1"/>
  <c r="G27" i="10" s="1"/>
  <c r="R26" i="10"/>
  <c r="N26" i="10"/>
  <c r="O26" i="10" s="1"/>
  <c r="I26" i="10"/>
  <c r="E26" i="10"/>
  <c r="F26" i="10" s="1"/>
  <c r="G26" i="10" s="1"/>
  <c r="R25" i="10"/>
  <c r="N25" i="10"/>
  <c r="O25" i="10" s="1"/>
  <c r="I25" i="10"/>
  <c r="E25" i="10"/>
  <c r="F25" i="10" s="1"/>
  <c r="R24" i="10"/>
  <c r="N24" i="10"/>
  <c r="O24" i="10" s="1"/>
  <c r="I24" i="10"/>
  <c r="E24" i="10"/>
  <c r="F24" i="10" s="1"/>
  <c r="G24" i="10" s="1"/>
  <c r="H24" i="10" s="1"/>
  <c r="R23" i="10"/>
  <c r="N23" i="10"/>
  <c r="O23" i="10" s="1"/>
  <c r="I23" i="10"/>
  <c r="E23" i="10"/>
  <c r="F23" i="10" s="1"/>
  <c r="G23" i="10" s="1"/>
  <c r="H23" i="10" s="1"/>
  <c r="R22" i="10"/>
  <c r="N22" i="10"/>
  <c r="O22" i="10" s="1"/>
  <c r="I22" i="10"/>
  <c r="E22" i="10"/>
  <c r="F22" i="10" s="1"/>
  <c r="R21" i="10"/>
  <c r="N21" i="10"/>
  <c r="O21" i="10" s="1"/>
  <c r="I21" i="10"/>
  <c r="E21" i="10"/>
  <c r="F21" i="10" s="1"/>
  <c r="R20" i="10"/>
  <c r="O20" i="10"/>
  <c r="N20" i="10"/>
  <c r="I20" i="10"/>
  <c r="E20" i="10"/>
  <c r="F20" i="10" s="1"/>
  <c r="G20" i="10" s="1"/>
  <c r="H20" i="10" s="1"/>
  <c r="R19" i="10"/>
  <c r="N19" i="10"/>
  <c r="O19" i="10" s="1"/>
  <c r="I19" i="10"/>
  <c r="E19" i="10"/>
  <c r="F19" i="10" s="1"/>
  <c r="G19" i="10" s="1"/>
  <c r="H19" i="10" s="1"/>
  <c r="R18" i="10"/>
  <c r="N18" i="10"/>
  <c r="O18" i="10" s="1"/>
  <c r="I18" i="10"/>
  <c r="E18" i="10"/>
  <c r="F18" i="10" s="1"/>
  <c r="R17" i="10"/>
  <c r="N17" i="10"/>
  <c r="O17" i="10" s="1"/>
  <c r="I17" i="10"/>
  <c r="E17" i="10"/>
  <c r="F17" i="10" s="1"/>
  <c r="R16" i="10"/>
  <c r="N16" i="10"/>
  <c r="O16" i="10" s="1"/>
  <c r="I16" i="10"/>
  <c r="E16" i="10"/>
  <c r="F16" i="10" s="1"/>
  <c r="G16" i="10" s="1"/>
  <c r="H16" i="10" s="1"/>
  <c r="R15" i="10"/>
  <c r="N15" i="10"/>
  <c r="O15" i="10" s="1"/>
  <c r="I15" i="10"/>
  <c r="E15" i="10"/>
  <c r="F15" i="10" s="1"/>
  <c r="G15" i="10" s="1"/>
  <c r="H15" i="10" s="1"/>
  <c r="R14" i="10"/>
  <c r="N14" i="10"/>
  <c r="O14" i="10" s="1"/>
  <c r="I14" i="10"/>
  <c r="E14" i="10"/>
  <c r="F14" i="10" s="1"/>
  <c r="R13" i="10"/>
  <c r="N13" i="10"/>
  <c r="O13" i="10" s="1"/>
  <c r="I13" i="10"/>
  <c r="E13" i="10"/>
  <c r="F13" i="10" s="1"/>
  <c r="G13" i="10" s="1"/>
  <c r="R12" i="10"/>
  <c r="N12" i="10"/>
  <c r="O12" i="10" s="1"/>
  <c r="I12" i="10"/>
  <c r="E12" i="10"/>
  <c r="F12" i="10" s="1"/>
  <c r="G12" i="10" s="1"/>
  <c r="H12" i="10" s="1"/>
  <c r="R11" i="10"/>
  <c r="N11" i="10"/>
  <c r="O11" i="10" s="1"/>
  <c r="I11" i="10"/>
  <c r="E11" i="10"/>
  <c r="F11" i="10" s="1"/>
  <c r="G11" i="10" s="1"/>
  <c r="H11" i="10" s="1"/>
  <c r="R10" i="10"/>
  <c r="N10" i="10"/>
  <c r="O10" i="10" s="1"/>
  <c r="I10" i="10"/>
  <c r="E10" i="10"/>
  <c r="F10" i="10" s="1"/>
  <c r="R9" i="10"/>
  <c r="N9" i="10"/>
  <c r="O9" i="10" s="1"/>
  <c r="I9" i="10"/>
  <c r="E9" i="10"/>
  <c r="F9" i="10" s="1"/>
  <c r="R8" i="10"/>
  <c r="N8" i="10"/>
  <c r="O8" i="10" s="1"/>
  <c r="I8" i="10"/>
  <c r="E8" i="10"/>
  <c r="F8" i="10" s="1"/>
  <c r="R7" i="10"/>
  <c r="N7" i="10"/>
  <c r="O7" i="10" s="1"/>
  <c r="I7" i="10"/>
  <c r="E7" i="10"/>
  <c r="F7" i="10" s="1"/>
  <c r="R6" i="10"/>
  <c r="O6" i="10"/>
  <c r="N6" i="10"/>
  <c r="I6" i="10"/>
  <c r="E6" i="10"/>
  <c r="F6" i="10" s="1"/>
  <c r="R5" i="10"/>
  <c r="N5" i="10"/>
  <c r="O5" i="10" s="1"/>
  <c r="I5" i="10"/>
  <c r="E5" i="10"/>
  <c r="F5" i="10" s="1"/>
  <c r="Q36" i="11" l="1"/>
  <c r="G36" i="11"/>
  <c r="P36" i="11"/>
  <c r="S36" i="11"/>
  <c r="H5" i="11"/>
  <c r="P13" i="10"/>
  <c r="Q13" i="10" s="1"/>
  <c r="S13" i="10" s="1"/>
  <c r="P15" i="10"/>
  <c r="Q15" i="10" s="1"/>
  <c r="S15" i="10" s="1"/>
  <c r="H18" i="10"/>
  <c r="J18" i="10" s="1"/>
  <c r="P21" i="10"/>
  <c r="Q21" i="10" s="1"/>
  <c r="S21" i="10" s="1"/>
  <c r="P23" i="10"/>
  <c r="Q23" i="10" s="1"/>
  <c r="S23" i="10" s="1"/>
  <c r="H29" i="10"/>
  <c r="J29" i="10" s="1"/>
  <c r="G7" i="10"/>
  <c r="H7" i="10"/>
  <c r="J7" i="10" s="1"/>
  <c r="P9" i="10"/>
  <c r="Q9" i="10" s="1"/>
  <c r="S9" i="10" s="1"/>
  <c r="P10" i="10"/>
  <c r="Q10" i="10" s="1"/>
  <c r="S10" i="10" s="1"/>
  <c r="P11" i="10"/>
  <c r="Q11" i="10" s="1"/>
  <c r="S11" i="10" s="1"/>
  <c r="P17" i="10"/>
  <c r="Q17" i="10" s="1"/>
  <c r="S17" i="10" s="1"/>
  <c r="P18" i="10"/>
  <c r="Q18" i="10" s="1"/>
  <c r="S18" i="10" s="1"/>
  <c r="P19" i="10"/>
  <c r="Q19" i="10" s="1"/>
  <c r="S19" i="10" s="1"/>
  <c r="P25" i="10"/>
  <c r="Q25" i="10" s="1"/>
  <c r="S25" i="10" s="1"/>
  <c r="P26" i="10"/>
  <c r="Q26" i="10" s="1"/>
  <c r="S26" i="10" s="1"/>
  <c r="P27" i="10"/>
  <c r="Q27" i="10" s="1"/>
  <c r="S27" i="10" s="1"/>
  <c r="P28" i="10"/>
  <c r="Q28" i="10" s="1"/>
  <c r="S28" i="10" s="1"/>
  <c r="P29" i="10"/>
  <c r="Q29" i="10" s="1"/>
  <c r="S29" i="10" s="1"/>
  <c r="P30" i="10"/>
  <c r="Q30" i="10" s="1"/>
  <c r="S30" i="10" s="1"/>
  <c r="Q31" i="10"/>
  <c r="S31" i="10" s="1"/>
  <c r="P31" i="10"/>
  <c r="P32" i="10"/>
  <c r="Q32" i="10" s="1"/>
  <c r="S32" i="10" s="1"/>
  <c r="P33" i="10"/>
  <c r="Q33" i="10" s="1"/>
  <c r="S33" i="10" s="1"/>
  <c r="P34" i="10"/>
  <c r="Q34" i="10" s="1"/>
  <c r="S34" i="10" s="1"/>
  <c r="P35" i="10"/>
  <c r="Q35" i="10" s="1"/>
  <c r="S35" i="10" s="1"/>
  <c r="F36" i="10"/>
  <c r="G5" i="10"/>
  <c r="H5" i="10"/>
  <c r="P14" i="10"/>
  <c r="Q14" i="10" s="1"/>
  <c r="S14" i="10" s="1"/>
  <c r="P22" i="10"/>
  <c r="Q22" i="10" s="1"/>
  <c r="S22" i="10" s="1"/>
  <c r="G6" i="10"/>
  <c r="H6" i="10"/>
  <c r="J6" i="10" s="1"/>
  <c r="G8" i="10"/>
  <c r="H8" i="10" s="1"/>
  <c r="J8" i="10" s="1"/>
  <c r="O36" i="10"/>
  <c r="P5" i="10"/>
  <c r="G9" i="10"/>
  <c r="H9" i="10" s="1"/>
  <c r="J9" i="10" s="1"/>
  <c r="J11" i="10"/>
  <c r="H13" i="10"/>
  <c r="J13" i="10" s="1"/>
  <c r="G14" i="10"/>
  <c r="H14" i="10" s="1"/>
  <c r="J14" i="10" s="1"/>
  <c r="H26" i="10"/>
  <c r="J26" i="10" s="1"/>
  <c r="H27" i="10"/>
  <c r="H28" i="10"/>
  <c r="H31" i="10"/>
  <c r="H32" i="10"/>
  <c r="J32" i="10" s="1"/>
  <c r="H35" i="10"/>
  <c r="R36" i="10"/>
  <c r="I36" i="10"/>
  <c r="P6" i="10"/>
  <c r="Q6" i="10" s="1"/>
  <c r="S6" i="10" s="1"/>
  <c r="P7" i="10"/>
  <c r="Q7" i="10" s="1"/>
  <c r="S7" i="10" s="1"/>
  <c r="P8" i="10"/>
  <c r="Q8" i="10" s="1"/>
  <c r="S8" i="10" s="1"/>
  <c r="P12" i="10"/>
  <c r="Q12" i="10" s="1"/>
  <c r="S12" i="10" s="1"/>
  <c r="J15" i="10"/>
  <c r="P16" i="10"/>
  <c r="Q16" i="10" s="1"/>
  <c r="S16" i="10" s="1"/>
  <c r="G17" i="10"/>
  <c r="H17" i="10" s="1"/>
  <c r="J17" i="10" s="1"/>
  <c r="J19" i="10"/>
  <c r="P20" i="10"/>
  <c r="Q20" i="10" s="1"/>
  <c r="S20" i="10" s="1"/>
  <c r="G21" i="10"/>
  <c r="H21" i="10" s="1"/>
  <c r="J21" i="10" s="1"/>
  <c r="J23" i="10"/>
  <c r="P24" i="10"/>
  <c r="Q24" i="10" s="1"/>
  <c r="S24" i="10" s="1"/>
  <c r="G25" i="10"/>
  <c r="H25" i="10" s="1"/>
  <c r="J25" i="10" s="1"/>
  <c r="G29" i="10"/>
  <c r="G30" i="10"/>
  <c r="H30" i="10" s="1"/>
  <c r="J30" i="10" s="1"/>
  <c r="G33" i="10"/>
  <c r="H33" i="10" s="1"/>
  <c r="J33" i="10" s="1"/>
  <c r="G34" i="10"/>
  <c r="H34" i="10" s="1"/>
  <c r="J34" i="10" s="1"/>
  <c r="Q5" i="10"/>
  <c r="G10" i="10"/>
  <c r="H10" i="10" s="1"/>
  <c r="J10" i="10" s="1"/>
  <c r="J12" i="10"/>
  <c r="J16" i="10"/>
  <c r="G18" i="10"/>
  <c r="J20" i="10"/>
  <c r="G22" i="10"/>
  <c r="H22" i="10" s="1"/>
  <c r="J22" i="10" s="1"/>
  <c r="J24" i="10"/>
  <c r="J27" i="10"/>
  <c r="J28" i="10"/>
  <c r="J31" i="10"/>
  <c r="J35" i="10"/>
  <c r="T36" i="9"/>
  <c r="M36" i="9"/>
  <c r="K36" i="9"/>
  <c r="D36" i="9"/>
  <c r="R35" i="9"/>
  <c r="N35" i="9"/>
  <c r="O35" i="9" s="1"/>
  <c r="I35" i="9"/>
  <c r="E35" i="9"/>
  <c r="F35" i="9" s="1"/>
  <c r="R34" i="9"/>
  <c r="N34" i="9"/>
  <c r="O34" i="9" s="1"/>
  <c r="I34" i="9"/>
  <c r="E34" i="9"/>
  <c r="F34" i="9" s="1"/>
  <c r="R33" i="9"/>
  <c r="N33" i="9"/>
  <c r="O33" i="9" s="1"/>
  <c r="I33" i="9"/>
  <c r="E33" i="9"/>
  <c r="F33" i="9" s="1"/>
  <c r="R32" i="9"/>
  <c r="N32" i="9"/>
  <c r="O32" i="9" s="1"/>
  <c r="I32" i="9"/>
  <c r="E32" i="9"/>
  <c r="F32" i="9" s="1"/>
  <c r="R31" i="9"/>
  <c r="N31" i="9"/>
  <c r="O31" i="9" s="1"/>
  <c r="I31" i="9"/>
  <c r="E31" i="9"/>
  <c r="F31" i="9" s="1"/>
  <c r="G31" i="9" s="1"/>
  <c r="R30" i="9"/>
  <c r="N30" i="9"/>
  <c r="O30" i="9" s="1"/>
  <c r="I30" i="9"/>
  <c r="E30" i="9"/>
  <c r="F30" i="9" s="1"/>
  <c r="R29" i="9"/>
  <c r="N29" i="9"/>
  <c r="O29" i="9" s="1"/>
  <c r="I29" i="9"/>
  <c r="E29" i="9"/>
  <c r="F29" i="9" s="1"/>
  <c r="R28" i="9"/>
  <c r="N28" i="9"/>
  <c r="O28" i="9" s="1"/>
  <c r="I28" i="9"/>
  <c r="E28" i="9"/>
  <c r="F28" i="9" s="1"/>
  <c r="R27" i="9"/>
  <c r="N27" i="9"/>
  <c r="O27" i="9" s="1"/>
  <c r="I27" i="9"/>
  <c r="E27" i="9"/>
  <c r="F27" i="9" s="1"/>
  <c r="R26" i="9"/>
  <c r="N26" i="9"/>
  <c r="O26" i="9" s="1"/>
  <c r="I26" i="9"/>
  <c r="E26" i="9"/>
  <c r="F26" i="9" s="1"/>
  <c r="R25" i="9"/>
  <c r="N25" i="9"/>
  <c r="O25" i="9" s="1"/>
  <c r="I25" i="9"/>
  <c r="E25" i="9"/>
  <c r="F25" i="9" s="1"/>
  <c r="G25" i="9" s="1"/>
  <c r="R24" i="9"/>
  <c r="N24" i="9"/>
  <c r="O24" i="9" s="1"/>
  <c r="I24" i="9"/>
  <c r="E24" i="9"/>
  <c r="F24" i="9" s="1"/>
  <c r="R23" i="9"/>
  <c r="N23" i="9"/>
  <c r="O23" i="9" s="1"/>
  <c r="I23" i="9"/>
  <c r="E23" i="9"/>
  <c r="F23" i="9" s="1"/>
  <c r="R22" i="9"/>
  <c r="N22" i="9"/>
  <c r="O22" i="9" s="1"/>
  <c r="I22" i="9"/>
  <c r="E22" i="9"/>
  <c r="F22" i="9" s="1"/>
  <c r="R21" i="9"/>
  <c r="N21" i="9"/>
  <c r="O21" i="9" s="1"/>
  <c r="I21" i="9"/>
  <c r="E21" i="9"/>
  <c r="F21" i="9" s="1"/>
  <c r="R20" i="9"/>
  <c r="N20" i="9"/>
  <c r="O20" i="9" s="1"/>
  <c r="I20" i="9"/>
  <c r="E20" i="9"/>
  <c r="F20" i="9" s="1"/>
  <c r="G20" i="9" s="1"/>
  <c r="R19" i="9"/>
  <c r="N19" i="9"/>
  <c r="O19" i="9" s="1"/>
  <c r="I19" i="9"/>
  <c r="E19" i="9"/>
  <c r="F19" i="9" s="1"/>
  <c r="G19" i="9" s="1"/>
  <c r="R18" i="9"/>
  <c r="N18" i="9"/>
  <c r="O18" i="9" s="1"/>
  <c r="I18" i="9"/>
  <c r="E18" i="9"/>
  <c r="F18" i="9" s="1"/>
  <c r="R17" i="9"/>
  <c r="N17" i="9"/>
  <c r="O17" i="9" s="1"/>
  <c r="I17" i="9"/>
  <c r="E17" i="9"/>
  <c r="F17" i="9" s="1"/>
  <c r="R16" i="9"/>
  <c r="N16" i="9"/>
  <c r="O16" i="9" s="1"/>
  <c r="I16" i="9"/>
  <c r="E16" i="9"/>
  <c r="F16" i="9" s="1"/>
  <c r="R15" i="9"/>
  <c r="N15" i="9"/>
  <c r="O15" i="9" s="1"/>
  <c r="I15" i="9"/>
  <c r="E15" i="9"/>
  <c r="F15" i="9" s="1"/>
  <c r="G15" i="9" s="1"/>
  <c r="R14" i="9"/>
  <c r="N14" i="9"/>
  <c r="O14" i="9" s="1"/>
  <c r="I14" i="9"/>
  <c r="E14" i="9"/>
  <c r="F14" i="9" s="1"/>
  <c r="G14" i="9" s="1"/>
  <c r="R13" i="9"/>
  <c r="N13" i="9"/>
  <c r="O13" i="9" s="1"/>
  <c r="I13" i="9"/>
  <c r="E13" i="9"/>
  <c r="F13" i="9" s="1"/>
  <c r="R12" i="9"/>
  <c r="N12" i="9"/>
  <c r="O12" i="9" s="1"/>
  <c r="I12" i="9"/>
  <c r="E12" i="9"/>
  <c r="F12" i="9" s="1"/>
  <c r="R11" i="9"/>
  <c r="N11" i="9"/>
  <c r="O11" i="9" s="1"/>
  <c r="I11" i="9"/>
  <c r="E11" i="9"/>
  <c r="F11" i="9" s="1"/>
  <c r="G11" i="9" s="1"/>
  <c r="H11" i="9" s="1"/>
  <c r="R10" i="9"/>
  <c r="N10" i="9"/>
  <c r="O10" i="9" s="1"/>
  <c r="I10" i="9"/>
  <c r="E10" i="9"/>
  <c r="F10" i="9" s="1"/>
  <c r="R9" i="9"/>
  <c r="N9" i="9"/>
  <c r="O9" i="9" s="1"/>
  <c r="I9" i="9"/>
  <c r="E9" i="9"/>
  <c r="F9" i="9" s="1"/>
  <c r="G9" i="9" s="1"/>
  <c r="R8" i="9"/>
  <c r="N8" i="9"/>
  <c r="O8" i="9" s="1"/>
  <c r="I8" i="9"/>
  <c r="E8" i="9"/>
  <c r="F8" i="9" s="1"/>
  <c r="R7" i="9"/>
  <c r="N7" i="9"/>
  <c r="O7" i="9" s="1"/>
  <c r="P7" i="9" s="1"/>
  <c r="I7" i="9"/>
  <c r="E7" i="9"/>
  <c r="F7" i="9" s="1"/>
  <c r="R6" i="9"/>
  <c r="O6" i="9"/>
  <c r="P6" i="9" s="1"/>
  <c r="N6" i="9"/>
  <c r="I6" i="9"/>
  <c r="E6" i="9"/>
  <c r="F6" i="9" s="1"/>
  <c r="R5" i="9"/>
  <c r="R36" i="9" s="1"/>
  <c r="N5" i="9"/>
  <c r="O5" i="9" s="1"/>
  <c r="I5" i="9"/>
  <c r="E5" i="9"/>
  <c r="F5" i="9" s="1"/>
  <c r="H36" i="11" l="1"/>
  <c r="J5" i="11"/>
  <c r="J36" i="11" s="1"/>
  <c r="H36" i="10"/>
  <c r="Q36" i="10"/>
  <c r="S5" i="10"/>
  <c r="S36" i="10" s="1"/>
  <c r="P36" i="10"/>
  <c r="G36" i="10"/>
  <c r="J5" i="10"/>
  <c r="J36" i="10" s="1"/>
  <c r="G21" i="9"/>
  <c r="G28" i="9"/>
  <c r="G12" i="9"/>
  <c r="H12" i="9" s="1"/>
  <c r="P9" i="9"/>
  <c r="Q9" i="9" s="1"/>
  <c r="S9" i="9" s="1"/>
  <c r="Q11" i="9"/>
  <c r="S11" i="9" s="1"/>
  <c r="P11" i="9"/>
  <c r="G8" i="9"/>
  <c r="H8" i="9"/>
  <c r="F36" i="9"/>
  <c r="G5" i="9"/>
  <c r="H5" i="9" s="1"/>
  <c r="J5" i="9" s="1"/>
  <c r="P13" i="9"/>
  <c r="Q13" i="9" s="1"/>
  <c r="S13" i="9" s="1"/>
  <c r="P15" i="9"/>
  <c r="Q15" i="9" s="1"/>
  <c r="S15" i="9" s="1"/>
  <c r="P16" i="9"/>
  <c r="Q16" i="9" s="1"/>
  <c r="S16" i="9" s="1"/>
  <c r="P17" i="9"/>
  <c r="Q17" i="9" s="1"/>
  <c r="S17" i="9" s="1"/>
  <c r="P18" i="9"/>
  <c r="Q18" i="9" s="1"/>
  <c r="S18" i="9" s="1"/>
  <c r="P19" i="9"/>
  <c r="Q19" i="9" s="1"/>
  <c r="S19" i="9" s="1"/>
  <c r="P20" i="9"/>
  <c r="Q20" i="9" s="1"/>
  <c r="S20" i="9" s="1"/>
  <c r="P21" i="9"/>
  <c r="Q21" i="9" s="1"/>
  <c r="S21" i="9" s="1"/>
  <c r="P22" i="9"/>
  <c r="Q22" i="9" s="1"/>
  <c r="S22" i="9" s="1"/>
  <c r="P23" i="9"/>
  <c r="Q23" i="9" s="1"/>
  <c r="S23" i="9" s="1"/>
  <c r="P24" i="9"/>
  <c r="Q24" i="9" s="1"/>
  <c r="S24" i="9" s="1"/>
  <c r="P25" i="9"/>
  <c r="Q25" i="9" s="1"/>
  <c r="S25" i="9" s="1"/>
  <c r="P26" i="9"/>
  <c r="Q26" i="9" s="1"/>
  <c r="S26" i="9" s="1"/>
  <c r="P27" i="9"/>
  <c r="Q27" i="9" s="1"/>
  <c r="S27" i="9" s="1"/>
  <c r="P28" i="9"/>
  <c r="Q28" i="9" s="1"/>
  <c r="S28" i="9" s="1"/>
  <c r="P29" i="9"/>
  <c r="Q29" i="9" s="1"/>
  <c r="S29" i="9" s="1"/>
  <c r="P30" i="9"/>
  <c r="Q30" i="9" s="1"/>
  <c r="S30" i="9" s="1"/>
  <c r="P31" i="9"/>
  <c r="Q31" i="9" s="1"/>
  <c r="S31" i="9" s="1"/>
  <c r="P32" i="9"/>
  <c r="Q32" i="9" s="1"/>
  <c r="S32" i="9" s="1"/>
  <c r="P33" i="9"/>
  <c r="Q33" i="9" s="1"/>
  <c r="S33" i="9" s="1"/>
  <c r="P34" i="9"/>
  <c r="Q34" i="9" s="1"/>
  <c r="S34" i="9" s="1"/>
  <c r="P35" i="9"/>
  <c r="Q35" i="9" s="1"/>
  <c r="S35" i="9" s="1"/>
  <c r="G7" i="9"/>
  <c r="H7" i="9" s="1"/>
  <c r="J7" i="9" s="1"/>
  <c r="P10" i="9"/>
  <c r="Q10" i="9" s="1"/>
  <c r="S10" i="9" s="1"/>
  <c r="H18" i="9"/>
  <c r="J18" i="9" s="1"/>
  <c r="J8" i="9"/>
  <c r="P14" i="9"/>
  <c r="Q14" i="9" s="1"/>
  <c r="S14" i="9" s="1"/>
  <c r="G6" i="9"/>
  <c r="H6" i="9" s="1"/>
  <c r="J6" i="9" s="1"/>
  <c r="O36" i="9"/>
  <c r="P5" i="9"/>
  <c r="Q5" i="9" s="1"/>
  <c r="J11" i="9"/>
  <c r="G13" i="9"/>
  <c r="H13" i="9" s="1"/>
  <c r="J13" i="9" s="1"/>
  <c r="G16" i="9"/>
  <c r="H16" i="9" s="1"/>
  <c r="J16" i="9" s="1"/>
  <c r="G17" i="9"/>
  <c r="H17" i="9" s="1"/>
  <c r="J17" i="9" s="1"/>
  <c r="G18" i="9"/>
  <c r="G22" i="9"/>
  <c r="H22" i="9" s="1"/>
  <c r="J22" i="9" s="1"/>
  <c r="G23" i="9"/>
  <c r="H23" i="9" s="1"/>
  <c r="J23" i="9" s="1"/>
  <c r="G24" i="9"/>
  <c r="H24" i="9" s="1"/>
  <c r="J24" i="9" s="1"/>
  <c r="G26" i="9"/>
  <c r="H26" i="9" s="1"/>
  <c r="J26" i="9" s="1"/>
  <c r="G27" i="9"/>
  <c r="H27" i="9" s="1"/>
  <c r="J27" i="9" s="1"/>
  <c r="G29" i="9"/>
  <c r="H29" i="9" s="1"/>
  <c r="J29" i="9" s="1"/>
  <c r="G30" i="9"/>
  <c r="H30" i="9" s="1"/>
  <c r="J30" i="9" s="1"/>
  <c r="G32" i="9"/>
  <c r="H32" i="9" s="1"/>
  <c r="J32" i="9" s="1"/>
  <c r="G33" i="9"/>
  <c r="H33" i="9" s="1"/>
  <c r="J33" i="9" s="1"/>
  <c r="G34" i="9"/>
  <c r="H34" i="9" s="1"/>
  <c r="J34" i="9" s="1"/>
  <c r="G35" i="9"/>
  <c r="H35" i="9" s="1"/>
  <c r="J35" i="9" s="1"/>
  <c r="Q6" i="9"/>
  <c r="S6" i="9" s="1"/>
  <c r="Q7" i="9"/>
  <c r="S7" i="9" s="1"/>
  <c r="H9" i="9"/>
  <c r="G10" i="9"/>
  <c r="H10" i="9" s="1"/>
  <c r="J10" i="9" s="1"/>
  <c r="J12" i="9"/>
  <c r="H14" i="9"/>
  <c r="J14" i="9" s="1"/>
  <c r="H15" i="9"/>
  <c r="H19" i="9"/>
  <c r="J19" i="9" s="1"/>
  <c r="H20" i="9"/>
  <c r="J20" i="9" s="1"/>
  <c r="H21" i="9"/>
  <c r="J21" i="9" s="1"/>
  <c r="H25" i="9"/>
  <c r="H28" i="9"/>
  <c r="J28" i="9" s="1"/>
  <c r="H31" i="9"/>
  <c r="J31" i="9" s="1"/>
  <c r="I36" i="9"/>
  <c r="P8" i="9"/>
  <c r="Q8" i="9" s="1"/>
  <c r="S8" i="9" s="1"/>
  <c r="P12" i="9"/>
  <c r="Q12" i="9" s="1"/>
  <c r="S12" i="9" s="1"/>
  <c r="J9" i="9"/>
  <c r="J15" i="9"/>
  <c r="J25" i="9"/>
  <c r="T36" i="8"/>
  <c r="M36" i="8"/>
  <c r="K36" i="8"/>
  <c r="D36" i="8"/>
  <c r="R35" i="8"/>
  <c r="N35" i="8"/>
  <c r="O35" i="8" s="1"/>
  <c r="I35" i="8"/>
  <c r="E35" i="8"/>
  <c r="F35" i="8" s="1"/>
  <c r="R34" i="8"/>
  <c r="N34" i="8"/>
  <c r="O34" i="8" s="1"/>
  <c r="I34" i="8"/>
  <c r="E34" i="8"/>
  <c r="F34" i="8" s="1"/>
  <c r="R33" i="8"/>
  <c r="N33" i="8"/>
  <c r="O33" i="8" s="1"/>
  <c r="I33" i="8"/>
  <c r="E33" i="8"/>
  <c r="F33" i="8" s="1"/>
  <c r="R32" i="8"/>
  <c r="N32" i="8"/>
  <c r="O32" i="8" s="1"/>
  <c r="I32" i="8"/>
  <c r="E32" i="8"/>
  <c r="F32" i="8" s="1"/>
  <c r="R31" i="8"/>
  <c r="N31" i="8"/>
  <c r="O31" i="8" s="1"/>
  <c r="I31" i="8"/>
  <c r="E31" i="8"/>
  <c r="F31" i="8" s="1"/>
  <c r="R30" i="8"/>
  <c r="N30" i="8"/>
  <c r="O30" i="8" s="1"/>
  <c r="I30" i="8"/>
  <c r="E30" i="8"/>
  <c r="F30" i="8" s="1"/>
  <c r="R29" i="8"/>
  <c r="N29" i="8"/>
  <c r="O29" i="8" s="1"/>
  <c r="I29" i="8"/>
  <c r="E29" i="8"/>
  <c r="F29" i="8" s="1"/>
  <c r="R28" i="8"/>
  <c r="N28" i="8"/>
  <c r="O28" i="8" s="1"/>
  <c r="I28" i="8"/>
  <c r="E28" i="8"/>
  <c r="F28" i="8" s="1"/>
  <c r="R27" i="8"/>
  <c r="N27" i="8"/>
  <c r="O27" i="8" s="1"/>
  <c r="I27" i="8"/>
  <c r="E27" i="8"/>
  <c r="F27" i="8" s="1"/>
  <c r="R26" i="8"/>
  <c r="N26" i="8"/>
  <c r="O26" i="8" s="1"/>
  <c r="I26" i="8"/>
  <c r="E26" i="8"/>
  <c r="F26" i="8" s="1"/>
  <c r="R25" i="8"/>
  <c r="N25" i="8"/>
  <c r="O25" i="8" s="1"/>
  <c r="I25" i="8"/>
  <c r="E25" i="8"/>
  <c r="F25" i="8" s="1"/>
  <c r="R24" i="8"/>
  <c r="N24" i="8"/>
  <c r="O24" i="8" s="1"/>
  <c r="I24" i="8"/>
  <c r="E24" i="8"/>
  <c r="F24" i="8" s="1"/>
  <c r="R23" i="8"/>
  <c r="N23" i="8"/>
  <c r="O23" i="8" s="1"/>
  <c r="I23" i="8"/>
  <c r="E23" i="8"/>
  <c r="F23" i="8" s="1"/>
  <c r="R22" i="8"/>
  <c r="N22" i="8"/>
  <c r="O22" i="8" s="1"/>
  <c r="I22" i="8"/>
  <c r="E22" i="8"/>
  <c r="F22" i="8" s="1"/>
  <c r="R21" i="8"/>
  <c r="N21" i="8"/>
  <c r="O21" i="8" s="1"/>
  <c r="I21" i="8"/>
  <c r="E21" i="8"/>
  <c r="F21" i="8" s="1"/>
  <c r="R20" i="8"/>
  <c r="N20" i="8"/>
  <c r="O20" i="8" s="1"/>
  <c r="I20" i="8"/>
  <c r="E20" i="8"/>
  <c r="F20" i="8" s="1"/>
  <c r="R19" i="8"/>
  <c r="N19" i="8"/>
  <c r="O19" i="8" s="1"/>
  <c r="I19" i="8"/>
  <c r="E19" i="8"/>
  <c r="F19" i="8" s="1"/>
  <c r="R18" i="8"/>
  <c r="N18" i="8"/>
  <c r="O18" i="8" s="1"/>
  <c r="I18" i="8"/>
  <c r="E18" i="8"/>
  <c r="F18" i="8" s="1"/>
  <c r="R17" i="8"/>
  <c r="N17" i="8"/>
  <c r="O17" i="8" s="1"/>
  <c r="I17" i="8"/>
  <c r="E17" i="8"/>
  <c r="F17" i="8" s="1"/>
  <c r="G17" i="8" s="1"/>
  <c r="R16" i="8"/>
  <c r="N16" i="8"/>
  <c r="O16" i="8" s="1"/>
  <c r="P16" i="8" s="1"/>
  <c r="Q16" i="8" s="1"/>
  <c r="I16" i="8"/>
  <c r="E16" i="8"/>
  <c r="F16" i="8" s="1"/>
  <c r="R15" i="8"/>
  <c r="N15" i="8"/>
  <c r="O15" i="8" s="1"/>
  <c r="P15" i="8" s="1"/>
  <c r="Q15" i="8" s="1"/>
  <c r="I15" i="8"/>
  <c r="E15" i="8"/>
  <c r="F15" i="8" s="1"/>
  <c r="R14" i="8"/>
  <c r="N14" i="8"/>
  <c r="O14" i="8" s="1"/>
  <c r="I14" i="8"/>
  <c r="E14" i="8"/>
  <c r="F14" i="8" s="1"/>
  <c r="R13" i="8"/>
  <c r="N13" i="8"/>
  <c r="O13" i="8" s="1"/>
  <c r="P13" i="8" s="1"/>
  <c r="I13" i="8"/>
  <c r="E13" i="8"/>
  <c r="F13" i="8" s="1"/>
  <c r="G13" i="8" s="1"/>
  <c r="R12" i="8"/>
  <c r="N12" i="8"/>
  <c r="O12" i="8" s="1"/>
  <c r="P12" i="8" s="1"/>
  <c r="Q12" i="8" s="1"/>
  <c r="I12" i="8"/>
  <c r="E12" i="8"/>
  <c r="F12" i="8" s="1"/>
  <c r="R11" i="8"/>
  <c r="N11" i="8"/>
  <c r="O11" i="8" s="1"/>
  <c r="P11" i="8" s="1"/>
  <c r="Q11" i="8" s="1"/>
  <c r="I11" i="8"/>
  <c r="E11" i="8"/>
  <c r="F11" i="8" s="1"/>
  <c r="R10" i="8"/>
  <c r="N10" i="8"/>
  <c r="O10" i="8" s="1"/>
  <c r="I10" i="8"/>
  <c r="E10" i="8"/>
  <c r="F10" i="8" s="1"/>
  <c r="R9" i="8"/>
  <c r="N9" i="8"/>
  <c r="O9" i="8" s="1"/>
  <c r="I9" i="8"/>
  <c r="E9" i="8"/>
  <c r="F9" i="8" s="1"/>
  <c r="R8" i="8"/>
  <c r="N8" i="8"/>
  <c r="O8" i="8" s="1"/>
  <c r="P8" i="8" s="1"/>
  <c r="Q8" i="8" s="1"/>
  <c r="I8" i="8"/>
  <c r="E8" i="8"/>
  <c r="F8" i="8" s="1"/>
  <c r="R7" i="8"/>
  <c r="N7" i="8"/>
  <c r="O7" i="8" s="1"/>
  <c r="I7" i="8"/>
  <c r="E7" i="8"/>
  <c r="F7" i="8" s="1"/>
  <c r="R6" i="8"/>
  <c r="N6" i="8"/>
  <c r="O6" i="8" s="1"/>
  <c r="P6" i="8" s="1"/>
  <c r="I6" i="8"/>
  <c r="E6" i="8"/>
  <c r="F6" i="8" s="1"/>
  <c r="R5" i="8"/>
  <c r="N5" i="8"/>
  <c r="O5" i="8" s="1"/>
  <c r="P5" i="8" s="1"/>
  <c r="I5" i="8"/>
  <c r="E5" i="8"/>
  <c r="F5" i="8" s="1"/>
  <c r="P36" i="9" l="1"/>
  <c r="J36" i="9"/>
  <c r="H36" i="9"/>
  <c r="S5" i="9"/>
  <c r="S36" i="9" s="1"/>
  <c r="Q36" i="9"/>
  <c r="G36" i="9"/>
  <c r="P19" i="8"/>
  <c r="Q19" i="8" s="1"/>
  <c r="P20" i="8"/>
  <c r="Q20" i="8" s="1"/>
  <c r="S20" i="8" s="1"/>
  <c r="P21" i="8"/>
  <c r="Q21" i="8" s="1"/>
  <c r="P22" i="8"/>
  <c r="Q22" i="8" s="1"/>
  <c r="P23" i="8"/>
  <c r="Q23" i="8" s="1"/>
  <c r="S23" i="8" s="1"/>
  <c r="P24" i="8"/>
  <c r="Q24" i="8" s="1"/>
  <c r="S24" i="8" s="1"/>
  <c r="P25" i="8"/>
  <c r="Q25" i="8" s="1"/>
  <c r="S25" i="8" s="1"/>
  <c r="P26" i="8"/>
  <c r="Q26" i="8" s="1"/>
  <c r="P27" i="8"/>
  <c r="Q27" i="8" s="1"/>
  <c r="P28" i="8"/>
  <c r="Q28" i="8" s="1"/>
  <c r="S28" i="8" s="1"/>
  <c r="P29" i="8"/>
  <c r="Q29" i="8" s="1"/>
  <c r="S29" i="8" s="1"/>
  <c r="P30" i="8"/>
  <c r="Q30" i="8" s="1"/>
  <c r="P31" i="8"/>
  <c r="Q31" i="8" s="1"/>
  <c r="S31" i="8" s="1"/>
  <c r="P32" i="8"/>
  <c r="Q32" i="8" s="1"/>
  <c r="S32" i="8" s="1"/>
  <c r="P33" i="8"/>
  <c r="Q33" i="8" s="1"/>
  <c r="S33" i="8" s="1"/>
  <c r="P34" i="8"/>
  <c r="G8" i="8"/>
  <c r="H8" i="8" s="1"/>
  <c r="J8" i="8" s="1"/>
  <c r="G14" i="8"/>
  <c r="H14" i="8" s="1"/>
  <c r="J14" i="8" s="1"/>
  <c r="G16" i="8"/>
  <c r="H16" i="8" s="1"/>
  <c r="J16" i="8" s="1"/>
  <c r="G6" i="8"/>
  <c r="H6" i="8"/>
  <c r="J6" i="8" s="1"/>
  <c r="G11" i="8"/>
  <c r="H11" i="8" s="1"/>
  <c r="J11" i="8" s="1"/>
  <c r="G18" i="8"/>
  <c r="H18" i="8" s="1"/>
  <c r="J18" i="8" s="1"/>
  <c r="G19" i="8"/>
  <c r="H19" i="8" s="1"/>
  <c r="J19" i="8" s="1"/>
  <c r="G20" i="8"/>
  <c r="H20" i="8" s="1"/>
  <c r="J20" i="8" s="1"/>
  <c r="G21" i="8"/>
  <c r="H21" i="8" s="1"/>
  <c r="J21" i="8" s="1"/>
  <c r="G22" i="8"/>
  <c r="H22" i="8" s="1"/>
  <c r="J22" i="8" s="1"/>
  <c r="G23" i="8"/>
  <c r="H23" i="8" s="1"/>
  <c r="J23" i="8" s="1"/>
  <c r="G24" i="8"/>
  <c r="H24" i="8" s="1"/>
  <c r="J24" i="8" s="1"/>
  <c r="G25" i="8"/>
  <c r="H25" i="8" s="1"/>
  <c r="J25" i="8" s="1"/>
  <c r="G26" i="8"/>
  <c r="H26" i="8" s="1"/>
  <c r="J26" i="8" s="1"/>
  <c r="G27" i="8"/>
  <c r="H27" i="8" s="1"/>
  <c r="J27" i="8" s="1"/>
  <c r="G28" i="8"/>
  <c r="H28" i="8" s="1"/>
  <c r="J28" i="8" s="1"/>
  <c r="G29" i="8"/>
  <c r="H29" i="8" s="1"/>
  <c r="J29" i="8" s="1"/>
  <c r="G30" i="8"/>
  <c r="H30" i="8" s="1"/>
  <c r="J30" i="8" s="1"/>
  <c r="G31" i="8"/>
  <c r="H31" i="8" s="1"/>
  <c r="J31" i="8" s="1"/>
  <c r="G32" i="8"/>
  <c r="H32" i="8" s="1"/>
  <c r="J32" i="8" s="1"/>
  <c r="G33" i="8"/>
  <c r="H33" i="8" s="1"/>
  <c r="J33" i="8" s="1"/>
  <c r="G15" i="8"/>
  <c r="H15" i="8" s="1"/>
  <c r="J15" i="8" s="1"/>
  <c r="F36" i="8"/>
  <c r="G5" i="8"/>
  <c r="H5" i="8"/>
  <c r="J5" i="8" s="1"/>
  <c r="G10" i="8"/>
  <c r="H10" i="8" s="1"/>
  <c r="J10" i="8" s="1"/>
  <c r="G12" i="8"/>
  <c r="H12" i="8" s="1"/>
  <c r="J12" i="8" s="1"/>
  <c r="G7" i="8"/>
  <c r="H7" i="8" s="1"/>
  <c r="J7" i="8" s="1"/>
  <c r="P7" i="8"/>
  <c r="Q7" i="8" s="1"/>
  <c r="S7" i="8" s="1"/>
  <c r="G9" i="8"/>
  <c r="H9" i="8" s="1"/>
  <c r="J9" i="8" s="1"/>
  <c r="P9" i="8"/>
  <c r="Q9" i="8" s="1"/>
  <c r="S9" i="8" s="1"/>
  <c r="S11" i="8"/>
  <c r="P17" i="8"/>
  <c r="Q17" i="8" s="1"/>
  <c r="S17" i="8" s="1"/>
  <c r="S19" i="8"/>
  <c r="S21" i="8"/>
  <c r="S22" i="8"/>
  <c r="S30" i="8"/>
  <c r="Q5" i="8"/>
  <c r="P10" i="8"/>
  <c r="Q10" i="8" s="1"/>
  <c r="S10" i="8" s="1"/>
  <c r="S12" i="8"/>
  <c r="Q13" i="8"/>
  <c r="P14" i="8"/>
  <c r="Q14" i="8" s="1"/>
  <c r="S14" i="8" s="1"/>
  <c r="S16" i="8"/>
  <c r="P18" i="8"/>
  <c r="Q18" i="8" s="1"/>
  <c r="S18" i="8" s="1"/>
  <c r="G34" i="8"/>
  <c r="H34" i="8" s="1"/>
  <c r="J34" i="8" s="1"/>
  <c r="P35" i="8"/>
  <c r="Q35" i="8" s="1"/>
  <c r="S35" i="8" s="1"/>
  <c r="H13" i="8"/>
  <c r="J13" i="8" s="1"/>
  <c r="S15" i="8"/>
  <c r="S27" i="8"/>
  <c r="I36" i="8"/>
  <c r="Q6" i="8"/>
  <c r="S6" i="8" s="1"/>
  <c r="S8" i="8"/>
  <c r="R36" i="8"/>
  <c r="S13" i="8"/>
  <c r="G35" i="8"/>
  <c r="H35" i="8" s="1"/>
  <c r="J35" i="8" s="1"/>
  <c r="Q34" i="8"/>
  <c r="S34" i="8" s="1"/>
  <c r="O36" i="8"/>
  <c r="H17" i="8"/>
  <c r="J17" i="8" s="1"/>
  <c r="S26" i="8"/>
  <c r="T36" i="7"/>
  <c r="M36" i="7"/>
  <c r="K36" i="7"/>
  <c r="D36" i="7"/>
  <c r="R35" i="7"/>
  <c r="N35" i="7"/>
  <c r="O35" i="7" s="1"/>
  <c r="I35" i="7"/>
  <c r="E35" i="7"/>
  <c r="F35" i="7" s="1"/>
  <c r="R34" i="7"/>
  <c r="N34" i="7"/>
  <c r="O34" i="7" s="1"/>
  <c r="I34" i="7"/>
  <c r="E34" i="7"/>
  <c r="F34" i="7" s="1"/>
  <c r="R33" i="7"/>
  <c r="N33" i="7"/>
  <c r="O33" i="7" s="1"/>
  <c r="I33" i="7"/>
  <c r="E33" i="7"/>
  <c r="F33" i="7" s="1"/>
  <c r="R32" i="7"/>
  <c r="N32" i="7"/>
  <c r="O32" i="7" s="1"/>
  <c r="I32" i="7"/>
  <c r="E32" i="7"/>
  <c r="F32" i="7" s="1"/>
  <c r="R31" i="7"/>
  <c r="N31" i="7"/>
  <c r="O31" i="7" s="1"/>
  <c r="I31" i="7"/>
  <c r="E31" i="7"/>
  <c r="F31" i="7" s="1"/>
  <c r="R30" i="7"/>
  <c r="N30" i="7"/>
  <c r="O30" i="7" s="1"/>
  <c r="I30" i="7"/>
  <c r="E30" i="7"/>
  <c r="F30" i="7" s="1"/>
  <c r="R29" i="7"/>
  <c r="N29" i="7"/>
  <c r="O29" i="7" s="1"/>
  <c r="I29" i="7"/>
  <c r="E29" i="7"/>
  <c r="F29" i="7" s="1"/>
  <c r="R28" i="7"/>
  <c r="N28" i="7"/>
  <c r="O28" i="7" s="1"/>
  <c r="I28" i="7"/>
  <c r="E28" i="7"/>
  <c r="F28" i="7" s="1"/>
  <c r="R27" i="7"/>
  <c r="N27" i="7"/>
  <c r="O27" i="7" s="1"/>
  <c r="I27" i="7"/>
  <c r="E27" i="7"/>
  <c r="F27" i="7" s="1"/>
  <c r="R26" i="7"/>
  <c r="N26" i="7"/>
  <c r="O26" i="7" s="1"/>
  <c r="I26" i="7"/>
  <c r="E26" i="7"/>
  <c r="F26" i="7" s="1"/>
  <c r="R25" i="7"/>
  <c r="N25" i="7"/>
  <c r="O25" i="7" s="1"/>
  <c r="I25" i="7"/>
  <c r="E25" i="7"/>
  <c r="F25" i="7" s="1"/>
  <c r="R24" i="7"/>
  <c r="N24" i="7"/>
  <c r="O24" i="7" s="1"/>
  <c r="I24" i="7"/>
  <c r="E24" i="7"/>
  <c r="F24" i="7" s="1"/>
  <c r="R23" i="7"/>
  <c r="N23" i="7"/>
  <c r="O23" i="7" s="1"/>
  <c r="I23" i="7"/>
  <c r="E23" i="7"/>
  <c r="F23" i="7" s="1"/>
  <c r="R22" i="7"/>
  <c r="N22" i="7"/>
  <c r="O22" i="7" s="1"/>
  <c r="I22" i="7"/>
  <c r="E22" i="7"/>
  <c r="F22" i="7" s="1"/>
  <c r="R21" i="7"/>
  <c r="N21" i="7"/>
  <c r="O21" i="7" s="1"/>
  <c r="I21" i="7"/>
  <c r="E21" i="7"/>
  <c r="F21" i="7" s="1"/>
  <c r="R20" i="7"/>
  <c r="N20" i="7"/>
  <c r="O20" i="7" s="1"/>
  <c r="I20" i="7"/>
  <c r="E20" i="7"/>
  <c r="F20" i="7" s="1"/>
  <c r="R19" i="7"/>
  <c r="N19" i="7"/>
  <c r="O19" i="7" s="1"/>
  <c r="I19" i="7"/>
  <c r="E19" i="7"/>
  <c r="F19" i="7" s="1"/>
  <c r="R18" i="7"/>
  <c r="N18" i="7"/>
  <c r="O18" i="7" s="1"/>
  <c r="I18" i="7"/>
  <c r="E18" i="7"/>
  <c r="F18" i="7" s="1"/>
  <c r="R17" i="7"/>
  <c r="N17" i="7"/>
  <c r="O17" i="7" s="1"/>
  <c r="I17" i="7"/>
  <c r="E17" i="7"/>
  <c r="F17" i="7" s="1"/>
  <c r="R16" i="7"/>
  <c r="N16" i="7"/>
  <c r="O16" i="7" s="1"/>
  <c r="I16" i="7"/>
  <c r="E16" i="7"/>
  <c r="F16" i="7" s="1"/>
  <c r="R15" i="7"/>
  <c r="N15" i="7"/>
  <c r="O15" i="7" s="1"/>
  <c r="I15" i="7"/>
  <c r="E15" i="7"/>
  <c r="F15" i="7" s="1"/>
  <c r="R14" i="7"/>
  <c r="N14" i="7"/>
  <c r="O14" i="7" s="1"/>
  <c r="I14" i="7"/>
  <c r="E14" i="7"/>
  <c r="F14" i="7" s="1"/>
  <c r="R13" i="7"/>
  <c r="N13" i="7"/>
  <c r="O13" i="7" s="1"/>
  <c r="P13" i="7" s="1"/>
  <c r="Q13" i="7" s="1"/>
  <c r="I13" i="7"/>
  <c r="E13" i="7"/>
  <c r="F13" i="7" s="1"/>
  <c r="G13" i="7" s="1"/>
  <c r="R12" i="7"/>
  <c r="N12" i="7"/>
  <c r="O12" i="7" s="1"/>
  <c r="I12" i="7"/>
  <c r="E12" i="7"/>
  <c r="F12" i="7" s="1"/>
  <c r="R11" i="7"/>
  <c r="N11" i="7"/>
  <c r="O11" i="7" s="1"/>
  <c r="I11" i="7"/>
  <c r="E11" i="7"/>
  <c r="F11" i="7" s="1"/>
  <c r="R10" i="7"/>
  <c r="N10" i="7"/>
  <c r="O10" i="7" s="1"/>
  <c r="I10" i="7"/>
  <c r="E10" i="7"/>
  <c r="F10" i="7" s="1"/>
  <c r="G10" i="7" s="1"/>
  <c r="R9" i="7"/>
  <c r="N9" i="7"/>
  <c r="O9" i="7" s="1"/>
  <c r="P9" i="7" s="1"/>
  <c r="I9" i="7"/>
  <c r="G9" i="7"/>
  <c r="E9" i="7"/>
  <c r="F9" i="7" s="1"/>
  <c r="R8" i="7"/>
  <c r="N8" i="7"/>
  <c r="O8" i="7" s="1"/>
  <c r="I8" i="7"/>
  <c r="E8" i="7"/>
  <c r="F8" i="7" s="1"/>
  <c r="R7" i="7"/>
  <c r="N7" i="7"/>
  <c r="O7" i="7" s="1"/>
  <c r="I7" i="7"/>
  <c r="E7" i="7"/>
  <c r="F7" i="7" s="1"/>
  <c r="R6" i="7"/>
  <c r="N6" i="7"/>
  <c r="O6" i="7" s="1"/>
  <c r="I6" i="7"/>
  <c r="E6" i="7"/>
  <c r="F6" i="7" s="1"/>
  <c r="R5" i="7"/>
  <c r="N5" i="7"/>
  <c r="O5" i="7" s="1"/>
  <c r="I5" i="7"/>
  <c r="E5" i="7"/>
  <c r="F5" i="7" s="1"/>
  <c r="J36" i="8" l="1"/>
  <c r="P36" i="8"/>
  <c r="G36" i="8"/>
  <c r="Q36" i="8"/>
  <c r="S5" i="8"/>
  <c r="S36" i="8" s="1"/>
  <c r="H36" i="8"/>
  <c r="P6" i="7"/>
  <c r="Q6" i="7" s="1"/>
  <c r="S6" i="7" s="1"/>
  <c r="G34" i="7"/>
  <c r="H34" i="7" s="1"/>
  <c r="J34" i="7" s="1"/>
  <c r="O36" i="7"/>
  <c r="G33" i="7"/>
  <c r="H33" i="7" s="1"/>
  <c r="J33" i="7" s="1"/>
  <c r="G35" i="7"/>
  <c r="H35" i="7" s="1"/>
  <c r="J35" i="7" s="1"/>
  <c r="Q9" i="7"/>
  <c r="P8" i="7"/>
  <c r="Q8" i="7" s="1"/>
  <c r="S8" i="7" s="1"/>
  <c r="G6" i="7"/>
  <c r="H6" i="7" s="1"/>
  <c r="J6" i="7" s="1"/>
  <c r="G7" i="7"/>
  <c r="H7" i="7" s="1"/>
  <c r="J7" i="7" s="1"/>
  <c r="G8" i="7"/>
  <c r="H8" i="7" s="1"/>
  <c r="J8" i="7" s="1"/>
  <c r="H11" i="7"/>
  <c r="J11" i="7" s="1"/>
  <c r="G11" i="7"/>
  <c r="G15" i="7"/>
  <c r="H15" i="7" s="1"/>
  <c r="J15" i="7" s="1"/>
  <c r="P11" i="7"/>
  <c r="Q11" i="7" s="1"/>
  <c r="S11" i="7" s="1"/>
  <c r="G16" i="7"/>
  <c r="H16" i="7" s="1"/>
  <c r="J16" i="7" s="1"/>
  <c r="P33" i="7"/>
  <c r="Q33" i="7" s="1"/>
  <c r="S33" i="7" s="1"/>
  <c r="P35" i="7"/>
  <c r="Q35" i="7" s="1"/>
  <c r="S35" i="7" s="1"/>
  <c r="F36" i="7"/>
  <c r="G5" i="7"/>
  <c r="H5" i="7" s="1"/>
  <c r="P5" i="7"/>
  <c r="Q5" i="7" s="1"/>
  <c r="S5" i="7" s="1"/>
  <c r="P7" i="7"/>
  <c r="Q7" i="7" s="1"/>
  <c r="S7" i="7" s="1"/>
  <c r="H13" i="7"/>
  <c r="J13" i="7" s="1"/>
  <c r="P14" i="7"/>
  <c r="Q14" i="7" s="1"/>
  <c r="S14" i="7" s="1"/>
  <c r="I36" i="7"/>
  <c r="P12" i="7"/>
  <c r="Q12" i="7" s="1"/>
  <c r="S12" i="7" s="1"/>
  <c r="G14" i="7"/>
  <c r="H14" i="7" s="1"/>
  <c r="J14" i="7" s="1"/>
  <c r="R36" i="7"/>
  <c r="H9" i="7"/>
  <c r="J9" i="7" s="1"/>
  <c r="H10" i="7"/>
  <c r="J10" i="7" s="1"/>
  <c r="P10" i="7"/>
  <c r="Q10" i="7" s="1"/>
  <c r="S10" i="7" s="1"/>
  <c r="G12" i="7"/>
  <c r="H12" i="7" s="1"/>
  <c r="J12" i="7" s="1"/>
  <c r="P15" i="7"/>
  <c r="Q15" i="7" s="1"/>
  <c r="S15" i="7" s="1"/>
  <c r="P21" i="7"/>
  <c r="Q21" i="7" s="1"/>
  <c r="S21" i="7" s="1"/>
  <c r="P23" i="7"/>
  <c r="Q23" i="7" s="1"/>
  <c r="S23" i="7" s="1"/>
  <c r="P24" i="7"/>
  <c r="Q24" i="7" s="1"/>
  <c r="S24" i="7" s="1"/>
  <c r="P25" i="7"/>
  <c r="Q25" i="7" s="1"/>
  <c r="S25" i="7" s="1"/>
  <c r="P26" i="7"/>
  <c r="P27" i="7"/>
  <c r="Q27" i="7" s="1"/>
  <c r="S27" i="7" s="1"/>
  <c r="P28" i="7"/>
  <c r="Q28" i="7" s="1"/>
  <c r="S28" i="7" s="1"/>
  <c r="P29" i="7"/>
  <c r="P30" i="7"/>
  <c r="P31" i="7"/>
  <c r="P32" i="7"/>
  <c r="Q32" i="7" s="1"/>
  <c r="S32" i="7" s="1"/>
  <c r="P34" i="7"/>
  <c r="Q34" i="7" s="1"/>
  <c r="S34" i="7" s="1"/>
  <c r="S9" i="7"/>
  <c r="S13" i="7"/>
  <c r="P16" i="7"/>
  <c r="Q16" i="7" s="1"/>
  <c r="S16" i="7" s="1"/>
  <c r="P17" i="7"/>
  <c r="Q17" i="7" s="1"/>
  <c r="S17" i="7" s="1"/>
  <c r="P18" i="7"/>
  <c r="Q18" i="7" s="1"/>
  <c r="S18" i="7" s="1"/>
  <c r="P19" i="7"/>
  <c r="Q19" i="7" s="1"/>
  <c r="S19" i="7" s="1"/>
  <c r="P20" i="7"/>
  <c r="Q20" i="7" s="1"/>
  <c r="S20" i="7" s="1"/>
  <c r="P22" i="7"/>
  <c r="Q22" i="7" s="1"/>
  <c r="S22" i="7" s="1"/>
  <c r="G17" i="7"/>
  <c r="H17" i="7" s="1"/>
  <c r="J17" i="7" s="1"/>
  <c r="G18" i="7"/>
  <c r="H18" i="7" s="1"/>
  <c r="J18" i="7" s="1"/>
  <c r="G19" i="7"/>
  <c r="H19" i="7" s="1"/>
  <c r="J19" i="7" s="1"/>
  <c r="G20" i="7"/>
  <c r="H20" i="7" s="1"/>
  <c r="J20" i="7" s="1"/>
  <c r="G21" i="7"/>
  <c r="H21" i="7" s="1"/>
  <c r="J21" i="7" s="1"/>
  <c r="G22" i="7"/>
  <c r="H22" i="7" s="1"/>
  <c r="J22" i="7" s="1"/>
  <c r="G23" i="7"/>
  <c r="H23" i="7" s="1"/>
  <c r="J23" i="7" s="1"/>
  <c r="G24" i="7"/>
  <c r="H24" i="7" s="1"/>
  <c r="J24" i="7" s="1"/>
  <c r="G25" i="7"/>
  <c r="H25" i="7" s="1"/>
  <c r="J25" i="7" s="1"/>
  <c r="G26" i="7"/>
  <c r="H26" i="7" s="1"/>
  <c r="J26" i="7" s="1"/>
  <c r="Q26" i="7"/>
  <c r="S26" i="7" s="1"/>
  <c r="G27" i="7"/>
  <c r="H27" i="7" s="1"/>
  <c r="J27" i="7" s="1"/>
  <c r="G28" i="7"/>
  <c r="H28" i="7" s="1"/>
  <c r="J28" i="7" s="1"/>
  <c r="G29" i="7"/>
  <c r="H29" i="7" s="1"/>
  <c r="J29" i="7" s="1"/>
  <c r="Q29" i="7"/>
  <c r="S29" i="7" s="1"/>
  <c r="G30" i="7"/>
  <c r="H30" i="7" s="1"/>
  <c r="J30" i="7" s="1"/>
  <c r="Q30" i="7"/>
  <c r="S30" i="7" s="1"/>
  <c r="G31" i="7"/>
  <c r="H31" i="7" s="1"/>
  <c r="J31" i="7" s="1"/>
  <c r="Q31" i="7"/>
  <c r="S31" i="7" s="1"/>
  <c r="G32" i="7"/>
  <c r="H32" i="7" s="1"/>
  <c r="J32" i="7" s="1"/>
  <c r="T36" i="6"/>
  <c r="M36" i="6"/>
  <c r="K36" i="6"/>
  <c r="D36" i="6"/>
  <c r="R35" i="6"/>
  <c r="N35" i="6"/>
  <c r="O35" i="6" s="1"/>
  <c r="I35" i="6"/>
  <c r="E35" i="6"/>
  <c r="F35" i="6" s="1"/>
  <c r="R34" i="6"/>
  <c r="N34" i="6"/>
  <c r="O34" i="6" s="1"/>
  <c r="I34" i="6"/>
  <c r="E34" i="6"/>
  <c r="F34" i="6" s="1"/>
  <c r="R33" i="6"/>
  <c r="N33" i="6"/>
  <c r="O33" i="6" s="1"/>
  <c r="I33" i="6"/>
  <c r="E33" i="6"/>
  <c r="F33" i="6" s="1"/>
  <c r="R32" i="6"/>
  <c r="N32" i="6"/>
  <c r="O32" i="6" s="1"/>
  <c r="I32" i="6"/>
  <c r="E32" i="6"/>
  <c r="F32" i="6" s="1"/>
  <c r="R31" i="6"/>
  <c r="N31" i="6"/>
  <c r="O31" i="6" s="1"/>
  <c r="I31" i="6"/>
  <c r="E31" i="6"/>
  <c r="F31" i="6" s="1"/>
  <c r="R30" i="6"/>
  <c r="N30" i="6"/>
  <c r="O30" i="6" s="1"/>
  <c r="I30" i="6"/>
  <c r="E30" i="6"/>
  <c r="F30" i="6" s="1"/>
  <c r="R29" i="6"/>
  <c r="N29" i="6"/>
  <c r="O29" i="6" s="1"/>
  <c r="I29" i="6"/>
  <c r="E29" i="6"/>
  <c r="F29" i="6" s="1"/>
  <c r="R28" i="6"/>
  <c r="N28" i="6"/>
  <c r="O28" i="6" s="1"/>
  <c r="I28" i="6"/>
  <c r="E28" i="6"/>
  <c r="F28" i="6" s="1"/>
  <c r="R27" i="6"/>
  <c r="N27" i="6"/>
  <c r="O27" i="6" s="1"/>
  <c r="I27" i="6"/>
  <c r="E27" i="6"/>
  <c r="F27" i="6" s="1"/>
  <c r="R26" i="6"/>
  <c r="N26" i="6"/>
  <c r="O26" i="6" s="1"/>
  <c r="I26" i="6"/>
  <c r="F26" i="6"/>
  <c r="E26" i="6"/>
  <c r="R25" i="6"/>
  <c r="N25" i="6"/>
  <c r="O25" i="6" s="1"/>
  <c r="I25" i="6"/>
  <c r="E25" i="6"/>
  <c r="F25" i="6" s="1"/>
  <c r="R24" i="6"/>
  <c r="N24" i="6"/>
  <c r="O24" i="6" s="1"/>
  <c r="I24" i="6"/>
  <c r="E24" i="6"/>
  <c r="F24" i="6" s="1"/>
  <c r="R23" i="6"/>
  <c r="N23" i="6"/>
  <c r="O23" i="6" s="1"/>
  <c r="I23" i="6"/>
  <c r="E23" i="6"/>
  <c r="F23" i="6" s="1"/>
  <c r="R22" i="6"/>
  <c r="N22" i="6"/>
  <c r="O22" i="6" s="1"/>
  <c r="I22" i="6"/>
  <c r="E22" i="6"/>
  <c r="F22" i="6" s="1"/>
  <c r="R21" i="6"/>
  <c r="N21" i="6"/>
  <c r="O21" i="6" s="1"/>
  <c r="I21" i="6"/>
  <c r="E21" i="6"/>
  <c r="F21" i="6" s="1"/>
  <c r="R20" i="6"/>
  <c r="N20" i="6"/>
  <c r="O20" i="6" s="1"/>
  <c r="I20" i="6"/>
  <c r="E20" i="6"/>
  <c r="F20" i="6" s="1"/>
  <c r="R19" i="6"/>
  <c r="N19" i="6"/>
  <c r="O19" i="6" s="1"/>
  <c r="I19" i="6"/>
  <c r="E19" i="6"/>
  <c r="F19" i="6" s="1"/>
  <c r="R18" i="6"/>
  <c r="N18" i="6"/>
  <c r="O18" i="6" s="1"/>
  <c r="I18" i="6"/>
  <c r="E18" i="6"/>
  <c r="F18" i="6" s="1"/>
  <c r="R17" i="6"/>
  <c r="N17" i="6"/>
  <c r="O17" i="6" s="1"/>
  <c r="I17" i="6"/>
  <c r="E17" i="6"/>
  <c r="F17" i="6" s="1"/>
  <c r="R16" i="6"/>
  <c r="N16" i="6"/>
  <c r="O16" i="6" s="1"/>
  <c r="I16" i="6"/>
  <c r="E16" i="6"/>
  <c r="F16" i="6" s="1"/>
  <c r="R15" i="6"/>
  <c r="N15" i="6"/>
  <c r="O15" i="6" s="1"/>
  <c r="I15" i="6"/>
  <c r="E15" i="6"/>
  <c r="F15" i="6" s="1"/>
  <c r="R14" i="6"/>
  <c r="O14" i="6"/>
  <c r="N14" i="6"/>
  <c r="I14" i="6"/>
  <c r="E14" i="6"/>
  <c r="F14" i="6" s="1"/>
  <c r="R13" i="6"/>
  <c r="N13" i="6"/>
  <c r="O13" i="6" s="1"/>
  <c r="I13" i="6"/>
  <c r="E13" i="6"/>
  <c r="F13" i="6" s="1"/>
  <c r="R12" i="6"/>
  <c r="N12" i="6"/>
  <c r="O12" i="6" s="1"/>
  <c r="I12" i="6"/>
  <c r="E12" i="6"/>
  <c r="F12" i="6" s="1"/>
  <c r="G12" i="6" s="1"/>
  <c r="R11" i="6"/>
  <c r="N11" i="6"/>
  <c r="O11" i="6" s="1"/>
  <c r="I11" i="6"/>
  <c r="E11" i="6"/>
  <c r="F11" i="6" s="1"/>
  <c r="R10" i="6"/>
  <c r="N10" i="6"/>
  <c r="O10" i="6" s="1"/>
  <c r="I10" i="6"/>
  <c r="E10" i="6"/>
  <c r="F10" i="6" s="1"/>
  <c r="R9" i="6"/>
  <c r="N9" i="6"/>
  <c r="O9" i="6" s="1"/>
  <c r="I9" i="6"/>
  <c r="F9" i="6"/>
  <c r="E9" i="6"/>
  <c r="R8" i="6"/>
  <c r="N8" i="6"/>
  <c r="O8" i="6" s="1"/>
  <c r="I8" i="6"/>
  <c r="E8" i="6"/>
  <c r="F8" i="6" s="1"/>
  <c r="R7" i="6"/>
  <c r="N7" i="6"/>
  <c r="O7" i="6" s="1"/>
  <c r="I7" i="6"/>
  <c r="E7" i="6"/>
  <c r="F7" i="6" s="1"/>
  <c r="R6" i="6"/>
  <c r="N6" i="6"/>
  <c r="O6" i="6" s="1"/>
  <c r="I6" i="6"/>
  <c r="E6" i="6"/>
  <c r="F6" i="6" s="1"/>
  <c r="R5" i="6"/>
  <c r="N5" i="6"/>
  <c r="I5" i="6"/>
  <c r="E5" i="6"/>
  <c r="F5" i="6" s="1"/>
  <c r="G13" i="6" l="1"/>
  <c r="H13" i="6" s="1"/>
  <c r="J13" i="6" s="1"/>
  <c r="P21" i="6"/>
  <c r="Q21" i="6" s="1"/>
  <c r="S21" i="6" s="1"/>
  <c r="G33" i="6"/>
  <c r="H33" i="6" s="1"/>
  <c r="J33" i="6" s="1"/>
  <c r="G34" i="6"/>
  <c r="H34" i="6" s="1"/>
  <c r="J34" i="6" s="1"/>
  <c r="H36" i="7"/>
  <c r="J5" i="7"/>
  <c r="J36" i="7" s="1"/>
  <c r="S36" i="7"/>
  <c r="P36" i="7"/>
  <c r="Q36" i="7"/>
  <c r="G36" i="7"/>
  <c r="G16" i="6"/>
  <c r="H16" i="6" s="1"/>
  <c r="J16" i="6" s="1"/>
  <c r="G18" i="6"/>
  <c r="P13" i="6"/>
  <c r="Q13" i="6" s="1"/>
  <c r="S13" i="6" s="1"/>
  <c r="G21" i="6"/>
  <c r="H21" i="6" s="1"/>
  <c r="J21" i="6" s="1"/>
  <c r="G23" i="6"/>
  <c r="H23" i="6" s="1"/>
  <c r="J23" i="6" s="1"/>
  <c r="G24" i="6"/>
  <c r="G25" i="6"/>
  <c r="H25" i="6" s="1"/>
  <c r="J25" i="6" s="1"/>
  <c r="G10" i="6"/>
  <c r="H10" i="6" s="1"/>
  <c r="J10" i="6" s="1"/>
  <c r="P17" i="6"/>
  <c r="Q17" i="6" s="1"/>
  <c r="S17" i="6" s="1"/>
  <c r="P19" i="6"/>
  <c r="Q19" i="6" s="1"/>
  <c r="S19" i="6" s="1"/>
  <c r="G26" i="6"/>
  <c r="H26" i="6" s="1"/>
  <c r="J26" i="6" s="1"/>
  <c r="G28" i="6"/>
  <c r="H28" i="6" s="1"/>
  <c r="J28" i="6" s="1"/>
  <c r="G30" i="6"/>
  <c r="H30" i="6" s="1"/>
  <c r="J30" i="6" s="1"/>
  <c r="G32" i="6"/>
  <c r="H32" i="6" s="1"/>
  <c r="J32" i="6" s="1"/>
  <c r="P15" i="6"/>
  <c r="Q15" i="6" s="1"/>
  <c r="S15" i="6" s="1"/>
  <c r="G6" i="6"/>
  <c r="H6" i="6" s="1"/>
  <c r="J6" i="6" s="1"/>
  <c r="G14" i="6"/>
  <c r="G20" i="6"/>
  <c r="G31" i="6"/>
  <c r="H31" i="6" s="1"/>
  <c r="J31" i="6" s="1"/>
  <c r="G35" i="6"/>
  <c r="H35" i="6" s="1"/>
  <c r="J35" i="6" s="1"/>
  <c r="G29" i="6"/>
  <c r="H29" i="6" s="1"/>
  <c r="J29" i="6" s="1"/>
  <c r="G27" i="6"/>
  <c r="H27" i="6" s="1"/>
  <c r="J27" i="6" s="1"/>
  <c r="P11" i="6"/>
  <c r="Q11" i="6" s="1"/>
  <c r="S11" i="6" s="1"/>
  <c r="I36" i="6"/>
  <c r="G9" i="6"/>
  <c r="H9" i="6" s="1"/>
  <c r="J9" i="6" s="1"/>
  <c r="P10" i="6"/>
  <c r="Q10" i="6" s="1"/>
  <c r="S10" i="6" s="1"/>
  <c r="P12" i="6"/>
  <c r="Q12" i="6" s="1"/>
  <c r="S12" i="6" s="1"/>
  <c r="P14" i="6"/>
  <c r="Q14" i="6" s="1"/>
  <c r="S14" i="6" s="1"/>
  <c r="P16" i="6"/>
  <c r="Q16" i="6" s="1"/>
  <c r="S16" i="6" s="1"/>
  <c r="P18" i="6"/>
  <c r="Q18" i="6" s="1"/>
  <c r="S18" i="6" s="1"/>
  <c r="P20" i="6"/>
  <c r="Q20" i="6" s="1"/>
  <c r="S20" i="6" s="1"/>
  <c r="P9" i="6"/>
  <c r="Q9" i="6" s="1"/>
  <c r="S9" i="6" s="1"/>
  <c r="P6" i="6"/>
  <c r="Q6" i="6" s="1"/>
  <c r="S6" i="6" s="1"/>
  <c r="P7" i="6"/>
  <c r="Q7" i="6" s="1"/>
  <c r="S7" i="6" s="1"/>
  <c r="P8" i="6"/>
  <c r="Q8" i="6" s="1"/>
  <c r="S8" i="6" s="1"/>
  <c r="G7" i="6"/>
  <c r="H7" i="6" s="1"/>
  <c r="J7" i="6" s="1"/>
  <c r="O5" i="6"/>
  <c r="H12" i="6"/>
  <c r="J12" i="6" s="1"/>
  <c r="H14" i="6"/>
  <c r="J14" i="6" s="1"/>
  <c r="H18" i="6"/>
  <c r="J18" i="6" s="1"/>
  <c r="H20" i="6"/>
  <c r="J20" i="6" s="1"/>
  <c r="H24" i="6"/>
  <c r="J24" i="6" s="1"/>
  <c r="P22" i="6"/>
  <c r="Q22" i="6" s="1"/>
  <c r="S22" i="6" s="1"/>
  <c r="P23" i="6"/>
  <c r="Q23" i="6" s="1"/>
  <c r="S23" i="6" s="1"/>
  <c r="P24" i="6"/>
  <c r="Q24" i="6" s="1"/>
  <c r="S24" i="6" s="1"/>
  <c r="P25" i="6"/>
  <c r="Q25" i="6" s="1"/>
  <c r="S25" i="6" s="1"/>
  <c r="P26" i="6"/>
  <c r="Q26" i="6" s="1"/>
  <c r="S26" i="6" s="1"/>
  <c r="P27" i="6"/>
  <c r="Q27" i="6" s="1"/>
  <c r="S27" i="6" s="1"/>
  <c r="P28" i="6"/>
  <c r="Q28" i="6" s="1"/>
  <c r="S28" i="6" s="1"/>
  <c r="P29" i="6"/>
  <c r="Q29" i="6" s="1"/>
  <c r="S29" i="6" s="1"/>
  <c r="P30" i="6"/>
  <c r="Q30" i="6" s="1"/>
  <c r="S30" i="6" s="1"/>
  <c r="P31" i="6"/>
  <c r="Q31" i="6" s="1"/>
  <c r="S31" i="6" s="1"/>
  <c r="P32" i="6"/>
  <c r="Q32" i="6" s="1"/>
  <c r="S32" i="6" s="1"/>
  <c r="P33" i="6"/>
  <c r="Q33" i="6" s="1"/>
  <c r="S33" i="6" s="1"/>
  <c r="P34" i="6"/>
  <c r="Q34" i="6" s="1"/>
  <c r="S34" i="6" s="1"/>
  <c r="P35" i="6"/>
  <c r="Q35" i="6" s="1"/>
  <c r="S35" i="6" s="1"/>
  <c r="R36" i="6"/>
  <c r="G8" i="6"/>
  <c r="H8" i="6" s="1"/>
  <c r="J8" i="6" s="1"/>
  <c r="G11" i="6"/>
  <c r="H11" i="6" s="1"/>
  <c r="J11" i="6" s="1"/>
  <c r="G15" i="6"/>
  <c r="H15" i="6" s="1"/>
  <c r="J15" i="6" s="1"/>
  <c r="G17" i="6"/>
  <c r="H17" i="6" s="1"/>
  <c r="J17" i="6" s="1"/>
  <c r="G19" i="6"/>
  <c r="H19" i="6" s="1"/>
  <c r="J19" i="6" s="1"/>
  <c r="G22" i="6"/>
  <c r="H22" i="6" s="1"/>
  <c r="J22" i="6" s="1"/>
  <c r="F36" i="6"/>
  <c r="G5" i="6"/>
  <c r="H5" i="6" s="1"/>
  <c r="N33" i="3"/>
  <c r="N34" i="3"/>
  <c r="N35" i="3"/>
  <c r="O35" i="3" s="1"/>
  <c r="E33" i="3"/>
  <c r="F33" i="3" s="1"/>
  <c r="E34" i="3"/>
  <c r="F34" i="3" s="1"/>
  <c r="E35" i="3"/>
  <c r="F35" i="3"/>
  <c r="T36" i="3"/>
  <c r="M36" i="3"/>
  <c r="K36" i="3"/>
  <c r="D36" i="3"/>
  <c r="R35" i="3"/>
  <c r="I35" i="3"/>
  <c r="R34" i="3"/>
  <c r="O34" i="3"/>
  <c r="I34" i="3"/>
  <c r="R33" i="3"/>
  <c r="O33" i="3"/>
  <c r="I33" i="3"/>
  <c r="R32" i="3"/>
  <c r="N32" i="3"/>
  <c r="O32" i="3" s="1"/>
  <c r="I32" i="3"/>
  <c r="E32" i="3"/>
  <c r="F32" i="3" s="1"/>
  <c r="R31" i="3"/>
  <c r="N31" i="3"/>
  <c r="O31" i="3" s="1"/>
  <c r="I31" i="3"/>
  <c r="E31" i="3"/>
  <c r="F31" i="3" s="1"/>
  <c r="R30" i="3"/>
  <c r="N30" i="3"/>
  <c r="O30" i="3" s="1"/>
  <c r="I30" i="3"/>
  <c r="E30" i="3"/>
  <c r="F30" i="3" s="1"/>
  <c r="R29" i="3"/>
  <c r="N29" i="3"/>
  <c r="O29" i="3" s="1"/>
  <c r="I29" i="3"/>
  <c r="E29" i="3"/>
  <c r="F29" i="3" s="1"/>
  <c r="R28" i="3"/>
  <c r="N28" i="3"/>
  <c r="O28" i="3" s="1"/>
  <c r="I28" i="3"/>
  <c r="E28" i="3"/>
  <c r="F28" i="3" s="1"/>
  <c r="R27" i="3"/>
  <c r="N27" i="3"/>
  <c r="O27" i="3" s="1"/>
  <c r="I27" i="3"/>
  <c r="E27" i="3"/>
  <c r="F27" i="3" s="1"/>
  <c r="R26" i="3"/>
  <c r="N26" i="3"/>
  <c r="O26" i="3" s="1"/>
  <c r="I26" i="3"/>
  <c r="E26" i="3"/>
  <c r="F26" i="3" s="1"/>
  <c r="R25" i="3"/>
  <c r="N25" i="3"/>
  <c r="O25" i="3" s="1"/>
  <c r="I25" i="3"/>
  <c r="E25" i="3"/>
  <c r="F25" i="3" s="1"/>
  <c r="R24" i="3"/>
  <c r="N24" i="3"/>
  <c r="O24" i="3" s="1"/>
  <c r="I24" i="3"/>
  <c r="E24" i="3"/>
  <c r="F24" i="3" s="1"/>
  <c r="R23" i="3"/>
  <c r="N23" i="3"/>
  <c r="O23" i="3" s="1"/>
  <c r="I23" i="3"/>
  <c r="E23" i="3"/>
  <c r="F23" i="3" s="1"/>
  <c r="R22" i="3"/>
  <c r="N22" i="3"/>
  <c r="O22" i="3" s="1"/>
  <c r="I22" i="3"/>
  <c r="F22" i="3"/>
  <c r="E22" i="3"/>
  <c r="R21" i="3"/>
  <c r="N21" i="3"/>
  <c r="O21" i="3" s="1"/>
  <c r="I21" i="3"/>
  <c r="E21" i="3"/>
  <c r="F21" i="3" s="1"/>
  <c r="R20" i="3"/>
  <c r="N20" i="3"/>
  <c r="O20" i="3" s="1"/>
  <c r="I20" i="3"/>
  <c r="E20" i="3"/>
  <c r="F20" i="3" s="1"/>
  <c r="R19" i="3"/>
  <c r="N19" i="3"/>
  <c r="O19" i="3" s="1"/>
  <c r="I19" i="3"/>
  <c r="E19" i="3"/>
  <c r="F19" i="3" s="1"/>
  <c r="R18" i="3"/>
  <c r="N18" i="3"/>
  <c r="O18" i="3" s="1"/>
  <c r="I18" i="3"/>
  <c r="E18" i="3"/>
  <c r="F18" i="3" s="1"/>
  <c r="R17" i="3"/>
  <c r="N17" i="3"/>
  <c r="O17" i="3" s="1"/>
  <c r="I17" i="3"/>
  <c r="E17" i="3"/>
  <c r="F17" i="3" s="1"/>
  <c r="R16" i="3"/>
  <c r="N16" i="3"/>
  <c r="O16" i="3" s="1"/>
  <c r="I16" i="3"/>
  <c r="I36" i="3" s="1"/>
  <c r="E16" i="3"/>
  <c r="F16" i="3" s="1"/>
  <c r="R15" i="3"/>
  <c r="N15" i="3"/>
  <c r="O15" i="3" s="1"/>
  <c r="I15" i="3"/>
  <c r="E15" i="3"/>
  <c r="F15" i="3" s="1"/>
  <c r="R14" i="3"/>
  <c r="N14" i="3"/>
  <c r="O14" i="3" s="1"/>
  <c r="I14" i="3"/>
  <c r="E14" i="3"/>
  <c r="F14" i="3" s="1"/>
  <c r="R13" i="3"/>
  <c r="N13" i="3"/>
  <c r="O13" i="3" s="1"/>
  <c r="I13" i="3"/>
  <c r="E13" i="3"/>
  <c r="F13" i="3" s="1"/>
  <c r="R12" i="3"/>
  <c r="N12" i="3"/>
  <c r="O12" i="3" s="1"/>
  <c r="I12" i="3"/>
  <c r="E12" i="3"/>
  <c r="F12" i="3" s="1"/>
  <c r="R11" i="3"/>
  <c r="N11" i="3"/>
  <c r="O11" i="3" s="1"/>
  <c r="I11" i="3"/>
  <c r="E11" i="3"/>
  <c r="F11" i="3" s="1"/>
  <c r="R10" i="3"/>
  <c r="N10" i="3"/>
  <c r="O10" i="3" s="1"/>
  <c r="I10" i="3"/>
  <c r="E10" i="3"/>
  <c r="F10" i="3" s="1"/>
  <c r="R9" i="3"/>
  <c r="N9" i="3"/>
  <c r="O9" i="3" s="1"/>
  <c r="I9" i="3"/>
  <c r="E9" i="3"/>
  <c r="F9" i="3" s="1"/>
  <c r="R8" i="3"/>
  <c r="N8" i="3"/>
  <c r="O8" i="3" s="1"/>
  <c r="I8" i="3"/>
  <c r="E8" i="3"/>
  <c r="F8" i="3" s="1"/>
  <c r="R7" i="3"/>
  <c r="N7" i="3"/>
  <c r="O7" i="3" s="1"/>
  <c r="I7" i="3"/>
  <c r="E7" i="3"/>
  <c r="F7" i="3" s="1"/>
  <c r="R6" i="3"/>
  <c r="N6" i="3"/>
  <c r="O6" i="3" s="1"/>
  <c r="I6" i="3"/>
  <c r="E6" i="3"/>
  <c r="F6" i="3" s="1"/>
  <c r="R5" i="3"/>
  <c r="N5" i="3"/>
  <c r="O5" i="3" s="1"/>
  <c r="I5" i="3"/>
  <c r="E5" i="3"/>
  <c r="P11" i="3" l="1"/>
  <c r="P16" i="3"/>
  <c r="P21" i="3"/>
  <c r="Q21" i="3" s="1"/>
  <c r="S21" i="3" s="1"/>
  <c r="P22" i="3"/>
  <c r="Q22" i="3" s="1"/>
  <c r="P23" i="3"/>
  <c r="P24" i="3"/>
  <c r="P8" i="3"/>
  <c r="Q8" i="3" s="1"/>
  <c r="S8" i="3" s="1"/>
  <c r="P14" i="3"/>
  <c r="Q14" i="3" s="1"/>
  <c r="P15" i="3"/>
  <c r="G26" i="3"/>
  <c r="G27" i="3"/>
  <c r="G28" i="3"/>
  <c r="G29" i="3"/>
  <c r="G30" i="3"/>
  <c r="G31" i="3"/>
  <c r="H36" i="6"/>
  <c r="J5" i="6"/>
  <c r="J36" i="6" s="1"/>
  <c r="O36" i="6"/>
  <c r="P5" i="6"/>
  <c r="P36" i="6" s="1"/>
  <c r="G36" i="6"/>
  <c r="P19" i="3"/>
  <c r="Q19" i="3" s="1"/>
  <c r="S19" i="3" s="1"/>
  <c r="P13" i="3"/>
  <c r="Q13" i="3" s="1"/>
  <c r="S13" i="3" s="1"/>
  <c r="P30" i="3"/>
  <c r="Q30" i="3" s="1"/>
  <c r="S30" i="3" s="1"/>
  <c r="G35" i="3"/>
  <c r="G32" i="3"/>
  <c r="G34" i="3"/>
  <c r="H34" i="3" s="1"/>
  <c r="J34" i="3" s="1"/>
  <c r="G33" i="3"/>
  <c r="P31" i="3"/>
  <c r="Q31" i="3" s="1"/>
  <c r="S31" i="3" s="1"/>
  <c r="P27" i="3"/>
  <c r="Q27" i="3" s="1"/>
  <c r="S27" i="3" s="1"/>
  <c r="P26" i="3"/>
  <c r="Q26" i="3" s="1"/>
  <c r="S26" i="3" s="1"/>
  <c r="E36" i="3"/>
  <c r="R36" i="3"/>
  <c r="P9" i="3"/>
  <c r="Q9" i="3" s="1"/>
  <c r="S9" i="3" s="1"/>
  <c r="P10" i="3"/>
  <c r="Q10" i="3" s="1"/>
  <c r="P20" i="3"/>
  <c r="Q20" i="3" s="1"/>
  <c r="S20" i="3" s="1"/>
  <c r="P28" i="3"/>
  <c r="Q28" i="3" s="1"/>
  <c r="S28" i="3" s="1"/>
  <c r="P12" i="3"/>
  <c r="Q12" i="3" s="1"/>
  <c r="S12" i="3" s="1"/>
  <c r="P17" i="3"/>
  <c r="Q17" i="3" s="1"/>
  <c r="S17" i="3" s="1"/>
  <c r="P18" i="3"/>
  <c r="Q18" i="3" s="1"/>
  <c r="S18" i="3" s="1"/>
  <c r="P25" i="3"/>
  <c r="Q25" i="3" s="1"/>
  <c r="S25" i="3" s="1"/>
  <c r="P29" i="3"/>
  <c r="Q29" i="3" s="1"/>
  <c r="S29" i="3" s="1"/>
  <c r="P7" i="3"/>
  <c r="Q7" i="3" s="1"/>
  <c r="S7" i="3" s="1"/>
  <c r="G17" i="3"/>
  <c r="H17" i="3" s="1"/>
  <c r="J17" i="3" s="1"/>
  <c r="G23" i="3"/>
  <c r="H23" i="3" s="1"/>
  <c r="J23" i="3" s="1"/>
  <c r="G13" i="3"/>
  <c r="H13" i="3" s="1"/>
  <c r="J13" i="3" s="1"/>
  <c r="G19" i="3"/>
  <c r="H19" i="3" s="1"/>
  <c r="J19" i="3" s="1"/>
  <c r="P6" i="3"/>
  <c r="Q6" i="3" s="1"/>
  <c r="S6" i="3" s="1"/>
  <c r="G7" i="3"/>
  <c r="H7" i="3" s="1"/>
  <c r="J7" i="3" s="1"/>
  <c r="G8" i="3"/>
  <c r="H8" i="3" s="1"/>
  <c r="J8" i="3" s="1"/>
  <c r="G9" i="3"/>
  <c r="H9" i="3" s="1"/>
  <c r="J9" i="3" s="1"/>
  <c r="G15" i="3"/>
  <c r="H15" i="3" s="1"/>
  <c r="J15" i="3" s="1"/>
  <c r="G25" i="3"/>
  <c r="H25" i="3" s="1"/>
  <c r="J25" i="3" s="1"/>
  <c r="O36" i="3"/>
  <c r="P5" i="3"/>
  <c r="G6" i="3"/>
  <c r="H6" i="3" s="1"/>
  <c r="J6" i="3" s="1"/>
  <c r="G11" i="3"/>
  <c r="H11" i="3" s="1"/>
  <c r="J11" i="3" s="1"/>
  <c r="G21" i="3"/>
  <c r="H21" i="3" s="1"/>
  <c r="J21" i="3" s="1"/>
  <c r="Q16" i="3"/>
  <c r="S16" i="3" s="1"/>
  <c r="Q24" i="3"/>
  <c r="S24" i="3" s="1"/>
  <c r="F5" i="3"/>
  <c r="F36" i="3" s="1"/>
  <c r="G10" i="3"/>
  <c r="H10" i="3" s="1"/>
  <c r="J10" i="3" s="1"/>
  <c r="G14" i="3"/>
  <c r="H14" i="3" s="1"/>
  <c r="J14" i="3" s="1"/>
  <c r="G18" i="3"/>
  <c r="H18" i="3" s="1"/>
  <c r="J18" i="3" s="1"/>
  <c r="G22" i="3"/>
  <c r="H22" i="3" s="1"/>
  <c r="J22" i="3" s="1"/>
  <c r="N36" i="3"/>
  <c r="S10" i="3"/>
  <c r="Q11" i="3"/>
  <c r="S11" i="3" s="1"/>
  <c r="G12" i="3"/>
  <c r="H12" i="3" s="1"/>
  <c r="J12" i="3" s="1"/>
  <c r="S14" i="3"/>
  <c r="Q15" i="3"/>
  <c r="S15" i="3" s="1"/>
  <c r="G16" i="3"/>
  <c r="H16" i="3" s="1"/>
  <c r="J16" i="3" s="1"/>
  <c r="G20" i="3"/>
  <c r="H20" i="3" s="1"/>
  <c r="J20" i="3" s="1"/>
  <c r="S22" i="3"/>
  <c r="Q23" i="3"/>
  <c r="S23" i="3" s="1"/>
  <c r="G24" i="3"/>
  <c r="H24" i="3" s="1"/>
  <c r="J24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P32" i="3"/>
  <c r="Q32" i="3" s="1"/>
  <c r="S32" i="3" s="1"/>
  <c r="H33" i="3"/>
  <c r="J33" i="3" s="1"/>
  <c r="P33" i="3"/>
  <c r="Q33" i="3" s="1"/>
  <c r="S33" i="3" s="1"/>
  <c r="P34" i="3"/>
  <c r="Q34" i="3" s="1"/>
  <c r="S34" i="3" s="1"/>
  <c r="H35" i="3"/>
  <c r="J35" i="3" s="1"/>
  <c r="P35" i="3"/>
  <c r="Q35" i="3" s="1"/>
  <c r="S35" i="3" s="1"/>
  <c r="N6" i="2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N15" i="2"/>
  <c r="O15" i="2" s="1"/>
  <c r="N16" i="2"/>
  <c r="N17" i="2"/>
  <c r="O17" i="2" s="1"/>
  <c r="N18" i="2"/>
  <c r="O18" i="2" s="1"/>
  <c r="N19" i="2"/>
  <c r="O19" i="2" s="1"/>
  <c r="N20" i="2"/>
  <c r="O20" i="2" s="1"/>
  <c r="N21" i="2"/>
  <c r="N22" i="2"/>
  <c r="N23" i="2"/>
  <c r="N24" i="2"/>
  <c r="O24" i="2" s="1"/>
  <c r="N25" i="2"/>
  <c r="O25" i="2" s="1"/>
  <c r="N26" i="2"/>
  <c r="O26" i="2" s="1"/>
  <c r="N27" i="2"/>
  <c r="O27" i="2" s="1"/>
  <c r="N28" i="2"/>
  <c r="O28" i="2" s="1"/>
  <c r="N29" i="2"/>
  <c r="N30" i="2"/>
  <c r="N31" i="2"/>
  <c r="N32" i="2"/>
  <c r="N5" i="2"/>
  <c r="E6" i="2"/>
  <c r="F6" i="2" s="1"/>
  <c r="E7" i="2"/>
  <c r="F7" i="2" s="1"/>
  <c r="E8" i="2"/>
  <c r="F8" i="2" s="1"/>
  <c r="E9" i="2"/>
  <c r="F9" i="2" s="1"/>
  <c r="E10" i="2"/>
  <c r="E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E27" i="2"/>
  <c r="E28" i="2"/>
  <c r="F28" i="2" s="1"/>
  <c r="E29" i="2"/>
  <c r="F29" i="2" s="1"/>
  <c r="E30" i="2"/>
  <c r="E31" i="2"/>
  <c r="E32" i="2"/>
  <c r="F32" i="2" s="1"/>
  <c r="E5" i="2"/>
  <c r="T36" i="2"/>
  <c r="M36" i="2"/>
  <c r="K36" i="2"/>
  <c r="D36" i="2"/>
  <c r="R35" i="2"/>
  <c r="N35" i="2"/>
  <c r="O35" i="2" s="1"/>
  <c r="I35" i="2"/>
  <c r="E35" i="2"/>
  <c r="F35" i="2" s="1"/>
  <c r="R34" i="2"/>
  <c r="N34" i="2"/>
  <c r="O34" i="2" s="1"/>
  <c r="I34" i="2"/>
  <c r="E34" i="2"/>
  <c r="F34" i="2" s="1"/>
  <c r="R33" i="2"/>
  <c r="N33" i="2"/>
  <c r="O33" i="2" s="1"/>
  <c r="I33" i="2"/>
  <c r="E33" i="2"/>
  <c r="F33" i="2" s="1"/>
  <c r="G33" i="2" s="1"/>
  <c r="H33" i="2" s="1"/>
  <c r="J33" i="2" s="1"/>
  <c r="R32" i="2"/>
  <c r="O32" i="2"/>
  <c r="I32" i="2"/>
  <c r="R31" i="2"/>
  <c r="O31" i="2"/>
  <c r="I31" i="2"/>
  <c r="F31" i="2"/>
  <c r="R30" i="2"/>
  <c r="O30" i="2"/>
  <c r="I30" i="2"/>
  <c r="F30" i="2"/>
  <c r="R29" i="2"/>
  <c r="O29" i="2"/>
  <c r="I29" i="2"/>
  <c r="R28" i="2"/>
  <c r="I28" i="2"/>
  <c r="R27" i="2"/>
  <c r="I27" i="2"/>
  <c r="F27" i="2"/>
  <c r="R26" i="2"/>
  <c r="I26" i="2"/>
  <c r="F26" i="2"/>
  <c r="R25" i="2"/>
  <c r="I25" i="2"/>
  <c r="R24" i="2"/>
  <c r="I24" i="2"/>
  <c r="R23" i="2"/>
  <c r="O23" i="2"/>
  <c r="I23" i="2"/>
  <c r="R22" i="2"/>
  <c r="O22" i="2"/>
  <c r="I22" i="2"/>
  <c r="R21" i="2"/>
  <c r="O21" i="2"/>
  <c r="I21" i="2"/>
  <c r="R20" i="2"/>
  <c r="I20" i="2"/>
  <c r="R19" i="2"/>
  <c r="I19" i="2"/>
  <c r="F19" i="2"/>
  <c r="R18" i="2"/>
  <c r="I18" i="2"/>
  <c r="F18" i="2"/>
  <c r="R17" i="2"/>
  <c r="I17" i="2"/>
  <c r="R16" i="2"/>
  <c r="O16" i="2"/>
  <c r="I16" i="2"/>
  <c r="R15" i="2"/>
  <c r="I15" i="2"/>
  <c r="R14" i="2"/>
  <c r="O14" i="2"/>
  <c r="I14" i="2"/>
  <c r="R13" i="2"/>
  <c r="I13" i="2"/>
  <c r="R12" i="2"/>
  <c r="I12" i="2"/>
  <c r="R11" i="2"/>
  <c r="I11" i="2"/>
  <c r="F11" i="2"/>
  <c r="R10" i="2"/>
  <c r="I10" i="2"/>
  <c r="F10" i="2"/>
  <c r="R9" i="2"/>
  <c r="I9" i="2"/>
  <c r="R8" i="2"/>
  <c r="I8" i="2"/>
  <c r="R7" i="2"/>
  <c r="I7" i="2"/>
  <c r="R6" i="2"/>
  <c r="O6" i="2"/>
  <c r="I6" i="2"/>
  <c r="R5" i="2"/>
  <c r="O5" i="2"/>
  <c r="I5" i="2"/>
  <c r="G34" i="2" l="1"/>
  <c r="H34" i="2" s="1"/>
  <c r="J34" i="2" s="1"/>
  <c r="P19" i="2"/>
  <c r="Q19" i="2" s="1"/>
  <c r="S19" i="2" s="1"/>
  <c r="Q5" i="6"/>
  <c r="S5" i="6" s="1"/>
  <c r="S36" i="6" s="1"/>
  <c r="G21" i="2"/>
  <c r="P15" i="2"/>
  <c r="Q15" i="2" s="1"/>
  <c r="S15" i="2" s="1"/>
  <c r="P7" i="2"/>
  <c r="Q36" i="6"/>
  <c r="P36" i="3"/>
  <c r="G5" i="3"/>
  <c r="G36" i="3" s="1"/>
  <c r="Q5" i="3"/>
  <c r="P27" i="2"/>
  <c r="Q27" i="2" s="1"/>
  <c r="S27" i="2" s="1"/>
  <c r="P6" i="2"/>
  <c r="Q6" i="2" s="1"/>
  <c r="S6" i="2" s="1"/>
  <c r="G29" i="2"/>
  <c r="Q7" i="2"/>
  <c r="P10" i="2"/>
  <c r="Q10" i="2" s="1"/>
  <c r="S10" i="2" s="1"/>
  <c r="P12" i="2"/>
  <c r="Q12" i="2" s="1"/>
  <c r="S12" i="2" s="1"/>
  <c r="G13" i="2"/>
  <c r="H13" i="2" s="1"/>
  <c r="J13" i="2" s="1"/>
  <c r="G14" i="2"/>
  <c r="H14" i="2" s="1"/>
  <c r="J14" i="2" s="1"/>
  <c r="P16" i="2"/>
  <c r="Q16" i="2" s="1"/>
  <c r="S16" i="2" s="1"/>
  <c r="G17" i="2"/>
  <c r="H17" i="2" s="1"/>
  <c r="J17" i="2" s="1"/>
  <c r="P20" i="2"/>
  <c r="Q20" i="2" s="1"/>
  <c r="S20" i="2" s="1"/>
  <c r="P23" i="2"/>
  <c r="Q23" i="2" s="1"/>
  <c r="S23" i="2" s="1"/>
  <c r="P24" i="2"/>
  <c r="Q24" i="2" s="1"/>
  <c r="S24" i="2" s="1"/>
  <c r="G26" i="2"/>
  <c r="H26" i="2" s="1"/>
  <c r="J26" i="2" s="1"/>
  <c r="E36" i="2"/>
  <c r="P28" i="2"/>
  <c r="Q28" i="2" s="1"/>
  <c r="S28" i="2" s="1"/>
  <c r="R36" i="2"/>
  <c r="P8" i="2"/>
  <c r="Q8" i="2" s="1"/>
  <c r="S8" i="2" s="1"/>
  <c r="G11" i="2"/>
  <c r="H11" i="2" s="1"/>
  <c r="J11" i="2" s="1"/>
  <c r="P13" i="2"/>
  <c r="Q13" i="2" s="1"/>
  <c r="S13" i="2" s="1"/>
  <c r="G15" i="2"/>
  <c r="H15" i="2" s="1"/>
  <c r="J15" i="2" s="1"/>
  <c r="P17" i="2"/>
  <c r="Q17" i="2" s="1"/>
  <c r="S17" i="2" s="1"/>
  <c r="G19" i="2"/>
  <c r="H19" i="2" s="1"/>
  <c r="J19" i="2" s="1"/>
  <c r="P21" i="2"/>
  <c r="Q21" i="2" s="1"/>
  <c r="S21" i="2" s="1"/>
  <c r="P25" i="2"/>
  <c r="Q25" i="2" s="1"/>
  <c r="S25" i="2" s="1"/>
  <c r="G27" i="2"/>
  <c r="H27" i="2" s="1"/>
  <c r="J27" i="2" s="1"/>
  <c r="P29" i="2"/>
  <c r="Q29" i="2" s="1"/>
  <c r="S29" i="2" s="1"/>
  <c r="G35" i="2"/>
  <c r="H35" i="2" s="1"/>
  <c r="J35" i="2" s="1"/>
  <c r="I36" i="2"/>
  <c r="P9" i="2"/>
  <c r="Q9" i="2" s="1"/>
  <c r="S9" i="2" s="1"/>
  <c r="G12" i="2"/>
  <c r="H12" i="2" s="1"/>
  <c r="J12" i="2" s="1"/>
  <c r="P14" i="2"/>
  <c r="Q14" i="2" s="1"/>
  <c r="S14" i="2" s="1"/>
  <c r="P18" i="2"/>
  <c r="Q18" i="2" s="1"/>
  <c r="S18" i="2" s="1"/>
  <c r="G20" i="2"/>
  <c r="H20" i="2" s="1"/>
  <c r="J20" i="2" s="1"/>
  <c r="P22" i="2"/>
  <c r="Q22" i="2" s="1"/>
  <c r="S22" i="2" s="1"/>
  <c r="G24" i="2"/>
  <c r="H24" i="2" s="1"/>
  <c r="J24" i="2" s="1"/>
  <c r="P26" i="2"/>
  <c r="Q26" i="2" s="1"/>
  <c r="S26" i="2" s="1"/>
  <c r="G28" i="2"/>
  <c r="H28" i="2" s="1"/>
  <c r="J28" i="2" s="1"/>
  <c r="G32" i="2"/>
  <c r="H32" i="2" s="1"/>
  <c r="J32" i="2" s="1"/>
  <c r="F5" i="2"/>
  <c r="F36" i="2" s="1"/>
  <c r="O36" i="2"/>
  <c r="P5" i="2"/>
  <c r="Q5" i="2" s="1"/>
  <c r="G6" i="2"/>
  <c r="H6" i="2" s="1"/>
  <c r="J6" i="2" s="1"/>
  <c r="S7" i="2"/>
  <c r="G10" i="2"/>
  <c r="H10" i="2" s="1"/>
  <c r="J10" i="2" s="1"/>
  <c r="G9" i="2"/>
  <c r="H9" i="2" s="1"/>
  <c r="J9" i="2" s="1"/>
  <c r="P11" i="2"/>
  <c r="Q11" i="2" s="1"/>
  <c r="S11" i="2" s="1"/>
  <c r="G7" i="2"/>
  <c r="H7" i="2" s="1"/>
  <c r="J7" i="2" s="1"/>
  <c r="G8" i="2"/>
  <c r="H8" i="2" s="1"/>
  <c r="J8" i="2" s="1"/>
  <c r="H21" i="2"/>
  <c r="J21" i="2" s="1"/>
  <c r="H29" i="2"/>
  <c r="J29" i="2" s="1"/>
  <c r="P30" i="2"/>
  <c r="Q30" i="2" s="1"/>
  <c r="S30" i="2" s="1"/>
  <c r="P31" i="2"/>
  <c r="Q31" i="2" s="1"/>
  <c r="S31" i="2" s="1"/>
  <c r="P32" i="2"/>
  <c r="Q32" i="2" s="1"/>
  <c r="S32" i="2" s="1"/>
  <c r="P33" i="2"/>
  <c r="Q33" i="2" s="1"/>
  <c r="S33" i="2" s="1"/>
  <c r="P34" i="2"/>
  <c r="Q34" i="2" s="1"/>
  <c r="S34" i="2" s="1"/>
  <c r="P35" i="2"/>
  <c r="Q35" i="2" s="1"/>
  <c r="S35" i="2" s="1"/>
  <c r="N36" i="2"/>
  <c r="G16" i="2"/>
  <c r="H16" i="2" s="1"/>
  <c r="J16" i="2" s="1"/>
  <c r="G18" i="2"/>
  <c r="H18" i="2" s="1"/>
  <c r="J18" i="2" s="1"/>
  <c r="G22" i="2"/>
  <c r="H22" i="2" s="1"/>
  <c r="J22" i="2" s="1"/>
  <c r="G23" i="2"/>
  <c r="H23" i="2" s="1"/>
  <c r="J23" i="2" s="1"/>
  <c r="G25" i="2"/>
  <c r="H25" i="2" s="1"/>
  <c r="J25" i="2" s="1"/>
  <c r="G30" i="2"/>
  <c r="H30" i="2" s="1"/>
  <c r="J30" i="2" s="1"/>
  <c r="G31" i="2"/>
  <c r="H31" i="2" s="1"/>
  <c r="J31" i="2" s="1"/>
  <c r="E35" i="1"/>
  <c r="F35" i="1" s="1"/>
  <c r="N35" i="1"/>
  <c r="O35" i="1" s="1"/>
  <c r="T36" i="1"/>
  <c r="M36" i="1"/>
  <c r="K36" i="1"/>
  <c r="D36" i="1"/>
  <c r="R35" i="1"/>
  <c r="I35" i="1"/>
  <c r="R34" i="1"/>
  <c r="N34" i="1"/>
  <c r="O34" i="1" s="1"/>
  <c r="I34" i="1"/>
  <c r="E34" i="1"/>
  <c r="F34" i="1" s="1"/>
  <c r="R33" i="1"/>
  <c r="N33" i="1"/>
  <c r="O33" i="1" s="1"/>
  <c r="I33" i="1"/>
  <c r="E33" i="1"/>
  <c r="F33" i="1" s="1"/>
  <c r="R32" i="1"/>
  <c r="N32" i="1"/>
  <c r="O32" i="1" s="1"/>
  <c r="I32" i="1"/>
  <c r="E32" i="1"/>
  <c r="F32" i="1" s="1"/>
  <c r="R31" i="1"/>
  <c r="N31" i="1"/>
  <c r="O31" i="1" s="1"/>
  <c r="I31" i="1"/>
  <c r="E31" i="1"/>
  <c r="F31" i="1" s="1"/>
  <c r="R30" i="1"/>
  <c r="N30" i="1"/>
  <c r="O30" i="1" s="1"/>
  <c r="I30" i="1"/>
  <c r="E30" i="1"/>
  <c r="F30" i="1" s="1"/>
  <c r="R29" i="1"/>
  <c r="N29" i="1"/>
  <c r="O29" i="1" s="1"/>
  <c r="I29" i="1"/>
  <c r="E29" i="1"/>
  <c r="F29" i="1" s="1"/>
  <c r="R28" i="1"/>
  <c r="N28" i="1"/>
  <c r="O28" i="1" s="1"/>
  <c r="I28" i="1"/>
  <c r="E28" i="1"/>
  <c r="F28" i="1" s="1"/>
  <c r="R27" i="1"/>
  <c r="N27" i="1"/>
  <c r="O27" i="1" s="1"/>
  <c r="I27" i="1"/>
  <c r="E27" i="1"/>
  <c r="F27" i="1" s="1"/>
  <c r="R26" i="1"/>
  <c r="N26" i="1"/>
  <c r="O26" i="1" s="1"/>
  <c r="I26" i="1"/>
  <c r="E26" i="1"/>
  <c r="F26" i="1" s="1"/>
  <c r="R25" i="1"/>
  <c r="N25" i="1"/>
  <c r="O25" i="1" s="1"/>
  <c r="I25" i="1"/>
  <c r="E25" i="1"/>
  <c r="F25" i="1" s="1"/>
  <c r="R24" i="1"/>
  <c r="N24" i="1"/>
  <c r="O24" i="1" s="1"/>
  <c r="I24" i="1"/>
  <c r="E24" i="1"/>
  <c r="F24" i="1" s="1"/>
  <c r="R23" i="1"/>
  <c r="N23" i="1"/>
  <c r="O23" i="1" s="1"/>
  <c r="I23" i="1"/>
  <c r="E23" i="1"/>
  <c r="F23" i="1" s="1"/>
  <c r="R22" i="1"/>
  <c r="N22" i="1"/>
  <c r="O22" i="1" s="1"/>
  <c r="I22" i="1"/>
  <c r="E22" i="1"/>
  <c r="F22" i="1" s="1"/>
  <c r="R21" i="1"/>
  <c r="N21" i="1"/>
  <c r="O21" i="1" s="1"/>
  <c r="I21" i="1"/>
  <c r="E21" i="1"/>
  <c r="F21" i="1" s="1"/>
  <c r="R20" i="1"/>
  <c r="N20" i="1"/>
  <c r="O20" i="1" s="1"/>
  <c r="I20" i="1"/>
  <c r="E20" i="1"/>
  <c r="F20" i="1" s="1"/>
  <c r="R19" i="1"/>
  <c r="N19" i="1"/>
  <c r="O19" i="1" s="1"/>
  <c r="I19" i="1"/>
  <c r="E19" i="1"/>
  <c r="F19" i="1" s="1"/>
  <c r="R18" i="1"/>
  <c r="N18" i="1"/>
  <c r="O18" i="1" s="1"/>
  <c r="I18" i="1"/>
  <c r="E18" i="1"/>
  <c r="F18" i="1" s="1"/>
  <c r="R17" i="1"/>
  <c r="N17" i="1"/>
  <c r="O17" i="1" s="1"/>
  <c r="I17" i="1"/>
  <c r="E17" i="1"/>
  <c r="F17" i="1" s="1"/>
  <c r="R16" i="1"/>
  <c r="N16" i="1"/>
  <c r="O16" i="1" s="1"/>
  <c r="I16" i="1"/>
  <c r="E16" i="1"/>
  <c r="F16" i="1" s="1"/>
  <c r="R15" i="1"/>
  <c r="N15" i="1"/>
  <c r="O15" i="1" s="1"/>
  <c r="I15" i="1"/>
  <c r="E15" i="1"/>
  <c r="F15" i="1" s="1"/>
  <c r="R14" i="1"/>
  <c r="N14" i="1"/>
  <c r="O14" i="1" s="1"/>
  <c r="I14" i="1"/>
  <c r="E14" i="1"/>
  <c r="F14" i="1" s="1"/>
  <c r="R13" i="1"/>
  <c r="N13" i="1"/>
  <c r="O13" i="1" s="1"/>
  <c r="I13" i="1"/>
  <c r="E13" i="1"/>
  <c r="F13" i="1" s="1"/>
  <c r="R12" i="1"/>
  <c r="N12" i="1"/>
  <c r="O12" i="1" s="1"/>
  <c r="I12" i="1"/>
  <c r="E12" i="1"/>
  <c r="F12" i="1" s="1"/>
  <c r="R11" i="1"/>
  <c r="N11" i="1"/>
  <c r="O11" i="1" s="1"/>
  <c r="I11" i="1"/>
  <c r="E11" i="1"/>
  <c r="F11" i="1" s="1"/>
  <c r="R10" i="1"/>
  <c r="N10" i="1"/>
  <c r="O10" i="1" s="1"/>
  <c r="I10" i="1"/>
  <c r="E10" i="1"/>
  <c r="F10" i="1" s="1"/>
  <c r="R9" i="1"/>
  <c r="N9" i="1"/>
  <c r="O9" i="1" s="1"/>
  <c r="P9" i="1" s="1"/>
  <c r="I9" i="1"/>
  <c r="E9" i="1"/>
  <c r="F9" i="1" s="1"/>
  <c r="R8" i="1"/>
  <c r="N8" i="1"/>
  <c r="O8" i="1" s="1"/>
  <c r="I8" i="1"/>
  <c r="E8" i="1"/>
  <c r="F8" i="1" s="1"/>
  <c r="R7" i="1"/>
  <c r="N7" i="1"/>
  <c r="O7" i="1" s="1"/>
  <c r="I7" i="1"/>
  <c r="E7" i="1"/>
  <c r="F7" i="1" s="1"/>
  <c r="R6" i="1"/>
  <c r="N6" i="1"/>
  <c r="O6" i="1" s="1"/>
  <c r="I6" i="1"/>
  <c r="E6" i="1"/>
  <c r="F6" i="1" s="1"/>
  <c r="R5" i="1"/>
  <c r="N5" i="1"/>
  <c r="O5" i="1" s="1"/>
  <c r="I5" i="1"/>
  <c r="E5" i="1"/>
  <c r="F5" i="1" s="1"/>
  <c r="P13" i="1" l="1"/>
  <c r="P15" i="1"/>
  <c r="Q15" i="1" s="1"/>
  <c r="S15" i="1" s="1"/>
  <c r="P19" i="1"/>
  <c r="H5" i="3"/>
  <c r="H36" i="3" s="1"/>
  <c r="Q36" i="3"/>
  <c r="S5" i="3"/>
  <c r="S36" i="3" s="1"/>
  <c r="G5" i="2"/>
  <c r="H5" i="2" s="1"/>
  <c r="H36" i="2" s="1"/>
  <c r="Q36" i="2"/>
  <c r="S5" i="2"/>
  <c r="S36" i="2" s="1"/>
  <c r="P36" i="2"/>
  <c r="P12" i="1"/>
  <c r="Q12" i="1" s="1"/>
  <c r="S12" i="1" s="1"/>
  <c r="O36" i="1"/>
  <c r="G35" i="1"/>
  <c r="H35" i="1" s="1"/>
  <c r="J35" i="1" s="1"/>
  <c r="P11" i="1"/>
  <c r="P8" i="1"/>
  <c r="Q8" i="1" s="1"/>
  <c r="S8" i="1" s="1"/>
  <c r="G6" i="1"/>
  <c r="H6" i="1" s="1"/>
  <c r="J6" i="1" s="1"/>
  <c r="G7" i="1"/>
  <c r="H7" i="1" s="1"/>
  <c r="J7" i="1" s="1"/>
  <c r="F36" i="1"/>
  <c r="G5" i="1"/>
  <c r="H5" i="1" s="1"/>
  <c r="J5" i="1" s="1"/>
  <c r="G18" i="1"/>
  <c r="H18" i="1" s="1"/>
  <c r="J18" i="1" s="1"/>
  <c r="P20" i="1"/>
  <c r="Q20" i="1" s="1"/>
  <c r="S20" i="1" s="1"/>
  <c r="P21" i="1"/>
  <c r="Q21" i="1" s="1"/>
  <c r="S21" i="1" s="1"/>
  <c r="P23" i="1"/>
  <c r="Q23" i="1" s="1"/>
  <c r="S23" i="1" s="1"/>
  <c r="P25" i="1"/>
  <c r="Q25" i="1" s="1"/>
  <c r="S25" i="1" s="1"/>
  <c r="P26" i="1"/>
  <c r="Q26" i="1" s="1"/>
  <c r="S26" i="1" s="1"/>
  <c r="P29" i="1"/>
  <c r="Q29" i="1" s="1"/>
  <c r="S29" i="1" s="1"/>
  <c r="P31" i="1"/>
  <c r="Q31" i="1" s="1"/>
  <c r="S31" i="1" s="1"/>
  <c r="I36" i="1"/>
  <c r="P6" i="1"/>
  <c r="Q6" i="1" s="1"/>
  <c r="S6" i="1" s="1"/>
  <c r="P7" i="1"/>
  <c r="Q7" i="1" s="1"/>
  <c r="S7" i="1" s="1"/>
  <c r="G19" i="1"/>
  <c r="H19" i="1" s="1"/>
  <c r="J19" i="1" s="1"/>
  <c r="G8" i="1"/>
  <c r="H8" i="1" s="1"/>
  <c r="J8" i="1" s="1"/>
  <c r="P10" i="1"/>
  <c r="Q10" i="1" s="1"/>
  <c r="S10" i="1" s="1"/>
  <c r="G12" i="1"/>
  <c r="H12" i="1" s="1"/>
  <c r="J12" i="1" s="1"/>
  <c r="G16" i="1"/>
  <c r="H16" i="1" s="1"/>
  <c r="J16" i="1" s="1"/>
  <c r="P17" i="1"/>
  <c r="Q17" i="1" s="1"/>
  <c r="S17" i="1" s="1"/>
  <c r="G20" i="1"/>
  <c r="H20" i="1" s="1"/>
  <c r="J20" i="1" s="1"/>
  <c r="G21" i="1"/>
  <c r="H21" i="1" s="1"/>
  <c r="J21" i="1" s="1"/>
  <c r="G22" i="1"/>
  <c r="H22" i="1" s="1"/>
  <c r="J22" i="1" s="1"/>
  <c r="G23" i="1"/>
  <c r="H23" i="1" s="1"/>
  <c r="J23" i="1" s="1"/>
  <c r="G24" i="1"/>
  <c r="H24" i="1" s="1"/>
  <c r="J24" i="1" s="1"/>
  <c r="G25" i="1"/>
  <c r="H25" i="1" s="1"/>
  <c r="J25" i="1" s="1"/>
  <c r="G26" i="1"/>
  <c r="H26" i="1" s="1"/>
  <c r="J26" i="1" s="1"/>
  <c r="G27" i="1"/>
  <c r="H27" i="1" s="1"/>
  <c r="J27" i="1" s="1"/>
  <c r="G28" i="1"/>
  <c r="H28" i="1" s="1"/>
  <c r="J28" i="1" s="1"/>
  <c r="G29" i="1"/>
  <c r="H29" i="1" s="1"/>
  <c r="J29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G34" i="1"/>
  <c r="H34" i="1" s="1"/>
  <c r="J34" i="1" s="1"/>
  <c r="P22" i="1"/>
  <c r="Q22" i="1" s="1"/>
  <c r="S22" i="1" s="1"/>
  <c r="P24" i="1"/>
  <c r="Q24" i="1" s="1"/>
  <c r="S24" i="1" s="1"/>
  <c r="P28" i="1"/>
  <c r="Q28" i="1" s="1"/>
  <c r="S28" i="1" s="1"/>
  <c r="P30" i="1"/>
  <c r="Q30" i="1" s="1"/>
  <c r="S30" i="1" s="1"/>
  <c r="P32" i="1"/>
  <c r="Q32" i="1" s="1"/>
  <c r="S32" i="1" s="1"/>
  <c r="P33" i="1"/>
  <c r="Q33" i="1" s="1"/>
  <c r="S33" i="1" s="1"/>
  <c r="P34" i="1"/>
  <c r="Q34" i="1" s="1"/>
  <c r="S34" i="1" s="1"/>
  <c r="E36" i="1"/>
  <c r="P5" i="1"/>
  <c r="Q5" i="1" s="1"/>
  <c r="G9" i="1"/>
  <c r="H9" i="1" s="1"/>
  <c r="J9" i="1" s="1"/>
  <c r="G11" i="1"/>
  <c r="H11" i="1" s="1"/>
  <c r="J11" i="1" s="1"/>
  <c r="Q13" i="1"/>
  <c r="S13" i="1" s="1"/>
  <c r="G15" i="1"/>
  <c r="H15" i="1" s="1"/>
  <c r="J15" i="1" s="1"/>
  <c r="P16" i="1"/>
  <c r="Q16" i="1" s="1"/>
  <c r="S16" i="1" s="1"/>
  <c r="N36" i="1"/>
  <c r="R36" i="1"/>
  <c r="Q9" i="1"/>
  <c r="S9" i="1" s="1"/>
  <c r="G10" i="1"/>
  <c r="H10" i="1" s="1"/>
  <c r="J10" i="1" s="1"/>
  <c r="Q11" i="1"/>
  <c r="S11" i="1" s="1"/>
  <c r="G13" i="1"/>
  <c r="H13" i="1" s="1"/>
  <c r="J13" i="1" s="1"/>
  <c r="P14" i="1"/>
  <c r="Q14" i="1" s="1"/>
  <c r="S14" i="1" s="1"/>
  <c r="G17" i="1"/>
  <c r="H17" i="1" s="1"/>
  <c r="J17" i="1" s="1"/>
  <c r="P18" i="1"/>
  <c r="Q18" i="1" s="1"/>
  <c r="S18" i="1" s="1"/>
  <c r="Q19" i="1"/>
  <c r="S19" i="1" s="1"/>
  <c r="G14" i="1"/>
  <c r="H14" i="1" s="1"/>
  <c r="J14" i="1" s="1"/>
  <c r="P27" i="1"/>
  <c r="Q27" i="1" s="1"/>
  <c r="S27" i="1" s="1"/>
  <c r="P35" i="1"/>
  <c r="Q35" i="1" s="1"/>
  <c r="S35" i="1" s="1"/>
  <c r="N7" i="14"/>
  <c r="O7" i="14" s="1"/>
  <c r="E7" i="14"/>
  <c r="F7" i="14" s="1"/>
  <c r="E30" i="14"/>
  <c r="F30" i="14" s="1"/>
  <c r="N30" i="14"/>
  <c r="O30" i="14" s="1"/>
  <c r="E23" i="14"/>
  <c r="N23" i="14"/>
  <c r="O23" i="14" s="1"/>
  <c r="E16" i="14"/>
  <c r="F16" i="14" s="1"/>
  <c r="N16" i="14"/>
  <c r="O16" i="14" s="1"/>
  <c r="E9" i="14"/>
  <c r="N9" i="14"/>
  <c r="O9" i="14" s="1"/>
  <c r="T36" i="14"/>
  <c r="M36" i="14"/>
  <c r="K36" i="14"/>
  <c r="D36" i="14"/>
  <c r="R35" i="14"/>
  <c r="P35" i="14" s="1"/>
  <c r="O35" i="14"/>
  <c r="I35" i="14"/>
  <c r="F35" i="14"/>
  <c r="R34" i="14"/>
  <c r="N34" i="14"/>
  <c r="O34" i="14" s="1"/>
  <c r="I34" i="14"/>
  <c r="E34" i="14"/>
  <c r="F34" i="14" s="1"/>
  <c r="R33" i="14"/>
  <c r="N33" i="14"/>
  <c r="O33" i="14" s="1"/>
  <c r="I33" i="14"/>
  <c r="E33" i="14"/>
  <c r="F33" i="14" s="1"/>
  <c r="R32" i="14"/>
  <c r="N32" i="14"/>
  <c r="O32" i="14" s="1"/>
  <c r="I32" i="14"/>
  <c r="E32" i="14"/>
  <c r="F32" i="14" s="1"/>
  <c r="R31" i="14"/>
  <c r="N31" i="14"/>
  <c r="O31" i="14" s="1"/>
  <c r="I31" i="14"/>
  <c r="E31" i="14"/>
  <c r="F31" i="14" s="1"/>
  <c r="R30" i="14"/>
  <c r="I30" i="14"/>
  <c r="R29" i="14"/>
  <c r="N29" i="14"/>
  <c r="O29" i="14" s="1"/>
  <c r="I29" i="14"/>
  <c r="E29" i="14"/>
  <c r="F29" i="14" s="1"/>
  <c r="R28" i="14"/>
  <c r="N28" i="14"/>
  <c r="O28" i="14" s="1"/>
  <c r="I28" i="14"/>
  <c r="E28" i="14"/>
  <c r="F28" i="14" s="1"/>
  <c r="R27" i="14"/>
  <c r="N27" i="14"/>
  <c r="O27" i="14" s="1"/>
  <c r="I27" i="14"/>
  <c r="E27" i="14"/>
  <c r="F27" i="14" s="1"/>
  <c r="R26" i="14"/>
  <c r="N26" i="14"/>
  <c r="O26" i="14" s="1"/>
  <c r="I26" i="14"/>
  <c r="E26" i="14"/>
  <c r="F26" i="14" s="1"/>
  <c r="R25" i="14"/>
  <c r="N25" i="14"/>
  <c r="O25" i="14" s="1"/>
  <c r="I25" i="14"/>
  <c r="E25" i="14"/>
  <c r="F25" i="14" s="1"/>
  <c r="R24" i="14"/>
  <c r="N24" i="14"/>
  <c r="O24" i="14" s="1"/>
  <c r="I24" i="14"/>
  <c r="E24" i="14"/>
  <c r="F24" i="14" s="1"/>
  <c r="R23" i="14"/>
  <c r="I23" i="14"/>
  <c r="F23" i="14"/>
  <c r="R22" i="14"/>
  <c r="N22" i="14"/>
  <c r="O22" i="14" s="1"/>
  <c r="I22" i="14"/>
  <c r="E22" i="14"/>
  <c r="F22" i="14" s="1"/>
  <c r="R21" i="14"/>
  <c r="N21" i="14"/>
  <c r="O21" i="14" s="1"/>
  <c r="I21" i="14"/>
  <c r="E21" i="14"/>
  <c r="F21" i="14" s="1"/>
  <c r="R20" i="14"/>
  <c r="N20" i="14"/>
  <c r="O20" i="14" s="1"/>
  <c r="I20" i="14"/>
  <c r="E20" i="14"/>
  <c r="F20" i="14" s="1"/>
  <c r="R19" i="14"/>
  <c r="N19" i="14"/>
  <c r="O19" i="14" s="1"/>
  <c r="I19" i="14"/>
  <c r="E19" i="14"/>
  <c r="F19" i="14" s="1"/>
  <c r="R18" i="14"/>
  <c r="N18" i="14"/>
  <c r="O18" i="14" s="1"/>
  <c r="I18" i="14"/>
  <c r="E18" i="14"/>
  <c r="F18" i="14" s="1"/>
  <c r="R17" i="14"/>
  <c r="N17" i="14"/>
  <c r="O17" i="14" s="1"/>
  <c r="I17" i="14"/>
  <c r="G17" i="14" s="1"/>
  <c r="E17" i="14"/>
  <c r="F17" i="14" s="1"/>
  <c r="R16" i="14"/>
  <c r="I16" i="14"/>
  <c r="R15" i="14"/>
  <c r="N15" i="14"/>
  <c r="O15" i="14" s="1"/>
  <c r="I15" i="14"/>
  <c r="E15" i="14"/>
  <c r="F15" i="14" s="1"/>
  <c r="R14" i="14"/>
  <c r="P14" i="14" s="1"/>
  <c r="N14" i="14"/>
  <c r="O14" i="14" s="1"/>
  <c r="I14" i="14"/>
  <c r="E14" i="14"/>
  <c r="F14" i="14" s="1"/>
  <c r="R13" i="14"/>
  <c r="N13" i="14"/>
  <c r="O13" i="14" s="1"/>
  <c r="I13" i="14"/>
  <c r="E13" i="14"/>
  <c r="F13" i="14" s="1"/>
  <c r="R12" i="14"/>
  <c r="P12" i="14" s="1"/>
  <c r="N12" i="14"/>
  <c r="O12" i="14" s="1"/>
  <c r="I12" i="14"/>
  <c r="E12" i="14"/>
  <c r="F12" i="14" s="1"/>
  <c r="R11" i="14"/>
  <c r="N11" i="14"/>
  <c r="O11" i="14" s="1"/>
  <c r="I11" i="14"/>
  <c r="E11" i="14"/>
  <c r="F11" i="14" s="1"/>
  <c r="R10" i="14"/>
  <c r="P10" i="14" s="1"/>
  <c r="N10" i="14"/>
  <c r="O10" i="14" s="1"/>
  <c r="I10" i="14"/>
  <c r="E10" i="14"/>
  <c r="F10" i="14" s="1"/>
  <c r="R9" i="14"/>
  <c r="I9" i="14"/>
  <c r="F9" i="14"/>
  <c r="R8" i="14"/>
  <c r="N8" i="14"/>
  <c r="O8" i="14" s="1"/>
  <c r="I8" i="14"/>
  <c r="E8" i="14"/>
  <c r="F8" i="14" s="1"/>
  <c r="R7" i="14"/>
  <c r="I7" i="14"/>
  <c r="R6" i="14"/>
  <c r="N6" i="14"/>
  <c r="O6" i="14" s="1"/>
  <c r="I6" i="14"/>
  <c r="E6" i="14"/>
  <c r="F6" i="14" s="1"/>
  <c r="R5" i="14"/>
  <c r="N5" i="14"/>
  <c r="O5" i="14" s="1"/>
  <c r="I5" i="14"/>
  <c r="E5" i="14"/>
  <c r="F5" i="14" s="1"/>
  <c r="P26" i="14" l="1"/>
  <c r="G34" i="14"/>
  <c r="H34" i="14" s="1"/>
  <c r="J34" i="14" s="1"/>
  <c r="G21" i="14"/>
  <c r="G35" i="14"/>
  <c r="H35" i="14" s="1"/>
  <c r="J35" i="14" s="1"/>
  <c r="J5" i="3"/>
  <c r="J36" i="3" s="1"/>
  <c r="J5" i="2"/>
  <c r="J36" i="2" s="1"/>
  <c r="G36" i="2"/>
  <c r="Q36" i="1"/>
  <c r="S5" i="1"/>
  <c r="S36" i="1" s="1"/>
  <c r="G36" i="1"/>
  <c r="J36" i="1"/>
  <c r="H36" i="1"/>
  <c r="P36" i="1"/>
  <c r="G20" i="14"/>
  <c r="H20" i="14" s="1"/>
  <c r="J20" i="14" s="1"/>
  <c r="G19" i="14"/>
  <c r="G18" i="14"/>
  <c r="P13" i="14"/>
  <c r="P11" i="14"/>
  <c r="Q11" i="14" s="1"/>
  <c r="S11" i="14" s="1"/>
  <c r="P8" i="14"/>
  <c r="Q8" i="14" s="1"/>
  <c r="S8" i="14" s="1"/>
  <c r="P28" i="14"/>
  <c r="P7" i="14"/>
  <c r="Q7" i="14" s="1"/>
  <c r="S7" i="14" s="1"/>
  <c r="P23" i="14"/>
  <c r="O36" i="14"/>
  <c r="P9" i="14"/>
  <c r="Q9" i="14" s="1"/>
  <c r="S9" i="14" s="1"/>
  <c r="G22" i="14"/>
  <c r="Q23" i="14"/>
  <c r="S23" i="14" s="1"/>
  <c r="P15" i="14"/>
  <c r="Q15" i="14" s="1"/>
  <c r="S15" i="14" s="1"/>
  <c r="G23" i="14"/>
  <c r="H23" i="14" s="1"/>
  <c r="J23" i="14" s="1"/>
  <c r="P24" i="14"/>
  <c r="G32" i="14"/>
  <c r="H32" i="14" s="1"/>
  <c r="J32" i="14" s="1"/>
  <c r="G9" i="14"/>
  <c r="H9" i="14" s="1"/>
  <c r="J9" i="14" s="1"/>
  <c r="G8" i="14"/>
  <c r="H8" i="14" s="1"/>
  <c r="J8" i="14" s="1"/>
  <c r="P18" i="14"/>
  <c r="Q18" i="14" s="1"/>
  <c r="S18" i="14" s="1"/>
  <c r="P20" i="14"/>
  <c r="Q20" i="14" s="1"/>
  <c r="S20" i="14" s="1"/>
  <c r="P22" i="14"/>
  <c r="Q22" i="14" s="1"/>
  <c r="S22" i="14" s="1"/>
  <c r="G27" i="14"/>
  <c r="H27" i="14" s="1"/>
  <c r="J27" i="14" s="1"/>
  <c r="P32" i="14"/>
  <c r="Q32" i="14" s="1"/>
  <c r="S32" i="14" s="1"/>
  <c r="G5" i="14"/>
  <c r="N36" i="14"/>
  <c r="R36" i="14"/>
  <c r="G6" i="14"/>
  <c r="H6" i="14" s="1"/>
  <c r="J6" i="14" s="1"/>
  <c r="Q10" i="14"/>
  <c r="S10" i="14" s="1"/>
  <c r="G11" i="14"/>
  <c r="H11" i="14" s="1"/>
  <c r="J11" i="14" s="1"/>
  <c r="Q12" i="14"/>
  <c r="S12" i="14" s="1"/>
  <c r="G13" i="14"/>
  <c r="H13" i="14" s="1"/>
  <c r="J13" i="14" s="1"/>
  <c r="Q14" i="14"/>
  <c r="S14" i="14" s="1"/>
  <c r="G15" i="14"/>
  <c r="H15" i="14" s="1"/>
  <c r="J15" i="14" s="1"/>
  <c r="H18" i="14"/>
  <c r="J18" i="14" s="1"/>
  <c r="H22" i="14"/>
  <c r="J22" i="14" s="1"/>
  <c r="G24" i="14"/>
  <c r="H24" i="14" s="1"/>
  <c r="J24" i="14" s="1"/>
  <c r="P25" i="14"/>
  <c r="Q25" i="14" s="1"/>
  <c r="S25" i="14" s="1"/>
  <c r="Q26" i="14"/>
  <c r="G28" i="14"/>
  <c r="H28" i="14" s="1"/>
  <c r="J28" i="14" s="1"/>
  <c r="P29" i="14"/>
  <c r="Q29" i="14" s="1"/>
  <c r="S29" i="14" s="1"/>
  <c r="G31" i="14"/>
  <c r="H31" i="14" s="1"/>
  <c r="J31" i="14" s="1"/>
  <c r="P33" i="14"/>
  <c r="Q33" i="14" s="1"/>
  <c r="S33" i="14" s="1"/>
  <c r="P16" i="14"/>
  <c r="Q16" i="14" s="1"/>
  <c r="S16" i="14" s="1"/>
  <c r="F36" i="14"/>
  <c r="P6" i="14"/>
  <c r="Q6" i="14" s="1"/>
  <c r="S6" i="14" s="1"/>
  <c r="G16" i="14"/>
  <c r="H16" i="14" s="1"/>
  <c r="J16" i="14" s="1"/>
  <c r="P17" i="14"/>
  <c r="Q17" i="14" s="1"/>
  <c r="S17" i="14" s="1"/>
  <c r="P19" i="14"/>
  <c r="Q19" i="14" s="1"/>
  <c r="S19" i="14" s="1"/>
  <c r="P21" i="14"/>
  <c r="Q21" i="14" s="1"/>
  <c r="S21" i="14" s="1"/>
  <c r="G25" i="14"/>
  <c r="H25" i="14" s="1"/>
  <c r="J25" i="14" s="1"/>
  <c r="G29" i="14"/>
  <c r="H29" i="14" s="1"/>
  <c r="J29" i="14" s="1"/>
  <c r="P34" i="14"/>
  <c r="Q34" i="14" s="1"/>
  <c r="S34" i="14" s="1"/>
  <c r="E36" i="14"/>
  <c r="I36" i="14"/>
  <c r="P5" i="14"/>
  <c r="G7" i="14"/>
  <c r="H7" i="14" s="1"/>
  <c r="J7" i="14" s="1"/>
  <c r="G10" i="14"/>
  <c r="H10" i="14" s="1"/>
  <c r="J10" i="14" s="1"/>
  <c r="G12" i="14"/>
  <c r="H12" i="14" s="1"/>
  <c r="J12" i="14" s="1"/>
  <c r="Q13" i="14"/>
  <c r="S13" i="14" s="1"/>
  <c r="G14" i="14"/>
  <c r="H14" i="14" s="1"/>
  <c r="J14" i="14" s="1"/>
  <c r="H17" i="14"/>
  <c r="J17" i="14" s="1"/>
  <c r="H19" i="14"/>
  <c r="J19" i="14" s="1"/>
  <c r="H21" i="14"/>
  <c r="J21" i="14" s="1"/>
  <c r="Q24" i="14"/>
  <c r="S24" i="14" s="1"/>
  <c r="G26" i="14"/>
  <c r="H26" i="14" s="1"/>
  <c r="J26" i="14" s="1"/>
  <c r="S26" i="14"/>
  <c r="P27" i="14"/>
  <c r="Q27" i="14" s="1"/>
  <c r="S27" i="14" s="1"/>
  <c r="Q28" i="14"/>
  <c r="S28" i="14" s="1"/>
  <c r="G30" i="14"/>
  <c r="H30" i="14" s="1"/>
  <c r="J30" i="14" s="1"/>
  <c r="P30" i="14"/>
  <c r="Q30" i="14" s="1"/>
  <c r="S30" i="14" s="1"/>
  <c r="P31" i="14"/>
  <c r="Q31" i="14" s="1"/>
  <c r="S31" i="14" s="1"/>
  <c r="G33" i="14"/>
  <c r="H33" i="14" s="1"/>
  <c r="J33" i="14" s="1"/>
  <c r="Q35" i="14"/>
  <c r="S35" i="14" s="1"/>
  <c r="N6" i="13"/>
  <c r="N7" i="13"/>
  <c r="O7" i="13" s="1"/>
  <c r="N8" i="13"/>
  <c r="O8" i="13" s="1"/>
  <c r="O9" i="13"/>
  <c r="N10" i="13"/>
  <c r="N11" i="13"/>
  <c r="O11" i="13" s="1"/>
  <c r="N12" i="13"/>
  <c r="O12" i="13" s="1"/>
  <c r="N13" i="13"/>
  <c r="O13" i="13" s="1"/>
  <c r="N14" i="13"/>
  <c r="N15" i="13"/>
  <c r="N17" i="13"/>
  <c r="N18" i="13"/>
  <c r="O18" i="13" s="1"/>
  <c r="N19" i="13"/>
  <c r="N20" i="13"/>
  <c r="N21" i="13"/>
  <c r="O21" i="13" s="1"/>
  <c r="N22" i="13"/>
  <c r="O22" i="13" s="1"/>
  <c r="O23" i="13"/>
  <c r="N24" i="13"/>
  <c r="O24" i="13" s="1"/>
  <c r="N25" i="13"/>
  <c r="O25" i="13" s="1"/>
  <c r="N26" i="13"/>
  <c r="O26" i="13" s="1"/>
  <c r="N27" i="13"/>
  <c r="O27" i="13" s="1"/>
  <c r="N28" i="13"/>
  <c r="O28" i="13" s="1"/>
  <c r="N29" i="13"/>
  <c r="O29" i="13" s="1"/>
  <c r="N31" i="13"/>
  <c r="O31" i="13" s="1"/>
  <c r="N32" i="13"/>
  <c r="O32" i="13" s="1"/>
  <c r="N33" i="13"/>
  <c r="O33" i="13" s="1"/>
  <c r="N34" i="13"/>
  <c r="N5" i="13"/>
  <c r="O5" i="13" s="1"/>
  <c r="E6" i="13"/>
  <c r="E7" i="13"/>
  <c r="F7" i="13" s="1"/>
  <c r="E8" i="13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F15" i="13" s="1"/>
  <c r="E17" i="13"/>
  <c r="F17" i="13" s="1"/>
  <c r="E18" i="13"/>
  <c r="E19" i="13"/>
  <c r="F19" i="13" s="1"/>
  <c r="E20" i="13"/>
  <c r="F20" i="13" s="1"/>
  <c r="E21" i="13"/>
  <c r="F21" i="13" s="1"/>
  <c r="E22" i="13"/>
  <c r="E24" i="13"/>
  <c r="F24" i="13" s="1"/>
  <c r="E25" i="13"/>
  <c r="E26" i="13"/>
  <c r="F26" i="13" s="1"/>
  <c r="E27" i="13"/>
  <c r="E28" i="13"/>
  <c r="F28" i="13" s="1"/>
  <c r="E29" i="13"/>
  <c r="F29" i="13" s="1"/>
  <c r="E31" i="13"/>
  <c r="F31" i="13" s="1"/>
  <c r="E32" i="13"/>
  <c r="E33" i="13"/>
  <c r="F33" i="13" s="1"/>
  <c r="E34" i="13"/>
  <c r="F34" i="13" s="1"/>
  <c r="E5" i="13"/>
  <c r="F5" i="13" s="1"/>
  <c r="T36" i="13"/>
  <c r="M36" i="13"/>
  <c r="K36" i="13"/>
  <c r="D36" i="13"/>
  <c r="R35" i="13"/>
  <c r="O35" i="13"/>
  <c r="I35" i="13"/>
  <c r="F35" i="13"/>
  <c r="R34" i="13"/>
  <c r="O34" i="13"/>
  <c r="I34" i="13"/>
  <c r="R33" i="13"/>
  <c r="I33" i="13"/>
  <c r="R32" i="13"/>
  <c r="I32" i="13"/>
  <c r="F32" i="13"/>
  <c r="R31" i="13"/>
  <c r="I31" i="13"/>
  <c r="R30" i="13"/>
  <c r="O30" i="13"/>
  <c r="I30" i="13"/>
  <c r="F30" i="13"/>
  <c r="R29" i="13"/>
  <c r="I29" i="13"/>
  <c r="R28" i="13"/>
  <c r="I28" i="13"/>
  <c r="R27" i="13"/>
  <c r="I27" i="13"/>
  <c r="F27" i="13"/>
  <c r="R26" i="13"/>
  <c r="I26" i="13"/>
  <c r="R25" i="13"/>
  <c r="I25" i="13"/>
  <c r="F25" i="13"/>
  <c r="R24" i="13"/>
  <c r="I24" i="13"/>
  <c r="R23" i="13"/>
  <c r="I23" i="13"/>
  <c r="F23" i="13"/>
  <c r="R22" i="13"/>
  <c r="I22" i="13"/>
  <c r="F22" i="13"/>
  <c r="R21" i="13"/>
  <c r="I21" i="13"/>
  <c r="R20" i="13"/>
  <c r="O20" i="13"/>
  <c r="I20" i="13"/>
  <c r="R19" i="13"/>
  <c r="O19" i="13"/>
  <c r="I19" i="13"/>
  <c r="R18" i="13"/>
  <c r="I18" i="13"/>
  <c r="F18" i="13"/>
  <c r="G18" i="13" s="1"/>
  <c r="R17" i="13"/>
  <c r="O17" i="13"/>
  <c r="I17" i="13"/>
  <c r="R16" i="13"/>
  <c r="O16" i="13"/>
  <c r="I16" i="13"/>
  <c r="F16" i="13"/>
  <c r="R15" i="13"/>
  <c r="O15" i="13"/>
  <c r="I15" i="13"/>
  <c r="R14" i="13"/>
  <c r="O14" i="13"/>
  <c r="I14" i="13"/>
  <c r="R13" i="13"/>
  <c r="I13" i="13"/>
  <c r="R12" i="13"/>
  <c r="I12" i="13"/>
  <c r="R11" i="13"/>
  <c r="I11" i="13"/>
  <c r="R10" i="13"/>
  <c r="O10" i="13"/>
  <c r="I10" i="13"/>
  <c r="R9" i="13"/>
  <c r="I9" i="13"/>
  <c r="F9" i="13"/>
  <c r="R8" i="13"/>
  <c r="I8" i="13"/>
  <c r="F8" i="13"/>
  <c r="R7" i="13"/>
  <c r="I7" i="13"/>
  <c r="R6" i="13"/>
  <c r="I6" i="13"/>
  <c r="F6" i="13"/>
  <c r="R5" i="13"/>
  <c r="I5" i="13"/>
  <c r="G7" i="13" l="1"/>
  <c r="H7" i="13" s="1"/>
  <c r="P27" i="13"/>
  <c r="P11" i="13"/>
  <c r="P36" i="14"/>
  <c r="Q5" i="14"/>
  <c r="G36" i="14"/>
  <c r="H5" i="14"/>
  <c r="P29" i="13"/>
  <c r="Q29" i="13" s="1"/>
  <c r="S29" i="13" s="1"/>
  <c r="P19" i="13"/>
  <c r="Q19" i="13" s="1"/>
  <c r="S19" i="13" s="1"/>
  <c r="P12" i="13"/>
  <c r="P26" i="13"/>
  <c r="Q26" i="13" s="1"/>
  <c r="G19" i="13"/>
  <c r="H19" i="13" s="1"/>
  <c r="J19" i="13" s="1"/>
  <c r="G33" i="13"/>
  <c r="H33" i="13" s="1"/>
  <c r="J33" i="13" s="1"/>
  <c r="P28" i="13"/>
  <c r="G24" i="13"/>
  <c r="H24" i="13" s="1"/>
  <c r="J24" i="13" s="1"/>
  <c r="I36" i="13"/>
  <c r="G11" i="13"/>
  <c r="H11" i="13" s="1"/>
  <c r="J11" i="13" s="1"/>
  <c r="P15" i="13"/>
  <c r="Q15" i="13" s="1"/>
  <c r="S15" i="13" s="1"/>
  <c r="P16" i="13"/>
  <c r="P17" i="13"/>
  <c r="Q17" i="13" s="1"/>
  <c r="S17" i="13" s="1"/>
  <c r="P20" i="13"/>
  <c r="P21" i="13"/>
  <c r="Q21" i="13" s="1"/>
  <c r="S21" i="13" s="1"/>
  <c r="G25" i="13"/>
  <c r="P30" i="13"/>
  <c r="Q30" i="13" s="1"/>
  <c r="S30" i="13" s="1"/>
  <c r="G12" i="13"/>
  <c r="H12" i="13" s="1"/>
  <c r="J12" i="13" s="1"/>
  <c r="Q12" i="13"/>
  <c r="S12" i="13" s="1"/>
  <c r="P18" i="13"/>
  <c r="P22" i="13"/>
  <c r="Q22" i="13" s="1"/>
  <c r="S22" i="13" s="1"/>
  <c r="P31" i="13"/>
  <c r="Q31" i="13" s="1"/>
  <c r="S31" i="13" s="1"/>
  <c r="G34" i="13"/>
  <c r="H34" i="13" s="1"/>
  <c r="J34" i="13" s="1"/>
  <c r="G6" i="13"/>
  <c r="H6" i="13" s="1"/>
  <c r="J6" i="13" s="1"/>
  <c r="P10" i="13"/>
  <c r="Q10" i="13" s="1"/>
  <c r="S10" i="13" s="1"/>
  <c r="G15" i="13"/>
  <c r="H15" i="13" s="1"/>
  <c r="J15" i="13" s="1"/>
  <c r="G16" i="13"/>
  <c r="H16" i="13" s="1"/>
  <c r="J16" i="13" s="1"/>
  <c r="G17" i="13"/>
  <c r="H17" i="13" s="1"/>
  <c r="J17" i="13" s="1"/>
  <c r="P32" i="13"/>
  <c r="Q32" i="13" s="1"/>
  <c r="S32" i="13" s="1"/>
  <c r="G35" i="13"/>
  <c r="H35" i="13" s="1"/>
  <c r="J35" i="13" s="1"/>
  <c r="G13" i="13"/>
  <c r="H13" i="13" s="1"/>
  <c r="J13" i="13" s="1"/>
  <c r="G14" i="13"/>
  <c r="H14" i="13" s="1"/>
  <c r="J14" i="13" s="1"/>
  <c r="P8" i="13"/>
  <c r="Q8" i="13" s="1"/>
  <c r="S8" i="13" s="1"/>
  <c r="P9" i="13"/>
  <c r="Q9" i="13" s="1"/>
  <c r="S9" i="13" s="1"/>
  <c r="F36" i="13"/>
  <c r="N36" i="13"/>
  <c r="P7" i="13"/>
  <c r="Q7" i="13" s="1"/>
  <c r="S7" i="13" s="1"/>
  <c r="G8" i="13"/>
  <c r="H8" i="13" s="1"/>
  <c r="J8" i="13" s="1"/>
  <c r="Q16" i="13"/>
  <c r="S16" i="13" s="1"/>
  <c r="Q18" i="13"/>
  <c r="S18" i="13" s="1"/>
  <c r="P25" i="13"/>
  <c r="Q25" i="13" s="1"/>
  <c r="S25" i="13" s="1"/>
  <c r="G28" i="13"/>
  <c r="H28" i="13" s="1"/>
  <c r="J28" i="13" s="1"/>
  <c r="Q28" i="13"/>
  <c r="S28" i="13" s="1"/>
  <c r="G32" i="13"/>
  <c r="H32" i="13" s="1"/>
  <c r="J32" i="13" s="1"/>
  <c r="P34" i="13"/>
  <c r="Q34" i="13" s="1"/>
  <c r="S34" i="13" s="1"/>
  <c r="G5" i="13"/>
  <c r="H5" i="13" s="1"/>
  <c r="J5" i="13" s="1"/>
  <c r="O6" i="13"/>
  <c r="O36" i="13" s="1"/>
  <c r="J7" i="13"/>
  <c r="G9" i="13"/>
  <c r="H9" i="13" s="1"/>
  <c r="J9" i="13" s="1"/>
  <c r="P13" i="13"/>
  <c r="Q13" i="13" s="1"/>
  <c r="S13" i="13" s="1"/>
  <c r="P24" i="13"/>
  <c r="Q24" i="13" s="1"/>
  <c r="S24" i="13" s="1"/>
  <c r="H25" i="13"/>
  <c r="J25" i="13" s="1"/>
  <c r="G27" i="13"/>
  <c r="H27" i="13" s="1"/>
  <c r="J27" i="13" s="1"/>
  <c r="Q27" i="13"/>
  <c r="S27" i="13" s="1"/>
  <c r="G31" i="13"/>
  <c r="H31" i="13" s="1"/>
  <c r="J31" i="13" s="1"/>
  <c r="P33" i="13"/>
  <c r="Q33" i="13" s="1"/>
  <c r="S33" i="13" s="1"/>
  <c r="Q11" i="13"/>
  <c r="S11" i="13" s="1"/>
  <c r="H18" i="13"/>
  <c r="J18" i="13" s="1"/>
  <c r="R36" i="13"/>
  <c r="P5" i="13"/>
  <c r="E36" i="13"/>
  <c r="G10" i="13"/>
  <c r="H10" i="13" s="1"/>
  <c r="J10" i="13" s="1"/>
  <c r="P14" i="13"/>
  <c r="Q14" i="13" s="1"/>
  <c r="S14" i="13" s="1"/>
  <c r="G20" i="13"/>
  <c r="H20" i="13" s="1"/>
  <c r="J20" i="13" s="1"/>
  <c r="Q20" i="13"/>
  <c r="S20" i="13" s="1"/>
  <c r="G21" i="13"/>
  <c r="H21" i="13" s="1"/>
  <c r="J21" i="13" s="1"/>
  <c r="G22" i="13"/>
  <c r="H22" i="13" s="1"/>
  <c r="J22" i="13" s="1"/>
  <c r="G23" i="13"/>
  <c r="H23" i="13" s="1"/>
  <c r="J23" i="13" s="1"/>
  <c r="P23" i="13"/>
  <c r="Q23" i="13" s="1"/>
  <c r="S23" i="13" s="1"/>
  <c r="G30" i="13"/>
  <c r="H30" i="13" s="1"/>
  <c r="J30" i="13" s="1"/>
  <c r="G29" i="13"/>
  <c r="H29" i="13" s="1"/>
  <c r="J29" i="13" s="1"/>
  <c r="P35" i="13"/>
  <c r="Q35" i="13" s="1"/>
  <c r="S35" i="13" s="1"/>
  <c r="G26" i="13"/>
  <c r="H26" i="13" s="1"/>
  <c r="J26" i="13" s="1"/>
  <c r="S26" i="13"/>
  <c r="H36" i="14" l="1"/>
  <c r="J5" i="14"/>
  <c r="J36" i="14" s="1"/>
  <c r="Q36" i="14"/>
  <c r="S5" i="14"/>
  <c r="S36" i="14" s="1"/>
  <c r="Q5" i="13"/>
  <c r="J36" i="13"/>
  <c r="H36" i="13"/>
  <c r="G36" i="13"/>
  <c r="P6" i="13"/>
  <c r="P36" i="13" s="1"/>
  <c r="N6" i="12"/>
  <c r="N7" i="12"/>
  <c r="N8" i="12"/>
  <c r="O8" i="12" s="1"/>
  <c r="N9" i="12"/>
  <c r="N10" i="12"/>
  <c r="N11" i="12"/>
  <c r="N13" i="12"/>
  <c r="N14" i="12"/>
  <c r="N15" i="12"/>
  <c r="N16" i="12"/>
  <c r="N17" i="12"/>
  <c r="O17" i="12" s="1"/>
  <c r="N18" i="12"/>
  <c r="N20" i="12"/>
  <c r="N21" i="12"/>
  <c r="O21" i="12" s="1"/>
  <c r="N22" i="12"/>
  <c r="O22" i="12" s="1"/>
  <c r="N23" i="12"/>
  <c r="N24" i="12"/>
  <c r="N25" i="12"/>
  <c r="O25" i="12" s="1"/>
  <c r="O26" i="12"/>
  <c r="N27" i="12"/>
  <c r="N28" i="12"/>
  <c r="N29" i="12"/>
  <c r="O29" i="12" s="1"/>
  <c r="N30" i="12"/>
  <c r="O30" i="12" s="1"/>
  <c r="N31" i="12"/>
  <c r="O31" i="12" s="1"/>
  <c r="N32" i="12"/>
  <c r="O33" i="12"/>
  <c r="N34" i="12"/>
  <c r="O34" i="12" s="1"/>
  <c r="N35" i="12"/>
  <c r="O35" i="12" s="1"/>
  <c r="E6" i="12"/>
  <c r="E7" i="12"/>
  <c r="E8" i="12"/>
  <c r="F8" i="12" s="1"/>
  <c r="E9" i="12"/>
  <c r="E10" i="12"/>
  <c r="E11" i="12"/>
  <c r="F12" i="12"/>
  <c r="E13" i="12"/>
  <c r="F13" i="12" s="1"/>
  <c r="E14" i="12"/>
  <c r="E15" i="12"/>
  <c r="E16" i="12"/>
  <c r="F16" i="12" s="1"/>
  <c r="E17" i="12"/>
  <c r="F17" i="12" s="1"/>
  <c r="E18" i="12"/>
  <c r="F19" i="12"/>
  <c r="E20" i="12"/>
  <c r="F20" i="12" s="1"/>
  <c r="E21" i="12"/>
  <c r="F21" i="12" s="1"/>
  <c r="E22" i="12"/>
  <c r="E23" i="12"/>
  <c r="E24" i="12"/>
  <c r="F24" i="12" s="1"/>
  <c r="E25" i="12"/>
  <c r="F25" i="12" s="1"/>
  <c r="E27" i="12"/>
  <c r="E28" i="12"/>
  <c r="E29" i="12"/>
  <c r="F29" i="12" s="1"/>
  <c r="E30" i="12"/>
  <c r="F30" i="12" s="1"/>
  <c r="E31" i="12"/>
  <c r="E32" i="12"/>
  <c r="F33" i="12"/>
  <c r="E34" i="12"/>
  <c r="F34" i="12" s="1"/>
  <c r="E35" i="12"/>
  <c r="F35" i="12" s="1"/>
  <c r="T36" i="12"/>
  <c r="M36" i="12"/>
  <c r="K36" i="12"/>
  <c r="D36" i="12"/>
  <c r="R35" i="12"/>
  <c r="I35" i="12"/>
  <c r="R34" i="12"/>
  <c r="I34" i="12"/>
  <c r="R33" i="12"/>
  <c r="I33" i="12"/>
  <c r="R32" i="12"/>
  <c r="O32" i="12"/>
  <c r="I32" i="12"/>
  <c r="F32" i="12"/>
  <c r="R31" i="12"/>
  <c r="I31" i="12"/>
  <c r="F31" i="12"/>
  <c r="R30" i="12"/>
  <c r="I30" i="12"/>
  <c r="R29" i="12"/>
  <c r="I29" i="12"/>
  <c r="R28" i="12"/>
  <c r="O28" i="12"/>
  <c r="I28" i="12"/>
  <c r="F28" i="12"/>
  <c r="R27" i="12"/>
  <c r="O27" i="12"/>
  <c r="I27" i="12"/>
  <c r="F27" i="12"/>
  <c r="R26" i="12"/>
  <c r="I26" i="12"/>
  <c r="F26" i="12"/>
  <c r="R25" i="12"/>
  <c r="I25" i="12"/>
  <c r="R24" i="12"/>
  <c r="O24" i="12"/>
  <c r="I24" i="12"/>
  <c r="R23" i="12"/>
  <c r="O23" i="12"/>
  <c r="I23" i="12"/>
  <c r="F23" i="12"/>
  <c r="R22" i="12"/>
  <c r="I22" i="12"/>
  <c r="F22" i="12"/>
  <c r="R21" i="12"/>
  <c r="I21" i="12"/>
  <c r="R20" i="12"/>
  <c r="O20" i="12"/>
  <c r="I20" i="12"/>
  <c r="R19" i="12"/>
  <c r="O19" i="12"/>
  <c r="I19" i="12"/>
  <c r="R18" i="12"/>
  <c r="O18" i="12"/>
  <c r="I18" i="12"/>
  <c r="F18" i="12"/>
  <c r="R17" i="12"/>
  <c r="I17" i="12"/>
  <c r="R16" i="12"/>
  <c r="O16" i="12"/>
  <c r="I16" i="12"/>
  <c r="R15" i="12"/>
  <c r="O15" i="12"/>
  <c r="I15" i="12"/>
  <c r="F15" i="12"/>
  <c r="G15" i="12" s="1"/>
  <c r="H15" i="12" s="1"/>
  <c r="J15" i="12" s="1"/>
  <c r="R14" i="12"/>
  <c r="O14" i="12"/>
  <c r="I14" i="12"/>
  <c r="F14" i="12"/>
  <c r="R13" i="12"/>
  <c r="O13" i="12"/>
  <c r="I13" i="12"/>
  <c r="R12" i="12"/>
  <c r="O12" i="12"/>
  <c r="I12" i="12"/>
  <c r="R11" i="12"/>
  <c r="O11" i="12"/>
  <c r="I11" i="12"/>
  <c r="F11" i="12"/>
  <c r="R10" i="12"/>
  <c r="O10" i="12"/>
  <c r="P10" i="12" s="1"/>
  <c r="Q10" i="12" s="1"/>
  <c r="S10" i="12" s="1"/>
  <c r="I10" i="12"/>
  <c r="F10" i="12"/>
  <c r="R9" i="12"/>
  <c r="O9" i="12"/>
  <c r="P9" i="12" s="1"/>
  <c r="Q9" i="12" s="1"/>
  <c r="S9" i="12" s="1"/>
  <c r="I9" i="12"/>
  <c r="F9" i="12"/>
  <c r="R8" i="12"/>
  <c r="I8" i="12"/>
  <c r="R7" i="12"/>
  <c r="O7" i="12"/>
  <c r="I7" i="12"/>
  <c r="F7" i="12"/>
  <c r="R6" i="12"/>
  <c r="O6" i="12"/>
  <c r="I6" i="12"/>
  <c r="F6" i="12"/>
  <c r="G6" i="12" s="1"/>
  <c r="H6" i="12" s="1"/>
  <c r="J6" i="12" s="1"/>
  <c r="R5" i="12"/>
  <c r="I5" i="12"/>
  <c r="F5" i="12"/>
  <c r="P8" i="12" l="1"/>
  <c r="Q8" i="12" s="1"/>
  <c r="S8" i="12" s="1"/>
  <c r="P7" i="12"/>
  <c r="Q7" i="12" s="1"/>
  <c r="S7" i="12" s="1"/>
  <c r="G5" i="12"/>
  <c r="P12" i="12"/>
  <c r="Q12" i="12" s="1"/>
  <c r="S12" i="12" s="1"/>
  <c r="G19" i="12"/>
  <c r="H19" i="12" s="1"/>
  <c r="J19" i="12" s="1"/>
  <c r="G33" i="12"/>
  <c r="H33" i="12" s="1"/>
  <c r="J33" i="12" s="1"/>
  <c r="P35" i="12"/>
  <c r="Q6" i="13"/>
  <c r="S6" i="13" s="1"/>
  <c r="Q36" i="13"/>
  <c r="S5" i="13"/>
  <c r="P23" i="12"/>
  <c r="Q23" i="12" s="1"/>
  <c r="S23" i="12" s="1"/>
  <c r="P21" i="12"/>
  <c r="Q21" i="12" s="1"/>
  <c r="S21" i="12" s="1"/>
  <c r="G35" i="12"/>
  <c r="H35" i="12" s="1"/>
  <c r="J35" i="12" s="1"/>
  <c r="G34" i="12"/>
  <c r="H34" i="12" s="1"/>
  <c r="J34" i="12" s="1"/>
  <c r="G30" i="12"/>
  <c r="H30" i="12" s="1"/>
  <c r="J30" i="12" s="1"/>
  <c r="G29" i="12"/>
  <c r="H29" i="12" s="1"/>
  <c r="J29" i="12" s="1"/>
  <c r="P27" i="12"/>
  <c r="Q27" i="12" s="1"/>
  <c r="S27" i="12" s="1"/>
  <c r="P25" i="12"/>
  <c r="Q25" i="12" s="1"/>
  <c r="S25" i="12" s="1"/>
  <c r="G18" i="12"/>
  <c r="H18" i="12" s="1"/>
  <c r="J18" i="12" s="1"/>
  <c r="P22" i="12"/>
  <c r="Q22" i="12" s="1"/>
  <c r="S22" i="12" s="1"/>
  <c r="P24" i="12"/>
  <c r="Q24" i="12" s="1"/>
  <c r="S24" i="12" s="1"/>
  <c r="P26" i="12"/>
  <c r="Q26" i="12" s="1"/>
  <c r="S26" i="12" s="1"/>
  <c r="G17" i="12"/>
  <c r="H17" i="12" s="1"/>
  <c r="J17" i="12" s="1"/>
  <c r="G32" i="12"/>
  <c r="H32" i="12" s="1"/>
  <c r="J32" i="12" s="1"/>
  <c r="H5" i="12"/>
  <c r="P13" i="12"/>
  <c r="Q13" i="12" s="1"/>
  <c r="S13" i="12" s="1"/>
  <c r="G16" i="12"/>
  <c r="H16" i="12" s="1"/>
  <c r="J16" i="12" s="1"/>
  <c r="G20" i="12"/>
  <c r="H20" i="12" s="1"/>
  <c r="J20" i="12" s="1"/>
  <c r="G31" i="12"/>
  <c r="H31" i="12" s="1"/>
  <c r="J31" i="12" s="1"/>
  <c r="R36" i="12"/>
  <c r="P11" i="12"/>
  <c r="Q11" i="12" s="1"/>
  <c r="S11" i="12" s="1"/>
  <c r="G21" i="12"/>
  <c r="H21" i="12" s="1"/>
  <c r="J21" i="12" s="1"/>
  <c r="G8" i="12"/>
  <c r="H8" i="12" s="1"/>
  <c r="J8" i="12" s="1"/>
  <c r="G10" i="12"/>
  <c r="H10" i="12" s="1"/>
  <c r="J10" i="12" s="1"/>
  <c r="P16" i="12"/>
  <c r="Q16" i="12" s="1"/>
  <c r="S16" i="12" s="1"/>
  <c r="G12" i="12"/>
  <c r="H12" i="12" s="1"/>
  <c r="J12" i="12" s="1"/>
  <c r="G11" i="12"/>
  <c r="H11" i="12" s="1"/>
  <c r="J11" i="12" s="1"/>
  <c r="P15" i="12"/>
  <c r="Q15" i="12" s="1"/>
  <c r="S15" i="12" s="1"/>
  <c r="G9" i="12"/>
  <c r="H9" i="12" s="1"/>
  <c r="J9" i="12" s="1"/>
  <c r="P19" i="12"/>
  <c r="Q19" i="12" s="1"/>
  <c r="S19" i="12" s="1"/>
  <c r="I36" i="12"/>
  <c r="P14" i="12"/>
  <c r="Q14" i="12" s="1"/>
  <c r="S14" i="12" s="1"/>
  <c r="G23" i="12"/>
  <c r="H23" i="12" s="1"/>
  <c r="J23" i="12" s="1"/>
  <c r="G25" i="12"/>
  <c r="H25" i="12" s="1"/>
  <c r="J25" i="12" s="1"/>
  <c r="G27" i="12"/>
  <c r="H27" i="12" s="1"/>
  <c r="J27" i="12" s="1"/>
  <c r="G7" i="12"/>
  <c r="H7" i="12" s="1"/>
  <c r="J7" i="12" s="1"/>
  <c r="P6" i="12"/>
  <c r="Q6" i="12" s="1"/>
  <c r="S6" i="12" s="1"/>
  <c r="G13" i="12"/>
  <c r="H13" i="12" s="1"/>
  <c r="J13" i="12" s="1"/>
  <c r="P17" i="12"/>
  <c r="Q17" i="12" s="1"/>
  <c r="S17" i="12" s="1"/>
  <c r="E36" i="12"/>
  <c r="G14" i="12"/>
  <c r="H14" i="12" s="1"/>
  <c r="J14" i="12" s="1"/>
  <c r="P30" i="12"/>
  <c r="Q30" i="12" s="1"/>
  <c r="S30" i="12" s="1"/>
  <c r="P32" i="12"/>
  <c r="Q32" i="12" s="1"/>
  <c r="S32" i="12" s="1"/>
  <c r="P34" i="12"/>
  <c r="Q34" i="12" s="1"/>
  <c r="S34" i="12" s="1"/>
  <c r="F36" i="12"/>
  <c r="N36" i="12"/>
  <c r="P18" i="12"/>
  <c r="Q18" i="12" s="1"/>
  <c r="S18" i="12" s="1"/>
  <c r="P20" i="12"/>
  <c r="Q20" i="12" s="1"/>
  <c r="S20" i="12" s="1"/>
  <c r="G22" i="12"/>
  <c r="H22" i="12" s="1"/>
  <c r="J22" i="12" s="1"/>
  <c r="G24" i="12"/>
  <c r="H24" i="12" s="1"/>
  <c r="J24" i="12" s="1"/>
  <c r="G26" i="12"/>
  <c r="H26" i="12" s="1"/>
  <c r="J26" i="12" s="1"/>
  <c r="G28" i="12"/>
  <c r="H28" i="12" s="1"/>
  <c r="J28" i="12" s="1"/>
  <c r="O5" i="12"/>
  <c r="P29" i="12"/>
  <c r="Q29" i="12" s="1"/>
  <c r="S29" i="12" s="1"/>
  <c r="P31" i="12"/>
  <c r="Q31" i="12" s="1"/>
  <c r="S31" i="12" s="1"/>
  <c r="P33" i="12"/>
  <c r="Q33" i="12" s="1"/>
  <c r="S33" i="12" s="1"/>
  <c r="Q35" i="12"/>
  <c r="S35" i="12" s="1"/>
  <c r="P28" i="12"/>
  <c r="Q28" i="12" s="1"/>
  <c r="S28" i="12" s="1"/>
  <c r="J5" i="12" l="1"/>
  <c r="J36" i="12" s="1"/>
  <c r="H36" i="12"/>
  <c r="S36" i="13"/>
  <c r="G36" i="12"/>
  <c r="O36" i="12"/>
  <c r="P5" i="12"/>
  <c r="P36" i="12" s="1"/>
  <c r="D44" i="15"/>
  <c r="D46" i="15" s="1"/>
  <c r="D51" i="15" s="1"/>
  <c r="D53" i="15" s="1"/>
  <c r="D58" i="15" s="1"/>
  <c r="D60" i="15" s="1"/>
  <c r="D65" i="15" s="1"/>
  <c r="Q5" i="12" l="1"/>
  <c r="Q36" i="12" l="1"/>
  <c r="S5" i="12"/>
  <c r="S36" i="12" s="1"/>
  <c r="E9" i="15" l="1"/>
  <c r="E11" i="15" s="1"/>
  <c r="E16" i="15" s="1"/>
  <c r="E18" i="15" s="1"/>
  <c r="E23" i="15" s="1"/>
  <c r="E25" i="15" s="1"/>
  <c r="E30" i="15" s="1"/>
  <c r="E32" i="15" s="1"/>
  <c r="E37" i="15" s="1"/>
  <c r="D9" i="15"/>
  <c r="D11" i="15" s="1"/>
  <c r="D16" i="15" s="1"/>
  <c r="D18" i="15" s="1"/>
  <c r="D23" i="15" s="1"/>
  <c r="D25" i="15" s="1"/>
  <c r="D30" i="15" s="1"/>
  <c r="D32" i="15" s="1"/>
  <c r="D37" i="15" s="1"/>
  <c r="E39" i="15" s="1"/>
  <c r="E44" i="15" s="1"/>
  <c r="E46" i="15" s="1"/>
  <c r="E51" i="15" s="1"/>
  <c r="E53" i="15" s="1"/>
  <c r="E58" i="15" s="1"/>
  <c r="E60" i="15" s="1"/>
  <c r="E65" i="15" s="1"/>
</calcChain>
</file>

<file path=xl/sharedStrings.xml><?xml version="1.0" encoding="utf-8"?>
<sst xmlns="http://schemas.openxmlformats.org/spreadsheetml/2006/main" count="401" uniqueCount="39">
  <si>
    <t>วันที่</t>
  </si>
  <si>
    <t>ส่วนต่าง</t>
  </si>
  <si>
    <t>หักราคารับซื้อคืน</t>
  </si>
  <si>
    <t>ราคาขาย</t>
  </si>
  <si>
    <t>ราคารวมทั้งสิ้น</t>
  </si>
  <si>
    <t>รวม</t>
  </si>
  <si>
    <t>VAT</t>
  </si>
  <si>
    <t>ราคาขาย/หน่วย</t>
  </si>
  <si>
    <t>สรุปยอดขาย ประจำเดือน ตุลาคม พ.ศ.2560</t>
  </si>
  <si>
    <t>สรุปยอดขาย ประจำเดือน พฤศจิกายน พ.ศ.2560</t>
  </si>
  <si>
    <t>สรุปยอดขาย ประจำเดือน ธันวาคม พ.ศ.2560</t>
  </si>
  <si>
    <t>หมายเหตุ</t>
  </si>
  <si>
    <t>บจก.นวพร 1999</t>
  </si>
  <si>
    <t>ยกมา</t>
  </si>
  <si>
    <t>ซื้อเข้า</t>
  </si>
  <si>
    <t>คงเหลือ</t>
  </si>
  <si>
    <t>ขายออก</t>
  </si>
  <si>
    <t>สำนักงานใหญ่</t>
  </si>
  <si>
    <t>โอนออก</t>
  </si>
  <si>
    <t>รับเข้า</t>
  </si>
  <si>
    <t>สาขา 1</t>
  </si>
  <si>
    <t xml:space="preserve">บจก.นวพร 1999 </t>
  </si>
  <si>
    <t>สำนักงานสาขา 1</t>
  </si>
  <si>
    <t>น้ำหนัก(บาท)</t>
  </si>
  <si>
    <t>ราคารับซื้อคืน</t>
  </si>
  <si>
    <t>สรุปยอดขาย ประจำเดือนพฤศจิกายน พ.ศ.2560</t>
  </si>
  <si>
    <t>มกราคม</t>
  </si>
  <si>
    <t>กุมภาพันธ์</t>
  </si>
  <si>
    <t>สรุปยอดขาย ประจำเดือน มกราคม พ.ศ.2561</t>
  </si>
  <si>
    <t>สรุปยอดขาย ประจำเดือน กุมภาพันธ์ พ.ศ.2561</t>
  </si>
  <si>
    <t>สรุปยอดขาย ประจำเดือน มีนาคม พ.ศ.2561</t>
  </si>
  <si>
    <t>มีนาคม</t>
  </si>
  <si>
    <t>สรุปยอดขาย ประจำเดือน เมษายน พ.ศ.2561</t>
  </si>
  <si>
    <t>เมษายน</t>
  </si>
  <si>
    <t>สรุปยอดขาย ประจำเดือน พฤษภาคม พ.ศ.2561</t>
  </si>
  <si>
    <t>สรุปยอดขาย ประจำเดือน มิถุนายน พ.ศ.2561</t>
  </si>
  <si>
    <t>สรุปยอดขาย ประจำเดือน กรกฎาคม พ.ศ.2561</t>
  </si>
  <si>
    <t>สรุปยอดขาย ประจำเดือน สิงหาคม พ.ศ.2561</t>
  </si>
  <si>
    <t>สรุปยอดขาย ประจำเดือน กันยายน พ.ศ.2561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</si>
</sst>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&quot;$&quot;* #,##0.00_);_(&quot;$&quot;* \(#,##0.00\);_(&quot;$&quot;* &quot;-&quot;??_);_(@_)"/>
    <numFmt numFmtId="188" formatCode="_(* #,##0.00_);_(* \(#,##0.00\);_(* &quot;-&quot;??_);_(@_)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88" fontId="2" fillId="0" borderId="1" xfId="1" applyNumberFormat="1" applyFont="1" applyBorder="1" applyAlignment="1">
      <alignment horizontal="center" vertical="center"/>
    </xf>
    <xf numFmtId="188" fontId="2" fillId="2" borderId="1" xfId="1" applyNumberFormat="1" applyFont="1" applyFill="1" applyBorder="1" applyAlignment="1">
      <alignment horizontal="center" vertical="center"/>
    </xf>
    <xf numFmtId="188" fontId="2" fillId="2" borderId="1" xfId="0" applyNumberFormat="1" applyFont="1" applyFill="1" applyBorder="1" applyAlignment="1">
      <alignment horizontal="center" vertical="center"/>
    </xf>
    <xf numFmtId="43" fontId="2" fillId="0" borderId="0" xfId="2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43" fontId="2" fillId="0" borderId="1" xfId="2" applyFont="1" applyBorder="1"/>
    <xf numFmtId="17" fontId="3" fillId="0" borderId="1" xfId="0" applyNumberFormat="1" applyFont="1" applyBorder="1"/>
    <xf numFmtId="0" fontId="3" fillId="0" borderId="1" xfId="0" applyFont="1" applyBorder="1"/>
    <xf numFmtId="188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 vertical="center"/>
    </xf>
    <xf numFmtId="188" fontId="2" fillId="0" borderId="10" xfId="1" applyNumberFormat="1" applyFont="1" applyBorder="1" applyAlignment="1">
      <alignment horizontal="center" vertical="center"/>
    </xf>
    <xf numFmtId="43" fontId="2" fillId="0" borderId="1" xfId="2" applyFont="1" applyFill="1" applyBorder="1"/>
    <xf numFmtId="0" fontId="2" fillId="0" borderId="1" xfId="0" applyFont="1" applyFill="1" applyBorder="1"/>
    <xf numFmtId="43" fontId="2" fillId="0" borderId="0" xfId="0" applyNumberFormat="1" applyFont="1" applyAlignment="1">
      <alignment horizontal="center" vertical="center"/>
    </xf>
    <xf numFmtId="17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3">
    <cellStyle name="จุลภาค" xfId="2" builtinId="3"/>
    <cellStyle name="ปกติ" xfId="0" builtinId="0"/>
    <cellStyle name="สกุลเงิน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view="pageBreakPreview" zoomScaleNormal="100" zoomScaleSheetLayoutView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28</v>
      </c>
      <c r="D2" s="29"/>
      <c r="E2" s="29"/>
      <c r="F2" s="29"/>
      <c r="G2" s="29"/>
      <c r="H2" s="29"/>
      <c r="I2" s="29"/>
      <c r="J2" s="29"/>
      <c r="K2" s="30"/>
      <c r="L2" s="28" t="s">
        <v>28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B3" s="3">
        <v>20240</v>
      </c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19647.36</v>
      </c>
      <c r="B5" s="3">
        <v>800</v>
      </c>
      <c r="C5" s="7">
        <v>1</v>
      </c>
      <c r="D5" s="8">
        <v>0</v>
      </c>
      <c r="E5" s="8">
        <f>$B$3+B5</f>
        <v>21040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>
        <v>1</v>
      </c>
      <c r="M5" s="8">
        <v>1.75</v>
      </c>
      <c r="N5" s="8">
        <f t="shared" ref="N5:N35" si="0">$B$3+B5</f>
        <v>21040</v>
      </c>
      <c r="O5" s="9">
        <f>M5*N5</f>
        <v>36820</v>
      </c>
      <c r="P5" s="9">
        <f>(O5-R5)*7/107</f>
        <v>159.43775700934549</v>
      </c>
      <c r="Q5" s="9">
        <f>O5-R5-P5</f>
        <v>2277.6822429906497</v>
      </c>
      <c r="R5" s="8">
        <f>A5*M5</f>
        <v>34382.880000000005</v>
      </c>
      <c r="S5" s="9">
        <f>R5+Q5</f>
        <v>36660.562242990651</v>
      </c>
      <c r="T5" s="7"/>
    </row>
    <row r="6" spans="1:20" s="18" customFormat="1" ht="21" customHeight="1" x14ac:dyDescent="0.5">
      <c r="A6" s="17">
        <v>19692.84</v>
      </c>
      <c r="B6" s="18">
        <v>500</v>
      </c>
      <c r="C6" s="19">
        <v>2</v>
      </c>
      <c r="D6" s="17">
        <v>0.25</v>
      </c>
      <c r="E6" s="8">
        <f t="shared" ref="E6:E35" si="1">$B$3+B6</f>
        <v>20740</v>
      </c>
      <c r="F6" s="9">
        <f>D6*E6</f>
        <v>5185</v>
      </c>
      <c r="G6" s="9">
        <f t="shared" ref="G6:G35" si="2">(F6-I6)*7/107</f>
        <v>17.126448598130839</v>
      </c>
      <c r="H6" s="9">
        <f t="shared" ref="H6:H35" si="3">F6-I6-G6</f>
        <v>244.66355140186911</v>
      </c>
      <c r="I6" s="8">
        <f>A6*D6</f>
        <v>4923.21</v>
      </c>
      <c r="J6" s="9">
        <f t="shared" ref="J6:J35" si="4">I6+H6</f>
        <v>5167.873551401869</v>
      </c>
      <c r="K6" s="19"/>
      <c r="L6" s="19">
        <v>2</v>
      </c>
      <c r="M6" s="17">
        <v>0.5</v>
      </c>
      <c r="N6" s="8">
        <f t="shared" si="0"/>
        <v>20740</v>
      </c>
      <c r="O6" s="9">
        <f>M6*N6</f>
        <v>10370</v>
      </c>
      <c r="P6" s="9">
        <f t="shared" ref="P6:P35" si="5">(O6-R6)*7/107</f>
        <v>34.252897196261678</v>
      </c>
      <c r="Q6" s="9">
        <f t="shared" ref="Q6:Q35" si="6">O6-R6-P6</f>
        <v>489.32710280373823</v>
      </c>
      <c r="R6" s="17">
        <f t="shared" ref="R6:R35" si="7">A6*M6</f>
        <v>9846.42</v>
      </c>
      <c r="S6" s="9">
        <f t="shared" ref="S6:S35" si="8">R6+Q6</f>
        <v>10335.747102803738</v>
      </c>
      <c r="T6" s="19"/>
    </row>
    <row r="7" spans="1:20" ht="21" customHeight="1" x14ac:dyDescent="0.5">
      <c r="A7" s="8">
        <v>19783.8</v>
      </c>
      <c r="B7" s="3">
        <v>600</v>
      </c>
      <c r="C7" s="7">
        <v>3</v>
      </c>
      <c r="D7" s="8">
        <v>0.75</v>
      </c>
      <c r="E7" s="8">
        <f t="shared" si="1"/>
        <v>20840</v>
      </c>
      <c r="F7" s="9">
        <f>D7*E7</f>
        <v>15630</v>
      </c>
      <c r="G7" s="9">
        <f t="shared" si="2"/>
        <v>51.822897196261778</v>
      </c>
      <c r="H7" s="9">
        <f t="shared" si="3"/>
        <v>740.32710280373965</v>
      </c>
      <c r="I7" s="8">
        <f>A7*D7</f>
        <v>14837.849999999999</v>
      </c>
      <c r="J7" s="9">
        <f t="shared" si="4"/>
        <v>15578.177102803738</v>
      </c>
      <c r="K7" s="7"/>
      <c r="L7" s="7">
        <v>3</v>
      </c>
      <c r="M7" s="8">
        <v>0.5</v>
      </c>
      <c r="N7" s="8">
        <f t="shared" si="0"/>
        <v>20840</v>
      </c>
      <c r="O7" s="9">
        <f>M7*N7</f>
        <v>10420</v>
      </c>
      <c r="P7" s="9">
        <f t="shared" si="5"/>
        <v>34.548598130841143</v>
      </c>
      <c r="Q7" s="9">
        <f t="shared" si="6"/>
        <v>493.55140186915924</v>
      </c>
      <c r="R7" s="8">
        <f t="shared" si="7"/>
        <v>9891.9</v>
      </c>
      <c r="S7" s="9">
        <f t="shared" si="8"/>
        <v>10385.451401869159</v>
      </c>
      <c r="T7" s="7"/>
    </row>
    <row r="8" spans="1:20" ht="21" customHeight="1" x14ac:dyDescent="0.5">
      <c r="A8" s="8">
        <v>19586.72</v>
      </c>
      <c r="B8" s="3">
        <v>800</v>
      </c>
      <c r="C8" s="7">
        <v>4</v>
      </c>
      <c r="D8" s="8">
        <v>1</v>
      </c>
      <c r="E8" s="8">
        <f t="shared" si="1"/>
        <v>21040</v>
      </c>
      <c r="F8" s="9">
        <f t="shared" ref="F8:F32" si="9">D8*E8</f>
        <v>21040</v>
      </c>
      <c r="G8" s="9">
        <f t="shared" si="2"/>
        <v>95.074392523364409</v>
      </c>
      <c r="H8" s="9">
        <f t="shared" si="3"/>
        <v>1358.2056074766344</v>
      </c>
      <c r="I8" s="8">
        <f t="shared" ref="I8:I13" si="10">A8*D8</f>
        <v>19586.72</v>
      </c>
      <c r="J8" s="9">
        <f t="shared" si="4"/>
        <v>20944.925607476634</v>
      </c>
      <c r="K8" s="7"/>
      <c r="L8" s="7">
        <v>4</v>
      </c>
      <c r="M8" s="8">
        <v>1.5</v>
      </c>
      <c r="N8" s="8">
        <f t="shared" si="0"/>
        <v>21040</v>
      </c>
      <c r="O8" s="9">
        <f t="shared" ref="O8:O35" si="11">M8*N8</f>
        <v>31560</v>
      </c>
      <c r="P8" s="9">
        <f t="shared" si="5"/>
        <v>142.61158878504662</v>
      </c>
      <c r="Q8" s="9">
        <f t="shared" si="6"/>
        <v>2037.3084112149515</v>
      </c>
      <c r="R8" s="8">
        <f t="shared" si="7"/>
        <v>29380.080000000002</v>
      </c>
      <c r="S8" s="9">
        <f t="shared" si="8"/>
        <v>31417.388411214954</v>
      </c>
      <c r="T8" s="7"/>
    </row>
    <row r="9" spans="1:20" ht="21" customHeight="1" x14ac:dyDescent="0.5">
      <c r="A9" s="8">
        <v>19692.84</v>
      </c>
      <c r="B9" s="3">
        <v>600</v>
      </c>
      <c r="C9" s="7">
        <v>5</v>
      </c>
      <c r="D9" s="8">
        <v>0</v>
      </c>
      <c r="E9" s="8">
        <f t="shared" si="1"/>
        <v>20840</v>
      </c>
      <c r="F9" s="9">
        <f t="shared" si="9"/>
        <v>0</v>
      </c>
      <c r="G9" s="9">
        <f t="shared" si="2"/>
        <v>0</v>
      </c>
      <c r="H9" s="9">
        <f t="shared" si="3"/>
        <v>0</v>
      </c>
      <c r="I9" s="8">
        <f t="shared" si="10"/>
        <v>0</v>
      </c>
      <c r="J9" s="9">
        <f t="shared" si="4"/>
        <v>0</v>
      </c>
      <c r="K9" s="7"/>
      <c r="L9" s="7">
        <v>5</v>
      </c>
      <c r="M9" s="8">
        <v>0</v>
      </c>
      <c r="N9" s="8">
        <f t="shared" si="0"/>
        <v>20840</v>
      </c>
      <c r="O9" s="9">
        <f t="shared" si="11"/>
        <v>0</v>
      </c>
      <c r="P9" s="9">
        <f t="shared" si="5"/>
        <v>0</v>
      </c>
      <c r="Q9" s="9">
        <f t="shared" si="6"/>
        <v>0</v>
      </c>
      <c r="R9" s="8">
        <f t="shared" si="7"/>
        <v>0</v>
      </c>
      <c r="S9" s="9">
        <f t="shared" si="8"/>
        <v>0</v>
      </c>
      <c r="T9" s="7"/>
    </row>
    <row r="10" spans="1:20" ht="21" customHeight="1" x14ac:dyDescent="0.5">
      <c r="A10" s="8">
        <v>19692.84</v>
      </c>
      <c r="B10" s="3">
        <v>700</v>
      </c>
      <c r="C10" s="7">
        <v>6</v>
      </c>
      <c r="D10" s="8">
        <v>0.25</v>
      </c>
      <c r="E10" s="8">
        <f t="shared" si="1"/>
        <v>20940</v>
      </c>
      <c r="F10" s="9">
        <f t="shared" si="9"/>
        <v>5235</v>
      </c>
      <c r="G10" s="9">
        <f t="shared" si="2"/>
        <v>20.397476635514018</v>
      </c>
      <c r="H10" s="9">
        <f t="shared" si="3"/>
        <v>291.39252336448595</v>
      </c>
      <c r="I10" s="8">
        <f t="shared" si="10"/>
        <v>4923.21</v>
      </c>
      <c r="J10" s="9">
        <f t="shared" si="4"/>
        <v>5214.6025233644859</v>
      </c>
      <c r="K10" s="7"/>
      <c r="L10" s="7">
        <v>6</v>
      </c>
      <c r="M10" s="8">
        <v>0.5</v>
      </c>
      <c r="N10" s="8">
        <f t="shared" si="0"/>
        <v>20940</v>
      </c>
      <c r="O10" s="9">
        <f t="shared" si="11"/>
        <v>10470</v>
      </c>
      <c r="P10" s="9">
        <f t="shared" si="5"/>
        <v>40.794953271028035</v>
      </c>
      <c r="Q10" s="9">
        <f t="shared" si="6"/>
        <v>582.78504672897191</v>
      </c>
      <c r="R10" s="8">
        <f t="shared" si="7"/>
        <v>9846.42</v>
      </c>
      <c r="S10" s="9">
        <f t="shared" si="8"/>
        <v>10429.205046728972</v>
      </c>
      <c r="T10" s="7"/>
    </row>
    <row r="11" spans="1:20" s="18" customFormat="1" ht="21" customHeight="1" x14ac:dyDescent="0.5">
      <c r="A11" s="17"/>
      <c r="C11" s="19">
        <v>7</v>
      </c>
      <c r="D11" s="17"/>
      <c r="E11" s="8">
        <f t="shared" si="1"/>
        <v>20240</v>
      </c>
      <c r="F11" s="9">
        <f t="shared" si="9"/>
        <v>0</v>
      </c>
      <c r="G11" s="9">
        <f t="shared" si="2"/>
        <v>0</v>
      </c>
      <c r="H11" s="9">
        <f t="shared" si="3"/>
        <v>0</v>
      </c>
      <c r="I11" s="17">
        <f t="shared" si="10"/>
        <v>0</v>
      </c>
      <c r="J11" s="9">
        <f t="shared" si="4"/>
        <v>0</v>
      </c>
      <c r="K11" s="19"/>
      <c r="L11" s="19">
        <v>7</v>
      </c>
      <c r="M11" s="17"/>
      <c r="N11" s="8">
        <f t="shared" si="0"/>
        <v>20240</v>
      </c>
      <c r="O11" s="9">
        <f t="shared" si="11"/>
        <v>0</v>
      </c>
      <c r="P11" s="9">
        <f t="shared" si="5"/>
        <v>0</v>
      </c>
      <c r="Q11" s="9">
        <f t="shared" si="6"/>
        <v>0</v>
      </c>
      <c r="R11" s="17">
        <f t="shared" si="7"/>
        <v>0</v>
      </c>
      <c r="S11" s="9">
        <f t="shared" si="8"/>
        <v>0</v>
      </c>
      <c r="T11" s="19"/>
    </row>
    <row r="12" spans="1:20" ht="21" customHeight="1" x14ac:dyDescent="0.5">
      <c r="A12" s="8">
        <v>19692.84</v>
      </c>
      <c r="B12" s="3">
        <v>900</v>
      </c>
      <c r="C12" s="7">
        <v>8</v>
      </c>
      <c r="D12" s="8">
        <v>0</v>
      </c>
      <c r="E12" s="8">
        <f t="shared" si="1"/>
        <v>21140</v>
      </c>
      <c r="F12" s="9">
        <f t="shared" si="9"/>
        <v>0</v>
      </c>
      <c r="G12" s="9">
        <f t="shared" si="2"/>
        <v>0</v>
      </c>
      <c r="H12" s="9">
        <f t="shared" si="3"/>
        <v>0</v>
      </c>
      <c r="I12" s="8">
        <f t="shared" si="10"/>
        <v>0</v>
      </c>
      <c r="J12" s="9">
        <f t="shared" si="4"/>
        <v>0</v>
      </c>
      <c r="K12" s="7"/>
      <c r="L12" s="7">
        <v>8</v>
      </c>
      <c r="M12" s="8">
        <v>0.5</v>
      </c>
      <c r="N12" s="8">
        <f t="shared" si="0"/>
        <v>21140</v>
      </c>
      <c r="O12" s="9">
        <f t="shared" si="11"/>
        <v>10570</v>
      </c>
      <c r="P12" s="9">
        <f t="shared" si="5"/>
        <v>47.337009345794385</v>
      </c>
      <c r="Q12" s="9">
        <f t="shared" si="6"/>
        <v>676.24299065420553</v>
      </c>
      <c r="R12" s="8">
        <f t="shared" si="7"/>
        <v>9846.42</v>
      </c>
      <c r="S12" s="9">
        <f t="shared" si="8"/>
        <v>10522.662990654206</v>
      </c>
      <c r="T12" s="7"/>
    </row>
    <row r="13" spans="1:20" s="18" customFormat="1" ht="21" customHeight="1" x14ac:dyDescent="0.5">
      <c r="A13" s="17">
        <v>19692.84</v>
      </c>
      <c r="B13" s="18">
        <v>900</v>
      </c>
      <c r="C13" s="19">
        <v>9</v>
      </c>
      <c r="D13" s="17">
        <v>1</v>
      </c>
      <c r="E13" s="8">
        <f t="shared" si="1"/>
        <v>21140</v>
      </c>
      <c r="F13" s="9">
        <f t="shared" si="9"/>
        <v>21140</v>
      </c>
      <c r="G13" s="9">
        <f t="shared" si="2"/>
        <v>94.67401869158877</v>
      </c>
      <c r="H13" s="9">
        <f t="shared" si="3"/>
        <v>1352.4859813084111</v>
      </c>
      <c r="I13" s="17">
        <f t="shared" si="10"/>
        <v>19692.84</v>
      </c>
      <c r="J13" s="9">
        <f t="shared" si="4"/>
        <v>21045.325981308411</v>
      </c>
      <c r="K13" s="19"/>
      <c r="L13" s="19">
        <v>9</v>
      </c>
      <c r="M13" s="17">
        <v>0</v>
      </c>
      <c r="N13" s="8">
        <f t="shared" si="0"/>
        <v>21140</v>
      </c>
      <c r="O13" s="9">
        <f t="shared" si="11"/>
        <v>0</v>
      </c>
      <c r="P13" s="9">
        <f t="shared" si="5"/>
        <v>0</v>
      </c>
      <c r="Q13" s="9">
        <f t="shared" si="6"/>
        <v>0</v>
      </c>
      <c r="R13" s="17">
        <f t="shared" si="7"/>
        <v>0</v>
      </c>
      <c r="S13" s="9">
        <f t="shared" si="8"/>
        <v>0</v>
      </c>
      <c r="T13" s="19"/>
    </row>
    <row r="14" spans="1:20" ht="21" customHeight="1" x14ac:dyDescent="0.5">
      <c r="A14" s="8">
        <v>19586.72</v>
      </c>
      <c r="B14" s="3">
        <v>550</v>
      </c>
      <c r="C14" s="7">
        <v>10</v>
      </c>
      <c r="D14" s="8">
        <v>0.25</v>
      </c>
      <c r="E14" s="8">
        <f t="shared" si="1"/>
        <v>20790</v>
      </c>
      <c r="F14" s="9">
        <f t="shared" si="9"/>
        <v>5197.5</v>
      </c>
      <c r="G14" s="9">
        <f t="shared" si="2"/>
        <v>19.67981308411213</v>
      </c>
      <c r="H14" s="9">
        <f t="shared" si="3"/>
        <v>281.14018691588757</v>
      </c>
      <c r="I14" s="8">
        <f>A14*D14</f>
        <v>4896.68</v>
      </c>
      <c r="J14" s="9">
        <f t="shared" si="4"/>
        <v>5177.8201869158875</v>
      </c>
      <c r="K14" s="7"/>
      <c r="L14" s="7">
        <v>10</v>
      </c>
      <c r="M14" s="8">
        <v>1.5</v>
      </c>
      <c r="N14" s="8">
        <f t="shared" si="0"/>
        <v>20790</v>
      </c>
      <c r="O14" s="9">
        <f t="shared" si="11"/>
        <v>31185</v>
      </c>
      <c r="P14" s="9">
        <f t="shared" si="5"/>
        <v>118.07887850467279</v>
      </c>
      <c r="Q14" s="9">
        <f t="shared" si="6"/>
        <v>1686.8411214953255</v>
      </c>
      <c r="R14" s="8">
        <f t="shared" si="7"/>
        <v>29380.080000000002</v>
      </c>
      <c r="S14" s="9">
        <f t="shared" si="8"/>
        <v>31066.921121495328</v>
      </c>
      <c r="T14" s="7"/>
    </row>
    <row r="15" spans="1:20" ht="21" customHeight="1" x14ac:dyDescent="0.5">
      <c r="A15" s="8">
        <v>19586.72</v>
      </c>
      <c r="B15" s="3">
        <v>850</v>
      </c>
      <c r="C15" s="7">
        <v>11</v>
      </c>
      <c r="D15" s="8">
        <v>0</v>
      </c>
      <c r="E15" s="8">
        <f t="shared" si="1"/>
        <v>21090</v>
      </c>
      <c r="F15" s="9">
        <f t="shared" si="9"/>
        <v>0</v>
      </c>
      <c r="G15" s="9">
        <f t="shared" si="2"/>
        <v>0</v>
      </c>
      <c r="H15" s="9">
        <f t="shared" si="3"/>
        <v>0</v>
      </c>
      <c r="I15" s="8">
        <f t="shared" ref="I15:I35" si="12">A15*D15</f>
        <v>0</v>
      </c>
      <c r="J15" s="9">
        <f t="shared" si="4"/>
        <v>0</v>
      </c>
      <c r="K15" s="7"/>
      <c r="L15" s="7">
        <v>11</v>
      </c>
      <c r="M15" s="8">
        <v>0.5</v>
      </c>
      <c r="N15" s="8">
        <f t="shared" si="0"/>
        <v>21090</v>
      </c>
      <c r="O15" s="9">
        <f t="shared" si="11"/>
        <v>10545</v>
      </c>
      <c r="P15" s="9">
        <f t="shared" si="5"/>
        <v>49.172710280373792</v>
      </c>
      <c r="Q15" s="9">
        <f t="shared" si="6"/>
        <v>702.46728971962557</v>
      </c>
      <c r="R15" s="8">
        <f t="shared" si="7"/>
        <v>9793.36</v>
      </c>
      <c r="S15" s="9">
        <f t="shared" si="8"/>
        <v>10495.827289719626</v>
      </c>
      <c r="T15" s="7"/>
    </row>
    <row r="16" spans="1:20" ht="21" customHeight="1" x14ac:dyDescent="0.5">
      <c r="A16" s="8">
        <v>19586.72</v>
      </c>
      <c r="B16" s="3">
        <v>700</v>
      </c>
      <c r="C16" s="7">
        <v>12</v>
      </c>
      <c r="D16" s="8">
        <v>0</v>
      </c>
      <c r="E16" s="8">
        <f t="shared" si="1"/>
        <v>20940</v>
      </c>
      <c r="F16" s="9">
        <f t="shared" si="9"/>
        <v>0</v>
      </c>
      <c r="G16" s="9">
        <f t="shared" si="2"/>
        <v>0</v>
      </c>
      <c r="H16" s="9">
        <f t="shared" si="3"/>
        <v>0</v>
      </c>
      <c r="I16" s="8">
        <f t="shared" si="12"/>
        <v>0</v>
      </c>
      <c r="J16" s="9">
        <f t="shared" si="4"/>
        <v>0</v>
      </c>
      <c r="K16" s="7"/>
      <c r="L16" s="7">
        <v>12</v>
      </c>
      <c r="M16" s="8">
        <v>1</v>
      </c>
      <c r="N16" s="8">
        <f t="shared" si="0"/>
        <v>20940</v>
      </c>
      <c r="O16" s="9">
        <f t="shared" si="11"/>
        <v>20940</v>
      </c>
      <c r="P16" s="9">
        <f t="shared" si="5"/>
        <v>88.532336448598059</v>
      </c>
      <c r="Q16" s="9">
        <f t="shared" si="6"/>
        <v>1264.7476635514008</v>
      </c>
      <c r="R16" s="8">
        <f t="shared" si="7"/>
        <v>19586.72</v>
      </c>
      <c r="S16" s="9">
        <f t="shared" si="8"/>
        <v>20851.467663551401</v>
      </c>
      <c r="T16" s="7"/>
    </row>
    <row r="17" spans="1:20" ht="21" customHeight="1" x14ac:dyDescent="0.5">
      <c r="A17" s="8">
        <v>19738.32</v>
      </c>
      <c r="B17" s="3">
        <v>800</v>
      </c>
      <c r="C17" s="7">
        <v>13</v>
      </c>
      <c r="D17" s="8">
        <v>0.5</v>
      </c>
      <c r="E17" s="8">
        <f t="shared" si="1"/>
        <v>21040</v>
      </c>
      <c r="F17" s="9">
        <f t="shared" si="9"/>
        <v>10520</v>
      </c>
      <c r="G17" s="9">
        <f t="shared" si="2"/>
        <v>42.578317757009359</v>
      </c>
      <c r="H17" s="9">
        <f t="shared" si="3"/>
        <v>608.26168224299079</v>
      </c>
      <c r="I17" s="8">
        <f t="shared" si="12"/>
        <v>9869.16</v>
      </c>
      <c r="J17" s="9">
        <f t="shared" si="4"/>
        <v>10477.42168224299</v>
      </c>
      <c r="K17" s="7"/>
      <c r="L17" s="7">
        <v>13</v>
      </c>
      <c r="M17" s="8">
        <v>0.25</v>
      </c>
      <c r="N17" s="8">
        <f t="shared" si="0"/>
        <v>21040</v>
      </c>
      <c r="O17" s="9">
        <f t="shared" si="11"/>
        <v>5260</v>
      </c>
      <c r="P17" s="9">
        <f t="shared" si="5"/>
        <v>21.289158878504679</v>
      </c>
      <c r="Q17" s="9">
        <f t="shared" si="6"/>
        <v>304.13084112149539</v>
      </c>
      <c r="R17" s="8">
        <f t="shared" si="7"/>
        <v>4934.58</v>
      </c>
      <c r="S17" s="9">
        <f t="shared" si="8"/>
        <v>5238.7108411214949</v>
      </c>
      <c r="T17" s="7"/>
    </row>
    <row r="18" spans="1:20" s="18" customFormat="1" ht="21" customHeight="1" x14ac:dyDescent="0.5">
      <c r="A18" s="17"/>
      <c r="C18" s="19">
        <v>14</v>
      </c>
      <c r="D18" s="17"/>
      <c r="E18" s="8">
        <f t="shared" si="1"/>
        <v>20240</v>
      </c>
      <c r="F18" s="9">
        <f t="shared" si="9"/>
        <v>0</v>
      </c>
      <c r="G18" s="9">
        <f t="shared" si="2"/>
        <v>0</v>
      </c>
      <c r="H18" s="9">
        <f t="shared" si="3"/>
        <v>0</v>
      </c>
      <c r="I18" s="17">
        <f t="shared" si="12"/>
        <v>0</v>
      </c>
      <c r="J18" s="9">
        <f t="shared" si="4"/>
        <v>0</v>
      </c>
      <c r="K18" s="19"/>
      <c r="L18" s="19">
        <v>14</v>
      </c>
      <c r="M18" s="17"/>
      <c r="N18" s="8">
        <f t="shared" si="0"/>
        <v>20240</v>
      </c>
      <c r="O18" s="9">
        <f t="shared" si="11"/>
        <v>0</v>
      </c>
      <c r="P18" s="9">
        <f t="shared" si="5"/>
        <v>0</v>
      </c>
      <c r="Q18" s="9">
        <f t="shared" si="6"/>
        <v>0</v>
      </c>
      <c r="R18" s="17">
        <f t="shared" si="7"/>
        <v>0</v>
      </c>
      <c r="S18" s="9">
        <f t="shared" si="8"/>
        <v>0</v>
      </c>
      <c r="T18" s="19"/>
    </row>
    <row r="19" spans="1:20" ht="21" customHeight="1" x14ac:dyDescent="0.5">
      <c r="A19" s="8">
        <v>19783.8</v>
      </c>
      <c r="B19" s="3">
        <v>700</v>
      </c>
      <c r="C19" s="7">
        <v>15</v>
      </c>
      <c r="D19" s="8">
        <v>0.75</v>
      </c>
      <c r="E19" s="8">
        <f t="shared" si="1"/>
        <v>20940</v>
      </c>
      <c r="F19" s="9">
        <f t="shared" si="9"/>
        <v>15705</v>
      </c>
      <c r="G19" s="9">
        <f t="shared" si="2"/>
        <v>56.72943925233654</v>
      </c>
      <c r="H19" s="9">
        <f t="shared" si="3"/>
        <v>810.42056074766492</v>
      </c>
      <c r="I19" s="8">
        <f t="shared" si="12"/>
        <v>14837.849999999999</v>
      </c>
      <c r="J19" s="9">
        <f t="shared" si="4"/>
        <v>15648.270560747664</v>
      </c>
      <c r="K19" s="7"/>
      <c r="L19" s="7">
        <v>15</v>
      </c>
      <c r="M19" s="8">
        <v>0.5</v>
      </c>
      <c r="N19" s="8">
        <f t="shared" si="0"/>
        <v>20940</v>
      </c>
      <c r="O19" s="9">
        <f t="shared" si="11"/>
        <v>10470</v>
      </c>
      <c r="P19" s="9">
        <f t="shared" si="5"/>
        <v>37.819626168224325</v>
      </c>
      <c r="Q19" s="9">
        <f t="shared" si="6"/>
        <v>540.28037383177605</v>
      </c>
      <c r="R19" s="8">
        <f t="shared" si="7"/>
        <v>9891.9</v>
      </c>
      <c r="S19" s="9">
        <f t="shared" si="8"/>
        <v>10432.180373831776</v>
      </c>
      <c r="T19" s="7"/>
    </row>
    <row r="20" spans="1:20" s="18" customFormat="1" ht="21" customHeight="1" x14ac:dyDescent="0.5">
      <c r="A20" s="17">
        <v>19783.8</v>
      </c>
      <c r="B20" s="18">
        <v>700</v>
      </c>
      <c r="C20" s="19">
        <v>16</v>
      </c>
      <c r="D20" s="17">
        <v>0</v>
      </c>
      <c r="E20" s="8">
        <f t="shared" si="1"/>
        <v>20940</v>
      </c>
      <c r="F20" s="9">
        <f t="shared" si="9"/>
        <v>0</v>
      </c>
      <c r="G20" s="9">
        <f t="shared" si="2"/>
        <v>0</v>
      </c>
      <c r="H20" s="9">
        <f t="shared" si="3"/>
        <v>0</v>
      </c>
      <c r="I20" s="17">
        <f t="shared" si="12"/>
        <v>0</v>
      </c>
      <c r="J20" s="9">
        <f t="shared" si="4"/>
        <v>0</v>
      </c>
      <c r="K20" s="19"/>
      <c r="L20" s="19">
        <v>16</v>
      </c>
      <c r="M20" s="17">
        <v>0</v>
      </c>
      <c r="N20" s="8">
        <f t="shared" si="0"/>
        <v>20940</v>
      </c>
      <c r="O20" s="9">
        <f t="shared" si="11"/>
        <v>0</v>
      </c>
      <c r="P20" s="9">
        <f t="shared" si="5"/>
        <v>0</v>
      </c>
      <c r="Q20" s="9">
        <f t="shared" si="6"/>
        <v>0</v>
      </c>
      <c r="R20" s="17">
        <f t="shared" si="7"/>
        <v>0</v>
      </c>
      <c r="S20" s="9">
        <f t="shared" si="8"/>
        <v>0</v>
      </c>
      <c r="T20" s="19"/>
    </row>
    <row r="21" spans="1:20" ht="21" customHeight="1" x14ac:dyDescent="0.5">
      <c r="A21" s="8">
        <v>19783.8</v>
      </c>
      <c r="B21" s="3">
        <v>650</v>
      </c>
      <c r="C21" s="7">
        <v>17</v>
      </c>
      <c r="D21" s="8"/>
      <c r="E21" s="8">
        <f t="shared" si="1"/>
        <v>20890</v>
      </c>
      <c r="F21" s="9">
        <f t="shared" si="9"/>
        <v>0</v>
      </c>
      <c r="G21" s="9">
        <f t="shared" si="2"/>
        <v>0</v>
      </c>
      <c r="H21" s="9">
        <f t="shared" si="3"/>
        <v>0</v>
      </c>
      <c r="I21" s="8">
        <f t="shared" si="12"/>
        <v>0</v>
      </c>
      <c r="J21" s="9">
        <f t="shared" si="4"/>
        <v>0</v>
      </c>
      <c r="K21" s="7"/>
      <c r="L21" s="7">
        <v>17</v>
      </c>
      <c r="M21" s="8">
        <v>1.25</v>
      </c>
      <c r="N21" s="8">
        <f t="shared" si="0"/>
        <v>20890</v>
      </c>
      <c r="O21" s="9">
        <f t="shared" si="11"/>
        <v>26112.5</v>
      </c>
      <c r="P21" s="9">
        <f t="shared" si="5"/>
        <v>90.460280373831779</v>
      </c>
      <c r="Q21" s="9">
        <f t="shared" si="6"/>
        <v>1292.2897196261683</v>
      </c>
      <c r="R21" s="8">
        <f t="shared" si="7"/>
        <v>24729.75</v>
      </c>
      <c r="S21" s="9">
        <f t="shared" si="8"/>
        <v>26022.039719626169</v>
      </c>
      <c r="T21" s="7"/>
    </row>
    <row r="22" spans="1:20" ht="21" customHeight="1" x14ac:dyDescent="0.5">
      <c r="A22" s="8">
        <v>19647.36</v>
      </c>
      <c r="B22" s="3">
        <v>700</v>
      </c>
      <c r="C22" s="7">
        <v>18</v>
      </c>
      <c r="D22" s="8">
        <v>0.25</v>
      </c>
      <c r="E22" s="8">
        <f t="shared" si="1"/>
        <v>20940</v>
      </c>
      <c r="F22" s="9">
        <f t="shared" si="9"/>
        <v>5235</v>
      </c>
      <c r="G22" s="9">
        <f t="shared" si="2"/>
        <v>21.141308411214943</v>
      </c>
      <c r="H22" s="9">
        <f t="shared" si="3"/>
        <v>302.01869158878492</v>
      </c>
      <c r="I22" s="8">
        <f t="shared" si="12"/>
        <v>4911.84</v>
      </c>
      <c r="J22" s="9">
        <f t="shared" si="4"/>
        <v>5213.8586915887854</v>
      </c>
      <c r="K22" s="7"/>
      <c r="L22" s="7">
        <v>18</v>
      </c>
      <c r="M22" s="8">
        <v>0.5</v>
      </c>
      <c r="N22" s="8">
        <f t="shared" si="0"/>
        <v>20940</v>
      </c>
      <c r="O22" s="9">
        <f t="shared" si="11"/>
        <v>10470</v>
      </c>
      <c r="P22" s="9">
        <f t="shared" si="5"/>
        <v>42.282616822429887</v>
      </c>
      <c r="Q22" s="9">
        <f t="shared" si="6"/>
        <v>604.03738317756984</v>
      </c>
      <c r="R22" s="8">
        <f t="shared" si="7"/>
        <v>9823.68</v>
      </c>
      <c r="S22" s="9">
        <f t="shared" si="8"/>
        <v>10427.717383177571</v>
      </c>
      <c r="T22" s="7"/>
    </row>
    <row r="23" spans="1:20" ht="21" customHeight="1" x14ac:dyDescent="0.5">
      <c r="A23" s="8">
        <v>19692.84</v>
      </c>
      <c r="B23" s="3">
        <v>550</v>
      </c>
      <c r="C23" s="7">
        <v>19</v>
      </c>
      <c r="D23" s="8">
        <v>0</v>
      </c>
      <c r="E23" s="8">
        <f t="shared" si="1"/>
        <v>20790</v>
      </c>
      <c r="F23" s="9">
        <f t="shared" si="9"/>
        <v>0</v>
      </c>
      <c r="G23" s="9">
        <f t="shared" si="2"/>
        <v>0</v>
      </c>
      <c r="H23" s="9">
        <f t="shared" si="3"/>
        <v>0</v>
      </c>
      <c r="I23" s="8">
        <f t="shared" si="12"/>
        <v>0</v>
      </c>
      <c r="J23" s="9">
        <f t="shared" si="4"/>
        <v>0</v>
      </c>
      <c r="K23" s="7"/>
      <c r="L23" s="7">
        <v>19</v>
      </c>
      <c r="M23" s="8">
        <v>0.75</v>
      </c>
      <c r="N23" s="8">
        <f t="shared" si="0"/>
        <v>20790</v>
      </c>
      <c r="O23" s="9">
        <f t="shared" si="11"/>
        <v>15592.5</v>
      </c>
      <c r="P23" s="9">
        <f t="shared" si="5"/>
        <v>53.832616822429841</v>
      </c>
      <c r="Q23" s="9">
        <f t="shared" si="6"/>
        <v>769.03738317756915</v>
      </c>
      <c r="R23" s="8">
        <f t="shared" si="7"/>
        <v>14769.630000000001</v>
      </c>
      <c r="S23" s="9">
        <f t="shared" si="8"/>
        <v>15538.66738317757</v>
      </c>
      <c r="T23" s="7"/>
    </row>
    <row r="24" spans="1:20" ht="21" customHeight="1" x14ac:dyDescent="0.5">
      <c r="A24" s="8">
        <v>19692.84</v>
      </c>
      <c r="B24" s="3">
        <v>600</v>
      </c>
      <c r="C24" s="7">
        <v>20</v>
      </c>
      <c r="D24" s="8">
        <v>0</v>
      </c>
      <c r="E24" s="8">
        <f t="shared" si="1"/>
        <v>20840</v>
      </c>
      <c r="F24" s="9">
        <f t="shared" si="9"/>
        <v>0</v>
      </c>
      <c r="G24" s="9">
        <f t="shared" si="2"/>
        <v>0</v>
      </c>
      <c r="H24" s="9">
        <f t="shared" si="3"/>
        <v>0</v>
      </c>
      <c r="I24" s="8">
        <f t="shared" si="12"/>
        <v>0</v>
      </c>
      <c r="J24" s="9">
        <f t="shared" si="4"/>
        <v>0</v>
      </c>
      <c r="K24" s="7"/>
      <c r="L24" s="7">
        <v>20</v>
      </c>
      <c r="M24" s="8">
        <v>0.25</v>
      </c>
      <c r="N24" s="8">
        <f t="shared" si="0"/>
        <v>20840</v>
      </c>
      <c r="O24" s="9">
        <f t="shared" si="11"/>
        <v>5210</v>
      </c>
      <c r="P24" s="9">
        <f t="shared" si="5"/>
        <v>18.761962616822426</v>
      </c>
      <c r="Q24" s="9">
        <f t="shared" si="6"/>
        <v>268.02803738317755</v>
      </c>
      <c r="R24" s="8">
        <f t="shared" si="7"/>
        <v>4923.21</v>
      </c>
      <c r="S24" s="9">
        <f t="shared" si="8"/>
        <v>5191.2380373831775</v>
      </c>
      <c r="T24" s="7"/>
    </row>
    <row r="25" spans="1:20" s="18" customFormat="1" ht="21" customHeight="1" x14ac:dyDescent="0.5">
      <c r="A25" s="17"/>
      <c r="C25" s="19">
        <v>21</v>
      </c>
      <c r="D25" s="17"/>
      <c r="E25" s="8">
        <f t="shared" si="1"/>
        <v>20240</v>
      </c>
      <c r="F25" s="9">
        <f t="shared" si="9"/>
        <v>0</v>
      </c>
      <c r="G25" s="9">
        <f t="shared" si="2"/>
        <v>0</v>
      </c>
      <c r="H25" s="9">
        <f t="shared" si="3"/>
        <v>0</v>
      </c>
      <c r="I25" s="17">
        <f t="shared" si="12"/>
        <v>0</v>
      </c>
      <c r="J25" s="9">
        <f t="shared" si="4"/>
        <v>0</v>
      </c>
      <c r="K25" s="19"/>
      <c r="L25" s="19">
        <v>21</v>
      </c>
      <c r="M25" s="17"/>
      <c r="N25" s="8">
        <f t="shared" si="0"/>
        <v>20240</v>
      </c>
      <c r="O25" s="9">
        <f t="shared" si="11"/>
        <v>0</v>
      </c>
      <c r="P25" s="9">
        <f t="shared" si="5"/>
        <v>0</v>
      </c>
      <c r="Q25" s="9">
        <f t="shared" si="6"/>
        <v>0</v>
      </c>
      <c r="R25" s="17">
        <f t="shared" si="7"/>
        <v>0</v>
      </c>
      <c r="S25" s="9">
        <f t="shared" si="8"/>
        <v>0</v>
      </c>
      <c r="T25" s="19"/>
    </row>
    <row r="26" spans="1:20" ht="21" customHeight="1" x14ac:dyDescent="0.5">
      <c r="A26" s="8">
        <v>19692.84</v>
      </c>
      <c r="B26" s="3">
        <v>500</v>
      </c>
      <c r="C26" s="7">
        <v>22</v>
      </c>
      <c r="D26" s="8">
        <v>0.75</v>
      </c>
      <c r="E26" s="8">
        <f t="shared" si="1"/>
        <v>20740</v>
      </c>
      <c r="F26" s="9">
        <f t="shared" si="9"/>
        <v>15555</v>
      </c>
      <c r="G26" s="9">
        <f t="shared" si="2"/>
        <v>51.379345794392457</v>
      </c>
      <c r="H26" s="9">
        <f t="shared" si="3"/>
        <v>733.99065420560657</v>
      </c>
      <c r="I26" s="8">
        <f t="shared" si="12"/>
        <v>14769.630000000001</v>
      </c>
      <c r="J26" s="9">
        <f t="shared" si="4"/>
        <v>15503.620654205608</v>
      </c>
      <c r="K26" s="7"/>
      <c r="L26" s="7">
        <v>22</v>
      </c>
      <c r="M26" s="8">
        <v>0.5</v>
      </c>
      <c r="N26" s="8">
        <f t="shared" si="0"/>
        <v>20740</v>
      </c>
      <c r="O26" s="9">
        <f t="shared" si="11"/>
        <v>10370</v>
      </c>
      <c r="P26" s="9">
        <f t="shared" si="5"/>
        <v>34.252897196261678</v>
      </c>
      <c r="Q26" s="9">
        <f t="shared" si="6"/>
        <v>489.32710280373823</v>
      </c>
      <c r="R26" s="8">
        <f t="shared" si="7"/>
        <v>9846.42</v>
      </c>
      <c r="S26" s="9">
        <f t="shared" si="8"/>
        <v>10335.747102803738</v>
      </c>
      <c r="T26" s="7"/>
    </row>
    <row r="27" spans="1:20" s="18" customFormat="1" ht="21" customHeight="1" x14ac:dyDescent="0.5">
      <c r="A27" s="17">
        <v>19692.84</v>
      </c>
      <c r="B27" s="18">
        <v>650</v>
      </c>
      <c r="C27" s="19">
        <v>23</v>
      </c>
      <c r="D27" s="17">
        <v>0.75</v>
      </c>
      <c r="E27" s="8">
        <f t="shared" si="1"/>
        <v>20890</v>
      </c>
      <c r="F27" s="9">
        <f t="shared" si="9"/>
        <v>15667.5</v>
      </c>
      <c r="G27" s="9">
        <f t="shared" si="2"/>
        <v>58.739158878504604</v>
      </c>
      <c r="H27" s="9">
        <f t="shared" si="3"/>
        <v>839.13084112149443</v>
      </c>
      <c r="I27" s="17">
        <f t="shared" si="12"/>
        <v>14769.630000000001</v>
      </c>
      <c r="J27" s="9">
        <f t="shared" si="4"/>
        <v>15608.760841121495</v>
      </c>
      <c r="K27" s="19"/>
      <c r="L27" s="19">
        <v>23</v>
      </c>
      <c r="M27" s="17">
        <v>0.25</v>
      </c>
      <c r="N27" s="8">
        <f t="shared" si="0"/>
        <v>20890</v>
      </c>
      <c r="O27" s="9">
        <f t="shared" si="11"/>
        <v>5222.5</v>
      </c>
      <c r="P27" s="9">
        <f t="shared" si="5"/>
        <v>19.57971962616822</v>
      </c>
      <c r="Q27" s="9">
        <f t="shared" si="6"/>
        <v>279.71028037383172</v>
      </c>
      <c r="R27" s="17">
        <f t="shared" si="7"/>
        <v>4923.21</v>
      </c>
      <c r="S27" s="9">
        <f t="shared" si="8"/>
        <v>5202.9202803738317</v>
      </c>
      <c r="T27" s="19"/>
    </row>
    <row r="28" spans="1:20" ht="21" customHeight="1" x14ac:dyDescent="0.5">
      <c r="A28" s="8">
        <v>19692.84</v>
      </c>
      <c r="B28" s="3">
        <v>750</v>
      </c>
      <c r="C28" s="7">
        <v>24</v>
      </c>
      <c r="D28" s="8">
        <v>0</v>
      </c>
      <c r="E28" s="8">
        <f t="shared" si="1"/>
        <v>20990</v>
      </c>
      <c r="F28" s="9">
        <f t="shared" si="9"/>
        <v>0</v>
      </c>
      <c r="G28" s="9">
        <f t="shared" si="2"/>
        <v>0</v>
      </c>
      <c r="H28" s="9">
        <f t="shared" si="3"/>
        <v>0</v>
      </c>
      <c r="I28" s="8">
        <f t="shared" si="12"/>
        <v>0</v>
      </c>
      <c r="J28" s="9">
        <f t="shared" si="4"/>
        <v>0</v>
      </c>
      <c r="K28" s="7"/>
      <c r="L28" s="7">
        <v>24</v>
      </c>
      <c r="M28" s="8">
        <v>0</v>
      </c>
      <c r="N28" s="8">
        <f t="shared" si="0"/>
        <v>20990</v>
      </c>
      <c r="O28" s="9">
        <f t="shared" si="11"/>
        <v>0</v>
      </c>
      <c r="P28" s="9">
        <f t="shared" si="5"/>
        <v>0</v>
      </c>
      <c r="Q28" s="9">
        <f t="shared" si="6"/>
        <v>0</v>
      </c>
      <c r="R28" s="8">
        <f t="shared" si="7"/>
        <v>0</v>
      </c>
      <c r="S28" s="9">
        <f t="shared" si="8"/>
        <v>0</v>
      </c>
      <c r="T28" s="7"/>
    </row>
    <row r="29" spans="1:20" ht="21" customHeight="1" x14ac:dyDescent="0.5">
      <c r="A29" s="8">
        <v>19783.8</v>
      </c>
      <c r="B29" s="3">
        <v>850</v>
      </c>
      <c r="C29" s="7">
        <v>25</v>
      </c>
      <c r="D29" s="8">
        <v>0</v>
      </c>
      <c r="E29" s="8">
        <f t="shared" si="1"/>
        <v>21090</v>
      </c>
      <c r="F29" s="9">
        <f t="shared" si="9"/>
        <v>0</v>
      </c>
      <c r="G29" s="9">
        <f t="shared" si="2"/>
        <v>0</v>
      </c>
      <c r="H29" s="9">
        <f t="shared" si="3"/>
        <v>0</v>
      </c>
      <c r="I29" s="8">
        <f t="shared" si="12"/>
        <v>0</v>
      </c>
      <c r="J29" s="9">
        <f t="shared" si="4"/>
        <v>0</v>
      </c>
      <c r="K29" s="7"/>
      <c r="L29" s="7">
        <v>25</v>
      </c>
      <c r="M29" s="8">
        <v>1.5</v>
      </c>
      <c r="N29" s="8">
        <f t="shared" si="0"/>
        <v>21090</v>
      </c>
      <c r="O29" s="9">
        <f t="shared" si="11"/>
        <v>31635</v>
      </c>
      <c r="P29" s="9">
        <f t="shared" si="5"/>
        <v>128.17850467289739</v>
      </c>
      <c r="Q29" s="9">
        <f t="shared" si="6"/>
        <v>1831.1214953271055</v>
      </c>
      <c r="R29" s="8">
        <f t="shared" si="7"/>
        <v>29675.699999999997</v>
      </c>
      <c r="S29" s="9">
        <f t="shared" si="8"/>
        <v>31506.821495327102</v>
      </c>
      <c r="T29" s="7"/>
    </row>
    <row r="30" spans="1:20" ht="21" customHeight="1" x14ac:dyDescent="0.5">
      <c r="A30" s="8">
        <v>19692.84</v>
      </c>
      <c r="B30" s="3">
        <v>600</v>
      </c>
      <c r="C30" s="7">
        <v>26</v>
      </c>
      <c r="D30" s="8">
        <v>1</v>
      </c>
      <c r="E30" s="8">
        <f t="shared" si="1"/>
        <v>20840</v>
      </c>
      <c r="F30" s="9">
        <f t="shared" si="9"/>
        <v>20840</v>
      </c>
      <c r="G30" s="9">
        <f t="shared" si="2"/>
        <v>75.047850467289706</v>
      </c>
      <c r="H30" s="9">
        <f t="shared" si="3"/>
        <v>1072.1121495327102</v>
      </c>
      <c r="I30" s="8">
        <f t="shared" si="12"/>
        <v>19692.84</v>
      </c>
      <c r="J30" s="9">
        <f t="shared" si="4"/>
        <v>20764.95214953271</v>
      </c>
      <c r="K30" s="7"/>
      <c r="L30" s="7">
        <v>26</v>
      </c>
      <c r="M30" s="8">
        <v>1.25</v>
      </c>
      <c r="N30" s="8">
        <f t="shared" si="0"/>
        <v>20840</v>
      </c>
      <c r="O30" s="9">
        <f t="shared" si="11"/>
        <v>26050</v>
      </c>
      <c r="P30" s="9">
        <f t="shared" si="5"/>
        <v>93.809813084112193</v>
      </c>
      <c r="Q30" s="9">
        <f t="shared" si="6"/>
        <v>1340.1401869158885</v>
      </c>
      <c r="R30" s="8">
        <f t="shared" si="7"/>
        <v>24616.05</v>
      </c>
      <c r="S30" s="9">
        <f t="shared" si="8"/>
        <v>25956.190186915886</v>
      </c>
      <c r="T30" s="7"/>
    </row>
    <row r="31" spans="1:20" ht="21" customHeight="1" x14ac:dyDescent="0.5">
      <c r="A31" s="8">
        <v>19647.36</v>
      </c>
      <c r="B31" s="3">
        <v>800</v>
      </c>
      <c r="C31" s="7">
        <v>27</v>
      </c>
      <c r="D31" s="8">
        <v>0.25</v>
      </c>
      <c r="E31" s="8">
        <f t="shared" si="1"/>
        <v>21040</v>
      </c>
      <c r="F31" s="9">
        <f t="shared" si="9"/>
        <v>5260</v>
      </c>
      <c r="G31" s="9">
        <f t="shared" si="2"/>
        <v>22.776822429906531</v>
      </c>
      <c r="H31" s="9">
        <f t="shared" si="3"/>
        <v>325.38317757009332</v>
      </c>
      <c r="I31" s="8">
        <f t="shared" si="12"/>
        <v>4911.84</v>
      </c>
      <c r="J31" s="9">
        <f t="shared" si="4"/>
        <v>5237.2231775700939</v>
      </c>
      <c r="K31" s="7"/>
      <c r="L31" s="7">
        <v>27</v>
      </c>
      <c r="M31" s="8">
        <v>0</v>
      </c>
      <c r="N31" s="8">
        <f t="shared" si="0"/>
        <v>21040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/>
      <c r="C32" s="19">
        <v>28</v>
      </c>
      <c r="D32" s="17"/>
      <c r="E32" s="8">
        <f t="shared" si="1"/>
        <v>20240</v>
      </c>
      <c r="F32" s="9">
        <f t="shared" si="9"/>
        <v>0</v>
      </c>
      <c r="G32" s="9">
        <f t="shared" si="2"/>
        <v>0</v>
      </c>
      <c r="H32" s="9">
        <f t="shared" si="3"/>
        <v>0</v>
      </c>
      <c r="I32" s="17">
        <f t="shared" si="12"/>
        <v>0</v>
      </c>
      <c r="J32" s="9">
        <f t="shared" si="4"/>
        <v>0</v>
      </c>
      <c r="K32" s="19"/>
      <c r="L32" s="19">
        <v>28</v>
      </c>
      <c r="M32" s="17"/>
      <c r="N32" s="8">
        <f t="shared" si="0"/>
        <v>20240</v>
      </c>
      <c r="O32" s="9">
        <f t="shared" si="11"/>
        <v>0</v>
      </c>
      <c r="P32" s="9">
        <f t="shared" si="5"/>
        <v>0</v>
      </c>
      <c r="Q32" s="9">
        <f t="shared" si="6"/>
        <v>0</v>
      </c>
      <c r="R32" s="17">
        <f t="shared" si="7"/>
        <v>0</v>
      </c>
      <c r="S32" s="9">
        <f t="shared" si="8"/>
        <v>0</v>
      </c>
      <c r="T32" s="19"/>
    </row>
    <row r="33" spans="1:20" ht="21" customHeight="1" x14ac:dyDescent="0.5">
      <c r="A33" s="20">
        <v>19586.72</v>
      </c>
      <c r="B33" s="3">
        <v>700</v>
      </c>
      <c r="C33" s="7">
        <v>29</v>
      </c>
      <c r="D33" s="8">
        <v>0.25</v>
      </c>
      <c r="E33" s="8">
        <f t="shared" si="1"/>
        <v>20940</v>
      </c>
      <c r="F33" s="9">
        <f>D33*E33</f>
        <v>5235</v>
      </c>
      <c r="G33" s="9">
        <f t="shared" si="2"/>
        <v>22.133084112149515</v>
      </c>
      <c r="H33" s="9">
        <f t="shared" si="3"/>
        <v>316.1869158878502</v>
      </c>
      <c r="I33" s="8">
        <f t="shared" si="12"/>
        <v>4896.68</v>
      </c>
      <c r="J33" s="9">
        <f t="shared" si="4"/>
        <v>5212.8669158878502</v>
      </c>
      <c r="K33" s="7"/>
      <c r="L33" s="7">
        <v>29</v>
      </c>
      <c r="M33" s="8">
        <v>0.5</v>
      </c>
      <c r="N33" s="8">
        <f t="shared" si="0"/>
        <v>20940</v>
      </c>
      <c r="O33" s="9">
        <f t="shared" si="11"/>
        <v>10470</v>
      </c>
      <c r="P33" s="9">
        <f t="shared" si="5"/>
        <v>44.26616822429903</v>
      </c>
      <c r="Q33" s="9">
        <f t="shared" si="6"/>
        <v>632.37383177570041</v>
      </c>
      <c r="R33" s="8">
        <f t="shared" si="7"/>
        <v>9793.36</v>
      </c>
      <c r="S33" s="9">
        <f t="shared" si="8"/>
        <v>10425.7338317757</v>
      </c>
      <c r="T33" s="7"/>
    </row>
    <row r="34" spans="1:20" s="18" customFormat="1" ht="21" customHeight="1" x14ac:dyDescent="0.5">
      <c r="A34" s="21">
        <v>19495.759999999998</v>
      </c>
      <c r="B34" s="22">
        <v>750</v>
      </c>
      <c r="C34" s="19">
        <v>30</v>
      </c>
      <c r="D34" s="17">
        <v>0.75</v>
      </c>
      <c r="E34" s="8">
        <f t="shared" si="1"/>
        <v>20990</v>
      </c>
      <c r="F34" s="9">
        <f>D34*E34</f>
        <v>15742.5</v>
      </c>
      <c r="G34" s="9">
        <f t="shared" si="2"/>
        <v>73.315514018691601</v>
      </c>
      <c r="H34" s="9">
        <f t="shared" si="3"/>
        <v>1047.3644859813087</v>
      </c>
      <c r="I34" s="17">
        <f t="shared" si="12"/>
        <v>14621.82</v>
      </c>
      <c r="J34" s="9">
        <f t="shared" si="4"/>
        <v>15669.184485981308</v>
      </c>
      <c r="K34" s="19"/>
      <c r="L34" s="19">
        <v>30</v>
      </c>
      <c r="M34" s="17">
        <v>0.75</v>
      </c>
      <c r="N34" s="8">
        <f t="shared" si="0"/>
        <v>20990</v>
      </c>
      <c r="O34" s="9">
        <f t="shared" si="11"/>
        <v>15742.5</v>
      </c>
      <c r="P34" s="9">
        <f t="shared" si="5"/>
        <v>73.315514018691601</v>
      </c>
      <c r="Q34" s="9">
        <f t="shared" si="6"/>
        <v>1047.3644859813087</v>
      </c>
      <c r="R34" s="17">
        <f t="shared" si="7"/>
        <v>14621.82</v>
      </c>
      <c r="S34" s="9">
        <f t="shared" si="8"/>
        <v>15669.184485981308</v>
      </c>
      <c r="T34" s="19"/>
    </row>
    <row r="35" spans="1:20" s="18" customFormat="1" ht="21" customHeight="1" x14ac:dyDescent="0.5">
      <c r="A35" s="21">
        <v>19495.759999999998</v>
      </c>
      <c r="B35" s="22">
        <v>500</v>
      </c>
      <c r="C35" s="19">
        <v>31</v>
      </c>
      <c r="D35" s="17">
        <v>1.25</v>
      </c>
      <c r="E35" s="8">
        <f t="shared" si="1"/>
        <v>20740</v>
      </c>
      <c r="F35" s="9">
        <f>D35*E35</f>
        <v>25925</v>
      </c>
      <c r="G35" s="9">
        <f t="shared" si="2"/>
        <v>101.74859813084132</v>
      </c>
      <c r="H35" s="9">
        <f t="shared" si="3"/>
        <v>1453.5514018691615</v>
      </c>
      <c r="I35" s="17">
        <f t="shared" si="12"/>
        <v>24369.699999999997</v>
      </c>
      <c r="J35" s="9">
        <f t="shared" si="4"/>
        <v>25823.251401869158</v>
      </c>
      <c r="K35" s="19"/>
      <c r="L35" s="19">
        <v>31</v>
      </c>
      <c r="M35" s="17">
        <v>1.5</v>
      </c>
      <c r="N35" s="8">
        <f t="shared" si="0"/>
        <v>20740</v>
      </c>
      <c r="O35" s="9">
        <f t="shared" si="11"/>
        <v>31110</v>
      </c>
      <c r="P35" s="9">
        <f t="shared" si="5"/>
        <v>122.09831775700938</v>
      </c>
      <c r="Q35" s="9">
        <f t="shared" si="6"/>
        <v>1744.2616822429911</v>
      </c>
      <c r="R35" s="17">
        <f t="shared" si="7"/>
        <v>29243.64</v>
      </c>
      <c r="S35" s="9">
        <f t="shared" si="8"/>
        <v>30987.901682242991</v>
      </c>
      <c r="T35" s="19"/>
    </row>
    <row r="36" spans="1:20" x14ac:dyDescent="0.5">
      <c r="C36" s="7" t="s">
        <v>5</v>
      </c>
      <c r="D36" s="10">
        <f t="shared" ref="D36:K36" si="13">SUM(D5:D35)</f>
        <v>10</v>
      </c>
      <c r="E36" s="10">
        <f t="shared" si="13"/>
        <v>646140</v>
      </c>
      <c r="F36" s="10">
        <f t="shared" si="13"/>
        <v>209112.5</v>
      </c>
      <c r="G36" s="10">
        <f t="shared" si="13"/>
        <v>824.36448598130846</v>
      </c>
      <c r="H36" s="10">
        <f>SUM(H5:H35)</f>
        <v>11776.635514018693</v>
      </c>
      <c r="I36" s="10">
        <f t="shared" si="13"/>
        <v>196511.5</v>
      </c>
      <c r="J36" s="10">
        <f t="shared" si="13"/>
        <v>208288.13551401865</v>
      </c>
      <c r="K36" s="10">
        <f t="shared" si="13"/>
        <v>0</v>
      </c>
      <c r="L36" s="7" t="s">
        <v>5</v>
      </c>
      <c r="M36" s="10">
        <f t="shared" ref="M36:T36" si="14">SUM(M5:M35)</f>
        <v>18</v>
      </c>
      <c r="N36" s="10">
        <f t="shared" si="14"/>
        <v>646140</v>
      </c>
      <c r="O36" s="10">
        <f t="shared" si="14"/>
        <v>376595</v>
      </c>
      <c r="P36" s="10">
        <f t="shared" si="14"/>
        <v>1494.7139252336444</v>
      </c>
      <c r="Q36" s="10">
        <f t="shared" si="14"/>
        <v>21353.056074766351</v>
      </c>
      <c r="R36" s="10">
        <f t="shared" si="14"/>
        <v>353747.23</v>
      </c>
      <c r="S36" s="10">
        <f t="shared" si="14"/>
        <v>375100.28607476631</v>
      </c>
      <c r="T36" s="10">
        <f t="shared" si="14"/>
        <v>0</v>
      </c>
    </row>
    <row r="37" spans="1:20" x14ac:dyDescent="0.5">
      <c r="I37" s="23"/>
      <c r="J37" s="23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23622047244094491" right="0.23622047244094491" top="0.74803149606299213" bottom="0.74803149606299213" header="0.31496062992125984" footer="0.31496062992125984"/>
  <pageSetup paperSize="9" scale="90" orientation="portrait" horizontalDpi="300" verticalDpi="300" r:id="rId1"/>
  <colBreaks count="1" manualBreakCount="1">
    <brk id="11" max="3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8</v>
      </c>
      <c r="D2" s="29"/>
      <c r="E2" s="29"/>
      <c r="F2" s="29"/>
      <c r="G2" s="29"/>
      <c r="H2" s="29"/>
      <c r="I2" s="29"/>
      <c r="J2" s="29"/>
      <c r="K2" s="30"/>
      <c r="L2" s="28" t="s">
        <v>8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B3" s="3">
        <v>20850</v>
      </c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/>
      <c r="C5" s="7">
        <v>1</v>
      </c>
      <c r="D5" s="8"/>
      <c r="E5" s="8"/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>
        <v>1</v>
      </c>
      <c r="M5" s="8"/>
      <c r="N5" s="8"/>
      <c r="O5" s="9">
        <f>M5*N5</f>
        <v>0</v>
      </c>
      <c r="P5" s="9">
        <f>(O5-R5)*7/107</f>
        <v>0</v>
      </c>
      <c r="Q5" s="9">
        <f>O5-R5-P5</f>
        <v>0</v>
      </c>
      <c r="R5" s="8">
        <f>A5*M5</f>
        <v>0</v>
      </c>
      <c r="S5" s="9">
        <f>R5+Q5</f>
        <v>0</v>
      </c>
      <c r="T5" s="7"/>
    </row>
    <row r="6" spans="1:20" s="18" customFormat="1" ht="21" customHeight="1" x14ac:dyDescent="0.5">
      <c r="A6" s="17">
        <v>19738.32</v>
      </c>
      <c r="B6" s="18">
        <v>500</v>
      </c>
      <c r="C6" s="19">
        <v>2</v>
      </c>
      <c r="D6" s="17">
        <v>0.25</v>
      </c>
      <c r="E6" s="8">
        <f t="shared" ref="E6:E35" si="0">$B$3+B6</f>
        <v>21350</v>
      </c>
      <c r="F6" s="9">
        <f>D6*E6</f>
        <v>5337.5</v>
      </c>
      <c r="G6" s="9">
        <f t="shared" ref="G6:G35" si="1">(F6-I6)*7/107</f>
        <v>26.359252336448602</v>
      </c>
      <c r="H6" s="9">
        <f t="shared" ref="H6:H35" si="2">F6-I6-G6</f>
        <v>376.56074766355147</v>
      </c>
      <c r="I6" s="8">
        <f>A6*D6</f>
        <v>4934.58</v>
      </c>
      <c r="J6" s="9">
        <f t="shared" ref="J6:J35" si="3">I6+H6</f>
        <v>5311.1407476635513</v>
      </c>
      <c r="K6" s="19"/>
      <c r="L6" s="19">
        <v>2</v>
      </c>
      <c r="M6" s="17">
        <v>0.5</v>
      </c>
      <c r="N6" s="8">
        <f t="shared" ref="N6:N35" si="4">$B$3+B6</f>
        <v>21350</v>
      </c>
      <c r="O6" s="9">
        <f>M6*N6</f>
        <v>10675</v>
      </c>
      <c r="P6" s="9">
        <f t="shared" ref="P6:P35" si="5">(O6-R6)*7/107</f>
        <v>52.718504672897204</v>
      </c>
      <c r="Q6" s="9">
        <f t="shared" ref="Q6:Q35" si="6">O6-R6-P6</f>
        <v>753.12149532710293</v>
      </c>
      <c r="R6" s="17">
        <f t="shared" ref="R6:R35" si="7">A6*M6</f>
        <v>9869.16</v>
      </c>
      <c r="S6" s="9">
        <f t="shared" ref="S6:S35" si="8">R6+Q6</f>
        <v>10622.281495327103</v>
      </c>
      <c r="T6" s="19"/>
    </row>
    <row r="7" spans="1:20" ht="21" customHeight="1" x14ac:dyDescent="0.5">
      <c r="A7" s="8">
        <v>19738.32</v>
      </c>
      <c r="B7" s="3">
        <v>600</v>
      </c>
      <c r="C7" s="7">
        <v>3</v>
      </c>
      <c r="D7" s="8">
        <v>0</v>
      </c>
      <c r="E7" s="8">
        <f t="shared" si="0"/>
        <v>21450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>
        <v>3</v>
      </c>
      <c r="M7" s="8">
        <v>0.75</v>
      </c>
      <c r="N7" s="8">
        <f t="shared" si="4"/>
        <v>21450</v>
      </c>
      <c r="O7" s="9">
        <f>M7*N7</f>
        <v>16087.5</v>
      </c>
      <c r="P7" s="9">
        <f t="shared" si="5"/>
        <v>83.984299065420572</v>
      </c>
      <c r="Q7" s="9">
        <f t="shared" si="6"/>
        <v>1199.7757009345796</v>
      </c>
      <c r="R7" s="8">
        <f t="shared" si="7"/>
        <v>14803.74</v>
      </c>
      <c r="S7" s="9">
        <f t="shared" si="8"/>
        <v>16003.515700934578</v>
      </c>
      <c r="T7" s="7"/>
    </row>
    <row r="8" spans="1:20" ht="21" customHeight="1" x14ac:dyDescent="0.5">
      <c r="A8" s="8">
        <v>19692.84</v>
      </c>
      <c r="B8" s="3">
        <v>800</v>
      </c>
      <c r="C8" s="7">
        <v>4</v>
      </c>
      <c r="D8" s="8">
        <v>0.5</v>
      </c>
      <c r="E8" s="8">
        <f t="shared" si="0"/>
        <v>21650</v>
      </c>
      <c r="F8" s="9">
        <f t="shared" ref="F8:F32" si="9">D8*E8</f>
        <v>10825</v>
      </c>
      <c r="G8" s="9">
        <f t="shared" si="1"/>
        <v>64.019252336448588</v>
      </c>
      <c r="H8" s="9">
        <f t="shared" si="2"/>
        <v>914.5607476635513</v>
      </c>
      <c r="I8" s="8">
        <f t="shared" ref="I8:I13" si="10">A8*D8</f>
        <v>9846.42</v>
      </c>
      <c r="J8" s="9">
        <f t="shared" si="3"/>
        <v>10760.980747663551</v>
      </c>
      <c r="K8" s="7"/>
      <c r="L8" s="7">
        <v>4</v>
      </c>
      <c r="M8" s="8">
        <v>0.75</v>
      </c>
      <c r="N8" s="8">
        <f t="shared" si="4"/>
        <v>21650</v>
      </c>
      <c r="O8" s="9">
        <f t="shared" ref="O8:O35" si="11">M8*N8</f>
        <v>16237.5</v>
      </c>
      <c r="P8" s="9">
        <f t="shared" si="5"/>
        <v>96.028878504672832</v>
      </c>
      <c r="Q8" s="9">
        <f t="shared" si="6"/>
        <v>1371.8411214953262</v>
      </c>
      <c r="R8" s="8">
        <f t="shared" si="7"/>
        <v>14769.630000000001</v>
      </c>
      <c r="S8" s="9">
        <f t="shared" si="8"/>
        <v>16141.471121495328</v>
      </c>
      <c r="T8" s="7"/>
    </row>
    <row r="9" spans="1:20" ht="21" customHeight="1" x14ac:dyDescent="0.5">
      <c r="A9" s="8">
        <v>19692.84</v>
      </c>
      <c r="B9" s="3">
        <v>550</v>
      </c>
      <c r="C9" s="7">
        <v>5</v>
      </c>
      <c r="D9" s="8">
        <v>0</v>
      </c>
      <c r="E9" s="8">
        <f t="shared" si="0"/>
        <v>21400</v>
      </c>
      <c r="F9" s="9">
        <f t="shared" si="9"/>
        <v>0</v>
      </c>
      <c r="G9" s="9">
        <f t="shared" si="1"/>
        <v>0</v>
      </c>
      <c r="H9" s="9">
        <f t="shared" si="2"/>
        <v>0</v>
      </c>
      <c r="I9" s="8">
        <f t="shared" si="10"/>
        <v>0</v>
      </c>
      <c r="J9" s="9">
        <f t="shared" si="3"/>
        <v>0</v>
      </c>
      <c r="K9" s="7"/>
      <c r="L9" s="7">
        <v>5</v>
      </c>
      <c r="M9" s="8">
        <v>0</v>
      </c>
      <c r="N9" s="8">
        <f t="shared" si="4"/>
        <v>21400</v>
      </c>
      <c r="O9" s="9">
        <f t="shared" si="11"/>
        <v>0</v>
      </c>
      <c r="P9" s="9">
        <f t="shared" si="5"/>
        <v>0</v>
      </c>
      <c r="Q9" s="9">
        <f t="shared" si="6"/>
        <v>0</v>
      </c>
      <c r="R9" s="8">
        <f t="shared" si="7"/>
        <v>0</v>
      </c>
      <c r="S9" s="9">
        <f t="shared" si="8"/>
        <v>0</v>
      </c>
      <c r="T9" s="7"/>
    </row>
    <row r="10" spans="1:20" ht="21" customHeight="1" x14ac:dyDescent="0.5">
      <c r="A10" s="8">
        <v>19692.84</v>
      </c>
      <c r="B10" s="3">
        <v>700</v>
      </c>
      <c r="C10" s="7">
        <v>6</v>
      </c>
      <c r="D10" s="8">
        <v>0.25</v>
      </c>
      <c r="E10" s="8">
        <f t="shared" si="0"/>
        <v>21550</v>
      </c>
      <c r="F10" s="9">
        <f t="shared" si="9"/>
        <v>5387.5</v>
      </c>
      <c r="G10" s="9">
        <f t="shared" si="1"/>
        <v>30.374112149532706</v>
      </c>
      <c r="H10" s="9">
        <f t="shared" si="2"/>
        <v>433.91588785046724</v>
      </c>
      <c r="I10" s="8">
        <f t="shared" si="10"/>
        <v>4923.21</v>
      </c>
      <c r="J10" s="9">
        <f t="shared" si="3"/>
        <v>5357.1258878504668</v>
      </c>
      <c r="K10" s="7"/>
      <c r="L10" s="7">
        <v>6</v>
      </c>
      <c r="M10" s="8">
        <v>0.5</v>
      </c>
      <c r="N10" s="8">
        <f t="shared" si="4"/>
        <v>21550</v>
      </c>
      <c r="O10" s="9">
        <f t="shared" si="11"/>
        <v>10775</v>
      </c>
      <c r="P10" s="9">
        <f t="shared" si="5"/>
        <v>60.748224299065413</v>
      </c>
      <c r="Q10" s="9">
        <f t="shared" si="6"/>
        <v>867.83177570093449</v>
      </c>
      <c r="R10" s="8">
        <f t="shared" si="7"/>
        <v>9846.42</v>
      </c>
      <c r="S10" s="9">
        <f t="shared" si="8"/>
        <v>10714.251775700934</v>
      </c>
      <c r="T10" s="7"/>
    </row>
    <row r="11" spans="1:20" s="18" customFormat="1" ht="21" customHeight="1" x14ac:dyDescent="0.5">
      <c r="A11" s="17">
        <v>19738.32</v>
      </c>
      <c r="B11" s="18">
        <v>800</v>
      </c>
      <c r="C11" s="19">
        <v>7</v>
      </c>
      <c r="D11" s="17">
        <v>0.5</v>
      </c>
      <c r="E11" s="8">
        <f t="shared" si="0"/>
        <v>21650</v>
      </c>
      <c r="F11" s="9">
        <f t="shared" si="9"/>
        <v>10825</v>
      </c>
      <c r="G11" s="9">
        <f t="shared" si="1"/>
        <v>62.531588785046736</v>
      </c>
      <c r="H11" s="9">
        <f t="shared" si="2"/>
        <v>893.30841121495337</v>
      </c>
      <c r="I11" s="17">
        <f t="shared" si="10"/>
        <v>9869.16</v>
      </c>
      <c r="J11" s="9">
        <f t="shared" si="3"/>
        <v>10762.468411214953</v>
      </c>
      <c r="K11" s="19"/>
      <c r="L11" s="19">
        <v>7</v>
      </c>
      <c r="M11" s="17">
        <v>0.75</v>
      </c>
      <c r="N11" s="8">
        <f t="shared" si="4"/>
        <v>21650</v>
      </c>
      <c r="O11" s="9">
        <f t="shared" si="11"/>
        <v>16237.5</v>
      </c>
      <c r="P11" s="9">
        <f t="shared" si="5"/>
        <v>93.797383177570111</v>
      </c>
      <c r="Q11" s="9">
        <f t="shared" si="6"/>
        <v>1339.9626168224302</v>
      </c>
      <c r="R11" s="17">
        <f t="shared" si="7"/>
        <v>14803.74</v>
      </c>
      <c r="S11" s="9">
        <f t="shared" si="8"/>
        <v>16143.702616822429</v>
      </c>
      <c r="T11" s="19"/>
    </row>
    <row r="12" spans="1:20" ht="21" customHeight="1" x14ac:dyDescent="0.5">
      <c r="A12" s="8"/>
      <c r="C12" s="7">
        <v>8</v>
      </c>
      <c r="D12" s="8"/>
      <c r="E12" s="8"/>
      <c r="F12" s="9">
        <f t="shared" si="9"/>
        <v>0</v>
      </c>
      <c r="G12" s="9">
        <f t="shared" si="1"/>
        <v>0</v>
      </c>
      <c r="H12" s="9">
        <f t="shared" si="2"/>
        <v>0</v>
      </c>
      <c r="I12" s="8">
        <f t="shared" si="10"/>
        <v>0</v>
      </c>
      <c r="J12" s="9">
        <f t="shared" si="3"/>
        <v>0</v>
      </c>
      <c r="K12" s="7"/>
      <c r="L12" s="7">
        <v>8</v>
      </c>
      <c r="M12" s="8"/>
      <c r="N12" s="8"/>
      <c r="O12" s="9">
        <f t="shared" si="11"/>
        <v>0</v>
      </c>
      <c r="P12" s="9">
        <f t="shared" si="5"/>
        <v>0</v>
      </c>
      <c r="Q12" s="9">
        <f t="shared" si="6"/>
        <v>0</v>
      </c>
      <c r="R12" s="8">
        <f t="shared" si="7"/>
        <v>0</v>
      </c>
      <c r="S12" s="9">
        <f t="shared" si="8"/>
        <v>0</v>
      </c>
      <c r="T12" s="7"/>
    </row>
    <row r="13" spans="1:20" s="18" customFormat="1" ht="21" customHeight="1" x14ac:dyDescent="0.5">
      <c r="A13" s="17">
        <v>19783.8</v>
      </c>
      <c r="B13" s="18">
        <v>900</v>
      </c>
      <c r="C13" s="19">
        <v>9</v>
      </c>
      <c r="D13" s="17">
        <v>0.75</v>
      </c>
      <c r="E13" s="8">
        <f t="shared" si="0"/>
        <v>21750</v>
      </c>
      <c r="F13" s="9">
        <f t="shared" si="9"/>
        <v>16312.5</v>
      </c>
      <c r="G13" s="9">
        <f t="shared" si="1"/>
        <v>96.472429906542146</v>
      </c>
      <c r="H13" s="9">
        <f t="shared" si="2"/>
        <v>1378.1775700934593</v>
      </c>
      <c r="I13" s="17">
        <f t="shared" si="10"/>
        <v>14837.849999999999</v>
      </c>
      <c r="J13" s="9">
        <f t="shared" si="3"/>
        <v>16216.027570093458</v>
      </c>
      <c r="K13" s="19"/>
      <c r="L13" s="19">
        <v>9</v>
      </c>
      <c r="M13" s="17">
        <v>0</v>
      </c>
      <c r="N13" s="8">
        <f t="shared" si="4"/>
        <v>21750</v>
      </c>
      <c r="O13" s="9">
        <f t="shared" si="11"/>
        <v>0</v>
      </c>
      <c r="P13" s="9">
        <f t="shared" si="5"/>
        <v>0</v>
      </c>
      <c r="Q13" s="9">
        <f t="shared" si="6"/>
        <v>0</v>
      </c>
      <c r="R13" s="17">
        <f t="shared" si="7"/>
        <v>0</v>
      </c>
      <c r="S13" s="9">
        <f t="shared" si="8"/>
        <v>0</v>
      </c>
      <c r="T13" s="19"/>
    </row>
    <row r="14" spans="1:20" ht="21" customHeight="1" x14ac:dyDescent="0.5">
      <c r="A14" s="8">
        <v>19889.919999999998</v>
      </c>
      <c r="B14" s="3">
        <v>700</v>
      </c>
      <c r="C14" s="7">
        <v>10</v>
      </c>
      <c r="D14" s="8">
        <v>0</v>
      </c>
      <c r="E14" s="8">
        <f t="shared" si="0"/>
        <v>21550</v>
      </c>
      <c r="F14" s="9">
        <f t="shared" si="9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>
        <v>10</v>
      </c>
      <c r="M14" s="8">
        <v>1</v>
      </c>
      <c r="N14" s="8">
        <f t="shared" si="4"/>
        <v>21550</v>
      </c>
      <c r="O14" s="9">
        <f t="shared" si="11"/>
        <v>21550</v>
      </c>
      <c r="P14" s="9">
        <f t="shared" si="5"/>
        <v>108.60336448598142</v>
      </c>
      <c r="Q14" s="9">
        <f t="shared" si="6"/>
        <v>1551.4766355140202</v>
      </c>
      <c r="R14" s="8">
        <f t="shared" si="7"/>
        <v>19889.919999999998</v>
      </c>
      <c r="S14" s="9">
        <f t="shared" si="8"/>
        <v>21441.396635514018</v>
      </c>
      <c r="T14" s="7"/>
    </row>
    <row r="15" spans="1:20" ht="21" customHeight="1" x14ac:dyDescent="0.5">
      <c r="A15" s="8">
        <v>19829.28</v>
      </c>
      <c r="B15" s="3">
        <v>850</v>
      </c>
      <c r="C15" s="7">
        <v>11</v>
      </c>
      <c r="D15" s="8">
        <v>0</v>
      </c>
      <c r="E15" s="8">
        <f t="shared" si="0"/>
        <v>21700</v>
      </c>
      <c r="F15" s="9">
        <f t="shared" si="9"/>
        <v>0</v>
      </c>
      <c r="G15" s="9">
        <f t="shared" si="1"/>
        <v>0</v>
      </c>
      <c r="H15" s="9">
        <f t="shared" si="2"/>
        <v>0</v>
      </c>
      <c r="I15" s="8">
        <f t="shared" ref="I15:I35" si="12">A15*D15</f>
        <v>0</v>
      </c>
      <c r="J15" s="9">
        <f t="shared" si="3"/>
        <v>0</v>
      </c>
      <c r="K15" s="7"/>
      <c r="L15" s="7">
        <v>11</v>
      </c>
      <c r="M15" s="8">
        <v>0</v>
      </c>
      <c r="N15" s="8">
        <f t="shared" si="4"/>
        <v>21700</v>
      </c>
      <c r="O15" s="9">
        <f t="shared" si="11"/>
        <v>0</v>
      </c>
      <c r="P15" s="9">
        <f t="shared" si="5"/>
        <v>0</v>
      </c>
      <c r="Q15" s="9">
        <f t="shared" si="6"/>
        <v>0</v>
      </c>
      <c r="R15" s="8">
        <f t="shared" si="7"/>
        <v>0</v>
      </c>
      <c r="S15" s="9">
        <f t="shared" si="8"/>
        <v>0</v>
      </c>
      <c r="T15" s="7"/>
    </row>
    <row r="16" spans="1:20" ht="21" customHeight="1" x14ac:dyDescent="0.5">
      <c r="A16" s="8">
        <v>19829.28</v>
      </c>
      <c r="B16" s="3">
        <v>650</v>
      </c>
      <c r="C16" s="7">
        <v>12</v>
      </c>
      <c r="D16" s="8">
        <v>0.75</v>
      </c>
      <c r="E16" s="8">
        <f t="shared" si="0"/>
        <v>21500</v>
      </c>
      <c r="F16" s="9">
        <f t="shared" si="9"/>
        <v>16125</v>
      </c>
      <c r="G16" s="9">
        <f t="shared" si="1"/>
        <v>81.974579439252395</v>
      </c>
      <c r="H16" s="9">
        <f t="shared" si="2"/>
        <v>1171.0654205607484</v>
      </c>
      <c r="I16" s="8">
        <f t="shared" si="12"/>
        <v>14871.96</v>
      </c>
      <c r="J16" s="9">
        <f t="shared" si="3"/>
        <v>16043.025420560747</v>
      </c>
      <c r="K16" s="7"/>
      <c r="L16" s="7">
        <v>12</v>
      </c>
      <c r="M16" s="8">
        <v>0.5</v>
      </c>
      <c r="N16" s="8">
        <f t="shared" si="4"/>
        <v>21500</v>
      </c>
      <c r="O16" s="9">
        <f t="shared" si="11"/>
        <v>10750</v>
      </c>
      <c r="P16" s="9">
        <f t="shared" si="5"/>
        <v>54.649719626168263</v>
      </c>
      <c r="Q16" s="9">
        <f t="shared" si="6"/>
        <v>780.71028037383235</v>
      </c>
      <c r="R16" s="8">
        <f t="shared" si="7"/>
        <v>9914.64</v>
      </c>
      <c r="S16" s="9">
        <f t="shared" si="8"/>
        <v>10695.350280373832</v>
      </c>
      <c r="T16" s="7"/>
    </row>
    <row r="17" spans="1:20" ht="21" customHeight="1" x14ac:dyDescent="0.5">
      <c r="A17" s="8">
        <v>19829.28</v>
      </c>
      <c r="B17" s="3">
        <v>800</v>
      </c>
      <c r="C17" s="7">
        <v>13</v>
      </c>
      <c r="D17" s="8">
        <v>0.5</v>
      </c>
      <c r="E17" s="8">
        <f t="shared" si="0"/>
        <v>21650</v>
      </c>
      <c r="F17" s="9">
        <f t="shared" si="9"/>
        <v>10825</v>
      </c>
      <c r="G17" s="9">
        <f t="shared" si="1"/>
        <v>59.556261682243026</v>
      </c>
      <c r="H17" s="9">
        <f t="shared" si="2"/>
        <v>850.80373831775751</v>
      </c>
      <c r="I17" s="8">
        <f t="shared" si="12"/>
        <v>9914.64</v>
      </c>
      <c r="J17" s="9">
        <f t="shared" si="3"/>
        <v>10765.443738317757</v>
      </c>
      <c r="K17" s="7"/>
      <c r="L17" s="7">
        <v>13</v>
      </c>
      <c r="M17" s="8">
        <v>0.25</v>
      </c>
      <c r="N17" s="8">
        <f t="shared" si="4"/>
        <v>21650</v>
      </c>
      <c r="O17" s="9">
        <f t="shared" si="11"/>
        <v>5412.5</v>
      </c>
      <c r="P17" s="9">
        <f t="shared" si="5"/>
        <v>29.778130841121513</v>
      </c>
      <c r="Q17" s="9">
        <f t="shared" si="6"/>
        <v>425.40186915887875</v>
      </c>
      <c r="R17" s="8">
        <f t="shared" si="7"/>
        <v>4957.32</v>
      </c>
      <c r="S17" s="9">
        <f t="shared" si="8"/>
        <v>5382.7218691588787</v>
      </c>
      <c r="T17" s="7"/>
    </row>
    <row r="18" spans="1:20" s="18" customFormat="1" ht="21" customHeight="1" x14ac:dyDescent="0.5">
      <c r="A18" s="17">
        <v>19935.400000000001</v>
      </c>
      <c r="B18" s="18">
        <v>900</v>
      </c>
      <c r="C18" s="19">
        <v>14</v>
      </c>
      <c r="D18" s="17">
        <v>0</v>
      </c>
      <c r="E18" s="8">
        <f t="shared" si="0"/>
        <v>21750</v>
      </c>
      <c r="F18" s="9">
        <f t="shared" si="9"/>
        <v>0</v>
      </c>
      <c r="G18" s="9">
        <f t="shared" si="1"/>
        <v>0</v>
      </c>
      <c r="H18" s="9">
        <f t="shared" si="2"/>
        <v>0</v>
      </c>
      <c r="I18" s="17">
        <f t="shared" si="12"/>
        <v>0</v>
      </c>
      <c r="J18" s="9">
        <f t="shared" si="3"/>
        <v>0</v>
      </c>
      <c r="K18" s="19"/>
      <c r="L18" s="19">
        <v>14</v>
      </c>
      <c r="M18" s="17">
        <v>1</v>
      </c>
      <c r="N18" s="8">
        <f t="shared" si="4"/>
        <v>21750</v>
      </c>
      <c r="O18" s="9">
        <f t="shared" si="11"/>
        <v>21750</v>
      </c>
      <c r="P18" s="9">
        <f t="shared" si="5"/>
        <v>118.71214953271019</v>
      </c>
      <c r="Q18" s="9">
        <f t="shared" si="6"/>
        <v>1695.8878504672884</v>
      </c>
      <c r="R18" s="17">
        <f t="shared" si="7"/>
        <v>19935.400000000001</v>
      </c>
      <c r="S18" s="9">
        <f t="shared" si="8"/>
        <v>21631.287850467292</v>
      </c>
      <c r="T18" s="19"/>
    </row>
    <row r="19" spans="1:20" ht="21" customHeight="1" x14ac:dyDescent="0.5">
      <c r="A19" s="8"/>
      <c r="C19" s="7">
        <v>15</v>
      </c>
      <c r="D19" s="8"/>
      <c r="E19" s="8"/>
      <c r="F19" s="9">
        <f t="shared" si="9"/>
        <v>0</v>
      </c>
      <c r="G19" s="9">
        <f t="shared" si="1"/>
        <v>0</v>
      </c>
      <c r="H19" s="9">
        <f t="shared" si="2"/>
        <v>0</v>
      </c>
      <c r="I19" s="8">
        <f t="shared" si="12"/>
        <v>0</v>
      </c>
      <c r="J19" s="9">
        <f t="shared" si="3"/>
        <v>0</v>
      </c>
      <c r="K19" s="7"/>
      <c r="L19" s="7">
        <v>15</v>
      </c>
      <c r="M19" s="8"/>
      <c r="N19" s="8"/>
      <c r="O19" s="9">
        <f t="shared" si="11"/>
        <v>0</v>
      </c>
      <c r="P19" s="9">
        <f t="shared" si="5"/>
        <v>0</v>
      </c>
      <c r="Q19" s="9">
        <f t="shared" si="6"/>
        <v>0</v>
      </c>
      <c r="R19" s="8">
        <f t="shared" si="7"/>
        <v>0</v>
      </c>
      <c r="S19" s="9">
        <f t="shared" si="8"/>
        <v>0</v>
      </c>
      <c r="T19" s="7"/>
    </row>
    <row r="20" spans="1:20" s="18" customFormat="1" ht="21" customHeight="1" x14ac:dyDescent="0.5">
      <c r="A20" s="17">
        <v>19935.400000000001</v>
      </c>
      <c r="B20" s="18">
        <v>700</v>
      </c>
      <c r="C20" s="19">
        <v>16</v>
      </c>
      <c r="D20" s="17">
        <v>0</v>
      </c>
      <c r="E20" s="8">
        <f t="shared" si="0"/>
        <v>21550</v>
      </c>
      <c r="F20" s="9">
        <f t="shared" si="9"/>
        <v>0</v>
      </c>
      <c r="G20" s="9">
        <f t="shared" si="1"/>
        <v>0</v>
      </c>
      <c r="H20" s="9">
        <f t="shared" si="2"/>
        <v>0</v>
      </c>
      <c r="I20" s="17">
        <f t="shared" si="12"/>
        <v>0</v>
      </c>
      <c r="J20" s="9">
        <f t="shared" si="3"/>
        <v>0</v>
      </c>
      <c r="K20" s="19"/>
      <c r="L20" s="19">
        <v>16</v>
      </c>
      <c r="M20" s="17">
        <v>0</v>
      </c>
      <c r="N20" s="8">
        <f t="shared" si="4"/>
        <v>21550</v>
      </c>
      <c r="O20" s="9">
        <f t="shared" si="11"/>
        <v>0</v>
      </c>
      <c r="P20" s="9">
        <f t="shared" si="5"/>
        <v>0</v>
      </c>
      <c r="Q20" s="9">
        <f t="shared" si="6"/>
        <v>0</v>
      </c>
      <c r="R20" s="17">
        <f t="shared" si="7"/>
        <v>0</v>
      </c>
      <c r="S20" s="9">
        <f t="shared" si="8"/>
        <v>0</v>
      </c>
      <c r="T20" s="19"/>
    </row>
    <row r="21" spans="1:20" ht="21" customHeight="1" x14ac:dyDescent="0.5">
      <c r="A21" s="8">
        <v>19829.28</v>
      </c>
      <c r="B21" s="3">
        <v>550</v>
      </c>
      <c r="C21" s="7">
        <v>17</v>
      </c>
      <c r="D21" s="8">
        <v>0</v>
      </c>
      <c r="E21" s="8">
        <f t="shared" si="0"/>
        <v>21400</v>
      </c>
      <c r="F21" s="9">
        <f t="shared" si="9"/>
        <v>0</v>
      </c>
      <c r="G21" s="9">
        <f t="shared" si="1"/>
        <v>0</v>
      </c>
      <c r="H21" s="9">
        <f t="shared" si="2"/>
        <v>0</v>
      </c>
      <c r="I21" s="8">
        <f t="shared" si="12"/>
        <v>0</v>
      </c>
      <c r="J21" s="9">
        <f t="shared" si="3"/>
        <v>0</v>
      </c>
      <c r="K21" s="7"/>
      <c r="L21" s="7">
        <v>17</v>
      </c>
      <c r="M21" s="8">
        <v>1</v>
      </c>
      <c r="N21" s="8">
        <f t="shared" si="4"/>
        <v>21400</v>
      </c>
      <c r="O21" s="9">
        <f t="shared" si="11"/>
        <v>21400</v>
      </c>
      <c r="P21" s="9">
        <f t="shared" si="5"/>
        <v>102.75738317757018</v>
      </c>
      <c r="Q21" s="9">
        <f t="shared" si="6"/>
        <v>1467.9626168224311</v>
      </c>
      <c r="R21" s="8">
        <f t="shared" si="7"/>
        <v>19829.28</v>
      </c>
      <c r="S21" s="9">
        <f t="shared" si="8"/>
        <v>21297.24261682243</v>
      </c>
      <c r="T21" s="7"/>
    </row>
    <row r="22" spans="1:20" ht="21" customHeight="1" x14ac:dyDescent="0.5">
      <c r="A22" s="8">
        <v>19783.8</v>
      </c>
      <c r="B22" s="3">
        <v>700</v>
      </c>
      <c r="C22" s="7">
        <v>18</v>
      </c>
      <c r="D22" s="8">
        <v>0.25</v>
      </c>
      <c r="E22" s="8">
        <f t="shared" si="0"/>
        <v>21550</v>
      </c>
      <c r="F22" s="9">
        <f t="shared" si="9"/>
        <v>5387.5</v>
      </c>
      <c r="G22" s="9">
        <f t="shared" si="1"/>
        <v>28.886448598130855</v>
      </c>
      <c r="H22" s="9">
        <f t="shared" si="2"/>
        <v>412.66355140186931</v>
      </c>
      <c r="I22" s="8">
        <f t="shared" si="12"/>
        <v>4945.95</v>
      </c>
      <c r="J22" s="9">
        <f t="shared" si="3"/>
        <v>5358.6135514018688</v>
      </c>
      <c r="K22" s="7"/>
      <c r="L22" s="7">
        <v>18</v>
      </c>
      <c r="M22" s="8">
        <v>0.5</v>
      </c>
      <c r="N22" s="8">
        <f t="shared" si="4"/>
        <v>21550</v>
      </c>
      <c r="O22" s="9">
        <f t="shared" si="11"/>
        <v>10775</v>
      </c>
      <c r="P22" s="9">
        <f t="shared" si="5"/>
        <v>57.772897196261709</v>
      </c>
      <c r="Q22" s="9">
        <f t="shared" si="6"/>
        <v>825.32710280373863</v>
      </c>
      <c r="R22" s="8">
        <f t="shared" si="7"/>
        <v>9891.9</v>
      </c>
      <c r="S22" s="9">
        <f t="shared" si="8"/>
        <v>10717.227102803738</v>
      </c>
      <c r="T22" s="7"/>
    </row>
    <row r="23" spans="1:20" ht="21" customHeight="1" x14ac:dyDescent="0.5">
      <c r="A23" s="8">
        <v>19647.36</v>
      </c>
      <c r="B23" s="3">
        <v>750</v>
      </c>
      <c r="C23" s="7">
        <v>19</v>
      </c>
      <c r="D23" s="8">
        <v>0.75</v>
      </c>
      <c r="E23" s="8">
        <f t="shared" si="0"/>
        <v>21600</v>
      </c>
      <c r="F23" s="9">
        <f t="shared" si="9"/>
        <v>16200</v>
      </c>
      <c r="G23" s="9">
        <f t="shared" si="1"/>
        <v>95.807102803738289</v>
      </c>
      <c r="H23" s="9">
        <f t="shared" si="2"/>
        <v>1368.6728971962614</v>
      </c>
      <c r="I23" s="8">
        <f t="shared" si="12"/>
        <v>14735.52</v>
      </c>
      <c r="J23" s="9">
        <f t="shared" si="3"/>
        <v>16104.192897196262</v>
      </c>
      <c r="K23" s="7"/>
      <c r="L23" s="7">
        <v>19</v>
      </c>
      <c r="M23" s="8">
        <v>0.5</v>
      </c>
      <c r="N23" s="8">
        <f t="shared" si="4"/>
        <v>21600</v>
      </c>
      <c r="O23" s="9">
        <f t="shared" si="11"/>
        <v>10800</v>
      </c>
      <c r="P23" s="9">
        <f t="shared" si="5"/>
        <v>63.871401869158859</v>
      </c>
      <c r="Q23" s="9">
        <f t="shared" si="6"/>
        <v>912.44859813084088</v>
      </c>
      <c r="R23" s="8">
        <f t="shared" si="7"/>
        <v>9823.68</v>
      </c>
      <c r="S23" s="9">
        <f t="shared" si="8"/>
        <v>10736.128598130841</v>
      </c>
      <c r="T23" s="7"/>
    </row>
    <row r="24" spans="1:20" ht="21" customHeight="1" x14ac:dyDescent="0.5">
      <c r="A24" s="8">
        <v>19738.32</v>
      </c>
      <c r="B24" s="3">
        <v>600</v>
      </c>
      <c r="C24" s="7">
        <v>20</v>
      </c>
      <c r="D24" s="8">
        <v>0</v>
      </c>
      <c r="E24" s="8">
        <f t="shared" si="0"/>
        <v>21450</v>
      </c>
      <c r="F24" s="9">
        <f t="shared" si="9"/>
        <v>0</v>
      </c>
      <c r="G24" s="9">
        <f t="shared" si="1"/>
        <v>0</v>
      </c>
      <c r="H24" s="9">
        <f t="shared" si="2"/>
        <v>0</v>
      </c>
      <c r="I24" s="8">
        <f t="shared" si="12"/>
        <v>0</v>
      </c>
      <c r="J24" s="9">
        <f t="shared" si="3"/>
        <v>0</v>
      </c>
      <c r="K24" s="7"/>
      <c r="L24" s="7">
        <v>20</v>
      </c>
      <c r="M24" s="8">
        <v>0.25</v>
      </c>
      <c r="N24" s="8">
        <f t="shared" si="4"/>
        <v>21450</v>
      </c>
      <c r="O24" s="9">
        <f t="shared" si="11"/>
        <v>5362.5</v>
      </c>
      <c r="P24" s="9">
        <f t="shared" si="5"/>
        <v>27.994766355140193</v>
      </c>
      <c r="Q24" s="9">
        <f t="shared" si="6"/>
        <v>399.92523364485987</v>
      </c>
      <c r="R24" s="8">
        <f t="shared" si="7"/>
        <v>4934.58</v>
      </c>
      <c r="S24" s="9">
        <f t="shared" si="8"/>
        <v>5334.5052336448598</v>
      </c>
      <c r="T24" s="7"/>
    </row>
    <row r="25" spans="1:20" s="18" customFormat="1" ht="21" customHeight="1" x14ac:dyDescent="0.5">
      <c r="A25" s="17">
        <v>19692.84</v>
      </c>
      <c r="B25" s="18">
        <v>700</v>
      </c>
      <c r="C25" s="19">
        <v>21</v>
      </c>
      <c r="D25" s="17">
        <v>0</v>
      </c>
      <c r="E25" s="8">
        <f t="shared" si="0"/>
        <v>21550</v>
      </c>
      <c r="F25" s="9">
        <f t="shared" si="9"/>
        <v>0</v>
      </c>
      <c r="G25" s="9">
        <f t="shared" si="1"/>
        <v>0</v>
      </c>
      <c r="H25" s="9">
        <f t="shared" si="2"/>
        <v>0</v>
      </c>
      <c r="I25" s="17">
        <f t="shared" si="12"/>
        <v>0</v>
      </c>
      <c r="J25" s="9">
        <f t="shared" si="3"/>
        <v>0</v>
      </c>
      <c r="K25" s="19"/>
      <c r="L25" s="19">
        <v>21</v>
      </c>
      <c r="M25" s="17">
        <v>0</v>
      </c>
      <c r="N25" s="8">
        <f t="shared" si="4"/>
        <v>21550</v>
      </c>
      <c r="O25" s="9">
        <f t="shared" si="11"/>
        <v>0</v>
      </c>
      <c r="P25" s="9">
        <f t="shared" si="5"/>
        <v>0</v>
      </c>
      <c r="Q25" s="9">
        <f t="shared" si="6"/>
        <v>0</v>
      </c>
      <c r="R25" s="17">
        <f t="shared" si="7"/>
        <v>0</v>
      </c>
      <c r="S25" s="9">
        <f t="shared" si="8"/>
        <v>0</v>
      </c>
      <c r="T25" s="19"/>
    </row>
    <row r="26" spans="1:20" ht="21" customHeight="1" x14ac:dyDescent="0.5">
      <c r="A26" s="8"/>
      <c r="C26" s="7">
        <v>22</v>
      </c>
      <c r="D26" s="8"/>
      <c r="E26" s="8"/>
      <c r="F26" s="9">
        <f t="shared" si="9"/>
        <v>0</v>
      </c>
      <c r="G26" s="9">
        <f t="shared" si="1"/>
        <v>0</v>
      </c>
      <c r="H26" s="9">
        <f t="shared" si="2"/>
        <v>0</v>
      </c>
      <c r="I26" s="8">
        <f t="shared" si="12"/>
        <v>0</v>
      </c>
      <c r="J26" s="9">
        <f t="shared" si="3"/>
        <v>0</v>
      </c>
      <c r="K26" s="7"/>
      <c r="L26" s="7">
        <v>22</v>
      </c>
      <c r="M26" s="8"/>
      <c r="N26" s="8"/>
      <c r="O26" s="9">
        <f t="shared" si="11"/>
        <v>0</v>
      </c>
      <c r="P26" s="9">
        <f t="shared" si="5"/>
        <v>0</v>
      </c>
      <c r="Q26" s="9">
        <f t="shared" si="6"/>
        <v>0</v>
      </c>
      <c r="R26" s="8">
        <f t="shared" si="7"/>
        <v>0</v>
      </c>
      <c r="S26" s="9">
        <f t="shared" si="8"/>
        <v>0</v>
      </c>
      <c r="T26" s="7"/>
    </row>
    <row r="27" spans="1:20" s="18" customFormat="1" ht="21" customHeight="1" x14ac:dyDescent="0.5">
      <c r="A27" s="17">
        <v>19647.36</v>
      </c>
      <c r="B27" s="18">
        <v>650</v>
      </c>
      <c r="C27" s="19">
        <v>23</v>
      </c>
      <c r="D27" s="17">
        <v>0.75</v>
      </c>
      <c r="E27" s="8">
        <f t="shared" si="0"/>
        <v>21500</v>
      </c>
      <c r="F27" s="9">
        <f t="shared" si="9"/>
        <v>16125</v>
      </c>
      <c r="G27" s="9">
        <f t="shared" si="1"/>
        <v>90.900560747663519</v>
      </c>
      <c r="H27" s="9">
        <f t="shared" si="2"/>
        <v>1298.579439252336</v>
      </c>
      <c r="I27" s="17">
        <f t="shared" si="12"/>
        <v>14735.52</v>
      </c>
      <c r="J27" s="9">
        <f t="shared" si="3"/>
        <v>16034.099439252337</v>
      </c>
      <c r="K27" s="19"/>
      <c r="L27" s="19">
        <v>23</v>
      </c>
      <c r="M27" s="17">
        <v>0.25</v>
      </c>
      <c r="N27" s="8">
        <f t="shared" si="4"/>
        <v>21500</v>
      </c>
      <c r="O27" s="9">
        <f t="shared" si="11"/>
        <v>5375</v>
      </c>
      <c r="P27" s="9">
        <f t="shared" si="5"/>
        <v>30.300186915887842</v>
      </c>
      <c r="Q27" s="9">
        <f t="shared" si="6"/>
        <v>432.85981308411203</v>
      </c>
      <c r="R27" s="17">
        <f t="shared" si="7"/>
        <v>4911.84</v>
      </c>
      <c r="S27" s="9">
        <f t="shared" si="8"/>
        <v>5344.6998130841121</v>
      </c>
      <c r="T27" s="19"/>
    </row>
    <row r="28" spans="1:20" ht="21" customHeight="1" x14ac:dyDescent="0.5">
      <c r="A28" s="8">
        <v>19692.84</v>
      </c>
      <c r="B28" s="3">
        <v>500</v>
      </c>
      <c r="C28" s="7">
        <v>24</v>
      </c>
      <c r="D28" s="8">
        <v>0.5</v>
      </c>
      <c r="E28" s="8">
        <f t="shared" si="0"/>
        <v>21350</v>
      </c>
      <c r="F28" s="9">
        <f t="shared" si="9"/>
        <v>10675</v>
      </c>
      <c r="G28" s="9">
        <f t="shared" si="1"/>
        <v>54.206168224299063</v>
      </c>
      <c r="H28" s="9">
        <f t="shared" si="2"/>
        <v>774.37383177570086</v>
      </c>
      <c r="I28" s="8">
        <f t="shared" si="12"/>
        <v>9846.42</v>
      </c>
      <c r="J28" s="9">
        <f t="shared" si="3"/>
        <v>10620.793831775702</v>
      </c>
      <c r="K28" s="7"/>
      <c r="L28" s="7">
        <v>24</v>
      </c>
      <c r="M28" s="8">
        <v>0.75</v>
      </c>
      <c r="N28" s="8">
        <f t="shared" si="4"/>
        <v>21350</v>
      </c>
      <c r="O28" s="9">
        <f t="shared" si="11"/>
        <v>16012.5</v>
      </c>
      <c r="P28" s="9">
        <f t="shared" si="5"/>
        <v>81.309252336448537</v>
      </c>
      <c r="Q28" s="9">
        <f t="shared" si="6"/>
        <v>1161.5607476635505</v>
      </c>
      <c r="R28" s="8">
        <f t="shared" si="7"/>
        <v>14769.630000000001</v>
      </c>
      <c r="S28" s="9">
        <f t="shared" si="8"/>
        <v>15931.190747663552</v>
      </c>
      <c r="T28" s="7"/>
    </row>
    <row r="29" spans="1:20" ht="21" customHeight="1" x14ac:dyDescent="0.5">
      <c r="A29" s="8">
        <v>19647.36</v>
      </c>
      <c r="B29" s="3">
        <v>850</v>
      </c>
      <c r="C29" s="7">
        <v>25</v>
      </c>
      <c r="D29" s="8">
        <v>0</v>
      </c>
      <c r="E29" s="8">
        <f t="shared" si="0"/>
        <v>21700</v>
      </c>
      <c r="F29" s="9">
        <f t="shared" si="9"/>
        <v>0</v>
      </c>
      <c r="G29" s="9">
        <f t="shared" si="1"/>
        <v>0</v>
      </c>
      <c r="H29" s="9">
        <f t="shared" si="2"/>
        <v>0</v>
      </c>
      <c r="I29" s="8">
        <f t="shared" si="12"/>
        <v>0</v>
      </c>
      <c r="J29" s="9">
        <f t="shared" si="3"/>
        <v>0</v>
      </c>
      <c r="K29" s="7"/>
      <c r="L29" s="7">
        <v>25</v>
      </c>
      <c r="M29" s="8">
        <v>1</v>
      </c>
      <c r="N29" s="8">
        <f t="shared" si="4"/>
        <v>21700</v>
      </c>
      <c r="O29" s="9">
        <f t="shared" si="11"/>
        <v>21700</v>
      </c>
      <c r="P29" s="9">
        <f t="shared" si="5"/>
        <v>134.28485981308407</v>
      </c>
      <c r="Q29" s="9">
        <f t="shared" si="6"/>
        <v>1918.3551401869154</v>
      </c>
      <c r="R29" s="8">
        <f t="shared" si="7"/>
        <v>19647.36</v>
      </c>
      <c r="S29" s="9">
        <f t="shared" si="8"/>
        <v>21565.715140186916</v>
      </c>
      <c r="T29" s="7"/>
    </row>
    <row r="30" spans="1:20" ht="21" customHeight="1" x14ac:dyDescent="0.5">
      <c r="A30" s="8">
        <v>19647.36</v>
      </c>
      <c r="B30" s="3">
        <v>700</v>
      </c>
      <c r="C30" s="7">
        <v>26</v>
      </c>
      <c r="D30" s="8">
        <v>0</v>
      </c>
      <c r="E30" s="8">
        <f t="shared" si="0"/>
        <v>21550</v>
      </c>
      <c r="F30" s="9">
        <f t="shared" si="9"/>
        <v>0</v>
      </c>
      <c r="G30" s="9">
        <f t="shared" si="1"/>
        <v>0</v>
      </c>
      <c r="H30" s="9">
        <f t="shared" si="2"/>
        <v>0</v>
      </c>
      <c r="I30" s="8">
        <f t="shared" si="12"/>
        <v>0</v>
      </c>
      <c r="J30" s="9">
        <f t="shared" si="3"/>
        <v>0</v>
      </c>
      <c r="K30" s="7"/>
      <c r="L30" s="7">
        <v>26</v>
      </c>
      <c r="M30" s="8">
        <v>0.5</v>
      </c>
      <c r="N30" s="8">
        <f t="shared" si="4"/>
        <v>21550</v>
      </c>
      <c r="O30" s="9">
        <f t="shared" si="11"/>
        <v>10775</v>
      </c>
      <c r="P30" s="9">
        <f t="shared" si="5"/>
        <v>62.235887850467272</v>
      </c>
      <c r="Q30" s="9">
        <f t="shared" si="6"/>
        <v>889.08411214953242</v>
      </c>
      <c r="R30" s="8">
        <f t="shared" si="7"/>
        <v>9823.68</v>
      </c>
      <c r="S30" s="9">
        <f t="shared" si="8"/>
        <v>10712.764112149533</v>
      </c>
      <c r="T30" s="7"/>
    </row>
    <row r="31" spans="1:20" ht="21" customHeight="1" x14ac:dyDescent="0.5">
      <c r="A31" s="8">
        <v>19586.72</v>
      </c>
      <c r="B31" s="3">
        <v>800</v>
      </c>
      <c r="C31" s="7">
        <v>27</v>
      </c>
      <c r="D31" s="8">
        <v>0.25</v>
      </c>
      <c r="E31" s="8">
        <f t="shared" si="0"/>
        <v>21650</v>
      </c>
      <c r="F31" s="9">
        <f t="shared" si="9"/>
        <v>5412.5</v>
      </c>
      <c r="G31" s="9">
        <f t="shared" si="1"/>
        <v>33.745233644859795</v>
      </c>
      <c r="H31" s="9">
        <f t="shared" si="2"/>
        <v>482.0747663551399</v>
      </c>
      <c r="I31" s="8">
        <f t="shared" si="12"/>
        <v>4896.68</v>
      </c>
      <c r="J31" s="9">
        <f t="shared" si="3"/>
        <v>5378.7547663551404</v>
      </c>
      <c r="K31" s="7"/>
      <c r="L31" s="7">
        <v>27</v>
      </c>
      <c r="M31" s="8">
        <v>0</v>
      </c>
      <c r="N31" s="8">
        <f t="shared" si="4"/>
        <v>21650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>
        <v>19647.36</v>
      </c>
      <c r="B32" s="18">
        <v>500</v>
      </c>
      <c r="C32" s="19">
        <v>28</v>
      </c>
      <c r="D32" s="17">
        <v>0</v>
      </c>
      <c r="E32" s="8">
        <f t="shared" si="0"/>
        <v>21350</v>
      </c>
      <c r="F32" s="9">
        <f t="shared" si="9"/>
        <v>0</v>
      </c>
      <c r="G32" s="9">
        <f t="shared" si="1"/>
        <v>0</v>
      </c>
      <c r="H32" s="9">
        <f t="shared" si="2"/>
        <v>0</v>
      </c>
      <c r="I32" s="17">
        <f t="shared" si="12"/>
        <v>0</v>
      </c>
      <c r="J32" s="9">
        <f t="shared" si="3"/>
        <v>0</v>
      </c>
      <c r="K32" s="19"/>
      <c r="L32" s="19">
        <v>28</v>
      </c>
      <c r="M32" s="17">
        <v>0</v>
      </c>
      <c r="N32" s="8">
        <f t="shared" si="4"/>
        <v>21350</v>
      </c>
      <c r="O32" s="9">
        <f t="shared" si="11"/>
        <v>0</v>
      </c>
      <c r="P32" s="9">
        <f t="shared" si="5"/>
        <v>0</v>
      </c>
      <c r="Q32" s="9">
        <f t="shared" si="6"/>
        <v>0</v>
      </c>
      <c r="R32" s="17">
        <f t="shared" si="7"/>
        <v>0</v>
      </c>
      <c r="S32" s="9">
        <f t="shared" si="8"/>
        <v>0</v>
      </c>
      <c r="T32" s="19"/>
    </row>
    <row r="33" spans="1:20" ht="21" customHeight="1" x14ac:dyDescent="0.5">
      <c r="A33" s="20"/>
      <c r="C33" s="7">
        <v>29</v>
      </c>
      <c r="D33" s="8"/>
      <c r="E33" s="8"/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12"/>
        <v>0</v>
      </c>
      <c r="J33" s="9">
        <f t="shared" si="3"/>
        <v>0</v>
      </c>
      <c r="K33" s="7"/>
      <c r="L33" s="7">
        <v>29</v>
      </c>
      <c r="M33" s="8"/>
      <c r="N33" s="8"/>
      <c r="O33" s="9">
        <f t="shared" si="11"/>
        <v>0</v>
      </c>
      <c r="P33" s="9">
        <f t="shared" si="5"/>
        <v>0</v>
      </c>
      <c r="Q33" s="9">
        <f t="shared" si="6"/>
        <v>0</v>
      </c>
      <c r="R33" s="8">
        <f t="shared" si="7"/>
        <v>0</v>
      </c>
      <c r="S33" s="9">
        <f t="shared" si="8"/>
        <v>0</v>
      </c>
      <c r="T33" s="7"/>
    </row>
    <row r="34" spans="1:20" s="18" customFormat="1" ht="21" customHeight="1" x14ac:dyDescent="0.5">
      <c r="A34" s="21">
        <v>19586.72</v>
      </c>
      <c r="B34" s="22">
        <v>750</v>
      </c>
      <c r="C34" s="19">
        <v>30</v>
      </c>
      <c r="D34" s="17">
        <v>0.75</v>
      </c>
      <c r="E34" s="8">
        <f t="shared" si="0"/>
        <v>21600</v>
      </c>
      <c r="F34" s="9">
        <f>D34*E34</f>
        <v>16200</v>
      </c>
      <c r="G34" s="9">
        <f t="shared" si="1"/>
        <v>98.782429906541992</v>
      </c>
      <c r="H34" s="9">
        <f t="shared" si="2"/>
        <v>1411.1775700934572</v>
      </c>
      <c r="I34" s="17">
        <f t="shared" si="12"/>
        <v>14690.04</v>
      </c>
      <c r="J34" s="9">
        <f t="shared" si="3"/>
        <v>16101.217570093459</v>
      </c>
      <c r="K34" s="19"/>
      <c r="L34" s="19">
        <v>30</v>
      </c>
      <c r="M34" s="17">
        <v>0.75</v>
      </c>
      <c r="N34" s="8">
        <f t="shared" si="4"/>
        <v>21600</v>
      </c>
      <c r="O34" s="9">
        <f t="shared" si="11"/>
        <v>16200</v>
      </c>
      <c r="P34" s="9">
        <f t="shared" si="5"/>
        <v>98.782429906541992</v>
      </c>
      <c r="Q34" s="9">
        <f t="shared" si="6"/>
        <v>1411.1775700934572</v>
      </c>
      <c r="R34" s="17">
        <f t="shared" si="7"/>
        <v>14690.04</v>
      </c>
      <c r="S34" s="9">
        <f t="shared" si="8"/>
        <v>16101.217570093459</v>
      </c>
      <c r="T34" s="19"/>
    </row>
    <row r="35" spans="1:20" s="18" customFormat="1" ht="21" customHeight="1" x14ac:dyDescent="0.5">
      <c r="A35" s="21">
        <v>19647.36</v>
      </c>
      <c r="B35" s="22">
        <v>700</v>
      </c>
      <c r="C35" s="19">
        <v>31</v>
      </c>
      <c r="D35" s="17">
        <v>0.25</v>
      </c>
      <c r="E35" s="8">
        <f t="shared" si="0"/>
        <v>21550</v>
      </c>
      <c r="F35" s="9">
        <f>D35*E35</f>
        <v>5387.5</v>
      </c>
      <c r="G35" s="9">
        <f t="shared" si="1"/>
        <v>31.117943925233636</v>
      </c>
      <c r="H35" s="9">
        <f t="shared" si="2"/>
        <v>444.54205607476621</v>
      </c>
      <c r="I35" s="17">
        <f t="shared" si="12"/>
        <v>4911.84</v>
      </c>
      <c r="J35" s="9">
        <f t="shared" si="3"/>
        <v>5356.3820560747663</v>
      </c>
      <c r="K35" s="19"/>
      <c r="L35" s="19">
        <v>31</v>
      </c>
      <c r="M35" s="17">
        <v>0.5</v>
      </c>
      <c r="N35" s="8">
        <f t="shared" si="4"/>
        <v>21550</v>
      </c>
      <c r="O35" s="9">
        <f t="shared" si="11"/>
        <v>10775</v>
      </c>
      <c r="P35" s="9">
        <f t="shared" si="5"/>
        <v>62.235887850467272</v>
      </c>
      <c r="Q35" s="9">
        <f t="shared" si="6"/>
        <v>889.08411214953242</v>
      </c>
      <c r="R35" s="17">
        <f t="shared" si="7"/>
        <v>9823.68</v>
      </c>
      <c r="S35" s="9">
        <f t="shared" si="8"/>
        <v>10712.764112149533</v>
      </c>
      <c r="T35" s="19"/>
    </row>
    <row r="36" spans="1:20" x14ac:dyDescent="0.5">
      <c r="C36" s="7" t="s">
        <v>5</v>
      </c>
      <c r="D36" s="10">
        <f t="shared" ref="D36:K36" si="13">SUM(D5:D35)</f>
        <v>7</v>
      </c>
      <c r="E36" s="10">
        <f t="shared" si="13"/>
        <v>560300</v>
      </c>
      <c r="F36" s="10">
        <f t="shared" si="13"/>
        <v>151025</v>
      </c>
      <c r="G36" s="10">
        <f t="shared" si="13"/>
        <v>854.73336448598138</v>
      </c>
      <c r="H36" s="10">
        <f>SUM(H5:H35)</f>
        <v>12210.47663551402</v>
      </c>
      <c r="I36" s="10">
        <f t="shared" si="13"/>
        <v>137959.79</v>
      </c>
      <c r="J36" s="10">
        <f t="shared" si="13"/>
        <v>150170.26663551404</v>
      </c>
      <c r="K36" s="10">
        <f t="shared" si="13"/>
        <v>0</v>
      </c>
      <c r="L36" s="7" t="s">
        <v>5</v>
      </c>
      <c r="M36" s="10">
        <f t="shared" ref="M36:T36" si="14">SUM(M5:M35)</f>
        <v>12</v>
      </c>
      <c r="N36" s="10">
        <f t="shared" si="14"/>
        <v>560300</v>
      </c>
      <c r="O36" s="10">
        <f t="shared" si="14"/>
        <v>258650</v>
      </c>
      <c r="P36" s="10">
        <f t="shared" si="14"/>
        <v>1420.5656074766353</v>
      </c>
      <c r="Q36" s="10">
        <f t="shared" si="14"/>
        <v>20293.794392523359</v>
      </c>
      <c r="R36" s="10">
        <f t="shared" si="14"/>
        <v>236935.63999999993</v>
      </c>
      <c r="S36" s="10">
        <f t="shared" si="14"/>
        <v>257229.43439252337</v>
      </c>
      <c r="T36" s="10">
        <f t="shared" si="14"/>
        <v>0</v>
      </c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7.874015748031496E-2" right="7.874015748031496E-2" top="0.39370078740157483" bottom="0.39370078740157483" header="0.31496062992125984" footer="0.31496062992125984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25</v>
      </c>
      <c r="D2" s="29"/>
      <c r="E2" s="29"/>
      <c r="F2" s="29"/>
      <c r="G2" s="29"/>
      <c r="H2" s="29"/>
      <c r="I2" s="29"/>
      <c r="J2" s="29"/>
      <c r="K2" s="30"/>
      <c r="L2" s="28" t="s">
        <v>9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B3" s="3">
        <v>20800</v>
      </c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19541.240000000002</v>
      </c>
      <c r="B5" s="3">
        <v>800</v>
      </c>
      <c r="C5" s="7">
        <v>1</v>
      </c>
      <c r="D5" s="8"/>
      <c r="E5" s="8">
        <f>$B$3+B5</f>
        <v>21600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>
        <v>1</v>
      </c>
      <c r="M5" s="8">
        <v>0</v>
      </c>
      <c r="N5" s="8">
        <f t="shared" ref="N5:N34" si="0">$B$3+B5</f>
        <v>21600</v>
      </c>
      <c r="O5" s="9">
        <f>M5*N5</f>
        <v>0</v>
      </c>
      <c r="P5" s="9">
        <f>(O5-R5)*7/107</f>
        <v>0</v>
      </c>
      <c r="Q5" s="9">
        <f>O5-R5-P5</f>
        <v>0</v>
      </c>
      <c r="R5" s="8">
        <f>A5*M5</f>
        <v>0</v>
      </c>
      <c r="S5" s="9">
        <f>R5+Q5</f>
        <v>0</v>
      </c>
      <c r="T5" s="7"/>
    </row>
    <row r="6" spans="1:20" s="18" customFormat="1" ht="21" customHeight="1" x14ac:dyDescent="0.5">
      <c r="A6" s="17">
        <v>19647.36</v>
      </c>
      <c r="B6" s="18">
        <v>500</v>
      </c>
      <c r="C6" s="19">
        <v>2</v>
      </c>
      <c r="D6" s="17">
        <v>0.25</v>
      </c>
      <c r="E6" s="8">
        <f t="shared" ref="E6:E34" si="1">$B$3+B6</f>
        <v>21300</v>
      </c>
      <c r="F6" s="9">
        <f>D6*E6</f>
        <v>5325</v>
      </c>
      <c r="G6" s="9">
        <f t="shared" ref="G6:G35" si="2">(F6-I6)*7/107</f>
        <v>27.029158878504663</v>
      </c>
      <c r="H6" s="9">
        <f t="shared" ref="H6:H35" si="3">F6-I6-G6</f>
        <v>386.13084112149517</v>
      </c>
      <c r="I6" s="8">
        <f>A6*D6</f>
        <v>4911.84</v>
      </c>
      <c r="J6" s="9">
        <f t="shared" ref="J6:J35" si="4">I6+H6</f>
        <v>5297.9708411214951</v>
      </c>
      <c r="K6" s="19"/>
      <c r="L6" s="19">
        <v>2</v>
      </c>
      <c r="M6" s="17">
        <v>0.5</v>
      </c>
      <c r="N6" s="8">
        <f t="shared" si="0"/>
        <v>21300</v>
      </c>
      <c r="O6" s="9">
        <f>M6*N6</f>
        <v>10650</v>
      </c>
      <c r="P6" s="9">
        <f t="shared" ref="P6:P35" si="5">(O6-R6)*7/107</f>
        <v>54.058317757009327</v>
      </c>
      <c r="Q6" s="9">
        <f t="shared" ref="Q6:Q35" si="6">O6-R6-P6</f>
        <v>772.26168224299033</v>
      </c>
      <c r="R6" s="17">
        <f t="shared" ref="R6:R35" si="7">A6*M6</f>
        <v>9823.68</v>
      </c>
      <c r="S6" s="9">
        <f t="shared" ref="S6:S35" si="8">R6+Q6</f>
        <v>10595.94168224299</v>
      </c>
      <c r="T6" s="19"/>
    </row>
    <row r="7" spans="1:20" ht="21" customHeight="1" x14ac:dyDescent="0.5">
      <c r="A7" s="8">
        <v>19586.72</v>
      </c>
      <c r="B7" s="3">
        <v>600</v>
      </c>
      <c r="C7" s="7">
        <v>3</v>
      </c>
      <c r="D7" s="8">
        <v>0</v>
      </c>
      <c r="E7" s="8">
        <f t="shared" si="1"/>
        <v>21400</v>
      </c>
      <c r="F7" s="9">
        <f>D7*E7</f>
        <v>0</v>
      </c>
      <c r="G7" s="9">
        <f t="shared" si="2"/>
        <v>0</v>
      </c>
      <c r="H7" s="9">
        <f t="shared" si="3"/>
        <v>0</v>
      </c>
      <c r="I7" s="8">
        <f>A7*D7</f>
        <v>0</v>
      </c>
      <c r="J7" s="9">
        <f t="shared" si="4"/>
        <v>0</v>
      </c>
      <c r="K7" s="7"/>
      <c r="L7" s="7">
        <v>3</v>
      </c>
      <c r="M7" s="8">
        <v>0.75</v>
      </c>
      <c r="N7" s="8">
        <f t="shared" si="0"/>
        <v>21400</v>
      </c>
      <c r="O7" s="9">
        <f>M7*N7</f>
        <v>16050</v>
      </c>
      <c r="P7" s="9">
        <f t="shared" si="5"/>
        <v>88.969345794392467</v>
      </c>
      <c r="Q7" s="9">
        <f t="shared" si="6"/>
        <v>1270.9906542056067</v>
      </c>
      <c r="R7" s="8">
        <f t="shared" si="7"/>
        <v>14690.04</v>
      </c>
      <c r="S7" s="9">
        <f t="shared" si="8"/>
        <v>15961.030654205608</v>
      </c>
      <c r="T7" s="7"/>
    </row>
    <row r="8" spans="1:20" ht="21" customHeight="1" x14ac:dyDescent="0.5">
      <c r="A8" s="8">
        <v>19541.240000000002</v>
      </c>
      <c r="B8" s="3">
        <v>800</v>
      </c>
      <c r="C8" s="7">
        <v>4</v>
      </c>
      <c r="D8" s="8">
        <v>0.5</v>
      </c>
      <c r="E8" s="8">
        <f t="shared" si="1"/>
        <v>21600</v>
      </c>
      <c r="F8" s="9">
        <f t="shared" ref="F8:F32" si="9">D8*E8</f>
        <v>10800</v>
      </c>
      <c r="G8" s="9">
        <f t="shared" si="2"/>
        <v>67.342616822429861</v>
      </c>
      <c r="H8" s="9">
        <f t="shared" si="3"/>
        <v>962.03738317756938</v>
      </c>
      <c r="I8" s="8">
        <f t="shared" ref="I8:I13" si="10">A8*D8</f>
        <v>9770.6200000000008</v>
      </c>
      <c r="J8" s="9">
        <f t="shared" si="4"/>
        <v>10732.657383177569</v>
      </c>
      <c r="K8" s="7"/>
      <c r="L8" s="7">
        <v>4</v>
      </c>
      <c r="M8" s="8">
        <v>1</v>
      </c>
      <c r="N8" s="8">
        <f t="shared" si="0"/>
        <v>21600</v>
      </c>
      <c r="O8" s="9">
        <f t="shared" ref="O8:O35" si="11">M8*N8</f>
        <v>21600</v>
      </c>
      <c r="P8" s="9">
        <f t="shared" si="5"/>
        <v>134.68523364485972</v>
      </c>
      <c r="Q8" s="9">
        <f t="shared" si="6"/>
        <v>1924.0747663551388</v>
      </c>
      <c r="R8" s="8">
        <f t="shared" si="7"/>
        <v>19541.240000000002</v>
      </c>
      <c r="S8" s="9">
        <f t="shared" si="8"/>
        <v>21465.314766355139</v>
      </c>
      <c r="T8" s="7"/>
    </row>
    <row r="9" spans="1:20" ht="21" customHeight="1" x14ac:dyDescent="0.5">
      <c r="A9" s="8"/>
      <c r="C9" s="7">
        <v>5</v>
      </c>
      <c r="D9" s="8"/>
      <c r="E9" s="8"/>
      <c r="F9" s="9">
        <f t="shared" si="9"/>
        <v>0</v>
      </c>
      <c r="G9" s="9">
        <f t="shared" si="2"/>
        <v>0</v>
      </c>
      <c r="H9" s="9">
        <f t="shared" si="3"/>
        <v>0</v>
      </c>
      <c r="I9" s="8">
        <f t="shared" si="10"/>
        <v>0</v>
      </c>
      <c r="J9" s="9">
        <f t="shared" si="4"/>
        <v>0</v>
      </c>
      <c r="K9" s="7"/>
      <c r="L9" s="7">
        <v>5</v>
      </c>
      <c r="M9" s="8"/>
      <c r="N9" s="8"/>
      <c r="O9" s="9">
        <f t="shared" si="11"/>
        <v>0</v>
      </c>
      <c r="P9" s="9">
        <f t="shared" si="5"/>
        <v>0</v>
      </c>
      <c r="Q9" s="9">
        <f t="shared" si="6"/>
        <v>0</v>
      </c>
      <c r="R9" s="8">
        <f t="shared" si="7"/>
        <v>0</v>
      </c>
      <c r="S9" s="9">
        <f t="shared" si="8"/>
        <v>0</v>
      </c>
      <c r="T9" s="7"/>
    </row>
    <row r="10" spans="1:20" ht="21" customHeight="1" x14ac:dyDescent="0.5">
      <c r="A10" s="8">
        <v>19541.240000000002</v>
      </c>
      <c r="B10" s="3">
        <v>700</v>
      </c>
      <c r="C10" s="7">
        <v>6</v>
      </c>
      <c r="D10" s="8">
        <v>0.25</v>
      </c>
      <c r="E10" s="8">
        <f t="shared" si="1"/>
        <v>21500</v>
      </c>
      <c r="F10" s="9">
        <f t="shared" si="9"/>
        <v>5375</v>
      </c>
      <c r="G10" s="9">
        <f t="shared" si="2"/>
        <v>32.035794392523336</v>
      </c>
      <c r="H10" s="9">
        <f t="shared" si="3"/>
        <v>457.65420560747629</v>
      </c>
      <c r="I10" s="8">
        <f t="shared" si="10"/>
        <v>4885.3100000000004</v>
      </c>
      <c r="J10" s="9">
        <f t="shared" si="4"/>
        <v>5342.9642056074763</v>
      </c>
      <c r="K10" s="7"/>
      <c r="L10" s="7">
        <v>6</v>
      </c>
      <c r="M10" s="8">
        <v>0.5</v>
      </c>
      <c r="N10" s="8">
        <f t="shared" si="0"/>
        <v>21500</v>
      </c>
      <c r="O10" s="9">
        <f t="shared" si="11"/>
        <v>10750</v>
      </c>
      <c r="P10" s="9">
        <f t="shared" si="5"/>
        <v>64.071588785046671</v>
      </c>
      <c r="Q10" s="9">
        <f t="shared" si="6"/>
        <v>915.30841121495257</v>
      </c>
      <c r="R10" s="8">
        <f t="shared" si="7"/>
        <v>9770.6200000000008</v>
      </c>
      <c r="S10" s="9">
        <f t="shared" si="8"/>
        <v>10685.928411214953</v>
      </c>
      <c r="T10" s="7"/>
    </row>
    <row r="11" spans="1:20" s="18" customFormat="1" ht="21" customHeight="1" x14ac:dyDescent="0.5">
      <c r="A11" s="17">
        <v>19647.36</v>
      </c>
      <c r="B11" s="18">
        <v>550</v>
      </c>
      <c r="C11" s="19">
        <v>7</v>
      </c>
      <c r="D11" s="17">
        <v>0.5</v>
      </c>
      <c r="E11" s="8">
        <f t="shared" si="1"/>
        <v>21350</v>
      </c>
      <c r="F11" s="9">
        <f t="shared" si="9"/>
        <v>10675</v>
      </c>
      <c r="G11" s="9">
        <f t="shared" si="2"/>
        <v>55.693831775700914</v>
      </c>
      <c r="H11" s="9">
        <f t="shared" si="3"/>
        <v>795.62616822429879</v>
      </c>
      <c r="I11" s="17">
        <f t="shared" si="10"/>
        <v>9823.68</v>
      </c>
      <c r="J11" s="9">
        <f t="shared" si="4"/>
        <v>10619.306168224299</v>
      </c>
      <c r="K11" s="19"/>
      <c r="L11" s="19">
        <v>7</v>
      </c>
      <c r="M11" s="17">
        <v>1.25</v>
      </c>
      <c r="N11" s="8">
        <f t="shared" si="0"/>
        <v>21350</v>
      </c>
      <c r="O11" s="9">
        <f t="shared" si="11"/>
        <v>26687.5</v>
      </c>
      <c r="P11" s="9">
        <f t="shared" si="5"/>
        <v>139.23457943925229</v>
      </c>
      <c r="Q11" s="9">
        <f t="shared" si="6"/>
        <v>1989.065420560747</v>
      </c>
      <c r="R11" s="17">
        <f t="shared" si="7"/>
        <v>24559.200000000001</v>
      </c>
      <c r="S11" s="9">
        <f t="shared" si="8"/>
        <v>26548.265420560747</v>
      </c>
      <c r="T11" s="19"/>
    </row>
    <row r="12" spans="1:20" ht="21" customHeight="1" x14ac:dyDescent="0.5">
      <c r="A12" s="8">
        <v>19586.72</v>
      </c>
      <c r="B12" s="3">
        <v>900</v>
      </c>
      <c r="C12" s="7">
        <v>8</v>
      </c>
      <c r="D12" s="8">
        <v>0</v>
      </c>
      <c r="E12" s="8">
        <f t="shared" si="1"/>
        <v>21700</v>
      </c>
      <c r="F12" s="9">
        <f t="shared" si="9"/>
        <v>0</v>
      </c>
      <c r="G12" s="9">
        <f t="shared" si="2"/>
        <v>0</v>
      </c>
      <c r="H12" s="9">
        <f t="shared" si="3"/>
        <v>0</v>
      </c>
      <c r="I12" s="8">
        <f t="shared" si="10"/>
        <v>0</v>
      </c>
      <c r="J12" s="9">
        <f t="shared" si="4"/>
        <v>0</v>
      </c>
      <c r="K12" s="7"/>
      <c r="L12" s="7">
        <v>8</v>
      </c>
      <c r="M12" s="8">
        <v>0.5</v>
      </c>
      <c r="N12" s="8">
        <f t="shared" si="0"/>
        <v>21700</v>
      </c>
      <c r="O12" s="9">
        <f t="shared" si="11"/>
        <v>10850</v>
      </c>
      <c r="P12" s="9">
        <f t="shared" si="5"/>
        <v>69.12598130841117</v>
      </c>
      <c r="Q12" s="9">
        <f t="shared" si="6"/>
        <v>987.51401869158826</v>
      </c>
      <c r="R12" s="8">
        <f t="shared" si="7"/>
        <v>9793.36</v>
      </c>
      <c r="S12" s="9">
        <f t="shared" si="8"/>
        <v>10780.874018691589</v>
      </c>
      <c r="T12" s="7"/>
    </row>
    <row r="13" spans="1:20" s="18" customFormat="1" ht="21" customHeight="1" x14ac:dyDescent="0.5">
      <c r="A13" s="17">
        <v>19647.36</v>
      </c>
      <c r="B13" s="18">
        <v>900</v>
      </c>
      <c r="C13" s="19">
        <v>9</v>
      </c>
      <c r="D13" s="17">
        <v>0.75</v>
      </c>
      <c r="E13" s="8">
        <f t="shared" si="1"/>
        <v>21700</v>
      </c>
      <c r="F13" s="9">
        <f t="shared" si="9"/>
        <v>16275</v>
      </c>
      <c r="G13" s="9">
        <f t="shared" si="2"/>
        <v>100.71364485981306</v>
      </c>
      <c r="H13" s="9">
        <f t="shared" si="3"/>
        <v>1438.7663551401865</v>
      </c>
      <c r="I13" s="17">
        <f t="shared" si="10"/>
        <v>14735.52</v>
      </c>
      <c r="J13" s="9">
        <f t="shared" si="4"/>
        <v>16174.286355140186</v>
      </c>
      <c r="K13" s="19"/>
      <c r="L13" s="19">
        <v>9</v>
      </c>
      <c r="M13" s="17">
        <v>0</v>
      </c>
      <c r="N13" s="8">
        <f t="shared" si="0"/>
        <v>21700</v>
      </c>
      <c r="O13" s="9">
        <f t="shared" si="11"/>
        <v>0</v>
      </c>
      <c r="P13" s="9">
        <f t="shared" si="5"/>
        <v>0</v>
      </c>
      <c r="Q13" s="9">
        <f t="shared" si="6"/>
        <v>0</v>
      </c>
      <c r="R13" s="17">
        <f t="shared" si="7"/>
        <v>0</v>
      </c>
      <c r="S13" s="9">
        <f t="shared" si="8"/>
        <v>0</v>
      </c>
      <c r="T13" s="19"/>
    </row>
    <row r="14" spans="1:20" ht="21" customHeight="1" x14ac:dyDescent="0.5">
      <c r="A14" s="8">
        <v>19692.84</v>
      </c>
      <c r="B14" s="3">
        <v>700</v>
      </c>
      <c r="C14" s="7">
        <v>10</v>
      </c>
      <c r="D14" s="8">
        <v>0</v>
      </c>
      <c r="E14" s="8">
        <f t="shared" si="1"/>
        <v>21500</v>
      </c>
      <c r="F14" s="9">
        <f t="shared" si="9"/>
        <v>0</v>
      </c>
      <c r="G14" s="9">
        <f t="shared" si="2"/>
        <v>0</v>
      </c>
      <c r="H14" s="9">
        <f t="shared" si="3"/>
        <v>0</v>
      </c>
      <c r="I14" s="8">
        <f>A14*D14</f>
        <v>0</v>
      </c>
      <c r="J14" s="9">
        <f t="shared" si="4"/>
        <v>0</v>
      </c>
      <c r="K14" s="7"/>
      <c r="L14" s="7">
        <v>10</v>
      </c>
      <c r="M14" s="8">
        <v>1</v>
      </c>
      <c r="N14" s="8">
        <f t="shared" si="0"/>
        <v>21500</v>
      </c>
      <c r="O14" s="9">
        <f t="shared" si="11"/>
        <v>21500</v>
      </c>
      <c r="P14" s="9">
        <f t="shared" si="5"/>
        <v>118.22542056074765</v>
      </c>
      <c r="Q14" s="9">
        <f t="shared" si="6"/>
        <v>1688.9345794392523</v>
      </c>
      <c r="R14" s="8">
        <f t="shared" si="7"/>
        <v>19692.84</v>
      </c>
      <c r="S14" s="9">
        <f t="shared" si="8"/>
        <v>21381.774579439254</v>
      </c>
      <c r="T14" s="7"/>
    </row>
    <row r="15" spans="1:20" ht="21" customHeight="1" x14ac:dyDescent="0.5">
      <c r="A15" s="8">
        <v>19647.36</v>
      </c>
      <c r="B15" s="3">
        <v>850</v>
      </c>
      <c r="C15" s="7">
        <v>11</v>
      </c>
      <c r="D15" s="8">
        <v>0</v>
      </c>
      <c r="E15" s="8">
        <f t="shared" si="1"/>
        <v>21650</v>
      </c>
      <c r="F15" s="9">
        <f t="shared" si="9"/>
        <v>0</v>
      </c>
      <c r="G15" s="9">
        <f t="shared" si="2"/>
        <v>0</v>
      </c>
      <c r="H15" s="9">
        <f t="shared" si="3"/>
        <v>0</v>
      </c>
      <c r="I15" s="8">
        <f t="shared" ref="I15:I35" si="12">A15*D15</f>
        <v>0</v>
      </c>
      <c r="J15" s="9">
        <f t="shared" si="4"/>
        <v>0</v>
      </c>
      <c r="K15" s="7"/>
      <c r="L15" s="7">
        <v>11</v>
      </c>
      <c r="M15" s="8">
        <v>0</v>
      </c>
      <c r="N15" s="8">
        <f t="shared" si="0"/>
        <v>21650</v>
      </c>
      <c r="O15" s="9">
        <f t="shared" si="11"/>
        <v>0</v>
      </c>
      <c r="P15" s="9">
        <f t="shared" si="5"/>
        <v>0</v>
      </c>
      <c r="Q15" s="9">
        <f t="shared" si="6"/>
        <v>0</v>
      </c>
      <c r="R15" s="8">
        <f t="shared" si="7"/>
        <v>0</v>
      </c>
      <c r="S15" s="9">
        <f t="shared" si="8"/>
        <v>0</v>
      </c>
      <c r="T15" s="7"/>
    </row>
    <row r="16" spans="1:20" ht="21" customHeight="1" x14ac:dyDescent="0.5">
      <c r="A16" s="8"/>
      <c r="C16" s="7">
        <v>12</v>
      </c>
      <c r="D16" s="8"/>
      <c r="E16" s="8"/>
      <c r="F16" s="9">
        <f t="shared" si="9"/>
        <v>0</v>
      </c>
      <c r="G16" s="9">
        <f t="shared" si="2"/>
        <v>0</v>
      </c>
      <c r="H16" s="9">
        <f t="shared" si="3"/>
        <v>0</v>
      </c>
      <c r="I16" s="8">
        <f t="shared" si="12"/>
        <v>0</v>
      </c>
      <c r="J16" s="9">
        <f t="shared" si="4"/>
        <v>0</v>
      </c>
      <c r="K16" s="7"/>
      <c r="L16" s="7">
        <v>12</v>
      </c>
      <c r="M16" s="8"/>
      <c r="N16" s="8"/>
      <c r="O16" s="9">
        <f t="shared" si="11"/>
        <v>0</v>
      </c>
      <c r="P16" s="9">
        <f t="shared" si="5"/>
        <v>0</v>
      </c>
      <c r="Q16" s="9">
        <f t="shared" si="6"/>
        <v>0</v>
      </c>
      <c r="R16" s="8">
        <f t="shared" si="7"/>
        <v>0</v>
      </c>
      <c r="S16" s="9">
        <f t="shared" si="8"/>
        <v>0</v>
      </c>
      <c r="T16" s="7"/>
    </row>
    <row r="17" spans="1:20" ht="21" customHeight="1" x14ac:dyDescent="0.5">
      <c r="A17" s="8">
        <v>19586.72</v>
      </c>
      <c r="B17" s="3">
        <v>800</v>
      </c>
      <c r="C17" s="7">
        <v>13</v>
      </c>
      <c r="D17" s="8">
        <v>0.5</v>
      </c>
      <c r="E17" s="8">
        <f t="shared" si="1"/>
        <v>21600</v>
      </c>
      <c r="F17" s="9">
        <f t="shared" si="9"/>
        <v>10800</v>
      </c>
      <c r="G17" s="9">
        <f t="shared" si="2"/>
        <v>65.854953271027995</v>
      </c>
      <c r="H17" s="9">
        <f t="shared" si="3"/>
        <v>940.78504672897145</v>
      </c>
      <c r="I17" s="8">
        <f t="shared" si="12"/>
        <v>9793.36</v>
      </c>
      <c r="J17" s="9">
        <f t="shared" si="4"/>
        <v>10734.145046728972</v>
      </c>
      <c r="K17" s="7"/>
      <c r="L17" s="7">
        <v>13</v>
      </c>
      <c r="M17" s="8">
        <v>0.25</v>
      </c>
      <c r="N17" s="8">
        <f t="shared" si="0"/>
        <v>21600</v>
      </c>
      <c r="O17" s="9">
        <f t="shared" si="11"/>
        <v>5400</v>
      </c>
      <c r="P17" s="9">
        <f t="shared" si="5"/>
        <v>32.927476635513997</v>
      </c>
      <c r="Q17" s="9">
        <f t="shared" si="6"/>
        <v>470.39252336448573</v>
      </c>
      <c r="R17" s="8">
        <f t="shared" si="7"/>
        <v>4896.68</v>
      </c>
      <c r="S17" s="9">
        <f t="shared" si="8"/>
        <v>5367.0725233644862</v>
      </c>
      <c r="T17" s="7"/>
    </row>
    <row r="18" spans="1:20" s="18" customFormat="1" ht="21" customHeight="1" x14ac:dyDescent="0.5">
      <c r="A18" s="17">
        <v>19586.72</v>
      </c>
      <c r="B18" s="18">
        <v>650</v>
      </c>
      <c r="C18" s="19">
        <v>14</v>
      </c>
      <c r="D18" s="17">
        <v>0</v>
      </c>
      <c r="E18" s="8">
        <f t="shared" si="1"/>
        <v>21450</v>
      </c>
      <c r="F18" s="9">
        <f t="shared" si="9"/>
        <v>0</v>
      </c>
      <c r="G18" s="9">
        <f t="shared" si="2"/>
        <v>0</v>
      </c>
      <c r="H18" s="9">
        <f t="shared" si="3"/>
        <v>0</v>
      </c>
      <c r="I18" s="17">
        <f t="shared" si="12"/>
        <v>0</v>
      </c>
      <c r="J18" s="9">
        <f t="shared" si="4"/>
        <v>0</v>
      </c>
      <c r="K18" s="19"/>
      <c r="L18" s="19">
        <v>14</v>
      </c>
      <c r="M18" s="17">
        <v>1</v>
      </c>
      <c r="N18" s="8">
        <f t="shared" si="0"/>
        <v>21450</v>
      </c>
      <c r="O18" s="9">
        <f t="shared" si="11"/>
        <v>21450</v>
      </c>
      <c r="P18" s="9">
        <f t="shared" si="5"/>
        <v>121.89682242990646</v>
      </c>
      <c r="Q18" s="9">
        <f t="shared" si="6"/>
        <v>1741.3831775700924</v>
      </c>
      <c r="R18" s="17">
        <f t="shared" si="7"/>
        <v>19586.72</v>
      </c>
      <c r="S18" s="9">
        <f t="shared" si="8"/>
        <v>21328.103177570094</v>
      </c>
      <c r="T18" s="19"/>
    </row>
    <row r="19" spans="1:20" ht="21" customHeight="1" x14ac:dyDescent="0.5">
      <c r="A19" s="8">
        <v>19586.72</v>
      </c>
      <c r="B19" s="3">
        <v>700</v>
      </c>
      <c r="C19" s="7">
        <v>15</v>
      </c>
      <c r="D19" s="8">
        <v>0.75</v>
      </c>
      <c r="E19" s="8">
        <f t="shared" si="1"/>
        <v>21500</v>
      </c>
      <c r="F19" s="9">
        <f t="shared" si="9"/>
        <v>16125</v>
      </c>
      <c r="G19" s="9">
        <f t="shared" si="2"/>
        <v>93.875887850467237</v>
      </c>
      <c r="H19" s="9">
        <f t="shared" si="3"/>
        <v>1341.0841121495318</v>
      </c>
      <c r="I19" s="8">
        <f t="shared" si="12"/>
        <v>14690.04</v>
      </c>
      <c r="J19" s="9">
        <f t="shared" si="4"/>
        <v>16031.124112149533</v>
      </c>
      <c r="K19" s="7"/>
      <c r="L19" s="7">
        <v>15</v>
      </c>
      <c r="M19" s="8">
        <v>0.5</v>
      </c>
      <c r="N19" s="8">
        <f t="shared" si="0"/>
        <v>21500</v>
      </c>
      <c r="O19" s="9">
        <f t="shared" si="11"/>
        <v>10750</v>
      </c>
      <c r="P19" s="9">
        <f t="shared" si="5"/>
        <v>62.58392523364482</v>
      </c>
      <c r="Q19" s="9">
        <f t="shared" si="6"/>
        <v>894.05607476635464</v>
      </c>
      <c r="R19" s="8">
        <f t="shared" si="7"/>
        <v>9793.36</v>
      </c>
      <c r="S19" s="9">
        <f t="shared" si="8"/>
        <v>10687.416074766355</v>
      </c>
      <c r="T19" s="7"/>
    </row>
    <row r="20" spans="1:20" s="18" customFormat="1" ht="21" customHeight="1" x14ac:dyDescent="0.5">
      <c r="A20" s="17">
        <v>19541.240000000002</v>
      </c>
      <c r="B20" s="18">
        <v>700</v>
      </c>
      <c r="C20" s="19">
        <v>16</v>
      </c>
      <c r="D20" s="17">
        <v>0</v>
      </c>
      <c r="E20" s="8">
        <f t="shared" si="1"/>
        <v>21500</v>
      </c>
      <c r="F20" s="9">
        <f t="shared" si="9"/>
        <v>0</v>
      </c>
      <c r="G20" s="9">
        <f t="shared" si="2"/>
        <v>0</v>
      </c>
      <c r="H20" s="9">
        <f t="shared" si="3"/>
        <v>0</v>
      </c>
      <c r="I20" s="17">
        <f t="shared" si="12"/>
        <v>0</v>
      </c>
      <c r="J20" s="9">
        <f t="shared" si="4"/>
        <v>0</v>
      </c>
      <c r="K20" s="19"/>
      <c r="L20" s="19">
        <v>16</v>
      </c>
      <c r="M20" s="17">
        <v>0</v>
      </c>
      <c r="N20" s="8">
        <f t="shared" si="0"/>
        <v>21500</v>
      </c>
      <c r="O20" s="9">
        <f t="shared" si="11"/>
        <v>0</v>
      </c>
      <c r="P20" s="9">
        <f t="shared" si="5"/>
        <v>0</v>
      </c>
      <c r="Q20" s="9">
        <f t="shared" si="6"/>
        <v>0</v>
      </c>
      <c r="R20" s="17">
        <f t="shared" si="7"/>
        <v>0</v>
      </c>
      <c r="S20" s="9">
        <f t="shared" si="8"/>
        <v>0</v>
      </c>
      <c r="T20" s="19"/>
    </row>
    <row r="21" spans="1:20" ht="21" customHeight="1" x14ac:dyDescent="0.5">
      <c r="A21" s="8">
        <v>19541.240000000002</v>
      </c>
      <c r="B21" s="3">
        <v>550</v>
      </c>
      <c r="C21" s="7">
        <v>17</v>
      </c>
      <c r="D21" s="8">
        <v>0</v>
      </c>
      <c r="E21" s="8">
        <f t="shared" si="1"/>
        <v>21350</v>
      </c>
      <c r="F21" s="9">
        <f t="shared" si="9"/>
        <v>0</v>
      </c>
      <c r="G21" s="9">
        <f t="shared" si="2"/>
        <v>0</v>
      </c>
      <c r="H21" s="9">
        <f t="shared" si="3"/>
        <v>0</v>
      </c>
      <c r="I21" s="8">
        <f t="shared" si="12"/>
        <v>0</v>
      </c>
      <c r="J21" s="9">
        <f t="shared" si="4"/>
        <v>0</v>
      </c>
      <c r="K21" s="7"/>
      <c r="L21" s="7">
        <v>17</v>
      </c>
      <c r="M21" s="8">
        <v>1</v>
      </c>
      <c r="N21" s="8">
        <f t="shared" si="0"/>
        <v>21350</v>
      </c>
      <c r="O21" s="9">
        <f t="shared" si="11"/>
        <v>21350</v>
      </c>
      <c r="P21" s="9">
        <f t="shared" si="5"/>
        <v>118.33009345794382</v>
      </c>
      <c r="Q21" s="9">
        <f t="shared" si="6"/>
        <v>1690.4299065420546</v>
      </c>
      <c r="R21" s="8">
        <f t="shared" si="7"/>
        <v>19541.240000000002</v>
      </c>
      <c r="S21" s="9">
        <f t="shared" si="8"/>
        <v>21231.669906542054</v>
      </c>
      <c r="T21" s="7"/>
    </row>
    <row r="22" spans="1:20" ht="21" customHeight="1" x14ac:dyDescent="0.5">
      <c r="A22" s="8">
        <v>19647.36</v>
      </c>
      <c r="B22" s="3">
        <v>700</v>
      </c>
      <c r="C22" s="7">
        <v>18</v>
      </c>
      <c r="D22" s="8">
        <v>0.25</v>
      </c>
      <c r="E22" s="8">
        <f t="shared" si="1"/>
        <v>21500</v>
      </c>
      <c r="F22" s="9">
        <f t="shared" si="9"/>
        <v>5375</v>
      </c>
      <c r="G22" s="9">
        <f t="shared" si="2"/>
        <v>30.300186915887842</v>
      </c>
      <c r="H22" s="9">
        <f t="shared" si="3"/>
        <v>432.85981308411203</v>
      </c>
      <c r="I22" s="8">
        <f t="shared" si="12"/>
        <v>4911.84</v>
      </c>
      <c r="J22" s="9">
        <f t="shared" si="4"/>
        <v>5344.6998130841121</v>
      </c>
      <c r="K22" s="7"/>
      <c r="L22" s="7">
        <v>18</v>
      </c>
      <c r="M22" s="8">
        <v>0.5</v>
      </c>
      <c r="N22" s="8">
        <f t="shared" si="0"/>
        <v>21500</v>
      </c>
      <c r="O22" s="9">
        <f t="shared" si="11"/>
        <v>10750</v>
      </c>
      <c r="P22" s="9">
        <f t="shared" si="5"/>
        <v>60.600373831775684</v>
      </c>
      <c r="Q22" s="9">
        <f t="shared" si="6"/>
        <v>865.71962616822407</v>
      </c>
      <c r="R22" s="8">
        <f t="shared" si="7"/>
        <v>9823.68</v>
      </c>
      <c r="S22" s="9">
        <f t="shared" si="8"/>
        <v>10689.399626168224</v>
      </c>
      <c r="T22" s="7"/>
    </row>
    <row r="23" spans="1:20" ht="21" customHeight="1" x14ac:dyDescent="0.5">
      <c r="A23" s="8"/>
      <c r="C23" s="7">
        <v>19</v>
      </c>
      <c r="D23" s="8"/>
      <c r="E23" s="8"/>
      <c r="F23" s="9">
        <f t="shared" si="9"/>
        <v>0</v>
      </c>
      <c r="G23" s="9">
        <f t="shared" si="2"/>
        <v>0</v>
      </c>
      <c r="H23" s="9">
        <f t="shared" si="3"/>
        <v>0</v>
      </c>
      <c r="I23" s="8">
        <f t="shared" si="12"/>
        <v>0</v>
      </c>
      <c r="J23" s="9">
        <f t="shared" si="4"/>
        <v>0</v>
      </c>
      <c r="K23" s="7"/>
      <c r="L23" s="7">
        <v>19</v>
      </c>
      <c r="M23" s="8"/>
      <c r="N23" s="8"/>
      <c r="O23" s="9">
        <f t="shared" si="11"/>
        <v>0</v>
      </c>
      <c r="P23" s="9">
        <f t="shared" si="5"/>
        <v>0</v>
      </c>
      <c r="Q23" s="9">
        <f t="shared" si="6"/>
        <v>0</v>
      </c>
      <c r="R23" s="8">
        <f t="shared" si="7"/>
        <v>0</v>
      </c>
      <c r="S23" s="9">
        <f t="shared" si="8"/>
        <v>0</v>
      </c>
      <c r="T23" s="7"/>
    </row>
    <row r="24" spans="1:20" ht="21" customHeight="1" x14ac:dyDescent="0.5">
      <c r="A24" s="8">
        <v>19647.36</v>
      </c>
      <c r="B24" s="3">
        <v>600</v>
      </c>
      <c r="C24" s="7">
        <v>20</v>
      </c>
      <c r="D24" s="8">
        <v>0</v>
      </c>
      <c r="E24" s="8">
        <f t="shared" si="1"/>
        <v>21400</v>
      </c>
      <c r="F24" s="9">
        <f t="shared" si="9"/>
        <v>0</v>
      </c>
      <c r="G24" s="9">
        <f t="shared" si="2"/>
        <v>0</v>
      </c>
      <c r="H24" s="9">
        <f t="shared" si="3"/>
        <v>0</v>
      </c>
      <c r="I24" s="8">
        <f t="shared" si="12"/>
        <v>0</v>
      </c>
      <c r="J24" s="9">
        <f t="shared" si="4"/>
        <v>0</v>
      </c>
      <c r="K24" s="7"/>
      <c r="L24" s="7">
        <v>20</v>
      </c>
      <c r="M24" s="8">
        <v>0.25</v>
      </c>
      <c r="N24" s="8">
        <f t="shared" si="0"/>
        <v>21400</v>
      </c>
      <c r="O24" s="9">
        <f t="shared" si="11"/>
        <v>5350</v>
      </c>
      <c r="P24" s="9">
        <f t="shared" si="5"/>
        <v>28.664672897196251</v>
      </c>
      <c r="Q24" s="9">
        <f t="shared" si="6"/>
        <v>409.49532710280363</v>
      </c>
      <c r="R24" s="8">
        <f t="shared" si="7"/>
        <v>4911.84</v>
      </c>
      <c r="S24" s="9">
        <f t="shared" si="8"/>
        <v>5321.3353271028036</v>
      </c>
      <c r="T24" s="7"/>
    </row>
    <row r="25" spans="1:20" s="18" customFormat="1" ht="21" customHeight="1" x14ac:dyDescent="0.5">
      <c r="A25" s="17">
        <v>19495.759999999998</v>
      </c>
      <c r="B25" s="18">
        <v>750</v>
      </c>
      <c r="C25" s="19">
        <v>21</v>
      </c>
      <c r="D25" s="17">
        <v>0</v>
      </c>
      <c r="E25" s="8">
        <f t="shared" si="1"/>
        <v>21550</v>
      </c>
      <c r="F25" s="9">
        <f t="shared" si="9"/>
        <v>0</v>
      </c>
      <c r="G25" s="9">
        <f t="shared" si="2"/>
        <v>0</v>
      </c>
      <c r="H25" s="9">
        <f t="shared" si="3"/>
        <v>0</v>
      </c>
      <c r="I25" s="17">
        <f t="shared" si="12"/>
        <v>0</v>
      </c>
      <c r="J25" s="9">
        <f t="shared" si="4"/>
        <v>0</v>
      </c>
      <c r="K25" s="19"/>
      <c r="L25" s="19">
        <v>21</v>
      </c>
      <c r="M25" s="17">
        <v>0</v>
      </c>
      <c r="N25" s="8">
        <f t="shared" si="0"/>
        <v>21550</v>
      </c>
      <c r="O25" s="9">
        <f t="shared" si="11"/>
        <v>0</v>
      </c>
      <c r="P25" s="9">
        <f t="shared" si="5"/>
        <v>0</v>
      </c>
      <c r="Q25" s="9">
        <f t="shared" si="6"/>
        <v>0</v>
      </c>
      <c r="R25" s="17">
        <f t="shared" si="7"/>
        <v>0</v>
      </c>
      <c r="S25" s="9">
        <f t="shared" si="8"/>
        <v>0</v>
      </c>
      <c r="T25" s="19"/>
    </row>
    <row r="26" spans="1:20" ht="21" customHeight="1" x14ac:dyDescent="0.5">
      <c r="A26" s="8">
        <v>19450.28</v>
      </c>
      <c r="B26" s="3">
        <v>500</v>
      </c>
      <c r="C26" s="7">
        <v>22</v>
      </c>
      <c r="D26" s="8">
        <v>0.75</v>
      </c>
      <c r="E26" s="8">
        <f t="shared" si="1"/>
        <v>21300</v>
      </c>
      <c r="F26" s="9">
        <f t="shared" si="9"/>
        <v>15975</v>
      </c>
      <c r="G26" s="9">
        <f t="shared" si="2"/>
        <v>90.757289719626229</v>
      </c>
      <c r="H26" s="9">
        <f t="shared" si="3"/>
        <v>1296.5327102803747</v>
      </c>
      <c r="I26" s="8">
        <f t="shared" si="12"/>
        <v>14587.71</v>
      </c>
      <c r="J26" s="9">
        <f t="shared" si="4"/>
        <v>15884.242710280374</v>
      </c>
      <c r="K26" s="7"/>
      <c r="L26" s="7">
        <v>22</v>
      </c>
      <c r="M26" s="8">
        <v>0.5</v>
      </c>
      <c r="N26" s="8">
        <f t="shared" si="0"/>
        <v>21300</v>
      </c>
      <c r="O26" s="9">
        <f t="shared" si="11"/>
        <v>10650</v>
      </c>
      <c r="P26" s="9">
        <f t="shared" si="5"/>
        <v>60.504859813084153</v>
      </c>
      <c r="Q26" s="9">
        <f t="shared" si="6"/>
        <v>864.3551401869164</v>
      </c>
      <c r="R26" s="8">
        <f t="shared" si="7"/>
        <v>9725.14</v>
      </c>
      <c r="S26" s="9">
        <f t="shared" si="8"/>
        <v>10589.495140186917</v>
      </c>
      <c r="T26" s="7"/>
    </row>
    <row r="27" spans="1:20" s="18" customFormat="1" ht="21" customHeight="1" x14ac:dyDescent="0.5">
      <c r="A27" s="17">
        <v>19541.240000000002</v>
      </c>
      <c r="B27" s="18">
        <v>650</v>
      </c>
      <c r="C27" s="19">
        <v>23</v>
      </c>
      <c r="D27" s="17">
        <v>0.75</v>
      </c>
      <c r="E27" s="8">
        <f t="shared" si="1"/>
        <v>21450</v>
      </c>
      <c r="F27" s="9">
        <f t="shared" si="9"/>
        <v>16087.5</v>
      </c>
      <c r="G27" s="9">
        <f t="shared" si="2"/>
        <v>93.654112149532693</v>
      </c>
      <c r="H27" s="9">
        <f t="shared" si="3"/>
        <v>1337.915887850467</v>
      </c>
      <c r="I27" s="17">
        <f t="shared" si="12"/>
        <v>14655.93</v>
      </c>
      <c r="J27" s="9">
        <f t="shared" si="4"/>
        <v>15993.845887850468</v>
      </c>
      <c r="K27" s="19"/>
      <c r="L27" s="19">
        <v>23</v>
      </c>
      <c r="M27" s="17">
        <v>0.25</v>
      </c>
      <c r="N27" s="8">
        <f t="shared" si="0"/>
        <v>21450</v>
      </c>
      <c r="O27" s="9">
        <f t="shared" si="11"/>
        <v>5362.5</v>
      </c>
      <c r="P27" s="9">
        <f t="shared" si="5"/>
        <v>31.218037383177546</v>
      </c>
      <c r="Q27" s="9">
        <f t="shared" si="6"/>
        <v>445.97196261682205</v>
      </c>
      <c r="R27" s="17">
        <f t="shared" si="7"/>
        <v>4885.3100000000004</v>
      </c>
      <c r="S27" s="9">
        <f t="shared" si="8"/>
        <v>5331.2819626168221</v>
      </c>
      <c r="T27" s="19"/>
    </row>
    <row r="28" spans="1:20" ht="21" customHeight="1" x14ac:dyDescent="0.5">
      <c r="A28" s="8">
        <v>19541.240000000002</v>
      </c>
      <c r="B28" s="3">
        <v>500</v>
      </c>
      <c r="C28" s="7">
        <v>24</v>
      </c>
      <c r="D28" s="8">
        <v>0.5</v>
      </c>
      <c r="E28" s="8">
        <f t="shared" si="1"/>
        <v>21300</v>
      </c>
      <c r="F28" s="9">
        <f t="shared" si="9"/>
        <v>10650</v>
      </c>
      <c r="G28" s="9">
        <f t="shared" si="2"/>
        <v>57.529532710280321</v>
      </c>
      <c r="H28" s="9">
        <f t="shared" si="3"/>
        <v>821.85046728971884</v>
      </c>
      <c r="I28" s="8">
        <f t="shared" si="12"/>
        <v>9770.6200000000008</v>
      </c>
      <c r="J28" s="9">
        <f t="shared" si="4"/>
        <v>10592.470467289721</v>
      </c>
      <c r="K28" s="7"/>
      <c r="L28" s="7">
        <v>24</v>
      </c>
      <c r="M28" s="8">
        <v>0.75</v>
      </c>
      <c r="N28" s="8">
        <f t="shared" si="0"/>
        <v>21300</v>
      </c>
      <c r="O28" s="9">
        <f t="shared" si="11"/>
        <v>15975</v>
      </c>
      <c r="P28" s="9">
        <f t="shared" si="5"/>
        <v>86.294299065420546</v>
      </c>
      <c r="Q28" s="9">
        <f t="shared" si="6"/>
        <v>1232.7757009345792</v>
      </c>
      <c r="R28" s="8">
        <f t="shared" si="7"/>
        <v>14655.93</v>
      </c>
      <c r="S28" s="9">
        <f t="shared" si="8"/>
        <v>15888.705700934579</v>
      </c>
      <c r="T28" s="7"/>
    </row>
    <row r="29" spans="1:20" ht="21" customHeight="1" x14ac:dyDescent="0.5">
      <c r="A29" s="8">
        <v>19495.759999999998</v>
      </c>
      <c r="B29" s="3">
        <v>850</v>
      </c>
      <c r="C29" s="7">
        <v>25</v>
      </c>
      <c r="D29" s="8">
        <v>0</v>
      </c>
      <c r="E29" s="8">
        <f t="shared" si="1"/>
        <v>21650</v>
      </c>
      <c r="F29" s="9">
        <f t="shared" si="9"/>
        <v>0</v>
      </c>
      <c r="G29" s="9">
        <f t="shared" si="2"/>
        <v>0</v>
      </c>
      <c r="H29" s="9">
        <f t="shared" si="3"/>
        <v>0</v>
      </c>
      <c r="I29" s="8">
        <f t="shared" si="12"/>
        <v>0</v>
      </c>
      <c r="J29" s="9">
        <f t="shared" si="4"/>
        <v>0</v>
      </c>
      <c r="K29" s="7"/>
      <c r="L29" s="7">
        <v>25</v>
      </c>
      <c r="M29" s="8">
        <v>1.25</v>
      </c>
      <c r="N29" s="8">
        <f t="shared" si="0"/>
        <v>21650</v>
      </c>
      <c r="O29" s="9">
        <f t="shared" si="11"/>
        <v>27062.5</v>
      </c>
      <c r="P29" s="9">
        <f t="shared" si="5"/>
        <v>176.16448598130862</v>
      </c>
      <c r="Q29" s="9">
        <f t="shared" si="6"/>
        <v>2516.6355140186943</v>
      </c>
      <c r="R29" s="8">
        <f t="shared" si="7"/>
        <v>24369.699999999997</v>
      </c>
      <c r="S29" s="9">
        <f t="shared" si="8"/>
        <v>26886.33551401869</v>
      </c>
      <c r="T29" s="7"/>
    </row>
    <row r="30" spans="1:20" ht="21" customHeight="1" x14ac:dyDescent="0.5">
      <c r="A30" s="8"/>
      <c r="C30" s="7">
        <v>26</v>
      </c>
      <c r="D30" s="8"/>
      <c r="E30" s="8"/>
      <c r="F30" s="9">
        <f t="shared" si="9"/>
        <v>0</v>
      </c>
      <c r="G30" s="9">
        <f t="shared" si="2"/>
        <v>0</v>
      </c>
      <c r="H30" s="9">
        <f t="shared" si="3"/>
        <v>0</v>
      </c>
      <c r="I30" s="8">
        <f t="shared" si="12"/>
        <v>0</v>
      </c>
      <c r="J30" s="9">
        <f t="shared" si="4"/>
        <v>0</v>
      </c>
      <c r="K30" s="7"/>
      <c r="L30" s="7">
        <v>26</v>
      </c>
      <c r="M30" s="8"/>
      <c r="N30" s="8"/>
      <c r="O30" s="9">
        <f t="shared" si="11"/>
        <v>0</v>
      </c>
      <c r="P30" s="9">
        <f t="shared" si="5"/>
        <v>0</v>
      </c>
      <c r="Q30" s="9">
        <f t="shared" si="6"/>
        <v>0</v>
      </c>
      <c r="R30" s="8">
        <f t="shared" si="7"/>
        <v>0</v>
      </c>
      <c r="S30" s="9">
        <f t="shared" si="8"/>
        <v>0</v>
      </c>
      <c r="T30" s="7"/>
    </row>
    <row r="31" spans="1:20" ht="21" customHeight="1" x14ac:dyDescent="0.5">
      <c r="A31" s="8">
        <v>19541.240000000002</v>
      </c>
      <c r="B31" s="3">
        <v>800</v>
      </c>
      <c r="C31" s="7">
        <v>27</v>
      </c>
      <c r="D31" s="8">
        <v>0.25</v>
      </c>
      <c r="E31" s="8">
        <f t="shared" si="1"/>
        <v>21600</v>
      </c>
      <c r="F31" s="9">
        <f t="shared" si="9"/>
        <v>5400</v>
      </c>
      <c r="G31" s="9">
        <f t="shared" si="2"/>
        <v>33.67130841121493</v>
      </c>
      <c r="H31" s="9">
        <f t="shared" si="3"/>
        <v>481.01869158878469</v>
      </c>
      <c r="I31" s="8">
        <f t="shared" si="12"/>
        <v>4885.3100000000004</v>
      </c>
      <c r="J31" s="9">
        <f t="shared" si="4"/>
        <v>5366.3286915887847</v>
      </c>
      <c r="K31" s="7"/>
      <c r="L31" s="7">
        <v>27</v>
      </c>
      <c r="M31" s="8">
        <v>0</v>
      </c>
      <c r="N31" s="8">
        <f t="shared" si="0"/>
        <v>21600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>
        <v>19586.72</v>
      </c>
      <c r="B32" s="18">
        <v>500</v>
      </c>
      <c r="C32" s="19">
        <v>28</v>
      </c>
      <c r="D32" s="17">
        <v>0</v>
      </c>
      <c r="E32" s="8">
        <f t="shared" si="1"/>
        <v>21300</v>
      </c>
      <c r="F32" s="9">
        <f t="shared" si="9"/>
        <v>0</v>
      </c>
      <c r="G32" s="9">
        <f t="shared" si="2"/>
        <v>0</v>
      </c>
      <c r="H32" s="9">
        <f t="shared" si="3"/>
        <v>0</v>
      </c>
      <c r="I32" s="17">
        <f t="shared" si="12"/>
        <v>0</v>
      </c>
      <c r="J32" s="9">
        <f t="shared" si="4"/>
        <v>0</v>
      </c>
      <c r="K32" s="19"/>
      <c r="L32" s="19">
        <v>28</v>
      </c>
      <c r="M32" s="17">
        <v>0</v>
      </c>
      <c r="N32" s="8">
        <f t="shared" si="0"/>
        <v>21300</v>
      </c>
      <c r="O32" s="9">
        <f t="shared" si="11"/>
        <v>0</v>
      </c>
      <c r="P32" s="9">
        <f t="shared" si="5"/>
        <v>0</v>
      </c>
      <c r="Q32" s="9">
        <f t="shared" si="6"/>
        <v>0</v>
      </c>
      <c r="R32" s="17">
        <f t="shared" si="7"/>
        <v>0</v>
      </c>
      <c r="S32" s="9">
        <f t="shared" si="8"/>
        <v>0</v>
      </c>
      <c r="T32" s="19"/>
    </row>
    <row r="33" spans="1:20" ht="21" customHeight="1" x14ac:dyDescent="0.5">
      <c r="A33" s="20">
        <v>19541.240000000002</v>
      </c>
      <c r="B33" s="3">
        <v>700</v>
      </c>
      <c r="C33" s="7">
        <v>29</v>
      </c>
      <c r="D33" s="8">
        <v>0.25</v>
      </c>
      <c r="E33" s="8">
        <f t="shared" si="1"/>
        <v>21500</v>
      </c>
      <c r="F33" s="9">
        <f>D33*E33</f>
        <v>5375</v>
      </c>
      <c r="G33" s="9">
        <f t="shared" si="2"/>
        <v>32.035794392523336</v>
      </c>
      <c r="H33" s="9">
        <f t="shared" si="3"/>
        <v>457.65420560747629</v>
      </c>
      <c r="I33" s="8">
        <f t="shared" si="12"/>
        <v>4885.3100000000004</v>
      </c>
      <c r="J33" s="9">
        <f t="shared" si="4"/>
        <v>5342.9642056074763</v>
      </c>
      <c r="K33" s="7"/>
      <c r="L33" s="7">
        <v>29</v>
      </c>
      <c r="M33" s="8">
        <v>0.5</v>
      </c>
      <c r="N33" s="8">
        <f t="shared" si="0"/>
        <v>21500</v>
      </c>
      <c r="O33" s="9">
        <f t="shared" si="11"/>
        <v>10750</v>
      </c>
      <c r="P33" s="9">
        <f t="shared" si="5"/>
        <v>64.071588785046671</v>
      </c>
      <c r="Q33" s="9">
        <f t="shared" si="6"/>
        <v>915.30841121495257</v>
      </c>
      <c r="R33" s="8">
        <f t="shared" si="7"/>
        <v>9770.6200000000008</v>
      </c>
      <c r="S33" s="9">
        <f t="shared" si="8"/>
        <v>10685.928411214953</v>
      </c>
      <c r="T33" s="7"/>
    </row>
    <row r="34" spans="1:20" s="18" customFormat="1" ht="21" customHeight="1" x14ac:dyDescent="0.5">
      <c r="A34" s="21">
        <v>19389.64</v>
      </c>
      <c r="B34" s="22">
        <v>750</v>
      </c>
      <c r="C34" s="19">
        <v>30</v>
      </c>
      <c r="D34" s="17">
        <v>0.75</v>
      </c>
      <c r="E34" s="8">
        <f t="shared" si="1"/>
        <v>21550</v>
      </c>
      <c r="F34" s="9">
        <f>D34*E34</f>
        <v>16162.5</v>
      </c>
      <c r="G34" s="9">
        <f t="shared" si="2"/>
        <v>105.99897196261685</v>
      </c>
      <c r="H34" s="9">
        <f t="shared" si="3"/>
        <v>1514.2710280373835</v>
      </c>
      <c r="I34" s="17">
        <f t="shared" si="12"/>
        <v>14542.23</v>
      </c>
      <c r="J34" s="9">
        <f t="shared" si="4"/>
        <v>16056.501028037383</v>
      </c>
      <c r="K34" s="19"/>
      <c r="L34" s="19">
        <v>30</v>
      </c>
      <c r="M34" s="17">
        <v>0.75</v>
      </c>
      <c r="N34" s="8">
        <f t="shared" si="0"/>
        <v>21550</v>
      </c>
      <c r="O34" s="9">
        <f t="shared" si="11"/>
        <v>16162.5</v>
      </c>
      <c r="P34" s="9">
        <f t="shared" si="5"/>
        <v>105.99897196261685</v>
      </c>
      <c r="Q34" s="9">
        <f t="shared" si="6"/>
        <v>1514.2710280373835</v>
      </c>
      <c r="R34" s="17">
        <f t="shared" si="7"/>
        <v>14542.23</v>
      </c>
      <c r="S34" s="9">
        <f t="shared" si="8"/>
        <v>16056.501028037383</v>
      </c>
      <c r="T34" s="19"/>
    </row>
    <row r="35" spans="1:20" s="18" customFormat="1" ht="21" customHeight="1" x14ac:dyDescent="0.5">
      <c r="A35" s="21"/>
      <c r="B35" s="22"/>
      <c r="C35" s="19">
        <v>31</v>
      </c>
      <c r="D35" s="17"/>
      <c r="E35" s="8"/>
      <c r="F35" s="9">
        <f>D35*E35</f>
        <v>0</v>
      </c>
      <c r="G35" s="9">
        <f t="shared" si="2"/>
        <v>0</v>
      </c>
      <c r="H35" s="9">
        <f t="shared" si="3"/>
        <v>0</v>
      </c>
      <c r="I35" s="17">
        <f t="shared" si="12"/>
        <v>0</v>
      </c>
      <c r="J35" s="9">
        <f t="shared" si="4"/>
        <v>0</v>
      </c>
      <c r="K35" s="19"/>
      <c r="L35" s="19">
        <v>31</v>
      </c>
      <c r="M35" s="17"/>
      <c r="N35" s="8"/>
      <c r="O35" s="9">
        <f t="shared" si="11"/>
        <v>0</v>
      </c>
      <c r="P35" s="9">
        <f t="shared" si="5"/>
        <v>0</v>
      </c>
      <c r="Q35" s="9">
        <f t="shared" si="6"/>
        <v>0</v>
      </c>
      <c r="R35" s="17">
        <f t="shared" si="7"/>
        <v>0</v>
      </c>
      <c r="S35" s="9">
        <f t="shared" si="8"/>
        <v>0</v>
      </c>
      <c r="T35" s="19"/>
    </row>
    <row r="36" spans="1:20" x14ac:dyDescent="0.5">
      <c r="C36" s="7" t="s">
        <v>5</v>
      </c>
      <c r="D36" s="10">
        <f t="shared" ref="D36:K36" si="13">SUM(D5:D35)</f>
        <v>7</v>
      </c>
      <c r="E36" s="10">
        <f t="shared" si="13"/>
        <v>558800</v>
      </c>
      <c r="F36" s="10">
        <f t="shared" si="13"/>
        <v>150400</v>
      </c>
      <c r="G36" s="10">
        <f t="shared" si="13"/>
        <v>886.49308411214929</v>
      </c>
      <c r="H36" s="10">
        <f>SUM(H5:H35)</f>
        <v>12664.186915887845</v>
      </c>
      <c r="I36" s="10">
        <f t="shared" si="13"/>
        <v>136849.31999999998</v>
      </c>
      <c r="J36" s="10">
        <f t="shared" si="13"/>
        <v>149513.50691588788</v>
      </c>
      <c r="K36" s="10">
        <f t="shared" si="13"/>
        <v>0</v>
      </c>
      <c r="L36" s="7" t="s">
        <v>5</v>
      </c>
      <c r="M36" s="10">
        <f t="shared" ref="M36:T36" si="14">SUM(M5:M35)</f>
        <v>13</v>
      </c>
      <c r="N36" s="10">
        <f t="shared" si="14"/>
        <v>558800</v>
      </c>
      <c r="O36" s="10">
        <f t="shared" si="14"/>
        <v>279100</v>
      </c>
      <c r="P36" s="10">
        <f t="shared" si="14"/>
        <v>1617.6260747663548</v>
      </c>
      <c r="Q36" s="10">
        <f t="shared" si="14"/>
        <v>23108.943925233638</v>
      </c>
      <c r="R36" s="10">
        <f t="shared" si="14"/>
        <v>254373.42999999996</v>
      </c>
      <c r="S36" s="10">
        <f t="shared" si="14"/>
        <v>277482.37392523367</v>
      </c>
      <c r="T36" s="10">
        <f t="shared" si="14"/>
        <v>0</v>
      </c>
    </row>
    <row r="37" spans="1:20" x14ac:dyDescent="0.5">
      <c r="I37" s="23"/>
      <c r="J37" s="23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7"/>
  <sheetViews>
    <sheetView view="pageBreakPreview" zoomScaleNormal="100" zoomScaleSheetLayoutView="100" workbookViewId="0"/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10</v>
      </c>
      <c r="D2" s="29"/>
      <c r="E2" s="29"/>
      <c r="F2" s="29"/>
      <c r="G2" s="29"/>
      <c r="H2" s="29"/>
      <c r="I2" s="29"/>
      <c r="J2" s="29"/>
      <c r="K2" s="30"/>
      <c r="L2" s="28" t="s">
        <v>10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B3" s="3">
        <v>20350</v>
      </c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19344.16</v>
      </c>
      <c r="B5" s="3">
        <v>800</v>
      </c>
      <c r="C5" s="7">
        <v>1</v>
      </c>
      <c r="D5" s="8">
        <v>0</v>
      </c>
      <c r="E5" s="8">
        <f>$B$3+B5</f>
        <v>21150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>
        <v>1</v>
      </c>
      <c r="M5" s="8">
        <v>0.75</v>
      </c>
      <c r="N5" s="8">
        <f t="shared" ref="N5:N34" si="0">$B$3+B5</f>
        <v>21150</v>
      </c>
      <c r="O5" s="9">
        <f>M5*N5</f>
        <v>15862.5</v>
      </c>
      <c r="P5" s="9">
        <f>(O5-R5)*7/107</f>
        <v>88.604299065420633</v>
      </c>
      <c r="Q5" s="9">
        <f>O5-R5-P5</f>
        <v>1265.7757009345803</v>
      </c>
      <c r="R5" s="8">
        <f>A5*M5</f>
        <v>14508.119999999999</v>
      </c>
      <c r="S5" s="9">
        <f>R5+Q5</f>
        <v>15773.89570093458</v>
      </c>
      <c r="T5" s="7"/>
    </row>
    <row r="6" spans="1:20" s="18" customFormat="1" ht="21" customHeight="1" x14ac:dyDescent="0.5">
      <c r="A6" s="17">
        <v>19389.64</v>
      </c>
      <c r="B6" s="18">
        <v>500</v>
      </c>
      <c r="C6" s="19">
        <v>2</v>
      </c>
      <c r="D6" s="17">
        <v>0.25</v>
      </c>
      <c r="E6" s="8">
        <f t="shared" ref="E6:E34" si="1">$B$3+B6</f>
        <v>20850</v>
      </c>
      <c r="F6" s="9">
        <f>D6*E6</f>
        <v>5212.5</v>
      </c>
      <c r="G6" s="9">
        <f t="shared" ref="G6:G35" si="2">(F6-I6)*7/107</f>
        <v>23.884392523364497</v>
      </c>
      <c r="H6" s="9">
        <f t="shared" ref="H6:H35" si="3">F6-I6-G6</f>
        <v>341.20560747663563</v>
      </c>
      <c r="I6" s="8">
        <f>A6*D6</f>
        <v>4847.41</v>
      </c>
      <c r="J6" s="9">
        <f t="shared" ref="J6:J35" si="4">I6+H6</f>
        <v>5188.6156074766359</v>
      </c>
      <c r="K6" s="19"/>
      <c r="L6" s="19">
        <v>2</v>
      </c>
      <c r="M6" s="17">
        <v>0.5</v>
      </c>
      <c r="N6" s="8">
        <f t="shared" si="0"/>
        <v>20850</v>
      </c>
      <c r="O6" s="9">
        <f>M6*N6</f>
        <v>10425</v>
      </c>
      <c r="P6" s="9">
        <f t="shared" ref="P6:P35" si="5">(O6-R6)*7/107</f>
        <v>47.768785046728993</v>
      </c>
      <c r="Q6" s="9">
        <f t="shared" ref="Q6:Q35" si="6">O6-R6-P6</f>
        <v>682.41121495327127</v>
      </c>
      <c r="R6" s="17">
        <f t="shared" ref="R6:R35" si="7">A6*M6</f>
        <v>9694.82</v>
      </c>
      <c r="S6" s="9">
        <f t="shared" ref="S6:S35" si="8">R6+Q6</f>
        <v>10377.231214953272</v>
      </c>
      <c r="T6" s="19"/>
    </row>
    <row r="7" spans="1:20" ht="21" customHeight="1" x14ac:dyDescent="0.5">
      <c r="A7" s="8"/>
      <c r="C7" s="7">
        <v>3</v>
      </c>
      <c r="D7" s="8"/>
      <c r="E7" s="8">
        <f t="shared" si="1"/>
        <v>20350</v>
      </c>
      <c r="F7" s="9">
        <f>D7*E7</f>
        <v>0</v>
      </c>
      <c r="G7" s="9">
        <f t="shared" si="2"/>
        <v>0</v>
      </c>
      <c r="H7" s="9">
        <f t="shared" si="3"/>
        <v>0</v>
      </c>
      <c r="I7" s="8">
        <f>A7*D7</f>
        <v>0</v>
      </c>
      <c r="J7" s="9">
        <f t="shared" si="4"/>
        <v>0</v>
      </c>
      <c r="K7" s="7"/>
      <c r="L7" s="7">
        <v>3</v>
      </c>
      <c r="M7" s="8"/>
      <c r="N7" s="8">
        <f t="shared" si="0"/>
        <v>20350</v>
      </c>
      <c r="O7" s="9">
        <f>M7*N7</f>
        <v>0</v>
      </c>
      <c r="P7" s="9">
        <f t="shared" si="5"/>
        <v>0</v>
      </c>
      <c r="Q7" s="9">
        <f t="shared" si="6"/>
        <v>0</v>
      </c>
      <c r="R7" s="8">
        <f t="shared" si="7"/>
        <v>0</v>
      </c>
      <c r="S7" s="9">
        <f t="shared" si="8"/>
        <v>0</v>
      </c>
      <c r="T7" s="7"/>
    </row>
    <row r="8" spans="1:20" ht="21" customHeight="1" x14ac:dyDescent="0.5">
      <c r="A8" s="8">
        <v>19344.16</v>
      </c>
      <c r="B8" s="3">
        <v>800</v>
      </c>
      <c r="C8" s="7">
        <v>4</v>
      </c>
      <c r="D8" s="8">
        <v>1</v>
      </c>
      <c r="E8" s="8">
        <f t="shared" si="1"/>
        <v>21150</v>
      </c>
      <c r="F8" s="9">
        <f t="shared" ref="F8:F32" si="9">D8*E8</f>
        <v>21150</v>
      </c>
      <c r="G8" s="9">
        <f t="shared" si="2"/>
        <v>118.13906542056075</v>
      </c>
      <c r="H8" s="9">
        <f t="shared" si="3"/>
        <v>1687.7009345794395</v>
      </c>
      <c r="I8" s="8">
        <f t="shared" ref="I8:I13" si="10">A8*D8</f>
        <v>19344.16</v>
      </c>
      <c r="J8" s="9">
        <f t="shared" si="4"/>
        <v>21031.860934579439</v>
      </c>
      <c r="K8" s="7"/>
      <c r="L8" s="7">
        <v>4</v>
      </c>
      <c r="M8" s="8">
        <v>1.5</v>
      </c>
      <c r="N8" s="8">
        <f t="shared" si="0"/>
        <v>21150</v>
      </c>
      <c r="O8" s="9">
        <f t="shared" ref="O8:O35" si="11">M8*N8</f>
        <v>31725</v>
      </c>
      <c r="P8" s="9">
        <f t="shared" si="5"/>
        <v>177.20859813084127</v>
      </c>
      <c r="Q8" s="9">
        <f t="shared" si="6"/>
        <v>2531.5514018691606</v>
      </c>
      <c r="R8" s="8">
        <f t="shared" si="7"/>
        <v>29016.239999999998</v>
      </c>
      <c r="S8" s="9">
        <f t="shared" si="8"/>
        <v>31547.791401869159</v>
      </c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0</v>
      </c>
      <c r="E9" s="8">
        <f t="shared" si="1"/>
        <v>20950</v>
      </c>
      <c r="F9" s="9">
        <f t="shared" si="9"/>
        <v>0</v>
      </c>
      <c r="G9" s="9">
        <f t="shared" si="2"/>
        <v>0</v>
      </c>
      <c r="H9" s="9">
        <f t="shared" si="3"/>
        <v>0</v>
      </c>
      <c r="I9" s="8">
        <f t="shared" si="10"/>
        <v>0</v>
      </c>
      <c r="J9" s="9">
        <f t="shared" si="4"/>
        <v>0</v>
      </c>
      <c r="K9" s="7"/>
      <c r="L9" s="7">
        <v>5</v>
      </c>
      <c r="M9" s="8">
        <v>0</v>
      </c>
      <c r="N9" s="8">
        <f t="shared" si="0"/>
        <v>20950</v>
      </c>
      <c r="O9" s="9">
        <f t="shared" si="11"/>
        <v>0</v>
      </c>
      <c r="P9" s="9">
        <f t="shared" si="5"/>
        <v>0</v>
      </c>
      <c r="Q9" s="9">
        <f t="shared" si="6"/>
        <v>0</v>
      </c>
      <c r="R9" s="8">
        <f t="shared" si="7"/>
        <v>0</v>
      </c>
      <c r="S9" s="9">
        <f t="shared" si="8"/>
        <v>0</v>
      </c>
      <c r="T9" s="7"/>
    </row>
    <row r="10" spans="1:20" ht="21" customHeight="1" x14ac:dyDescent="0.5">
      <c r="A10" s="8">
        <v>19147.080000000002</v>
      </c>
      <c r="B10" s="3">
        <v>700</v>
      </c>
      <c r="C10" s="7">
        <v>6</v>
      </c>
      <c r="D10" s="8">
        <v>0.25</v>
      </c>
      <c r="E10" s="8">
        <f t="shared" si="1"/>
        <v>21050</v>
      </c>
      <c r="F10" s="9">
        <f t="shared" si="9"/>
        <v>5262.5</v>
      </c>
      <c r="G10" s="9">
        <f t="shared" si="2"/>
        <v>31.122523364485954</v>
      </c>
      <c r="H10" s="9">
        <f t="shared" si="3"/>
        <v>444.60747663551359</v>
      </c>
      <c r="I10" s="8">
        <f t="shared" si="10"/>
        <v>4786.7700000000004</v>
      </c>
      <c r="J10" s="9">
        <f t="shared" si="4"/>
        <v>5231.3774766355136</v>
      </c>
      <c r="K10" s="7"/>
      <c r="L10" s="7">
        <v>6</v>
      </c>
      <c r="M10" s="8">
        <v>0.5</v>
      </c>
      <c r="N10" s="8">
        <f t="shared" si="0"/>
        <v>21050</v>
      </c>
      <c r="O10" s="9">
        <f t="shared" si="11"/>
        <v>10525</v>
      </c>
      <c r="P10" s="9">
        <f t="shared" si="5"/>
        <v>62.245046728971907</v>
      </c>
      <c r="Q10" s="9">
        <f t="shared" si="6"/>
        <v>889.21495327102718</v>
      </c>
      <c r="R10" s="8">
        <f t="shared" si="7"/>
        <v>9573.5400000000009</v>
      </c>
      <c r="S10" s="9">
        <f t="shared" si="8"/>
        <v>10462.754953271027</v>
      </c>
      <c r="T10" s="7"/>
    </row>
    <row r="11" spans="1:20" s="18" customFormat="1" ht="21" customHeight="1" x14ac:dyDescent="0.5">
      <c r="A11" s="17">
        <v>19147.080000000002</v>
      </c>
      <c r="B11" s="18">
        <v>550</v>
      </c>
      <c r="C11" s="19">
        <v>7</v>
      </c>
      <c r="D11" s="17">
        <v>0.5</v>
      </c>
      <c r="E11" s="8">
        <f t="shared" si="1"/>
        <v>20900</v>
      </c>
      <c r="F11" s="9">
        <f t="shared" si="9"/>
        <v>10450</v>
      </c>
      <c r="G11" s="9">
        <f t="shared" si="2"/>
        <v>57.338504672897137</v>
      </c>
      <c r="H11" s="9">
        <f t="shared" si="3"/>
        <v>819.12149532710202</v>
      </c>
      <c r="I11" s="17">
        <f t="shared" si="10"/>
        <v>9573.5400000000009</v>
      </c>
      <c r="J11" s="9">
        <f t="shared" si="4"/>
        <v>10392.661495327104</v>
      </c>
      <c r="K11" s="19"/>
      <c r="L11" s="19">
        <v>7</v>
      </c>
      <c r="M11" s="17">
        <v>1.75</v>
      </c>
      <c r="N11" s="8">
        <f t="shared" si="0"/>
        <v>20900</v>
      </c>
      <c r="O11" s="9">
        <f t="shared" si="11"/>
        <v>36575</v>
      </c>
      <c r="P11" s="9">
        <f t="shared" si="5"/>
        <v>200.68476635514023</v>
      </c>
      <c r="Q11" s="9">
        <f t="shared" si="6"/>
        <v>2866.9252336448603</v>
      </c>
      <c r="R11" s="17">
        <f t="shared" si="7"/>
        <v>33507.39</v>
      </c>
      <c r="S11" s="9">
        <f t="shared" si="8"/>
        <v>36374.315233644862</v>
      </c>
      <c r="T11" s="19"/>
    </row>
    <row r="12" spans="1:20" ht="21" customHeight="1" x14ac:dyDescent="0.5">
      <c r="A12" s="8">
        <v>18904.52</v>
      </c>
      <c r="B12" s="3">
        <v>900</v>
      </c>
      <c r="C12" s="7">
        <v>8</v>
      </c>
      <c r="D12" s="8">
        <v>0</v>
      </c>
      <c r="E12" s="8">
        <f t="shared" si="1"/>
        <v>21250</v>
      </c>
      <c r="F12" s="9">
        <f t="shared" si="9"/>
        <v>0</v>
      </c>
      <c r="G12" s="9">
        <f t="shared" si="2"/>
        <v>0</v>
      </c>
      <c r="H12" s="9">
        <f t="shared" si="3"/>
        <v>0</v>
      </c>
      <c r="I12" s="8">
        <f t="shared" si="10"/>
        <v>0</v>
      </c>
      <c r="J12" s="9">
        <f t="shared" si="4"/>
        <v>0</v>
      </c>
      <c r="K12" s="7"/>
      <c r="L12" s="7">
        <v>8</v>
      </c>
      <c r="M12" s="8">
        <v>0.5</v>
      </c>
      <c r="N12" s="8">
        <f t="shared" si="0"/>
        <v>21250</v>
      </c>
      <c r="O12" s="9">
        <f t="shared" si="11"/>
        <v>10625</v>
      </c>
      <c r="P12" s="9">
        <f t="shared" si="5"/>
        <v>76.721308411214935</v>
      </c>
      <c r="Q12" s="9">
        <f t="shared" si="6"/>
        <v>1096.0186915887848</v>
      </c>
      <c r="R12" s="8">
        <f t="shared" si="7"/>
        <v>9452.26</v>
      </c>
      <c r="S12" s="9">
        <f t="shared" si="8"/>
        <v>10548.278691588785</v>
      </c>
      <c r="T12" s="7"/>
    </row>
    <row r="13" spans="1:20" s="18" customFormat="1" ht="21" customHeight="1" x14ac:dyDescent="0.5">
      <c r="A13" s="17">
        <v>18904.52</v>
      </c>
      <c r="B13" s="18">
        <v>900</v>
      </c>
      <c r="C13" s="19">
        <v>9</v>
      </c>
      <c r="D13" s="17">
        <v>0.75</v>
      </c>
      <c r="E13" s="8">
        <f t="shared" si="1"/>
        <v>21250</v>
      </c>
      <c r="F13" s="9">
        <f t="shared" si="9"/>
        <v>15937.5</v>
      </c>
      <c r="G13" s="9">
        <f t="shared" si="2"/>
        <v>115.08196261682247</v>
      </c>
      <c r="H13" s="9">
        <f t="shared" si="3"/>
        <v>1644.0280373831781</v>
      </c>
      <c r="I13" s="17">
        <f t="shared" si="10"/>
        <v>14178.39</v>
      </c>
      <c r="J13" s="9">
        <f t="shared" si="4"/>
        <v>15822.418037383177</v>
      </c>
      <c r="K13" s="19"/>
      <c r="L13" s="19">
        <v>9</v>
      </c>
      <c r="M13" s="17">
        <v>0</v>
      </c>
      <c r="N13" s="8">
        <f t="shared" si="0"/>
        <v>21250</v>
      </c>
      <c r="O13" s="9">
        <f t="shared" si="11"/>
        <v>0</v>
      </c>
      <c r="P13" s="9">
        <f t="shared" si="5"/>
        <v>0</v>
      </c>
      <c r="Q13" s="9">
        <f t="shared" si="6"/>
        <v>0</v>
      </c>
      <c r="R13" s="17">
        <f t="shared" si="7"/>
        <v>0</v>
      </c>
      <c r="S13" s="9">
        <f t="shared" si="8"/>
        <v>0</v>
      </c>
      <c r="T13" s="19"/>
    </row>
    <row r="14" spans="1:20" ht="21" customHeight="1" x14ac:dyDescent="0.5">
      <c r="A14" s="8"/>
      <c r="C14" s="7">
        <v>10</v>
      </c>
      <c r="D14" s="8"/>
      <c r="E14" s="8">
        <f t="shared" si="1"/>
        <v>20350</v>
      </c>
      <c r="F14" s="9">
        <f t="shared" si="9"/>
        <v>0</v>
      </c>
      <c r="G14" s="9">
        <f t="shared" si="2"/>
        <v>0</v>
      </c>
      <c r="H14" s="9">
        <f t="shared" si="3"/>
        <v>0</v>
      </c>
      <c r="I14" s="8">
        <f>A14*D14</f>
        <v>0</v>
      </c>
      <c r="J14" s="9">
        <f t="shared" si="4"/>
        <v>0</v>
      </c>
      <c r="K14" s="7"/>
      <c r="L14" s="7">
        <v>10</v>
      </c>
      <c r="M14" s="8"/>
      <c r="N14" s="8">
        <f t="shared" si="0"/>
        <v>20350</v>
      </c>
      <c r="O14" s="9">
        <f t="shared" si="11"/>
        <v>0</v>
      </c>
      <c r="P14" s="9">
        <f t="shared" si="5"/>
        <v>0</v>
      </c>
      <c r="Q14" s="9">
        <f t="shared" si="6"/>
        <v>0</v>
      </c>
      <c r="R14" s="8">
        <f t="shared" si="7"/>
        <v>0</v>
      </c>
      <c r="S14" s="9">
        <f t="shared" si="8"/>
        <v>0</v>
      </c>
      <c r="T14" s="7"/>
    </row>
    <row r="15" spans="1:20" ht="21" customHeight="1" x14ac:dyDescent="0.5">
      <c r="A15" s="8">
        <v>18904.52</v>
      </c>
      <c r="B15" s="3">
        <v>850</v>
      </c>
      <c r="C15" s="7">
        <v>11</v>
      </c>
      <c r="D15" s="8">
        <v>0</v>
      </c>
      <c r="E15" s="8">
        <f t="shared" si="1"/>
        <v>21200</v>
      </c>
      <c r="F15" s="9">
        <f t="shared" si="9"/>
        <v>0</v>
      </c>
      <c r="G15" s="9">
        <f t="shared" si="2"/>
        <v>0</v>
      </c>
      <c r="H15" s="9">
        <f t="shared" si="3"/>
        <v>0</v>
      </c>
      <c r="I15" s="8">
        <f t="shared" ref="I15:I35" si="12">A15*D15</f>
        <v>0</v>
      </c>
      <c r="J15" s="9">
        <f t="shared" si="4"/>
        <v>0</v>
      </c>
      <c r="K15" s="7"/>
      <c r="L15" s="7">
        <v>11</v>
      </c>
      <c r="M15" s="8">
        <v>0</v>
      </c>
      <c r="N15" s="8">
        <f t="shared" si="0"/>
        <v>21200</v>
      </c>
      <c r="O15" s="9">
        <f t="shared" si="11"/>
        <v>0</v>
      </c>
      <c r="P15" s="9">
        <f t="shared" si="5"/>
        <v>0</v>
      </c>
      <c r="Q15" s="9">
        <f t="shared" si="6"/>
        <v>0</v>
      </c>
      <c r="R15" s="8">
        <f t="shared" si="7"/>
        <v>0</v>
      </c>
      <c r="S15" s="9">
        <f t="shared" si="8"/>
        <v>0</v>
      </c>
      <c r="T15" s="7"/>
    </row>
    <row r="16" spans="1:20" ht="21" customHeight="1" x14ac:dyDescent="0.5">
      <c r="A16" s="8">
        <v>18859.04</v>
      </c>
      <c r="B16" s="3">
        <v>700</v>
      </c>
      <c r="C16" s="7">
        <v>12</v>
      </c>
      <c r="D16" s="8">
        <v>0</v>
      </c>
      <c r="E16" s="8">
        <f t="shared" si="1"/>
        <v>21050</v>
      </c>
      <c r="F16" s="9">
        <f t="shared" si="9"/>
        <v>0</v>
      </c>
      <c r="G16" s="9">
        <f t="shared" si="2"/>
        <v>0</v>
      </c>
      <c r="H16" s="9">
        <f t="shared" si="3"/>
        <v>0</v>
      </c>
      <c r="I16" s="8">
        <f t="shared" si="12"/>
        <v>0</v>
      </c>
      <c r="J16" s="9">
        <f t="shared" si="4"/>
        <v>0</v>
      </c>
      <c r="K16" s="7"/>
      <c r="L16" s="7">
        <v>12</v>
      </c>
      <c r="M16" s="8">
        <v>1</v>
      </c>
      <c r="N16" s="8">
        <f t="shared" si="0"/>
        <v>21050</v>
      </c>
      <c r="O16" s="9">
        <f t="shared" si="11"/>
        <v>21050</v>
      </c>
      <c r="P16" s="9">
        <f t="shared" si="5"/>
        <v>143.33383177570087</v>
      </c>
      <c r="Q16" s="9">
        <f t="shared" si="6"/>
        <v>2047.6261682242982</v>
      </c>
      <c r="R16" s="8">
        <f t="shared" si="7"/>
        <v>18859.04</v>
      </c>
      <c r="S16" s="9">
        <f t="shared" si="8"/>
        <v>20906.666168224299</v>
      </c>
      <c r="T16" s="7"/>
    </row>
    <row r="17" spans="1:20" ht="21" customHeight="1" x14ac:dyDescent="0.5">
      <c r="A17" s="8">
        <v>18798.400000000001</v>
      </c>
      <c r="B17" s="3">
        <v>800</v>
      </c>
      <c r="C17" s="7">
        <v>13</v>
      </c>
      <c r="D17" s="8">
        <v>0.5</v>
      </c>
      <c r="E17" s="8">
        <f t="shared" si="1"/>
        <v>21150</v>
      </c>
      <c r="F17" s="9">
        <f t="shared" si="9"/>
        <v>10575</v>
      </c>
      <c r="G17" s="9">
        <f t="shared" si="2"/>
        <v>76.921495327102761</v>
      </c>
      <c r="H17" s="9">
        <f t="shared" si="3"/>
        <v>1098.8785046728965</v>
      </c>
      <c r="I17" s="8">
        <f t="shared" si="12"/>
        <v>9399.2000000000007</v>
      </c>
      <c r="J17" s="9">
        <f t="shared" si="4"/>
        <v>10498.078504672898</v>
      </c>
      <c r="K17" s="7"/>
      <c r="L17" s="7">
        <v>13</v>
      </c>
      <c r="M17" s="8">
        <v>0.25</v>
      </c>
      <c r="N17" s="8">
        <f t="shared" si="0"/>
        <v>21150</v>
      </c>
      <c r="O17" s="9">
        <f t="shared" si="11"/>
        <v>5287.5</v>
      </c>
      <c r="P17" s="9">
        <f t="shared" si="5"/>
        <v>38.460747663551381</v>
      </c>
      <c r="Q17" s="9">
        <f t="shared" si="6"/>
        <v>549.43925233644825</v>
      </c>
      <c r="R17" s="8">
        <f t="shared" si="7"/>
        <v>4699.6000000000004</v>
      </c>
      <c r="S17" s="9">
        <f t="shared" si="8"/>
        <v>5249.039252336449</v>
      </c>
      <c r="T17" s="7"/>
    </row>
    <row r="18" spans="1:20" s="18" customFormat="1" ht="21" customHeight="1" x14ac:dyDescent="0.5">
      <c r="A18" s="17">
        <v>18950</v>
      </c>
      <c r="B18" s="18">
        <v>650</v>
      </c>
      <c r="C18" s="19">
        <v>14</v>
      </c>
      <c r="D18" s="17">
        <v>0</v>
      </c>
      <c r="E18" s="8">
        <f t="shared" si="1"/>
        <v>21000</v>
      </c>
      <c r="F18" s="9">
        <f t="shared" si="9"/>
        <v>0</v>
      </c>
      <c r="G18" s="9">
        <f t="shared" si="2"/>
        <v>0</v>
      </c>
      <c r="H18" s="9">
        <f t="shared" si="3"/>
        <v>0</v>
      </c>
      <c r="I18" s="17">
        <f t="shared" si="12"/>
        <v>0</v>
      </c>
      <c r="J18" s="9">
        <f t="shared" si="4"/>
        <v>0</v>
      </c>
      <c r="K18" s="19"/>
      <c r="L18" s="19">
        <v>14</v>
      </c>
      <c r="M18" s="17">
        <v>1</v>
      </c>
      <c r="N18" s="8">
        <f t="shared" si="0"/>
        <v>21000</v>
      </c>
      <c r="O18" s="9">
        <f t="shared" si="11"/>
        <v>21000</v>
      </c>
      <c r="P18" s="9">
        <f t="shared" si="5"/>
        <v>134.11214953271028</v>
      </c>
      <c r="Q18" s="9">
        <f t="shared" si="6"/>
        <v>1915.8878504672898</v>
      </c>
      <c r="R18" s="17">
        <f t="shared" si="7"/>
        <v>18950</v>
      </c>
      <c r="S18" s="9">
        <f t="shared" si="8"/>
        <v>20865.88785046729</v>
      </c>
      <c r="T18" s="19"/>
    </row>
    <row r="19" spans="1:20" ht="21" customHeight="1" x14ac:dyDescent="0.5">
      <c r="A19" s="8">
        <v>18904.52</v>
      </c>
      <c r="B19" s="3">
        <v>700</v>
      </c>
      <c r="C19" s="7">
        <v>15</v>
      </c>
      <c r="D19" s="8">
        <v>0.75</v>
      </c>
      <c r="E19" s="8">
        <f t="shared" si="1"/>
        <v>21050</v>
      </c>
      <c r="F19" s="9">
        <f t="shared" si="9"/>
        <v>15787.5</v>
      </c>
      <c r="G19" s="9">
        <f t="shared" si="2"/>
        <v>105.26887850467294</v>
      </c>
      <c r="H19" s="9">
        <f t="shared" si="3"/>
        <v>1503.8411214953276</v>
      </c>
      <c r="I19" s="8">
        <f t="shared" si="12"/>
        <v>14178.39</v>
      </c>
      <c r="J19" s="9">
        <f t="shared" si="4"/>
        <v>15682.231121495326</v>
      </c>
      <c r="K19" s="7"/>
      <c r="L19" s="7">
        <v>15</v>
      </c>
      <c r="M19" s="8">
        <v>0.5</v>
      </c>
      <c r="N19" s="8">
        <f t="shared" si="0"/>
        <v>21050</v>
      </c>
      <c r="O19" s="9">
        <f t="shared" si="11"/>
        <v>10525</v>
      </c>
      <c r="P19" s="9">
        <f t="shared" si="5"/>
        <v>70.179252336448585</v>
      </c>
      <c r="Q19" s="9">
        <f t="shared" si="6"/>
        <v>1002.5607476635512</v>
      </c>
      <c r="R19" s="8">
        <f t="shared" si="7"/>
        <v>9452.26</v>
      </c>
      <c r="S19" s="9">
        <f t="shared" si="8"/>
        <v>10454.820747663551</v>
      </c>
      <c r="T19" s="7"/>
    </row>
    <row r="20" spans="1:20" s="18" customFormat="1" ht="21" customHeight="1" x14ac:dyDescent="0.5">
      <c r="A20" s="17">
        <v>18950</v>
      </c>
      <c r="B20" s="18">
        <v>700</v>
      </c>
      <c r="C20" s="19">
        <v>16</v>
      </c>
      <c r="D20" s="17">
        <v>0</v>
      </c>
      <c r="E20" s="8">
        <f t="shared" si="1"/>
        <v>21050</v>
      </c>
      <c r="F20" s="9">
        <f t="shared" si="9"/>
        <v>0</v>
      </c>
      <c r="G20" s="9">
        <f t="shared" si="2"/>
        <v>0</v>
      </c>
      <c r="H20" s="9">
        <f t="shared" si="3"/>
        <v>0</v>
      </c>
      <c r="I20" s="17">
        <f t="shared" si="12"/>
        <v>0</v>
      </c>
      <c r="J20" s="9">
        <f t="shared" si="4"/>
        <v>0</v>
      </c>
      <c r="K20" s="19"/>
      <c r="L20" s="19">
        <v>16</v>
      </c>
      <c r="M20" s="17">
        <v>0</v>
      </c>
      <c r="N20" s="8">
        <f t="shared" si="0"/>
        <v>21050</v>
      </c>
      <c r="O20" s="9">
        <f t="shared" si="11"/>
        <v>0</v>
      </c>
      <c r="P20" s="9">
        <f t="shared" si="5"/>
        <v>0</v>
      </c>
      <c r="Q20" s="9">
        <f t="shared" si="6"/>
        <v>0</v>
      </c>
      <c r="R20" s="17">
        <f t="shared" si="7"/>
        <v>0</v>
      </c>
      <c r="S20" s="9">
        <f t="shared" si="8"/>
        <v>0</v>
      </c>
      <c r="T20" s="19"/>
    </row>
    <row r="21" spans="1:20" ht="21" customHeight="1" x14ac:dyDescent="0.5">
      <c r="A21" s="8"/>
      <c r="C21" s="7">
        <v>17</v>
      </c>
      <c r="D21" s="8"/>
      <c r="E21" s="8">
        <f t="shared" si="1"/>
        <v>20350</v>
      </c>
      <c r="F21" s="9">
        <f t="shared" si="9"/>
        <v>0</v>
      </c>
      <c r="G21" s="9">
        <f t="shared" si="2"/>
        <v>0</v>
      </c>
      <c r="H21" s="9">
        <f t="shared" si="3"/>
        <v>0</v>
      </c>
      <c r="I21" s="8">
        <f t="shared" si="12"/>
        <v>0</v>
      </c>
      <c r="J21" s="9">
        <f t="shared" si="4"/>
        <v>0</v>
      </c>
      <c r="K21" s="7"/>
      <c r="L21" s="7">
        <v>17</v>
      </c>
      <c r="M21" s="8"/>
      <c r="N21" s="8">
        <f t="shared" si="0"/>
        <v>20350</v>
      </c>
      <c r="O21" s="9">
        <f t="shared" si="11"/>
        <v>0</v>
      </c>
      <c r="P21" s="9">
        <f t="shared" si="5"/>
        <v>0</v>
      </c>
      <c r="Q21" s="9">
        <f t="shared" si="6"/>
        <v>0</v>
      </c>
      <c r="R21" s="8">
        <f t="shared" si="7"/>
        <v>0</v>
      </c>
      <c r="S21" s="9">
        <f t="shared" si="8"/>
        <v>0</v>
      </c>
      <c r="T21" s="7"/>
    </row>
    <row r="22" spans="1:20" ht="21" customHeight="1" x14ac:dyDescent="0.5">
      <c r="A22" s="8">
        <v>18950</v>
      </c>
      <c r="B22" s="3">
        <v>700</v>
      </c>
      <c r="C22" s="7">
        <v>18</v>
      </c>
      <c r="D22" s="8">
        <v>0.25</v>
      </c>
      <c r="E22" s="8">
        <f t="shared" si="1"/>
        <v>21050</v>
      </c>
      <c r="F22" s="9">
        <f t="shared" si="9"/>
        <v>5262.5</v>
      </c>
      <c r="G22" s="9">
        <f t="shared" si="2"/>
        <v>34.345794392523366</v>
      </c>
      <c r="H22" s="9">
        <f t="shared" si="3"/>
        <v>490.65420560747663</v>
      </c>
      <c r="I22" s="8">
        <f t="shared" si="12"/>
        <v>4737.5</v>
      </c>
      <c r="J22" s="9">
        <f t="shared" si="4"/>
        <v>5228.1542056074768</v>
      </c>
      <c r="K22" s="7"/>
      <c r="L22" s="7">
        <v>18</v>
      </c>
      <c r="M22" s="8">
        <v>0.5</v>
      </c>
      <c r="N22" s="8">
        <f t="shared" si="0"/>
        <v>21050</v>
      </c>
      <c r="O22" s="9">
        <f t="shared" si="11"/>
        <v>10525</v>
      </c>
      <c r="P22" s="9">
        <f t="shared" si="5"/>
        <v>68.691588785046733</v>
      </c>
      <c r="Q22" s="9">
        <f t="shared" si="6"/>
        <v>981.30841121495325</v>
      </c>
      <c r="R22" s="8">
        <f t="shared" si="7"/>
        <v>9475</v>
      </c>
      <c r="S22" s="9">
        <f t="shared" si="8"/>
        <v>10456.308411214954</v>
      </c>
      <c r="T22" s="7"/>
    </row>
    <row r="23" spans="1:20" ht="21" customHeight="1" x14ac:dyDescent="0.5">
      <c r="A23" s="8">
        <v>19147.080000000002</v>
      </c>
      <c r="B23" s="3">
        <v>550</v>
      </c>
      <c r="C23" s="7">
        <v>19</v>
      </c>
      <c r="D23" s="8">
        <v>0</v>
      </c>
      <c r="E23" s="8">
        <f t="shared" si="1"/>
        <v>20900</v>
      </c>
      <c r="F23" s="9">
        <f t="shared" si="9"/>
        <v>0</v>
      </c>
      <c r="G23" s="9">
        <f t="shared" si="2"/>
        <v>0</v>
      </c>
      <c r="H23" s="9">
        <f t="shared" si="3"/>
        <v>0</v>
      </c>
      <c r="I23" s="8">
        <f t="shared" si="12"/>
        <v>0</v>
      </c>
      <c r="J23" s="9">
        <f t="shared" si="4"/>
        <v>0</v>
      </c>
      <c r="K23" s="7"/>
      <c r="L23" s="7">
        <v>19</v>
      </c>
      <c r="M23" s="8">
        <v>0.75</v>
      </c>
      <c r="N23" s="8">
        <f t="shared" si="0"/>
        <v>20900</v>
      </c>
      <c r="O23" s="9">
        <f t="shared" si="11"/>
        <v>15675</v>
      </c>
      <c r="P23" s="9">
        <f t="shared" si="5"/>
        <v>86.00775700934571</v>
      </c>
      <c r="Q23" s="9">
        <f t="shared" si="6"/>
        <v>1228.6822429906529</v>
      </c>
      <c r="R23" s="8">
        <f t="shared" si="7"/>
        <v>14360.310000000001</v>
      </c>
      <c r="S23" s="9">
        <f t="shared" si="8"/>
        <v>15588.992242990655</v>
      </c>
      <c r="T23" s="7"/>
    </row>
    <row r="24" spans="1:20" ht="21" customHeight="1" x14ac:dyDescent="0.5">
      <c r="A24" s="8">
        <v>19147.080000000002</v>
      </c>
      <c r="B24" s="3">
        <v>600</v>
      </c>
      <c r="C24" s="7">
        <v>20</v>
      </c>
      <c r="D24" s="8">
        <v>0</v>
      </c>
      <c r="E24" s="8">
        <f t="shared" si="1"/>
        <v>20950</v>
      </c>
      <c r="F24" s="9">
        <f t="shared" si="9"/>
        <v>0</v>
      </c>
      <c r="G24" s="9">
        <f t="shared" si="2"/>
        <v>0</v>
      </c>
      <c r="H24" s="9">
        <f t="shared" si="3"/>
        <v>0</v>
      </c>
      <c r="I24" s="8">
        <f t="shared" si="12"/>
        <v>0</v>
      </c>
      <c r="J24" s="9">
        <f t="shared" si="4"/>
        <v>0</v>
      </c>
      <c r="K24" s="7"/>
      <c r="L24" s="7">
        <v>20</v>
      </c>
      <c r="M24" s="8">
        <v>0.25</v>
      </c>
      <c r="N24" s="8">
        <f t="shared" si="0"/>
        <v>20950</v>
      </c>
      <c r="O24" s="9">
        <f t="shared" si="11"/>
        <v>5237.5</v>
      </c>
      <c r="P24" s="9">
        <f t="shared" si="5"/>
        <v>29.487009345794363</v>
      </c>
      <c r="Q24" s="9">
        <f t="shared" si="6"/>
        <v>421.24299065420519</v>
      </c>
      <c r="R24" s="8">
        <f t="shared" si="7"/>
        <v>4786.7700000000004</v>
      </c>
      <c r="S24" s="9">
        <f t="shared" si="8"/>
        <v>5208.0129906542061</v>
      </c>
      <c r="T24" s="7"/>
    </row>
    <row r="25" spans="1:20" s="18" customFormat="1" ht="21" customHeight="1" x14ac:dyDescent="0.5">
      <c r="A25" s="17">
        <v>19192.560000000001</v>
      </c>
      <c r="B25" s="18">
        <v>750</v>
      </c>
      <c r="C25" s="19">
        <v>21</v>
      </c>
      <c r="D25" s="17">
        <v>0</v>
      </c>
      <c r="E25" s="8">
        <f t="shared" si="1"/>
        <v>21100</v>
      </c>
      <c r="F25" s="9">
        <f t="shared" si="9"/>
        <v>0</v>
      </c>
      <c r="G25" s="9">
        <f t="shared" si="2"/>
        <v>0</v>
      </c>
      <c r="H25" s="9">
        <f t="shared" si="3"/>
        <v>0</v>
      </c>
      <c r="I25" s="17">
        <f t="shared" si="12"/>
        <v>0</v>
      </c>
      <c r="J25" s="9">
        <f t="shared" si="4"/>
        <v>0</v>
      </c>
      <c r="K25" s="19"/>
      <c r="L25" s="19">
        <v>21</v>
      </c>
      <c r="M25" s="17">
        <v>0</v>
      </c>
      <c r="N25" s="8">
        <f t="shared" si="0"/>
        <v>21100</v>
      </c>
      <c r="O25" s="9">
        <f t="shared" si="11"/>
        <v>0</v>
      </c>
      <c r="P25" s="9">
        <f t="shared" si="5"/>
        <v>0</v>
      </c>
      <c r="Q25" s="9">
        <f t="shared" si="6"/>
        <v>0</v>
      </c>
      <c r="R25" s="17">
        <f t="shared" si="7"/>
        <v>0</v>
      </c>
      <c r="S25" s="9">
        <f t="shared" si="8"/>
        <v>0</v>
      </c>
      <c r="T25" s="19"/>
    </row>
    <row r="26" spans="1:20" ht="21" customHeight="1" x14ac:dyDescent="0.5">
      <c r="A26" s="8">
        <v>19192.560000000001</v>
      </c>
      <c r="B26" s="3">
        <v>500</v>
      </c>
      <c r="C26" s="7">
        <v>22</v>
      </c>
      <c r="D26" s="8">
        <v>0.75</v>
      </c>
      <c r="E26" s="8">
        <f t="shared" si="1"/>
        <v>20850</v>
      </c>
      <c r="F26" s="9">
        <f t="shared" si="9"/>
        <v>15637.5</v>
      </c>
      <c r="G26" s="9">
        <f t="shared" si="2"/>
        <v>81.322990654205483</v>
      </c>
      <c r="H26" s="9">
        <f t="shared" si="3"/>
        <v>1161.7570093457925</v>
      </c>
      <c r="I26" s="8">
        <f t="shared" si="12"/>
        <v>14394.420000000002</v>
      </c>
      <c r="J26" s="9">
        <f t="shared" si="4"/>
        <v>15556.177009345794</v>
      </c>
      <c r="K26" s="7"/>
      <c r="L26" s="7">
        <v>22</v>
      </c>
      <c r="M26" s="8">
        <v>0.5</v>
      </c>
      <c r="N26" s="8">
        <f t="shared" si="0"/>
        <v>20850</v>
      </c>
      <c r="O26" s="9">
        <f t="shared" si="11"/>
        <v>10425</v>
      </c>
      <c r="P26" s="9">
        <f t="shared" si="5"/>
        <v>54.215327102803698</v>
      </c>
      <c r="Q26" s="9">
        <f t="shared" si="6"/>
        <v>774.50467289719563</v>
      </c>
      <c r="R26" s="8">
        <f t="shared" si="7"/>
        <v>9596.2800000000007</v>
      </c>
      <c r="S26" s="9">
        <f t="shared" si="8"/>
        <v>10370.784672897196</v>
      </c>
      <c r="T26" s="7"/>
    </row>
    <row r="27" spans="1:20" s="18" customFormat="1" ht="21" customHeight="1" x14ac:dyDescent="0.5">
      <c r="A27" s="17">
        <v>19298.68</v>
      </c>
      <c r="B27" s="18">
        <v>650</v>
      </c>
      <c r="C27" s="19">
        <v>23</v>
      </c>
      <c r="D27" s="17">
        <v>0.75</v>
      </c>
      <c r="E27" s="8">
        <f t="shared" si="1"/>
        <v>21000</v>
      </c>
      <c r="F27" s="9">
        <f t="shared" si="9"/>
        <v>15750</v>
      </c>
      <c r="G27" s="9">
        <f t="shared" si="2"/>
        <v>83.475981308411207</v>
      </c>
      <c r="H27" s="9">
        <f t="shared" si="3"/>
        <v>1192.5140186915885</v>
      </c>
      <c r="I27" s="17">
        <f t="shared" si="12"/>
        <v>14474.01</v>
      </c>
      <c r="J27" s="9">
        <f t="shared" si="4"/>
        <v>15666.524018691589</v>
      </c>
      <c r="K27" s="19"/>
      <c r="L27" s="19">
        <v>23</v>
      </c>
      <c r="M27" s="17">
        <v>0.25</v>
      </c>
      <c r="N27" s="8">
        <f t="shared" si="0"/>
        <v>21000</v>
      </c>
      <c r="O27" s="9">
        <f t="shared" si="11"/>
        <v>5250</v>
      </c>
      <c r="P27" s="9">
        <f t="shared" si="5"/>
        <v>27.825327102803733</v>
      </c>
      <c r="Q27" s="9">
        <f t="shared" si="6"/>
        <v>397.5046728971962</v>
      </c>
      <c r="R27" s="17">
        <f t="shared" si="7"/>
        <v>4824.67</v>
      </c>
      <c r="S27" s="9">
        <f t="shared" si="8"/>
        <v>5222.1746728971966</v>
      </c>
      <c r="T27" s="19"/>
    </row>
    <row r="28" spans="1:20" ht="21" customHeight="1" x14ac:dyDescent="0.5">
      <c r="A28" s="8"/>
      <c r="C28" s="7">
        <v>24</v>
      </c>
      <c r="D28" s="8"/>
      <c r="E28" s="8">
        <f t="shared" si="1"/>
        <v>20350</v>
      </c>
      <c r="F28" s="9">
        <f t="shared" si="9"/>
        <v>0</v>
      </c>
      <c r="G28" s="9">
        <f t="shared" si="2"/>
        <v>0</v>
      </c>
      <c r="H28" s="9">
        <f t="shared" si="3"/>
        <v>0</v>
      </c>
      <c r="I28" s="8">
        <f t="shared" si="12"/>
        <v>0</v>
      </c>
      <c r="J28" s="9">
        <f t="shared" si="4"/>
        <v>0</v>
      </c>
      <c r="K28" s="7"/>
      <c r="L28" s="7">
        <v>24</v>
      </c>
      <c r="M28" s="8"/>
      <c r="N28" s="8">
        <f t="shared" si="0"/>
        <v>20350</v>
      </c>
      <c r="O28" s="9">
        <f t="shared" si="11"/>
        <v>0</v>
      </c>
      <c r="P28" s="9">
        <f t="shared" si="5"/>
        <v>0</v>
      </c>
      <c r="Q28" s="9">
        <f t="shared" si="6"/>
        <v>0</v>
      </c>
      <c r="R28" s="8">
        <f t="shared" si="7"/>
        <v>0</v>
      </c>
      <c r="S28" s="9">
        <f t="shared" si="8"/>
        <v>0</v>
      </c>
      <c r="T28" s="7"/>
    </row>
    <row r="29" spans="1:20" ht="21" customHeight="1" x14ac:dyDescent="0.5">
      <c r="A29" s="8">
        <v>19298.68</v>
      </c>
      <c r="B29" s="3">
        <v>850</v>
      </c>
      <c r="C29" s="7">
        <v>25</v>
      </c>
      <c r="D29" s="8">
        <v>0</v>
      </c>
      <c r="E29" s="8">
        <f t="shared" si="1"/>
        <v>21200</v>
      </c>
      <c r="F29" s="9">
        <f t="shared" si="9"/>
        <v>0</v>
      </c>
      <c r="G29" s="9">
        <f t="shared" si="2"/>
        <v>0</v>
      </c>
      <c r="H29" s="9">
        <f t="shared" si="3"/>
        <v>0</v>
      </c>
      <c r="I29" s="8">
        <f t="shared" si="12"/>
        <v>0</v>
      </c>
      <c r="J29" s="9">
        <f t="shared" si="4"/>
        <v>0</v>
      </c>
      <c r="K29" s="7"/>
      <c r="L29" s="7">
        <v>25</v>
      </c>
      <c r="M29" s="8">
        <v>1.5</v>
      </c>
      <c r="N29" s="8">
        <f t="shared" si="0"/>
        <v>21200</v>
      </c>
      <c r="O29" s="9">
        <f t="shared" si="11"/>
        <v>31800</v>
      </c>
      <c r="P29" s="9">
        <f t="shared" si="5"/>
        <v>186.57813084112146</v>
      </c>
      <c r="Q29" s="9">
        <f t="shared" si="6"/>
        <v>2665.4018691588781</v>
      </c>
      <c r="R29" s="8">
        <f t="shared" si="7"/>
        <v>28948.02</v>
      </c>
      <c r="S29" s="9">
        <f t="shared" si="8"/>
        <v>31613.421869158879</v>
      </c>
      <c r="T29" s="7"/>
    </row>
    <row r="30" spans="1:20" ht="21" customHeight="1" x14ac:dyDescent="0.5">
      <c r="A30" s="8">
        <v>19389.64</v>
      </c>
      <c r="B30" s="3">
        <v>600</v>
      </c>
      <c r="C30" s="7">
        <v>26</v>
      </c>
      <c r="D30" s="8">
        <v>1</v>
      </c>
      <c r="E30" s="8">
        <f t="shared" si="1"/>
        <v>20950</v>
      </c>
      <c r="F30" s="9">
        <f t="shared" si="9"/>
        <v>20950</v>
      </c>
      <c r="G30" s="9">
        <f t="shared" si="2"/>
        <v>102.07962616822434</v>
      </c>
      <c r="H30" s="9">
        <f t="shared" si="3"/>
        <v>1458.2803738317762</v>
      </c>
      <c r="I30" s="8">
        <f t="shared" si="12"/>
        <v>19389.64</v>
      </c>
      <c r="J30" s="9">
        <f t="shared" si="4"/>
        <v>20847.920373831774</v>
      </c>
      <c r="K30" s="7"/>
      <c r="L30" s="7">
        <v>26</v>
      </c>
      <c r="M30" s="8">
        <v>1.25</v>
      </c>
      <c r="N30" s="8">
        <f t="shared" si="0"/>
        <v>20950</v>
      </c>
      <c r="O30" s="9">
        <f t="shared" si="11"/>
        <v>26187.5</v>
      </c>
      <c r="P30" s="9">
        <f t="shared" si="5"/>
        <v>127.59953271028043</v>
      </c>
      <c r="Q30" s="9">
        <f t="shared" si="6"/>
        <v>1822.8504672897202</v>
      </c>
      <c r="R30" s="8">
        <f t="shared" si="7"/>
        <v>24237.05</v>
      </c>
      <c r="S30" s="9">
        <f t="shared" si="8"/>
        <v>26059.900467289721</v>
      </c>
      <c r="T30" s="7"/>
    </row>
    <row r="31" spans="1:20" ht="21" customHeight="1" x14ac:dyDescent="0.5">
      <c r="A31" s="8">
        <v>19495.759999999998</v>
      </c>
      <c r="B31" s="3">
        <v>800</v>
      </c>
      <c r="C31" s="7">
        <v>27</v>
      </c>
      <c r="D31" s="8">
        <v>0.25</v>
      </c>
      <c r="E31" s="8">
        <f t="shared" si="1"/>
        <v>21150</v>
      </c>
      <c r="F31" s="9">
        <f t="shared" si="9"/>
        <v>5287.5</v>
      </c>
      <c r="G31" s="9">
        <f t="shared" si="2"/>
        <v>27.055327102803766</v>
      </c>
      <c r="H31" s="9">
        <f t="shared" si="3"/>
        <v>386.50467289719666</v>
      </c>
      <c r="I31" s="8">
        <f t="shared" si="12"/>
        <v>4873.9399999999996</v>
      </c>
      <c r="J31" s="9">
        <f t="shared" si="4"/>
        <v>5260.4446728971961</v>
      </c>
      <c r="K31" s="7"/>
      <c r="L31" s="7">
        <v>27</v>
      </c>
      <c r="M31" s="8">
        <v>0</v>
      </c>
      <c r="N31" s="8">
        <f t="shared" si="0"/>
        <v>21150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>
        <v>19541.240000000002</v>
      </c>
      <c r="B32" s="18">
        <v>500</v>
      </c>
      <c r="C32" s="19">
        <v>28</v>
      </c>
      <c r="D32" s="17">
        <v>0</v>
      </c>
      <c r="E32" s="8">
        <f t="shared" si="1"/>
        <v>20850</v>
      </c>
      <c r="F32" s="9">
        <f t="shared" si="9"/>
        <v>0</v>
      </c>
      <c r="G32" s="9">
        <f t="shared" si="2"/>
        <v>0</v>
      </c>
      <c r="H32" s="9">
        <f t="shared" si="3"/>
        <v>0</v>
      </c>
      <c r="I32" s="17">
        <f t="shared" si="12"/>
        <v>0</v>
      </c>
      <c r="J32" s="9">
        <f t="shared" si="4"/>
        <v>0</v>
      </c>
      <c r="K32" s="19"/>
      <c r="L32" s="19">
        <v>28</v>
      </c>
      <c r="M32" s="17">
        <v>0.5</v>
      </c>
      <c r="N32" s="8">
        <f t="shared" si="0"/>
        <v>20850</v>
      </c>
      <c r="O32" s="9">
        <f t="shared" si="11"/>
        <v>10425</v>
      </c>
      <c r="P32" s="9">
        <f t="shared" si="5"/>
        <v>42.809906542056019</v>
      </c>
      <c r="Q32" s="9">
        <f t="shared" si="6"/>
        <v>611.57009345794313</v>
      </c>
      <c r="R32" s="17">
        <f t="shared" si="7"/>
        <v>9770.6200000000008</v>
      </c>
      <c r="S32" s="9">
        <f t="shared" si="8"/>
        <v>10382.190093457944</v>
      </c>
      <c r="T32" s="19"/>
    </row>
    <row r="33" spans="1:20" ht="21" customHeight="1" x14ac:dyDescent="0.5">
      <c r="A33" s="20">
        <v>19586.72</v>
      </c>
      <c r="B33" s="3">
        <v>700</v>
      </c>
      <c r="C33" s="7">
        <v>29</v>
      </c>
      <c r="D33" s="8">
        <v>0.25</v>
      </c>
      <c r="E33" s="8">
        <f t="shared" si="1"/>
        <v>21050</v>
      </c>
      <c r="F33" s="9">
        <f>D33*E33</f>
        <v>5262.5</v>
      </c>
      <c r="G33" s="9">
        <f t="shared" si="2"/>
        <v>23.932149532710262</v>
      </c>
      <c r="H33" s="9">
        <f t="shared" si="3"/>
        <v>341.88785046728947</v>
      </c>
      <c r="I33" s="8">
        <f t="shared" si="12"/>
        <v>4896.68</v>
      </c>
      <c r="J33" s="9">
        <f t="shared" si="4"/>
        <v>5238.5678504672896</v>
      </c>
      <c r="K33" s="7"/>
      <c r="L33" s="7">
        <v>29</v>
      </c>
      <c r="M33" s="8">
        <v>0.5</v>
      </c>
      <c r="N33" s="8">
        <f t="shared" si="0"/>
        <v>21050</v>
      </c>
      <c r="O33" s="9">
        <f t="shared" si="11"/>
        <v>10525</v>
      </c>
      <c r="P33" s="9">
        <f t="shared" si="5"/>
        <v>47.864299065420525</v>
      </c>
      <c r="Q33" s="9">
        <f t="shared" si="6"/>
        <v>683.77570093457894</v>
      </c>
      <c r="R33" s="8">
        <f t="shared" si="7"/>
        <v>9793.36</v>
      </c>
      <c r="S33" s="9">
        <f t="shared" si="8"/>
        <v>10477.135700934579</v>
      </c>
      <c r="T33" s="7"/>
    </row>
    <row r="34" spans="1:20" s="18" customFormat="1" ht="21" customHeight="1" x14ac:dyDescent="0.5">
      <c r="A34" s="21">
        <v>19647.36</v>
      </c>
      <c r="B34" s="22">
        <v>750</v>
      </c>
      <c r="C34" s="19">
        <v>30</v>
      </c>
      <c r="D34" s="17">
        <v>0.75</v>
      </c>
      <c r="E34" s="8">
        <f t="shared" si="1"/>
        <v>21100</v>
      </c>
      <c r="F34" s="9">
        <f>D34*E34</f>
        <v>15825</v>
      </c>
      <c r="G34" s="9">
        <f t="shared" si="2"/>
        <v>71.274392523364455</v>
      </c>
      <c r="H34" s="9">
        <f t="shared" si="3"/>
        <v>1018.2056074766351</v>
      </c>
      <c r="I34" s="17">
        <f t="shared" si="12"/>
        <v>14735.52</v>
      </c>
      <c r="J34" s="9">
        <f t="shared" si="4"/>
        <v>15753.725607476636</v>
      </c>
      <c r="K34" s="19"/>
      <c r="L34" s="19">
        <v>30</v>
      </c>
      <c r="M34" s="17">
        <v>0.75</v>
      </c>
      <c r="N34" s="8">
        <f t="shared" si="0"/>
        <v>21100</v>
      </c>
      <c r="O34" s="9">
        <f t="shared" si="11"/>
        <v>15825</v>
      </c>
      <c r="P34" s="9">
        <f t="shared" si="5"/>
        <v>71.274392523364455</v>
      </c>
      <c r="Q34" s="9">
        <f t="shared" si="6"/>
        <v>1018.2056074766351</v>
      </c>
      <c r="R34" s="17">
        <f t="shared" si="7"/>
        <v>14735.52</v>
      </c>
      <c r="S34" s="9">
        <f t="shared" si="8"/>
        <v>15753.725607476636</v>
      </c>
      <c r="T34" s="19"/>
    </row>
    <row r="35" spans="1:20" s="18" customFormat="1" ht="21" customHeight="1" x14ac:dyDescent="0.5">
      <c r="A35" s="21"/>
      <c r="B35" s="22"/>
      <c r="C35" s="19">
        <v>31</v>
      </c>
      <c r="D35" s="17"/>
      <c r="E35" s="8"/>
      <c r="F35" s="9">
        <f>D35*E35</f>
        <v>0</v>
      </c>
      <c r="G35" s="9">
        <f t="shared" si="2"/>
        <v>0</v>
      </c>
      <c r="H35" s="9">
        <f t="shared" si="3"/>
        <v>0</v>
      </c>
      <c r="I35" s="17">
        <f t="shared" si="12"/>
        <v>0</v>
      </c>
      <c r="J35" s="9">
        <f t="shared" si="4"/>
        <v>0</v>
      </c>
      <c r="K35" s="19"/>
      <c r="L35" s="19">
        <v>31</v>
      </c>
      <c r="M35" s="17"/>
      <c r="N35" s="8"/>
      <c r="O35" s="9">
        <f t="shared" si="11"/>
        <v>0</v>
      </c>
      <c r="P35" s="9">
        <f t="shared" si="5"/>
        <v>0</v>
      </c>
      <c r="Q35" s="9">
        <f t="shared" si="6"/>
        <v>0</v>
      </c>
      <c r="R35" s="17">
        <f t="shared" si="7"/>
        <v>0</v>
      </c>
      <c r="S35" s="9">
        <f t="shared" si="8"/>
        <v>0</v>
      </c>
      <c r="T35" s="19"/>
    </row>
    <row r="36" spans="1:20" x14ac:dyDescent="0.5">
      <c r="C36" s="7" t="s">
        <v>5</v>
      </c>
      <c r="D36" s="10">
        <f t="shared" ref="D36:K36" si="13">SUM(D5:D35)</f>
        <v>8</v>
      </c>
      <c r="E36" s="10">
        <f t="shared" si="13"/>
        <v>628600</v>
      </c>
      <c r="F36" s="10">
        <f t="shared" si="13"/>
        <v>168350</v>
      </c>
      <c r="G36" s="10">
        <f t="shared" si="13"/>
        <v>951.24308411214918</v>
      </c>
      <c r="H36" s="10">
        <f>SUM(H5:H35)</f>
        <v>13589.186915887851</v>
      </c>
      <c r="I36" s="10">
        <f t="shared" si="13"/>
        <v>153809.56999999998</v>
      </c>
      <c r="J36" s="10">
        <f t="shared" si="13"/>
        <v>167398.75691588782</v>
      </c>
      <c r="K36" s="10">
        <f t="shared" si="13"/>
        <v>0</v>
      </c>
      <c r="L36" s="7" t="s">
        <v>5</v>
      </c>
      <c r="M36" s="10">
        <f t="shared" ref="M36:T36" si="14">SUM(M5:M35)</f>
        <v>15</v>
      </c>
      <c r="N36" s="10">
        <f t="shared" si="14"/>
        <v>628600</v>
      </c>
      <c r="O36" s="10">
        <f t="shared" si="14"/>
        <v>315475</v>
      </c>
      <c r="P36" s="10">
        <f t="shared" si="14"/>
        <v>1781.6720560747665</v>
      </c>
      <c r="Q36" s="10">
        <f t="shared" si="14"/>
        <v>25452.457943925234</v>
      </c>
      <c r="R36" s="10">
        <f t="shared" si="14"/>
        <v>288240.87</v>
      </c>
      <c r="S36" s="10">
        <f t="shared" si="14"/>
        <v>313693.32794392528</v>
      </c>
      <c r="T36" s="10">
        <f t="shared" si="14"/>
        <v>0</v>
      </c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" top="0.74803149606299213" bottom="0.74803149606299213" header="0.31496062992125984" footer="0.31496062992125984"/>
  <pageSetup paperSize="9" scale="82" orientation="portrait" horizontalDpi="300" verticalDpi="300" r:id="rId1"/>
  <colBreaks count="1" manualBreakCount="1">
    <brk id="11" max="3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65"/>
  <sheetViews>
    <sheetView topLeftCell="A16" workbookViewId="0">
      <selection activeCell="B25" sqref="B25"/>
    </sheetView>
  </sheetViews>
  <sheetFormatPr defaultRowHeight="23.25" x14ac:dyDescent="0.5"/>
  <cols>
    <col min="1" max="3" width="9" style="3"/>
    <col min="4" max="4" width="12.875" style="3" customWidth="1"/>
    <col min="5" max="5" width="13.125" style="3" customWidth="1"/>
    <col min="6" max="16384" width="9" style="3"/>
  </cols>
  <sheetData>
    <row r="2" spans="2:12" ht="26.25" x14ac:dyDescent="0.55000000000000004">
      <c r="B2" s="34" t="s">
        <v>12</v>
      </c>
      <c r="C2" s="34"/>
      <c r="D2" s="34"/>
      <c r="E2" s="34"/>
    </row>
    <row r="3" spans="2:12" x14ac:dyDescent="0.5">
      <c r="B3" s="24" t="s">
        <v>26</v>
      </c>
      <c r="C3" s="16"/>
      <c r="D3" s="16" t="s">
        <v>17</v>
      </c>
      <c r="E3" s="16" t="s">
        <v>20</v>
      </c>
    </row>
    <row r="4" spans="2:12" x14ac:dyDescent="0.5">
      <c r="B4" s="13"/>
      <c r="C4" s="16" t="s">
        <v>13</v>
      </c>
      <c r="D4" s="14">
        <v>0</v>
      </c>
      <c r="E4" s="14">
        <v>122.25</v>
      </c>
      <c r="F4" s="11"/>
      <c r="G4" s="11"/>
      <c r="H4" s="11"/>
      <c r="I4" s="11"/>
      <c r="J4" s="11"/>
      <c r="K4" s="11"/>
      <c r="L4" s="11"/>
    </row>
    <row r="5" spans="2:12" x14ac:dyDescent="0.5">
      <c r="B5" s="13"/>
      <c r="C5" s="16" t="s">
        <v>14</v>
      </c>
      <c r="D5" s="14">
        <v>0</v>
      </c>
      <c r="E5" s="14">
        <v>0</v>
      </c>
      <c r="F5" s="11"/>
      <c r="G5" s="11"/>
      <c r="H5" s="11"/>
      <c r="I5" s="11"/>
      <c r="J5" s="11"/>
      <c r="K5" s="11"/>
      <c r="L5" s="11"/>
    </row>
    <row r="6" spans="2:12" x14ac:dyDescent="0.5">
      <c r="B6" s="13"/>
      <c r="C6" s="16" t="s">
        <v>18</v>
      </c>
      <c r="D6" s="14">
        <v>0</v>
      </c>
      <c r="E6" s="14">
        <v>10</v>
      </c>
      <c r="F6" s="11"/>
      <c r="G6" s="11"/>
      <c r="H6" s="11"/>
      <c r="I6" s="11"/>
      <c r="J6" s="11"/>
      <c r="K6" s="11"/>
      <c r="L6" s="11"/>
    </row>
    <row r="7" spans="2:12" x14ac:dyDescent="0.5">
      <c r="B7" s="13"/>
      <c r="C7" s="16" t="s">
        <v>19</v>
      </c>
      <c r="D7" s="14">
        <v>10</v>
      </c>
      <c r="E7" s="14">
        <v>0</v>
      </c>
      <c r="F7" s="11"/>
      <c r="G7" s="11"/>
      <c r="H7" s="11"/>
      <c r="I7" s="11"/>
      <c r="J7" s="11"/>
      <c r="K7" s="11"/>
      <c r="L7" s="11"/>
    </row>
    <row r="8" spans="2:12" x14ac:dyDescent="0.5">
      <c r="B8" s="13"/>
      <c r="C8" s="16" t="s">
        <v>16</v>
      </c>
      <c r="D8" s="14">
        <v>10</v>
      </c>
      <c r="E8" s="14">
        <v>18</v>
      </c>
      <c r="F8" s="11"/>
      <c r="G8" s="11"/>
      <c r="H8" s="11"/>
      <c r="I8" s="11"/>
      <c r="J8" s="11"/>
      <c r="K8" s="11"/>
      <c r="L8" s="11"/>
    </row>
    <row r="9" spans="2:12" x14ac:dyDescent="0.5">
      <c r="B9" s="13"/>
      <c r="C9" s="16" t="s">
        <v>15</v>
      </c>
      <c r="D9" s="14">
        <f>D4+D5-D6+D7-D8</f>
        <v>0</v>
      </c>
      <c r="E9" s="14">
        <f>E4+E5-E6+E7-E8</f>
        <v>94.25</v>
      </c>
      <c r="F9" s="11"/>
      <c r="G9" s="11"/>
      <c r="H9" s="11"/>
      <c r="I9" s="11"/>
      <c r="J9" s="11"/>
      <c r="K9" s="11"/>
      <c r="L9" s="11"/>
    </row>
    <row r="10" spans="2:12" x14ac:dyDescent="0.5">
      <c r="B10" s="24" t="s">
        <v>27</v>
      </c>
      <c r="C10" s="16"/>
      <c r="D10" s="16" t="s">
        <v>17</v>
      </c>
      <c r="E10" s="16" t="s">
        <v>20</v>
      </c>
      <c r="G10" s="11"/>
      <c r="H10" s="11"/>
      <c r="I10" s="11"/>
      <c r="J10" s="11"/>
      <c r="K10" s="11"/>
      <c r="L10" s="11"/>
    </row>
    <row r="11" spans="2:12" x14ac:dyDescent="0.5">
      <c r="B11" s="13"/>
      <c r="C11" s="16" t="s">
        <v>13</v>
      </c>
      <c r="D11" s="14">
        <f>D9</f>
        <v>0</v>
      </c>
      <c r="E11" s="14">
        <f>E9</f>
        <v>94.25</v>
      </c>
      <c r="F11" s="11"/>
      <c r="G11" s="11"/>
      <c r="H11" s="11"/>
      <c r="I11" s="11"/>
      <c r="J11" s="11"/>
      <c r="K11" s="11"/>
      <c r="L11" s="11"/>
    </row>
    <row r="12" spans="2:12" x14ac:dyDescent="0.5">
      <c r="B12" s="13"/>
      <c r="C12" s="16" t="s">
        <v>14</v>
      </c>
      <c r="D12" s="14"/>
      <c r="E12" s="14"/>
      <c r="F12" s="11"/>
      <c r="G12" s="11"/>
      <c r="H12" s="11"/>
      <c r="I12" s="11"/>
      <c r="J12" s="11"/>
      <c r="K12" s="11"/>
      <c r="L12" s="11"/>
    </row>
    <row r="13" spans="2:12" x14ac:dyDescent="0.5">
      <c r="B13" s="13"/>
      <c r="C13" s="16" t="s">
        <v>18</v>
      </c>
      <c r="D13" s="14"/>
      <c r="E13" s="14">
        <v>20</v>
      </c>
      <c r="F13" s="11"/>
    </row>
    <row r="14" spans="2:12" x14ac:dyDescent="0.5">
      <c r="B14" s="13"/>
      <c r="C14" s="16" t="s">
        <v>19</v>
      </c>
      <c r="D14" s="14">
        <v>20</v>
      </c>
      <c r="E14" s="14"/>
      <c r="F14" s="11"/>
    </row>
    <row r="15" spans="2:12" x14ac:dyDescent="0.5">
      <c r="B15" s="13"/>
      <c r="C15" s="16" t="s">
        <v>16</v>
      </c>
      <c r="D15" s="14">
        <v>20</v>
      </c>
      <c r="E15" s="14">
        <v>40</v>
      </c>
      <c r="F15" s="11"/>
    </row>
    <row r="16" spans="2:12" x14ac:dyDescent="0.5">
      <c r="B16" s="13"/>
      <c r="C16" s="16" t="s">
        <v>15</v>
      </c>
      <c r="D16" s="14">
        <f>D11+D12-D13+D14-D15</f>
        <v>0</v>
      </c>
      <c r="E16" s="14">
        <f>E11+E12-E13+E14-E15</f>
        <v>34.25</v>
      </c>
      <c r="F16" s="11"/>
    </row>
    <row r="17" spans="2:5" x14ac:dyDescent="0.5">
      <c r="B17" s="15" t="s">
        <v>31</v>
      </c>
      <c r="C17" s="16"/>
      <c r="D17" s="16" t="s">
        <v>17</v>
      </c>
      <c r="E17" s="16" t="s">
        <v>20</v>
      </c>
    </row>
    <row r="18" spans="2:5" x14ac:dyDescent="0.5">
      <c r="B18" s="13"/>
      <c r="C18" s="16" t="s">
        <v>13</v>
      </c>
      <c r="D18" s="14">
        <f>D16</f>
        <v>0</v>
      </c>
      <c r="E18" s="14">
        <f>E16</f>
        <v>34.25</v>
      </c>
    </row>
    <row r="19" spans="2:5" x14ac:dyDescent="0.5">
      <c r="B19" s="13"/>
      <c r="C19" s="16" t="s">
        <v>14</v>
      </c>
      <c r="D19" s="14"/>
      <c r="E19" s="14"/>
    </row>
    <row r="20" spans="2:5" x14ac:dyDescent="0.5">
      <c r="B20" s="13"/>
      <c r="C20" s="16" t="s">
        <v>18</v>
      </c>
      <c r="D20" s="14"/>
      <c r="E20" s="14"/>
    </row>
    <row r="21" spans="2:5" x14ac:dyDescent="0.5">
      <c r="B21" s="13"/>
      <c r="C21" s="16" t="s">
        <v>19</v>
      </c>
      <c r="D21" s="14"/>
      <c r="E21" s="14"/>
    </row>
    <row r="22" spans="2:5" x14ac:dyDescent="0.5">
      <c r="B22" s="13"/>
      <c r="C22" s="16" t="s">
        <v>16</v>
      </c>
      <c r="D22" s="14"/>
      <c r="E22" s="14"/>
    </row>
    <row r="23" spans="2:5" x14ac:dyDescent="0.5">
      <c r="B23" s="13"/>
      <c r="C23" s="16" t="s">
        <v>15</v>
      </c>
      <c r="D23" s="14">
        <f>D18+D19-D20+D21-D22</f>
        <v>0</v>
      </c>
      <c r="E23" s="14">
        <f>E18+E19-E20+E21-E22</f>
        <v>34.25</v>
      </c>
    </row>
    <row r="24" spans="2:5" x14ac:dyDescent="0.5">
      <c r="B24" s="15" t="s">
        <v>33</v>
      </c>
      <c r="C24" s="16"/>
      <c r="D24" s="16" t="s">
        <v>17</v>
      </c>
      <c r="E24" s="16" t="s">
        <v>20</v>
      </c>
    </row>
    <row r="25" spans="2:5" x14ac:dyDescent="0.5">
      <c r="B25" s="13"/>
      <c r="C25" s="16" t="s">
        <v>13</v>
      </c>
      <c r="D25" s="14">
        <f>D23</f>
        <v>0</v>
      </c>
      <c r="E25" s="14">
        <f>E23</f>
        <v>34.25</v>
      </c>
    </row>
    <row r="26" spans="2:5" x14ac:dyDescent="0.5">
      <c r="B26" s="13"/>
      <c r="C26" s="16" t="s">
        <v>14</v>
      </c>
      <c r="D26" s="14"/>
      <c r="E26" s="14"/>
    </row>
    <row r="27" spans="2:5" x14ac:dyDescent="0.5">
      <c r="B27" s="13"/>
      <c r="C27" s="16" t="s">
        <v>18</v>
      </c>
      <c r="D27" s="14"/>
      <c r="E27" s="14"/>
    </row>
    <row r="28" spans="2:5" x14ac:dyDescent="0.5">
      <c r="B28" s="13"/>
      <c r="C28" s="16" t="s">
        <v>19</v>
      </c>
      <c r="D28" s="14"/>
      <c r="E28" s="14"/>
    </row>
    <row r="29" spans="2:5" x14ac:dyDescent="0.5">
      <c r="B29" s="13"/>
      <c r="C29" s="16" t="s">
        <v>16</v>
      </c>
      <c r="D29" s="14"/>
      <c r="E29" s="14"/>
    </row>
    <row r="30" spans="2:5" x14ac:dyDescent="0.5">
      <c r="B30" s="13"/>
      <c r="C30" s="16" t="s">
        <v>15</v>
      </c>
      <c r="D30" s="14">
        <f>D25+D26-D27+D28-D29</f>
        <v>0</v>
      </c>
      <c r="E30" s="14">
        <f>E25+E26-E27+E28-E29</f>
        <v>34.25</v>
      </c>
    </row>
    <row r="31" spans="2:5" x14ac:dyDescent="0.5">
      <c r="B31" s="15">
        <v>241275</v>
      </c>
      <c r="C31" s="16"/>
      <c r="D31" s="16" t="s">
        <v>17</v>
      </c>
      <c r="E31" s="16" t="s">
        <v>20</v>
      </c>
    </row>
    <row r="32" spans="2:5" x14ac:dyDescent="0.5">
      <c r="B32" s="13"/>
      <c r="C32" s="16" t="s">
        <v>13</v>
      </c>
      <c r="D32" s="14">
        <f>D30</f>
        <v>0</v>
      </c>
      <c r="E32" s="14">
        <f>E30</f>
        <v>34.25</v>
      </c>
    </row>
    <row r="33" spans="2:5" x14ac:dyDescent="0.5">
      <c r="B33" s="13"/>
      <c r="C33" s="16" t="s">
        <v>14</v>
      </c>
      <c r="D33" s="14"/>
      <c r="E33" s="14"/>
    </row>
    <row r="34" spans="2:5" x14ac:dyDescent="0.5">
      <c r="B34" s="13"/>
      <c r="C34" s="16" t="s">
        <v>18</v>
      </c>
      <c r="D34" s="14"/>
      <c r="E34" s="14"/>
    </row>
    <row r="35" spans="2:5" x14ac:dyDescent="0.5">
      <c r="B35" s="13"/>
      <c r="C35" s="16" t="s">
        <v>19</v>
      </c>
      <c r="D35" s="14"/>
      <c r="E35" s="14"/>
    </row>
    <row r="36" spans="2:5" x14ac:dyDescent="0.5">
      <c r="B36" s="13"/>
      <c r="C36" s="16" t="s">
        <v>16</v>
      </c>
      <c r="D36" s="14"/>
      <c r="E36" s="14"/>
    </row>
    <row r="37" spans="2:5" x14ac:dyDescent="0.5">
      <c r="B37" s="13"/>
      <c r="C37" s="16" t="s">
        <v>15</v>
      </c>
      <c r="D37" s="14">
        <f>D32+D33-D34+D35-D36</f>
        <v>0</v>
      </c>
      <c r="E37" s="14">
        <f>E32+E33-E34+E35-E36</f>
        <v>34.25</v>
      </c>
    </row>
    <row r="38" spans="2:5" x14ac:dyDescent="0.5">
      <c r="B38" s="15">
        <v>241306</v>
      </c>
      <c r="C38" s="16"/>
      <c r="D38" s="16" t="s">
        <v>17</v>
      </c>
      <c r="E38" s="16" t="s">
        <v>20</v>
      </c>
    </row>
    <row r="39" spans="2:5" x14ac:dyDescent="0.5">
      <c r="B39" s="13"/>
      <c r="C39" s="16" t="s">
        <v>13</v>
      </c>
      <c r="D39" s="14">
        <v>0</v>
      </c>
      <c r="E39" s="14">
        <f>D37</f>
        <v>0</v>
      </c>
    </row>
    <row r="40" spans="2:5" x14ac:dyDescent="0.5">
      <c r="B40" s="13"/>
      <c r="C40" s="16" t="s">
        <v>14</v>
      </c>
      <c r="D40" s="14"/>
      <c r="E40" s="14"/>
    </row>
    <row r="41" spans="2:5" x14ac:dyDescent="0.5">
      <c r="B41" s="13"/>
      <c r="C41" s="16" t="s">
        <v>18</v>
      </c>
      <c r="D41" s="14"/>
      <c r="E41" s="14"/>
    </row>
    <row r="42" spans="2:5" x14ac:dyDescent="0.5">
      <c r="B42" s="13"/>
      <c r="C42" s="16" t="s">
        <v>19</v>
      </c>
      <c r="D42" s="14"/>
      <c r="E42" s="14"/>
    </row>
    <row r="43" spans="2:5" x14ac:dyDescent="0.5">
      <c r="B43" s="13"/>
      <c r="C43" s="16" t="s">
        <v>16</v>
      </c>
      <c r="D43" s="14"/>
      <c r="E43" s="14"/>
    </row>
    <row r="44" spans="2:5" x14ac:dyDescent="0.5">
      <c r="B44" s="13"/>
      <c r="C44" s="16" t="s">
        <v>15</v>
      </c>
      <c r="D44" s="14">
        <f>D39+D40-D41+D42-D43</f>
        <v>0</v>
      </c>
      <c r="E44" s="14">
        <f>E39+E40-E41+E42-E43</f>
        <v>0</v>
      </c>
    </row>
    <row r="45" spans="2:5" x14ac:dyDescent="0.5">
      <c r="B45" s="15">
        <v>241336</v>
      </c>
      <c r="C45" s="16"/>
      <c r="D45" s="16" t="s">
        <v>17</v>
      </c>
      <c r="E45" s="16" t="s">
        <v>20</v>
      </c>
    </row>
    <row r="46" spans="2:5" x14ac:dyDescent="0.5">
      <c r="B46" s="13"/>
      <c r="C46" s="16" t="s">
        <v>13</v>
      </c>
      <c r="D46" s="14">
        <f>D44</f>
        <v>0</v>
      </c>
      <c r="E46" s="14">
        <f>E44</f>
        <v>0</v>
      </c>
    </row>
    <row r="47" spans="2:5" x14ac:dyDescent="0.5">
      <c r="B47" s="13"/>
      <c r="C47" s="16" t="s">
        <v>14</v>
      </c>
      <c r="D47" s="14"/>
      <c r="E47" s="14"/>
    </row>
    <row r="48" spans="2:5" x14ac:dyDescent="0.5">
      <c r="B48" s="13"/>
      <c r="C48" s="16" t="s">
        <v>18</v>
      </c>
      <c r="D48" s="14"/>
      <c r="E48" s="14"/>
    </row>
    <row r="49" spans="2:5" x14ac:dyDescent="0.5">
      <c r="B49" s="13"/>
      <c r="C49" s="16" t="s">
        <v>19</v>
      </c>
      <c r="D49" s="14"/>
      <c r="E49" s="14"/>
    </row>
    <row r="50" spans="2:5" x14ac:dyDescent="0.5">
      <c r="B50" s="13"/>
      <c r="C50" s="16" t="s">
        <v>16</v>
      </c>
      <c r="D50" s="14"/>
      <c r="E50" s="14"/>
    </row>
    <row r="51" spans="2:5" x14ac:dyDescent="0.5">
      <c r="B51" s="13"/>
      <c r="C51" s="16" t="s">
        <v>15</v>
      </c>
      <c r="D51" s="14">
        <f>D46+D47-D48+D49-D50</f>
        <v>0</v>
      </c>
      <c r="E51" s="14">
        <f>E46+E47-E48+E49-E50</f>
        <v>0</v>
      </c>
    </row>
    <row r="52" spans="2:5" x14ac:dyDescent="0.5">
      <c r="B52" s="15">
        <v>241367</v>
      </c>
      <c r="C52" s="16"/>
      <c r="D52" s="16" t="s">
        <v>17</v>
      </c>
      <c r="E52" s="16" t="s">
        <v>20</v>
      </c>
    </row>
    <row r="53" spans="2:5" x14ac:dyDescent="0.5">
      <c r="B53" s="13"/>
      <c r="C53" s="16" t="s">
        <v>13</v>
      </c>
      <c r="D53" s="14">
        <f>D51</f>
        <v>0</v>
      </c>
      <c r="E53" s="14">
        <f>E51</f>
        <v>0</v>
      </c>
    </row>
    <row r="54" spans="2:5" x14ac:dyDescent="0.5">
      <c r="B54" s="13"/>
      <c r="C54" s="16" t="s">
        <v>14</v>
      </c>
      <c r="D54" s="14"/>
      <c r="E54" s="14"/>
    </row>
    <row r="55" spans="2:5" x14ac:dyDescent="0.5">
      <c r="B55" s="13"/>
      <c r="C55" s="16" t="s">
        <v>18</v>
      </c>
      <c r="D55" s="14"/>
      <c r="E55" s="14"/>
    </row>
    <row r="56" spans="2:5" x14ac:dyDescent="0.5">
      <c r="B56" s="13"/>
      <c r="C56" s="16" t="s">
        <v>19</v>
      </c>
      <c r="D56" s="14"/>
      <c r="E56" s="14"/>
    </row>
    <row r="57" spans="2:5" x14ac:dyDescent="0.5">
      <c r="B57" s="13"/>
      <c r="C57" s="16" t="s">
        <v>16</v>
      </c>
      <c r="D57" s="14"/>
      <c r="E57" s="14"/>
    </row>
    <row r="58" spans="2:5" x14ac:dyDescent="0.5">
      <c r="B58" s="13"/>
      <c r="C58" s="16" t="s">
        <v>15</v>
      </c>
      <c r="D58" s="14">
        <f>D53+D54-D55+D56-D57</f>
        <v>0</v>
      </c>
      <c r="E58" s="14">
        <f>E53+E54-E55+E56-E57</f>
        <v>0</v>
      </c>
    </row>
    <row r="59" spans="2:5" x14ac:dyDescent="0.5">
      <c r="B59" s="15">
        <v>241397</v>
      </c>
      <c r="C59" s="16"/>
      <c r="D59" s="16" t="s">
        <v>17</v>
      </c>
      <c r="E59" s="16" t="s">
        <v>20</v>
      </c>
    </row>
    <row r="60" spans="2:5" x14ac:dyDescent="0.5">
      <c r="B60" s="13"/>
      <c r="C60" s="16" t="s">
        <v>13</v>
      </c>
      <c r="D60" s="14">
        <f>D58</f>
        <v>0</v>
      </c>
      <c r="E60" s="14">
        <f>E58</f>
        <v>0</v>
      </c>
    </row>
    <row r="61" spans="2:5" x14ac:dyDescent="0.5">
      <c r="B61" s="13"/>
      <c r="C61" s="16" t="s">
        <v>14</v>
      </c>
      <c r="D61" s="14"/>
      <c r="E61" s="14"/>
    </row>
    <row r="62" spans="2:5" x14ac:dyDescent="0.5">
      <c r="B62" s="13"/>
      <c r="C62" s="16" t="s">
        <v>18</v>
      </c>
      <c r="D62" s="14"/>
      <c r="E62" s="14"/>
    </row>
    <row r="63" spans="2:5" x14ac:dyDescent="0.5">
      <c r="B63" s="13"/>
      <c r="C63" s="16" t="s">
        <v>19</v>
      </c>
      <c r="D63" s="14"/>
      <c r="E63" s="14"/>
    </row>
    <row r="64" spans="2:5" x14ac:dyDescent="0.5">
      <c r="B64" s="13"/>
      <c r="C64" s="16" t="s">
        <v>16</v>
      </c>
      <c r="D64" s="14"/>
      <c r="E64" s="14"/>
    </row>
    <row r="65" spans="2:5" x14ac:dyDescent="0.5">
      <c r="B65" s="13"/>
      <c r="C65" s="16" t="s">
        <v>15</v>
      </c>
      <c r="D65" s="14">
        <f>D60+D61-D62+D63-D64</f>
        <v>0</v>
      </c>
      <c r="E65" s="14">
        <f>E60+E61-E62+E63-E64</f>
        <v>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29</v>
      </c>
      <c r="D2" s="29"/>
      <c r="E2" s="29"/>
      <c r="F2" s="29"/>
      <c r="G2" s="29"/>
      <c r="H2" s="29"/>
      <c r="I2" s="29"/>
      <c r="J2" s="29"/>
      <c r="K2" s="30"/>
      <c r="L2" s="28" t="s">
        <v>29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19541.240000000002</v>
      </c>
      <c r="B5" s="3">
        <v>800</v>
      </c>
      <c r="C5" s="7">
        <v>1</v>
      </c>
      <c r="D5" s="8">
        <v>1.75</v>
      </c>
      <c r="E5" s="8">
        <f>A5+B5</f>
        <v>20341.240000000002</v>
      </c>
      <c r="F5" s="9">
        <f>D5*E5</f>
        <v>35597.170000000006</v>
      </c>
      <c r="G5" s="9">
        <f>(F5-I5)*7/107</f>
        <v>91.588785046728972</v>
      </c>
      <c r="H5" s="9">
        <f>F5-I5-G5</f>
        <v>1308.4112149532709</v>
      </c>
      <c r="I5" s="8">
        <f>A5*D5</f>
        <v>34197.170000000006</v>
      </c>
      <c r="J5" s="9">
        <f>I5+H5</f>
        <v>35505.581214953279</v>
      </c>
      <c r="K5" s="7"/>
      <c r="L5" s="7">
        <v>1</v>
      </c>
      <c r="M5" s="8">
        <v>2.25</v>
      </c>
      <c r="N5" s="8">
        <f>A5+B5</f>
        <v>20341.240000000002</v>
      </c>
      <c r="O5" s="9">
        <f>M5*N5</f>
        <v>45767.79</v>
      </c>
      <c r="P5" s="9">
        <f>(O5-R5)*7/107</f>
        <v>117.75700934579439</v>
      </c>
      <c r="Q5" s="9">
        <f>O5-R5-P5</f>
        <v>1682.2429906542056</v>
      </c>
      <c r="R5" s="8">
        <f>A5*M5</f>
        <v>43967.79</v>
      </c>
      <c r="S5" s="9">
        <f>R5+Q5</f>
        <v>45650.032990654203</v>
      </c>
      <c r="T5" s="7"/>
    </row>
    <row r="6" spans="1:20" s="18" customFormat="1" ht="21" customHeight="1" x14ac:dyDescent="0.5">
      <c r="A6" s="17">
        <v>19541.240000000002</v>
      </c>
      <c r="B6" s="18">
        <v>500</v>
      </c>
      <c r="C6" s="19">
        <v>2</v>
      </c>
      <c r="D6" s="17">
        <v>1</v>
      </c>
      <c r="E6" s="8">
        <f t="shared" ref="E6:E32" si="0">A6+B6</f>
        <v>20041.240000000002</v>
      </c>
      <c r="F6" s="9">
        <f>D6*E6</f>
        <v>20041.240000000002</v>
      </c>
      <c r="G6" s="9">
        <f t="shared" ref="G6:G35" si="1">(F6-I6)*7/107</f>
        <v>32.710280373831779</v>
      </c>
      <c r="H6" s="9">
        <f t="shared" ref="H6:H35" si="2">F6-I6-G6</f>
        <v>467.28971962616822</v>
      </c>
      <c r="I6" s="8">
        <f>A6*D6</f>
        <v>19541.240000000002</v>
      </c>
      <c r="J6" s="9">
        <f t="shared" ref="J6:J35" si="3">I6+H6</f>
        <v>20008.529719626171</v>
      </c>
      <c r="K6" s="19"/>
      <c r="L6" s="19">
        <v>2</v>
      </c>
      <c r="M6" s="17">
        <v>1.25</v>
      </c>
      <c r="N6" s="8">
        <f t="shared" ref="N6:N32" si="4">A6+B6</f>
        <v>20041.240000000002</v>
      </c>
      <c r="O6" s="9">
        <f>M6*N6</f>
        <v>25051.550000000003</v>
      </c>
      <c r="P6" s="9">
        <f t="shared" ref="P6:P35" si="5">(O6-R6)*7/107</f>
        <v>40.887850467289717</v>
      </c>
      <c r="Q6" s="9">
        <f t="shared" ref="Q6:Q35" si="6">O6-R6-P6</f>
        <v>584.1121495327103</v>
      </c>
      <c r="R6" s="17">
        <f t="shared" ref="R6:R35" si="7">A6*M6</f>
        <v>24426.550000000003</v>
      </c>
      <c r="S6" s="9">
        <f t="shared" ref="S6:S35" si="8">R6+Q6</f>
        <v>25010.662149532713</v>
      </c>
      <c r="T6" s="19"/>
    </row>
    <row r="7" spans="1:20" ht="21" customHeight="1" x14ac:dyDescent="0.5">
      <c r="A7" s="8">
        <v>19450.28</v>
      </c>
      <c r="B7" s="3">
        <v>600</v>
      </c>
      <c r="C7" s="7">
        <v>3</v>
      </c>
      <c r="D7" s="8">
        <v>0.25</v>
      </c>
      <c r="E7" s="8">
        <f t="shared" si="0"/>
        <v>20050.28</v>
      </c>
      <c r="F7" s="9">
        <f>D7*E7</f>
        <v>5012.57</v>
      </c>
      <c r="G7" s="9">
        <f t="shared" si="1"/>
        <v>9.8130841121495322</v>
      </c>
      <c r="H7" s="9">
        <f t="shared" si="2"/>
        <v>140.18691588785046</v>
      </c>
      <c r="I7" s="8">
        <f>A7*D7</f>
        <v>4862.57</v>
      </c>
      <c r="J7" s="9">
        <f t="shared" si="3"/>
        <v>5002.7569158878505</v>
      </c>
      <c r="K7" s="7"/>
      <c r="L7" s="7">
        <v>3</v>
      </c>
      <c r="M7" s="8">
        <v>1.5</v>
      </c>
      <c r="N7" s="8">
        <f t="shared" si="4"/>
        <v>20050.28</v>
      </c>
      <c r="O7" s="9">
        <f>M7*N7</f>
        <v>30075.42</v>
      </c>
      <c r="P7" s="9">
        <f t="shared" si="5"/>
        <v>58.878504672897193</v>
      </c>
      <c r="Q7" s="9">
        <f t="shared" si="6"/>
        <v>841.12149532710282</v>
      </c>
      <c r="R7" s="8">
        <f t="shared" si="7"/>
        <v>29175.42</v>
      </c>
      <c r="S7" s="9">
        <f t="shared" si="8"/>
        <v>30016.541495327103</v>
      </c>
      <c r="T7" s="7"/>
    </row>
    <row r="8" spans="1:20" ht="21" customHeight="1" x14ac:dyDescent="0.5">
      <c r="A8" s="8"/>
      <c r="C8" s="7">
        <v>4</v>
      </c>
      <c r="D8" s="8"/>
      <c r="E8" s="8">
        <f t="shared" si="0"/>
        <v>0</v>
      </c>
      <c r="F8" s="9">
        <f t="shared" ref="F8:F32" si="9">D8*E8</f>
        <v>0</v>
      </c>
      <c r="G8" s="9">
        <f t="shared" si="1"/>
        <v>0</v>
      </c>
      <c r="H8" s="9">
        <f t="shared" si="2"/>
        <v>0</v>
      </c>
      <c r="I8" s="8">
        <f t="shared" ref="I8:I13" si="10">A8*D8</f>
        <v>0</v>
      </c>
      <c r="J8" s="9">
        <f t="shared" si="3"/>
        <v>0</v>
      </c>
      <c r="K8" s="7"/>
      <c r="L8" s="7">
        <v>4</v>
      </c>
      <c r="M8" s="8"/>
      <c r="N8" s="8">
        <f t="shared" si="4"/>
        <v>0</v>
      </c>
      <c r="O8" s="9">
        <f t="shared" ref="O8:O35" si="11">M8*N8</f>
        <v>0</v>
      </c>
      <c r="P8" s="9">
        <f t="shared" si="5"/>
        <v>0</v>
      </c>
      <c r="Q8" s="9">
        <f t="shared" si="6"/>
        <v>0</v>
      </c>
      <c r="R8" s="8">
        <f t="shared" si="7"/>
        <v>0</v>
      </c>
      <c r="S8" s="9">
        <f t="shared" si="8"/>
        <v>0</v>
      </c>
      <c r="T8" s="7"/>
    </row>
    <row r="9" spans="1:20" ht="21" customHeight="1" x14ac:dyDescent="0.5">
      <c r="A9" s="8">
        <v>19389.64</v>
      </c>
      <c r="B9" s="3">
        <v>600</v>
      </c>
      <c r="C9" s="7">
        <v>5</v>
      </c>
      <c r="D9" s="8">
        <v>1.25</v>
      </c>
      <c r="E9" s="8">
        <f t="shared" si="0"/>
        <v>19989.64</v>
      </c>
      <c r="F9" s="9">
        <f t="shared" si="9"/>
        <v>24987.05</v>
      </c>
      <c r="G9" s="9">
        <f t="shared" si="1"/>
        <v>49.065420560747661</v>
      </c>
      <c r="H9" s="9">
        <f t="shared" si="2"/>
        <v>700.93457943925239</v>
      </c>
      <c r="I9" s="8">
        <f t="shared" si="10"/>
        <v>24237.05</v>
      </c>
      <c r="J9" s="9">
        <f t="shared" si="3"/>
        <v>24937.984579439253</v>
      </c>
      <c r="K9" s="7"/>
      <c r="L9" s="7">
        <v>5</v>
      </c>
      <c r="M9" s="8">
        <v>2.5</v>
      </c>
      <c r="N9" s="8">
        <f t="shared" si="4"/>
        <v>19989.64</v>
      </c>
      <c r="O9" s="9">
        <f t="shared" si="11"/>
        <v>49974.1</v>
      </c>
      <c r="P9" s="9">
        <f t="shared" si="5"/>
        <v>98.130841121495322</v>
      </c>
      <c r="Q9" s="9">
        <f t="shared" si="6"/>
        <v>1401.8691588785048</v>
      </c>
      <c r="R9" s="8">
        <f t="shared" si="7"/>
        <v>48474.1</v>
      </c>
      <c r="S9" s="9">
        <f t="shared" si="8"/>
        <v>49875.969158878506</v>
      </c>
      <c r="T9" s="7"/>
    </row>
    <row r="10" spans="1:20" ht="21" customHeight="1" x14ac:dyDescent="0.5">
      <c r="A10" s="8">
        <v>19692.84</v>
      </c>
      <c r="B10" s="3">
        <v>700</v>
      </c>
      <c r="C10" s="7">
        <v>6</v>
      </c>
      <c r="D10" s="8">
        <v>0.75</v>
      </c>
      <c r="E10" s="8">
        <f t="shared" si="0"/>
        <v>20392.84</v>
      </c>
      <c r="F10" s="9">
        <f t="shared" si="9"/>
        <v>15294.630000000001</v>
      </c>
      <c r="G10" s="9">
        <f t="shared" si="1"/>
        <v>34.345794392523366</v>
      </c>
      <c r="H10" s="9">
        <f t="shared" si="2"/>
        <v>490.65420560747663</v>
      </c>
      <c r="I10" s="8">
        <f t="shared" si="10"/>
        <v>14769.630000000001</v>
      </c>
      <c r="J10" s="9">
        <f t="shared" si="3"/>
        <v>15260.284205607477</v>
      </c>
      <c r="K10" s="7"/>
      <c r="L10" s="7">
        <v>6</v>
      </c>
      <c r="M10" s="8">
        <v>0.75</v>
      </c>
      <c r="N10" s="8">
        <f t="shared" si="4"/>
        <v>20392.84</v>
      </c>
      <c r="O10" s="9">
        <f t="shared" si="11"/>
        <v>15294.630000000001</v>
      </c>
      <c r="P10" s="9">
        <f t="shared" si="5"/>
        <v>34.345794392523366</v>
      </c>
      <c r="Q10" s="9">
        <f t="shared" si="6"/>
        <v>490.65420560747663</v>
      </c>
      <c r="R10" s="8">
        <f t="shared" si="7"/>
        <v>14769.630000000001</v>
      </c>
      <c r="S10" s="9">
        <f t="shared" si="8"/>
        <v>15260.284205607477</v>
      </c>
      <c r="T10" s="7"/>
    </row>
    <row r="11" spans="1:20" s="18" customFormat="1" ht="21" customHeight="1" x14ac:dyDescent="0.5">
      <c r="A11" s="17">
        <v>19389.64</v>
      </c>
      <c r="B11" s="18">
        <v>800</v>
      </c>
      <c r="C11" s="19">
        <v>7</v>
      </c>
      <c r="D11" s="17">
        <v>0.5</v>
      </c>
      <c r="E11" s="8">
        <f t="shared" si="0"/>
        <v>20189.64</v>
      </c>
      <c r="F11" s="9">
        <f t="shared" si="9"/>
        <v>10094.82</v>
      </c>
      <c r="G11" s="9">
        <f t="shared" si="1"/>
        <v>26.168224299065422</v>
      </c>
      <c r="H11" s="9">
        <f t="shared" si="2"/>
        <v>373.8317757009346</v>
      </c>
      <c r="I11" s="17">
        <f t="shared" si="10"/>
        <v>9694.82</v>
      </c>
      <c r="J11" s="9">
        <f t="shared" si="3"/>
        <v>10068.651775700935</v>
      </c>
      <c r="K11" s="19"/>
      <c r="L11" s="19">
        <v>7</v>
      </c>
      <c r="M11" s="17">
        <v>2.25</v>
      </c>
      <c r="N11" s="8">
        <f t="shared" si="4"/>
        <v>20189.64</v>
      </c>
      <c r="O11" s="9">
        <f t="shared" si="11"/>
        <v>45426.69</v>
      </c>
      <c r="P11" s="9">
        <f t="shared" si="5"/>
        <v>117.75700934579439</v>
      </c>
      <c r="Q11" s="9">
        <f t="shared" si="6"/>
        <v>1682.2429906542056</v>
      </c>
      <c r="R11" s="17">
        <f t="shared" si="7"/>
        <v>43626.69</v>
      </c>
      <c r="S11" s="9">
        <f t="shared" si="8"/>
        <v>45308.932990654212</v>
      </c>
      <c r="T11" s="19"/>
    </row>
    <row r="12" spans="1:20" ht="21" customHeight="1" x14ac:dyDescent="0.5">
      <c r="A12" s="8">
        <v>19344.16</v>
      </c>
      <c r="B12" s="3">
        <v>900</v>
      </c>
      <c r="C12" s="7">
        <v>8</v>
      </c>
      <c r="D12" s="8">
        <v>1.5</v>
      </c>
      <c r="E12" s="8">
        <f t="shared" si="0"/>
        <v>20244.16</v>
      </c>
      <c r="F12" s="9">
        <f t="shared" si="9"/>
        <v>30366.239999999998</v>
      </c>
      <c r="G12" s="9">
        <f t="shared" si="1"/>
        <v>88.317757009345797</v>
      </c>
      <c r="H12" s="9">
        <f t="shared" si="2"/>
        <v>1261.6822429906542</v>
      </c>
      <c r="I12" s="8">
        <f t="shared" si="10"/>
        <v>29016.239999999998</v>
      </c>
      <c r="J12" s="9">
        <f t="shared" si="3"/>
        <v>30277.922242990651</v>
      </c>
      <c r="K12" s="7"/>
      <c r="L12" s="7">
        <v>8</v>
      </c>
      <c r="M12" s="8">
        <v>2</v>
      </c>
      <c r="N12" s="8">
        <f t="shared" si="4"/>
        <v>20244.16</v>
      </c>
      <c r="O12" s="9">
        <f t="shared" si="11"/>
        <v>40488.32</v>
      </c>
      <c r="P12" s="9">
        <f t="shared" si="5"/>
        <v>117.75700934579439</v>
      </c>
      <c r="Q12" s="9">
        <f t="shared" si="6"/>
        <v>1682.2429906542056</v>
      </c>
      <c r="R12" s="8">
        <f t="shared" si="7"/>
        <v>38688.32</v>
      </c>
      <c r="S12" s="9">
        <f t="shared" si="8"/>
        <v>40370.562990654202</v>
      </c>
      <c r="T12" s="7"/>
    </row>
    <row r="13" spans="1:20" s="18" customFormat="1" ht="21" customHeight="1" x14ac:dyDescent="0.5">
      <c r="A13" s="17">
        <v>19450.28</v>
      </c>
      <c r="B13" s="18">
        <v>900</v>
      </c>
      <c r="C13" s="19">
        <v>9</v>
      </c>
      <c r="D13" s="17">
        <v>0.5</v>
      </c>
      <c r="E13" s="8">
        <f t="shared" si="0"/>
        <v>20350.28</v>
      </c>
      <c r="F13" s="9">
        <f t="shared" si="9"/>
        <v>10175.14</v>
      </c>
      <c r="G13" s="9">
        <f t="shared" si="1"/>
        <v>29.439252336448597</v>
      </c>
      <c r="H13" s="9">
        <f t="shared" si="2"/>
        <v>420.56074766355141</v>
      </c>
      <c r="I13" s="17">
        <f t="shared" si="10"/>
        <v>9725.14</v>
      </c>
      <c r="J13" s="9">
        <f t="shared" si="3"/>
        <v>10145.700747663552</v>
      </c>
      <c r="K13" s="19"/>
      <c r="L13" s="19">
        <v>9</v>
      </c>
      <c r="M13" s="17">
        <v>1</v>
      </c>
      <c r="N13" s="8">
        <f t="shared" si="4"/>
        <v>20350.28</v>
      </c>
      <c r="O13" s="9">
        <f t="shared" si="11"/>
        <v>20350.28</v>
      </c>
      <c r="P13" s="9">
        <f t="shared" si="5"/>
        <v>58.878504672897193</v>
      </c>
      <c r="Q13" s="9">
        <f t="shared" si="6"/>
        <v>841.12149532710282</v>
      </c>
      <c r="R13" s="17">
        <f t="shared" si="7"/>
        <v>19450.28</v>
      </c>
      <c r="S13" s="9">
        <f t="shared" si="8"/>
        <v>20291.401495327103</v>
      </c>
      <c r="T13" s="19"/>
    </row>
    <row r="14" spans="1:20" ht="21" customHeight="1" x14ac:dyDescent="0.5">
      <c r="A14" s="8">
        <v>19389.64</v>
      </c>
      <c r="B14" s="3">
        <v>550</v>
      </c>
      <c r="C14" s="7">
        <v>10</v>
      </c>
      <c r="D14" s="8">
        <v>0</v>
      </c>
      <c r="E14" s="8">
        <f t="shared" si="0"/>
        <v>19939.64</v>
      </c>
      <c r="F14" s="9">
        <f t="shared" si="9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>
        <v>10</v>
      </c>
      <c r="M14" s="8">
        <v>2.25</v>
      </c>
      <c r="N14" s="8">
        <f t="shared" si="4"/>
        <v>19939.64</v>
      </c>
      <c r="O14" s="9">
        <f t="shared" si="11"/>
        <v>44864.19</v>
      </c>
      <c r="P14" s="9">
        <f t="shared" si="5"/>
        <v>80.95794392523365</v>
      </c>
      <c r="Q14" s="9">
        <f t="shared" si="6"/>
        <v>1156.5420560747664</v>
      </c>
      <c r="R14" s="8">
        <f t="shared" si="7"/>
        <v>43626.69</v>
      </c>
      <c r="S14" s="9">
        <f t="shared" si="8"/>
        <v>44783.232056074768</v>
      </c>
      <c r="T14" s="7"/>
    </row>
    <row r="15" spans="1:20" ht="21" customHeight="1" x14ac:dyDescent="0.5">
      <c r="A15" s="8"/>
      <c r="C15" s="7">
        <v>11</v>
      </c>
      <c r="D15" s="8"/>
      <c r="E15" s="8">
        <f t="shared" si="0"/>
        <v>0</v>
      </c>
      <c r="F15" s="9">
        <f t="shared" si="9"/>
        <v>0</v>
      </c>
      <c r="G15" s="9">
        <f t="shared" si="1"/>
        <v>0</v>
      </c>
      <c r="H15" s="9">
        <f t="shared" si="2"/>
        <v>0</v>
      </c>
      <c r="I15" s="8">
        <f t="shared" ref="I15:I35" si="12">A15*D15</f>
        <v>0</v>
      </c>
      <c r="J15" s="9">
        <f t="shared" si="3"/>
        <v>0</v>
      </c>
      <c r="K15" s="7"/>
      <c r="L15" s="7">
        <v>11</v>
      </c>
      <c r="M15" s="8"/>
      <c r="N15" s="8">
        <f t="shared" si="4"/>
        <v>0</v>
      </c>
      <c r="O15" s="9">
        <f t="shared" si="11"/>
        <v>0</v>
      </c>
      <c r="P15" s="9">
        <f t="shared" si="5"/>
        <v>0</v>
      </c>
      <c r="Q15" s="9">
        <f t="shared" si="6"/>
        <v>0</v>
      </c>
      <c r="R15" s="8">
        <f t="shared" si="7"/>
        <v>0</v>
      </c>
      <c r="S15" s="9">
        <f t="shared" si="8"/>
        <v>0</v>
      </c>
      <c r="T15" s="7"/>
    </row>
    <row r="16" spans="1:20" ht="21" customHeight="1" x14ac:dyDescent="0.5">
      <c r="A16" s="8">
        <v>19389.64</v>
      </c>
      <c r="B16" s="3">
        <v>700</v>
      </c>
      <c r="C16" s="7">
        <v>12</v>
      </c>
      <c r="D16" s="8">
        <v>1.5</v>
      </c>
      <c r="E16" s="8">
        <f t="shared" si="0"/>
        <v>20089.64</v>
      </c>
      <c r="F16" s="9">
        <f t="shared" si="9"/>
        <v>30134.46</v>
      </c>
      <c r="G16" s="9">
        <f t="shared" si="1"/>
        <v>68.691588785046733</v>
      </c>
      <c r="H16" s="9">
        <f t="shared" si="2"/>
        <v>981.30841121495325</v>
      </c>
      <c r="I16" s="8">
        <f t="shared" si="12"/>
        <v>29084.46</v>
      </c>
      <c r="J16" s="9">
        <f t="shared" si="3"/>
        <v>30065.768411214951</v>
      </c>
      <c r="K16" s="7"/>
      <c r="L16" s="7">
        <v>12</v>
      </c>
      <c r="M16" s="8">
        <v>2.25</v>
      </c>
      <c r="N16" s="8">
        <f t="shared" si="4"/>
        <v>20089.64</v>
      </c>
      <c r="O16" s="9">
        <f t="shared" si="11"/>
        <v>45201.69</v>
      </c>
      <c r="P16" s="9">
        <f t="shared" si="5"/>
        <v>103.03738317757009</v>
      </c>
      <c r="Q16" s="9">
        <f t="shared" si="6"/>
        <v>1471.9626168224299</v>
      </c>
      <c r="R16" s="8">
        <f t="shared" si="7"/>
        <v>43626.69</v>
      </c>
      <c r="S16" s="9">
        <f t="shared" si="8"/>
        <v>45098.65261682243</v>
      </c>
      <c r="T16" s="7"/>
    </row>
    <row r="17" spans="1:20" ht="21" customHeight="1" x14ac:dyDescent="0.5">
      <c r="A17" s="8">
        <v>19389.64</v>
      </c>
      <c r="B17" s="3">
        <v>800</v>
      </c>
      <c r="C17" s="7">
        <v>13</v>
      </c>
      <c r="D17" s="8">
        <v>0.25</v>
      </c>
      <c r="E17" s="8">
        <f t="shared" si="0"/>
        <v>20189.64</v>
      </c>
      <c r="F17" s="9">
        <f t="shared" si="9"/>
        <v>5047.41</v>
      </c>
      <c r="G17" s="9">
        <f t="shared" si="1"/>
        <v>13.084112149532711</v>
      </c>
      <c r="H17" s="9">
        <f t="shared" si="2"/>
        <v>186.9158878504673</v>
      </c>
      <c r="I17" s="8">
        <f t="shared" si="12"/>
        <v>4847.41</v>
      </c>
      <c r="J17" s="9">
        <f t="shared" si="3"/>
        <v>5034.3258878504676</v>
      </c>
      <c r="K17" s="7"/>
      <c r="L17" s="7">
        <v>13</v>
      </c>
      <c r="M17" s="8">
        <v>1.5</v>
      </c>
      <c r="N17" s="8">
        <f t="shared" si="4"/>
        <v>20189.64</v>
      </c>
      <c r="O17" s="9">
        <f t="shared" si="11"/>
        <v>30284.46</v>
      </c>
      <c r="P17" s="9">
        <f t="shared" si="5"/>
        <v>78.504672897196258</v>
      </c>
      <c r="Q17" s="9">
        <f t="shared" si="6"/>
        <v>1121.4953271028037</v>
      </c>
      <c r="R17" s="8">
        <f t="shared" si="7"/>
        <v>29084.46</v>
      </c>
      <c r="S17" s="9">
        <f t="shared" si="8"/>
        <v>30205.955327102802</v>
      </c>
      <c r="T17" s="7"/>
    </row>
    <row r="18" spans="1:20" s="18" customFormat="1" ht="21" customHeight="1" x14ac:dyDescent="0.5">
      <c r="A18" s="17">
        <v>19389.64</v>
      </c>
      <c r="B18" s="18">
        <v>850</v>
      </c>
      <c r="C18" s="19">
        <v>14</v>
      </c>
      <c r="D18" s="17">
        <v>0.75</v>
      </c>
      <c r="E18" s="8">
        <f t="shared" si="0"/>
        <v>20239.64</v>
      </c>
      <c r="F18" s="9">
        <f t="shared" si="9"/>
        <v>15179.73</v>
      </c>
      <c r="G18" s="9">
        <f t="shared" si="1"/>
        <v>41.705607476635514</v>
      </c>
      <c r="H18" s="9">
        <f t="shared" si="2"/>
        <v>595.79439252336454</v>
      </c>
      <c r="I18" s="17">
        <f t="shared" si="12"/>
        <v>14542.23</v>
      </c>
      <c r="J18" s="9">
        <f t="shared" si="3"/>
        <v>15138.024392523364</v>
      </c>
      <c r="K18" s="19"/>
      <c r="L18" s="19">
        <v>14</v>
      </c>
      <c r="M18" s="17">
        <v>2.5</v>
      </c>
      <c r="N18" s="8">
        <f t="shared" si="4"/>
        <v>20239.64</v>
      </c>
      <c r="O18" s="9">
        <f t="shared" si="11"/>
        <v>50599.1</v>
      </c>
      <c r="P18" s="9">
        <f t="shared" si="5"/>
        <v>139.01869158878506</v>
      </c>
      <c r="Q18" s="9">
        <f t="shared" si="6"/>
        <v>1985.981308411215</v>
      </c>
      <c r="R18" s="17">
        <f t="shared" si="7"/>
        <v>48474.1</v>
      </c>
      <c r="S18" s="9">
        <f t="shared" si="8"/>
        <v>50460.081308411216</v>
      </c>
      <c r="T18" s="19"/>
    </row>
    <row r="19" spans="1:20" ht="21" customHeight="1" x14ac:dyDescent="0.5">
      <c r="A19" s="8">
        <v>19586.72</v>
      </c>
      <c r="B19" s="3">
        <v>700</v>
      </c>
      <c r="C19" s="7">
        <v>15</v>
      </c>
      <c r="D19" s="8">
        <v>1</v>
      </c>
      <c r="E19" s="8">
        <f t="shared" si="0"/>
        <v>20286.72</v>
      </c>
      <c r="F19" s="9">
        <f t="shared" si="9"/>
        <v>20286.72</v>
      </c>
      <c r="G19" s="9">
        <f t="shared" si="1"/>
        <v>45.794392523364486</v>
      </c>
      <c r="H19" s="9">
        <f t="shared" si="2"/>
        <v>654.20560747663546</v>
      </c>
      <c r="I19" s="8">
        <f t="shared" si="12"/>
        <v>19586.72</v>
      </c>
      <c r="J19" s="9">
        <f t="shared" si="3"/>
        <v>20240.925607476638</v>
      </c>
      <c r="K19" s="7"/>
      <c r="L19" s="7">
        <v>15</v>
      </c>
      <c r="M19" s="8">
        <v>0.75</v>
      </c>
      <c r="N19" s="8">
        <f t="shared" si="4"/>
        <v>20286.72</v>
      </c>
      <c r="O19" s="9">
        <f t="shared" si="11"/>
        <v>15215.04</v>
      </c>
      <c r="P19" s="9">
        <f t="shared" si="5"/>
        <v>34.345794392523366</v>
      </c>
      <c r="Q19" s="9">
        <f t="shared" si="6"/>
        <v>490.65420560747663</v>
      </c>
      <c r="R19" s="8">
        <f t="shared" si="7"/>
        <v>14690.04</v>
      </c>
      <c r="S19" s="9">
        <f t="shared" si="8"/>
        <v>15180.694205607477</v>
      </c>
      <c r="T19" s="7"/>
    </row>
    <row r="20" spans="1:20" s="18" customFormat="1" ht="21" customHeight="1" x14ac:dyDescent="0.5">
      <c r="A20" s="17">
        <v>19586.72</v>
      </c>
      <c r="B20" s="18">
        <v>700</v>
      </c>
      <c r="C20" s="19">
        <v>16</v>
      </c>
      <c r="D20" s="17">
        <v>0</v>
      </c>
      <c r="E20" s="8">
        <f t="shared" si="0"/>
        <v>20286.72</v>
      </c>
      <c r="F20" s="9">
        <f t="shared" si="9"/>
        <v>0</v>
      </c>
      <c r="G20" s="9">
        <f t="shared" si="1"/>
        <v>0</v>
      </c>
      <c r="H20" s="9">
        <f t="shared" si="2"/>
        <v>0</v>
      </c>
      <c r="I20" s="17">
        <f t="shared" si="12"/>
        <v>0</v>
      </c>
      <c r="J20" s="9">
        <f t="shared" si="3"/>
        <v>0</v>
      </c>
      <c r="K20" s="19"/>
      <c r="L20" s="19">
        <v>16</v>
      </c>
      <c r="M20" s="17">
        <v>0</v>
      </c>
      <c r="N20" s="8">
        <f t="shared" si="4"/>
        <v>20286.72</v>
      </c>
      <c r="O20" s="9">
        <f t="shared" si="11"/>
        <v>0</v>
      </c>
      <c r="P20" s="9">
        <f t="shared" si="5"/>
        <v>0</v>
      </c>
      <c r="Q20" s="9">
        <f t="shared" si="6"/>
        <v>0</v>
      </c>
      <c r="R20" s="17">
        <f t="shared" si="7"/>
        <v>0</v>
      </c>
      <c r="S20" s="9">
        <f t="shared" si="8"/>
        <v>0</v>
      </c>
      <c r="T20" s="19"/>
    </row>
    <row r="21" spans="1:20" ht="21" customHeight="1" x14ac:dyDescent="0.5">
      <c r="A21" s="8">
        <v>19541.240000000002</v>
      </c>
      <c r="B21" s="3">
        <v>650</v>
      </c>
      <c r="C21" s="7">
        <v>17</v>
      </c>
      <c r="D21" s="8">
        <v>0.5</v>
      </c>
      <c r="E21" s="8">
        <f t="shared" si="0"/>
        <v>20191.240000000002</v>
      </c>
      <c r="F21" s="9">
        <f t="shared" si="9"/>
        <v>10095.620000000001</v>
      </c>
      <c r="G21" s="9">
        <f t="shared" si="1"/>
        <v>21.261682242990656</v>
      </c>
      <c r="H21" s="9">
        <f t="shared" si="2"/>
        <v>303.73831775700933</v>
      </c>
      <c r="I21" s="8">
        <f t="shared" si="12"/>
        <v>9770.6200000000008</v>
      </c>
      <c r="J21" s="9">
        <f t="shared" si="3"/>
        <v>10074.358317757011</v>
      </c>
      <c r="K21" s="7"/>
      <c r="L21" s="7">
        <v>17</v>
      </c>
      <c r="M21" s="8">
        <v>2.5</v>
      </c>
      <c r="N21" s="8">
        <f t="shared" si="4"/>
        <v>20191.240000000002</v>
      </c>
      <c r="O21" s="9">
        <f t="shared" si="11"/>
        <v>50478.100000000006</v>
      </c>
      <c r="P21" s="9">
        <f t="shared" si="5"/>
        <v>106.30841121495327</v>
      </c>
      <c r="Q21" s="9">
        <f t="shared" si="6"/>
        <v>1518.6915887850466</v>
      </c>
      <c r="R21" s="8">
        <f t="shared" si="7"/>
        <v>48853.100000000006</v>
      </c>
      <c r="S21" s="9">
        <f t="shared" si="8"/>
        <v>50371.791588785054</v>
      </c>
      <c r="T21" s="7"/>
    </row>
    <row r="22" spans="1:20" ht="21" customHeight="1" x14ac:dyDescent="0.5">
      <c r="A22" s="8"/>
      <c r="C22" s="7">
        <v>18</v>
      </c>
      <c r="D22" s="8"/>
      <c r="E22" s="8">
        <f t="shared" si="0"/>
        <v>0</v>
      </c>
      <c r="F22" s="9">
        <f t="shared" si="9"/>
        <v>0</v>
      </c>
      <c r="G22" s="9">
        <f t="shared" si="1"/>
        <v>0</v>
      </c>
      <c r="H22" s="9">
        <f t="shared" si="2"/>
        <v>0</v>
      </c>
      <c r="I22" s="8">
        <f t="shared" si="12"/>
        <v>0</v>
      </c>
      <c r="J22" s="9">
        <f t="shared" si="3"/>
        <v>0</v>
      </c>
      <c r="K22" s="7"/>
      <c r="L22" s="7">
        <v>18</v>
      </c>
      <c r="M22" s="8"/>
      <c r="N22" s="8">
        <f t="shared" si="4"/>
        <v>0</v>
      </c>
      <c r="O22" s="9">
        <f t="shared" si="11"/>
        <v>0</v>
      </c>
      <c r="P22" s="9">
        <f t="shared" si="5"/>
        <v>0</v>
      </c>
      <c r="Q22" s="9">
        <f t="shared" si="6"/>
        <v>0</v>
      </c>
      <c r="R22" s="8">
        <f t="shared" si="7"/>
        <v>0</v>
      </c>
      <c r="S22" s="9">
        <f t="shared" si="8"/>
        <v>0</v>
      </c>
      <c r="T22" s="7"/>
    </row>
    <row r="23" spans="1:20" ht="21" customHeight="1" x14ac:dyDescent="0.5">
      <c r="A23" s="8">
        <v>19586.72</v>
      </c>
      <c r="B23" s="3">
        <v>550</v>
      </c>
      <c r="C23" s="7">
        <v>19</v>
      </c>
      <c r="D23" s="8">
        <v>0.5</v>
      </c>
      <c r="E23" s="8">
        <f t="shared" si="0"/>
        <v>20136.72</v>
      </c>
      <c r="F23" s="9">
        <f t="shared" si="9"/>
        <v>10068.36</v>
      </c>
      <c r="G23" s="9">
        <f t="shared" si="1"/>
        <v>17.990654205607477</v>
      </c>
      <c r="H23" s="9">
        <f t="shared" si="2"/>
        <v>257.00934579439252</v>
      </c>
      <c r="I23" s="8">
        <f t="shared" si="12"/>
        <v>9793.36</v>
      </c>
      <c r="J23" s="9">
        <f t="shared" si="3"/>
        <v>10050.369345794394</v>
      </c>
      <c r="K23" s="7"/>
      <c r="L23" s="7">
        <v>19</v>
      </c>
      <c r="M23" s="8">
        <v>2</v>
      </c>
      <c r="N23" s="8">
        <f t="shared" si="4"/>
        <v>20136.72</v>
      </c>
      <c r="O23" s="9">
        <f t="shared" si="11"/>
        <v>40273.440000000002</v>
      </c>
      <c r="P23" s="9">
        <f t="shared" si="5"/>
        <v>71.962616822429908</v>
      </c>
      <c r="Q23" s="9">
        <f t="shared" si="6"/>
        <v>1028.0373831775701</v>
      </c>
      <c r="R23" s="8">
        <f t="shared" si="7"/>
        <v>39173.440000000002</v>
      </c>
      <c r="S23" s="9">
        <f t="shared" si="8"/>
        <v>40201.477383177575</v>
      </c>
      <c r="T23" s="7"/>
    </row>
    <row r="24" spans="1:20" ht="21" customHeight="1" x14ac:dyDescent="0.5">
      <c r="A24" s="8">
        <v>19541.240000000002</v>
      </c>
      <c r="B24" s="3">
        <v>600</v>
      </c>
      <c r="C24" s="7">
        <v>20</v>
      </c>
      <c r="D24" s="8">
        <v>1.75</v>
      </c>
      <c r="E24" s="8">
        <f t="shared" si="0"/>
        <v>20141.240000000002</v>
      </c>
      <c r="F24" s="9">
        <f t="shared" si="9"/>
        <v>35247.170000000006</v>
      </c>
      <c r="G24" s="9">
        <f t="shared" si="1"/>
        <v>68.691588785046733</v>
      </c>
      <c r="H24" s="9">
        <f t="shared" si="2"/>
        <v>981.30841121495325</v>
      </c>
      <c r="I24" s="8">
        <f t="shared" si="12"/>
        <v>34197.170000000006</v>
      </c>
      <c r="J24" s="9">
        <f t="shared" si="3"/>
        <v>35178.478411214957</v>
      </c>
      <c r="K24" s="7"/>
      <c r="L24" s="7">
        <v>20</v>
      </c>
      <c r="M24" s="8">
        <v>2.5</v>
      </c>
      <c r="N24" s="8">
        <f t="shared" si="4"/>
        <v>20141.240000000002</v>
      </c>
      <c r="O24" s="9">
        <f t="shared" si="11"/>
        <v>50353.100000000006</v>
      </c>
      <c r="P24" s="9">
        <f t="shared" si="5"/>
        <v>98.130841121495322</v>
      </c>
      <c r="Q24" s="9">
        <f t="shared" si="6"/>
        <v>1401.8691588785048</v>
      </c>
      <c r="R24" s="8">
        <f t="shared" si="7"/>
        <v>48853.100000000006</v>
      </c>
      <c r="S24" s="9">
        <f t="shared" si="8"/>
        <v>50254.969158878514</v>
      </c>
      <c r="T24" s="7"/>
    </row>
    <row r="25" spans="1:20" s="18" customFormat="1" ht="21" customHeight="1" x14ac:dyDescent="0.5">
      <c r="A25" s="17">
        <v>19450.28</v>
      </c>
      <c r="B25" s="18">
        <v>700</v>
      </c>
      <c r="C25" s="19">
        <v>21</v>
      </c>
      <c r="D25" s="17">
        <v>0.5</v>
      </c>
      <c r="E25" s="8">
        <f t="shared" si="0"/>
        <v>20150.28</v>
      </c>
      <c r="F25" s="9">
        <f t="shared" si="9"/>
        <v>10075.14</v>
      </c>
      <c r="G25" s="9">
        <f t="shared" si="1"/>
        <v>22.897196261682243</v>
      </c>
      <c r="H25" s="9">
        <f t="shared" si="2"/>
        <v>327.10280373831773</v>
      </c>
      <c r="I25" s="17">
        <f t="shared" si="12"/>
        <v>9725.14</v>
      </c>
      <c r="J25" s="9">
        <f t="shared" si="3"/>
        <v>10052.242803738318</v>
      </c>
      <c r="K25" s="19"/>
      <c r="L25" s="19">
        <v>21</v>
      </c>
      <c r="M25" s="17">
        <v>1.25</v>
      </c>
      <c r="N25" s="8">
        <f t="shared" si="4"/>
        <v>20150.28</v>
      </c>
      <c r="O25" s="9">
        <f t="shared" si="11"/>
        <v>25187.85</v>
      </c>
      <c r="P25" s="9">
        <f t="shared" si="5"/>
        <v>57.242990654205606</v>
      </c>
      <c r="Q25" s="9">
        <f t="shared" si="6"/>
        <v>817.75700934579436</v>
      </c>
      <c r="R25" s="17">
        <f t="shared" si="7"/>
        <v>24312.85</v>
      </c>
      <c r="S25" s="9">
        <f t="shared" si="8"/>
        <v>25130.607009345793</v>
      </c>
      <c r="T25" s="19"/>
    </row>
    <row r="26" spans="1:20" ht="21" customHeight="1" x14ac:dyDescent="0.5">
      <c r="A26" s="8">
        <v>19389.64</v>
      </c>
      <c r="B26" s="3">
        <v>500</v>
      </c>
      <c r="C26" s="7">
        <v>22</v>
      </c>
      <c r="D26" s="8">
        <v>1.25</v>
      </c>
      <c r="E26" s="8">
        <f t="shared" si="0"/>
        <v>19889.64</v>
      </c>
      <c r="F26" s="9">
        <f t="shared" si="9"/>
        <v>24862.05</v>
      </c>
      <c r="G26" s="9">
        <f t="shared" si="1"/>
        <v>40.887850467289717</v>
      </c>
      <c r="H26" s="9">
        <f t="shared" si="2"/>
        <v>584.1121495327103</v>
      </c>
      <c r="I26" s="8">
        <f t="shared" si="12"/>
        <v>24237.05</v>
      </c>
      <c r="J26" s="9">
        <f t="shared" si="3"/>
        <v>24821.162149532709</v>
      </c>
      <c r="K26" s="7"/>
      <c r="L26" s="7">
        <v>22</v>
      </c>
      <c r="M26" s="8">
        <v>0.5</v>
      </c>
      <c r="N26" s="8">
        <f t="shared" si="4"/>
        <v>19889.64</v>
      </c>
      <c r="O26" s="9">
        <f t="shared" si="11"/>
        <v>9944.82</v>
      </c>
      <c r="P26" s="9">
        <f t="shared" si="5"/>
        <v>16.355140186915889</v>
      </c>
      <c r="Q26" s="9">
        <f t="shared" si="6"/>
        <v>233.64485981308411</v>
      </c>
      <c r="R26" s="8">
        <f t="shared" si="7"/>
        <v>9694.82</v>
      </c>
      <c r="S26" s="9">
        <f t="shared" si="8"/>
        <v>9928.4648598130843</v>
      </c>
      <c r="T26" s="7"/>
    </row>
    <row r="27" spans="1:20" s="18" customFormat="1" ht="21" customHeight="1" x14ac:dyDescent="0.5">
      <c r="A27" s="17">
        <v>19389.64</v>
      </c>
      <c r="B27" s="18">
        <v>650</v>
      </c>
      <c r="C27" s="19">
        <v>23</v>
      </c>
      <c r="D27" s="17">
        <v>0.75</v>
      </c>
      <c r="E27" s="8">
        <f t="shared" si="0"/>
        <v>20039.64</v>
      </c>
      <c r="F27" s="9">
        <f t="shared" si="9"/>
        <v>15029.73</v>
      </c>
      <c r="G27" s="9">
        <f t="shared" si="1"/>
        <v>31.892523364485982</v>
      </c>
      <c r="H27" s="9">
        <f t="shared" si="2"/>
        <v>455.60747663551399</v>
      </c>
      <c r="I27" s="17">
        <f t="shared" si="12"/>
        <v>14542.23</v>
      </c>
      <c r="J27" s="9">
        <f t="shared" si="3"/>
        <v>14997.837476635514</v>
      </c>
      <c r="K27" s="19"/>
      <c r="L27" s="19">
        <v>23</v>
      </c>
      <c r="M27" s="17">
        <v>1.75</v>
      </c>
      <c r="N27" s="8">
        <f t="shared" si="4"/>
        <v>20039.64</v>
      </c>
      <c r="O27" s="9">
        <f t="shared" si="11"/>
        <v>35069.369999999995</v>
      </c>
      <c r="P27" s="9">
        <f t="shared" si="5"/>
        <v>74.415887850467286</v>
      </c>
      <c r="Q27" s="9">
        <f t="shared" si="6"/>
        <v>1063.0841121495328</v>
      </c>
      <c r="R27" s="17">
        <f t="shared" si="7"/>
        <v>33931.869999999995</v>
      </c>
      <c r="S27" s="9">
        <f t="shared" si="8"/>
        <v>34994.954112149528</v>
      </c>
      <c r="T27" s="19"/>
    </row>
    <row r="28" spans="1:20" ht="21" customHeight="1" x14ac:dyDescent="0.5">
      <c r="A28" s="8">
        <v>19389.64</v>
      </c>
      <c r="B28" s="3">
        <v>750</v>
      </c>
      <c r="C28" s="7">
        <v>24</v>
      </c>
      <c r="D28" s="8">
        <v>1</v>
      </c>
      <c r="E28" s="8">
        <f t="shared" si="0"/>
        <v>20139.64</v>
      </c>
      <c r="F28" s="9">
        <f t="shared" si="9"/>
        <v>20139.64</v>
      </c>
      <c r="G28" s="9">
        <f t="shared" si="1"/>
        <v>49.065420560747661</v>
      </c>
      <c r="H28" s="9">
        <f t="shared" si="2"/>
        <v>700.93457943925239</v>
      </c>
      <c r="I28" s="8">
        <f t="shared" si="12"/>
        <v>19389.64</v>
      </c>
      <c r="J28" s="9">
        <f t="shared" si="3"/>
        <v>20090.574579439253</v>
      </c>
      <c r="K28" s="7"/>
      <c r="L28" s="7">
        <v>24</v>
      </c>
      <c r="M28" s="8">
        <v>2</v>
      </c>
      <c r="N28" s="8">
        <f t="shared" si="4"/>
        <v>20139.64</v>
      </c>
      <c r="O28" s="9">
        <f t="shared" si="11"/>
        <v>40279.279999999999</v>
      </c>
      <c r="P28" s="9">
        <f t="shared" si="5"/>
        <v>98.130841121495322</v>
      </c>
      <c r="Q28" s="9">
        <f t="shared" si="6"/>
        <v>1401.8691588785048</v>
      </c>
      <c r="R28" s="8">
        <f t="shared" si="7"/>
        <v>38779.279999999999</v>
      </c>
      <c r="S28" s="9">
        <f t="shared" si="8"/>
        <v>40181.149158878507</v>
      </c>
      <c r="T28" s="7"/>
    </row>
    <row r="29" spans="1:20" ht="21" customHeight="1" x14ac:dyDescent="0.5">
      <c r="A29" s="8"/>
      <c r="C29" s="7">
        <v>25</v>
      </c>
      <c r="D29" s="8"/>
      <c r="E29" s="8">
        <f t="shared" si="0"/>
        <v>0</v>
      </c>
      <c r="F29" s="9">
        <f t="shared" si="9"/>
        <v>0</v>
      </c>
      <c r="G29" s="9">
        <f t="shared" si="1"/>
        <v>0</v>
      </c>
      <c r="H29" s="9">
        <f t="shared" si="2"/>
        <v>0</v>
      </c>
      <c r="I29" s="8">
        <f t="shared" si="12"/>
        <v>0</v>
      </c>
      <c r="J29" s="9">
        <f t="shared" si="3"/>
        <v>0</v>
      </c>
      <c r="K29" s="7"/>
      <c r="L29" s="7">
        <v>25</v>
      </c>
      <c r="M29" s="8"/>
      <c r="N29" s="8">
        <f t="shared" si="4"/>
        <v>0</v>
      </c>
      <c r="O29" s="9">
        <f t="shared" si="11"/>
        <v>0</v>
      </c>
      <c r="P29" s="9">
        <f t="shared" si="5"/>
        <v>0</v>
      </c>
      <c r="Q29" s="9">
        <f t="shared" si="6"/>
        <v>0</v>
      </c>
      <c r="R29" s="8">
        <f t="shared" si="7"/>
        <v>0</v>
      </c>
      <c r="S29" s="9">
        <f t="shared" si="8"/>
        <v>0</v>
      </c>
      <c r="T29" s="7"/>
    </row>
    <row r="30" spans="1:20" ht="21" customHeight="1" x14ac:dyDescent="0.5">
      <c r="A30" s="8">
        <v>19389.64</v>
      </c>
      <c r="B30" s="3">
        <v>600</v>
      </c>
      <c r="C30" s="7">
        <v>26</v>
      </c>
      <c r="D30" s="8">
        <v>0.75</v>
      </c>
      <c r="E30" s="8">
        <f t="shared" si="0"/>
        <v>19989.64</v>
      </c>
      <c r="F30" s="9">
        <f t="shared" si="9"/>
        <v>14992.23</v>
      </c>
      <c r="G30" s="9">
        <f t="shared" si="1"/>
        <v>29.439252336448597</v>
      </c>
      <c r="H30" s="9">
        <f t="shared" si="2"/>
        <v>420.56074766355141</v>
      </c>
      <c r="I30" s="8">
        <f t="shared" si="12"/>
        <v>14542.23</v>
      </c>
      <c r="J30" s="9">
        <f t="shared" si="3"/>
        <v>14962.790747663552</v>
      </c>
      <c r="K30" s="7"/>
      <c r="L30" s="7">
        <v>26</v>
      </c>
      <c r="M30" s="8">
        <v>1.5</v>
      </c>
      <c r="N30" s="8">
        <f t="shared" si="4"/>
        <v>19989.64</v>
      </c>
      <c r="O30" s="9">
        <f t="shared" si="11"/>
        <v>29984.46</v>
      </c>
      <c r="P30" s="9">
        <f t="shared" si="5"/>
        <v>58.878504672897193</v>
      </c>
      <c r="Q30" s="9">
        <f t="shared" si="6"/>
        <v>841.12149532710282</v>
      </c>
      <c r="R30" s="8">
        <f t="shared" si="7"/>
        <v>29084.46</v>
      </c>
      <c r="S30" s="9">
        <f t="shared" si="8"/>
        <v>29925.581495327104</v>
      </c>
      <c r="T30" s="7"/>
    </row>
    <row r="31" spans="1:20" ht="21" customHeight="1" x14ac:dyDescent="0.5">
      <c r="A31" s="8">
        <v>19389.64</v>
      </c>
      <c r="B31" s="3">
        <v>800</v>
      </c>
      <c r="C31" s="7">
        <v>27</v>
      </c>
      <c r="D31" s="8">
        <v>0.25</v>
      </c>
      <c r="E31" s="8">
        <f t="shared" si="0"/>
        <v>20189.64</v>
      </c>
      <c r="F31" s="9">
        <f t="shared" si="9"/>
        <v>5047.41</v>
      </c>
      <c r="G31" s="9">
        <f t="shared" si="1"/>
        <v>13.084112149532711</v>
      </c>
      <c r="H31" s="9">
        <f t="shared" si="2"/>
        <v>186.9158878504673</v>
      </c>
      <c r="I31" s="8">
        <f t="shared" si="12"/>
        <v>4847.41</v>
      </c>
      <c r="J31" s="9">
        <f t="shared" si="3"/>
        <v>5034.3258878504676</v>
      </c>
      <c r="K31" s="7"/>
      <c r="L31" s="7">
        <v>27</v>
      </c>
      <c r="M31" s="8">
        <v>1.25</v>
      </c>
      <c r="N31" s="8">
        <f t="shared" si="4"/>
        <v>20189.64</v>
      </c>
      <c r="O31" s="9">
        <f t="shared" si="11"/>
        <v>25237.05</v>
      </c>
      <c r="P31" s="9">
        <f t="shared" si="5"/>
        <v>65.420560747663558</v>
      </c>
      <c r="Q31" s="9">
        <f t="shared" si="6"/>
        <v>934.57943925233644</v>
      </c>
      <c r="R31" s="8">
        <f t="shared" si="7"/>
        <v>24237.05</v>
      </c>
      <c r="S31" s="9">
        <f t="shared" si="8"/>
        <v>25171.629439252334</v>
      </c>
      <c r="T31" s="7"/>
    </row>
    <row r="32" spans="1:20" s="18" customFormat="1" ht="21" customHeight="1" x14ac:dyDescent="0.5">
      <c r="A32" s="17">
        <v>19253.2</v>
      </c>
      <c r="B32" s="18">
        <v>850</v>
      </c>
      <c r="C32" s="19">
        <v>28</v>
      </c>
      <c r="D32" s="17">
        <v>1.75</v>
      </c>
      <c r="E32" s="8">
        <f t="shared" si="0"/>
        <v>20103.2</v>
      </c>
      <c r="F32" s="9">
        <f t="shared" si="9"/>
        <v>35180.6</v>
      </c>
      <c r="G32" s="9">
        <f t="shared" si="1"/>
        <v>97.313084112149539</v>
      </c>
      <c r="H32" s="9">
        <f t="shared" si="2"/>
        <v>1390.1869158878505</v>
      </c>
      <c r="I32" s="17">
        <f t="shared" si="12"/>
        <v>33693.1</v>
      </c>
      <c r="J32" s="9">
        <f t="shared" si="3"/>
        <v>35083.286915887846</v>
      </c>
      <c r="K32" s="19"/>
      <c r="L32" s="19">
        <v>28</v>
      </c>
      <c r="M32" s="17">
        <v>2</v>
      </c>
      <c r="N32" s="8">
        <f t="shared" si="4"/>
        <v>20103.2</v>
      </c>
      <c r="O32" s="9">
        <f t="shared" si="11"/>
        <v>40206.400000000001</v>
      </c>
      <c r="P32" s="9">
        <f t="shared" si="5"/>
        <v>111.21495327102804</v>
      </c>
      <c r="Q32" s="9">
        <f t="shared" si="6"/>
        <v>1588.785046728972</v>
      </c>
      <c r="R32" s="17">
        <f t="shared" si="7"/>
        <v>38506.400000000001</v>
      </c>
      <c r="S32" s="9">
        <f t="shared" si="8"/>
        <v>40095.185046728977</v>
      </c>
      <c r="T32" s="19"/>
    </row>
    <row r="33" spans="1:20" ht="21" customHeight="1" x14ac:dyDescent="0.5">
      <c r="A33" s="20"/>
      <c r="C33" s="7"/>
      <c r="D33" s="8"/>
      <c r="E33" s="8">
        <f t="shared" ref="E33:E35" si="13">$B$3+B33</f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12"/>
        <v>0</v>
      </c>
      <c r="J33" s="9">
        <f t="shared" si="3"/>
        <v>0</v>
      </c>
      <c r="K33" s="7"/>
      <c r="L33" s="7"/>
      <c r="M33" s="8"/>
      <c r="N33" s="8">
        <f t="shared" ref="N33:N35" si="14">$B$3+B33</f>
        <v>0</v>
      </c>
      <c r="O33" s="9">
        <f t="shared" si="11"/>
        <v>0</v>
      </c>
      <c r="P33" s="9">
        <f t="shared" si="5"/>
        <v>0</v>
      </c>
      <c r="Q33" s="9">
        <f t="shared" si="6"/>
        <v>0</v>
      </c>
      <c r="R33" s="8">
        <f t="shared" si="7"/>
        <v>0</v>
      </c>
      <c r="S33" s="9">
        <f t="shared" si="8"/>
        <v>0</v>
      </c>
      <c r="T33" s="7"/>
    </row>
    <row r="34" spans="1:20" s="18" customFormat="1" ht="21" customHeight="1" x14ac:dyDescent="0.5">
      <c r="A34" s="21"/>
      <c r="B34" s="22"/>
      <c r="C34" s="19"/>
      <c r="D34" s="17"/>
      <c r="E34" s="8">
        <f t="shared" si="13"/>
        <v>0</v>
      </c>
      <c r="F34" s="9">
        <f>D34*E34</f>
        <v>0</v>
      </c>
      <c r="G34" s="9">
        <f t="shared" si="1"/>
        <v>0</v>
      </c>
      <c r="H34" s="9">
        <f t="shared" si="2"/>
        <v>0</v>
      </c>
      <c r="I34" s="17">
        <f t="shared" si="12"/>
        <v>0</v>
      </c>
      <c r="J34" s="9">
        <f t="shared" si="3"/>
        <v>0</v>
      </c>
      <c r="K34" s="19"/>
      <c r="L34" s="19"/>
      <c r="M34" s="17"/>
      <c r="N34" s="8">
        <f t="shared" si="14"/>
        <v>0</v>
      </c>
      <c r="O34" s="9">
        <f t="shared" si="11"/>
        <v>0</v>
      </c>
      <c r="P34" s="9">
        <f t="shared" si="5"/>
        <v>0</v>
      </c>
      <c r="Q34" s="9">
        <f t="shared" si="6"/>
        <v>0</v>
      </c>
      <c r="R34" s="17">
        <f t="shared" si="7"/>
        <v>0</v>
      </c>
      <c r="S34" s="9">
        <f t="shared" si="8"/>
        <v>0</v>
      </c>
      <c r="T34" s="19"/>
    </row>
    <row r="35" spans="1:20" s="18" customFormat="1" ht="21" customHeight="1" x14ac:dyDescent="0.5">
      <c r="A35" s="21"/>
      <c r="B35" s="22"/>
      <c r="C35" s="19"/>
      <c r="D35" s="17"/>
      <c r="E35" s="8">
        <f t="shared" si="13"/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7">
        <f t="shared" si="12"/>
        <v>0</v>
      </c>
      <c r="J35" s="9">
        <f t="shared" si="3"/>
        <v>0</v>
      </c>
      <c r="K35" s="19"/>
      <c r="L35" s="19"/>
      <c r="M35" s="17"/>
      <c r="N35" s="8">
        <f t="shared" si="14"/>
        <v>0</v>
      </c>
      <c r="O35" s="9">
        <f t="shared" si="11"/>
        <v>0</v>
      </c>
      <c r="P35" s="9">
        <f t="shared" si="5"/>
        <v>0</v>
      </c>
      <c r="Q35" s="9">
        <f t="shared" si="6"/>
        <v>0</v>
      </c>
      <c r="R35" s="17">
        <f t="shared" si="7"/>
        <v>0</v>
      </c>
      <c r="S35" s="9">
        <f t="shared" si="8"/>
        <v>0</v>
      </c>
      <c r="T35" s="19"/>
    </row>
    <row r="36" spans="1:20" x14ac:dyDescent="0.5">
      <c r="C36" s="7" t="s">
        <v>5</v>
      </c>
      <c r="D36" s="10">
        <f t="shared" ref="D36:K36" si="15">SUM(D5:D35)</f>
        <v>20</v>
      </c>
      <c r="E36" s="10">
        <f t="shared" si="15"/>
        <v>483602.2</v>
      </c>
      <c r="F36" s="10">
        <f t="shared" si="15"/>
        <v>402955.12999999989</v>
      </c>
      <c r="G36" s="10">
        <f t="shared" si="15"/>
        <v>923.24766355140196</v>
      </c>
      <c r="H36" s="10">
        <f>SUM(H5:H35)</f>
        <v>13189.252336448597</v>
      </c>
      <c r="I36" s="10">
        <f t="shared" si="15"/>
        <v>388842.62999999989</v>
      </c>
      <c r="J36" s="10">
        <f t="shared" si="15"/>
        <v>402031.88233644865</v>
      </c>
      <c r="K36" s="10">
        <f t="shared" si="15"/>
        <v>0</v>
      </c>
      <c r="L36" s="7" t="s">
        <v>5</v>
      </c>
      <c r="M36" s="10">
        <f t="shared" ref="M36:T36" si="16">SUM(M5:M35)</f>
        <v>40</v>
      </c>
      <c r="N36" s="10">
        <f t="shared" si="16"/>
        <v>483602.2</v>
      </c>
      <c r="O36" s="10">
        <f t="shared" si="16"/>
        <v>805607.13</v>
      </c>
      <c r="P36" s="10">
        <f t="shared" si="16"/>
        <v>1838.3177570093455</v>
      </c>
      <c r="Q36" s="10">
        <f t="shared" si="16"/>
        <v>26261.682242990653</v>
      </c>
      <c r="R36" s="10">
        <f t="shared" si="16"/>
        <v>777507.13</v>
      </c>
      <c r="S36" s="10">
        <f t="shared" si="16"/>
        <v>803768.81224299059</v>
      </c>
      <c r="T36" s="10">
        <f t="shared" si="16"/>
        <v>0</v>
      </c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"/>
  <sheetViews>
    <sheetView view="pageBreakPreview" zoomScale="60" zoomScaleNormal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30</v>
      </c>
      <c r="D2" s="29"/>
      <c r="E2" s="29"/>
      <c r="F2" s="29"/>
      <c r="G2" s="29"/>
      <c r="H2" s="29"/>
      <c r="I2" s="29"/>
      <c r="J2" s="29"/>
      <c r="K2" s="30"/>
      <c r="L2" s="28" t="s">
        <v>30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19253.2</v>
      </c>
      <c r="B5" s="3">
        <v>900</v>
      </c>
      <c r="C5" s="7">
        <v>1</v>
      </c>
      <c r="D5" s="8">
        <v>1.75</v>
      </c>
      <c r="E5" s="8">
        <f>A5+B5</f>
        <v>20153.2</v>
      </c>
      <c r="F5" s="9">
        <f>D5*E5</f>
        <v>35268.1</v>
      </c>
      <c r="G5" s="9">
        <f>(F5-I5)*7/107</f>
        <v>103.03738317757009</v>
      </c>
      <c r="H5" s="9">
        <f>F5-I5-G5</f>
        <v>1471.9626168224299</v>
      </c>
      <c r="I5" s="8">
        <f>A5*D5</f>
        <v>33693.1</v>
      </c>
      <c r="J5" s="9">
        <f>I5+H5</f>
        <v>35165.062616822426</v>
      </c>
      <c r="K5" s="7"/>
      <c r="L5" s="7">
        <v>1</v>
      </c>
      <c r="M5" s="8">
        <v>3.25</v>
      </c>
      <c r="N5" s="8">
        <f>A5+B5</f>
        <v>20153.2</v>
      </c>
      <c r="O5" s="9">
        <f>M5*N5</f>
        <v>65497.9</v>
      </c>
      <c r="P5" s="9">
        <f>(O5-R5)*7/107</f>
        <v>191.35514018691589</v>
      </c>
      <c r="Q5" s="9">
        <f>O5-R5-P5</f>
        <v>2733.6448598130842</v>
      </c>
      <c r="R5" s="8">
        <f>A5*M5</f>
        <v>62572.9</v>
      </c>
      <c r="S5" s="9">
        <f>R5+Q5</f>
        <v>65306.544859813082</v>
      </c>
      <c r="T5" s="7"/>
    </row>
    <row r="6" spans="1:20" s="18" customFormat="1" ht="21" customHeight="1" x14ac:dyDescent="0.5">
      <c r="A6" s="17">
        <v>19253.2</v>
      </c>
      <c r="B6" s="18">
        <v>650</v>
      </c>
      <c r="C6" s="19">
        <v>2</v>
      </c>
      <c r="D6" s="17">
        <v>1</v>
      </c>
      <c r="E6" s="8">
        <f t="shared" ref="E6:E35" si="0">A6+B6</f>
        <v>19903.2</v>
      </c>
      <c r="F6" s="9">
        <f>D6*E6</f>
        <v>19903.2</v>
      </c>
      <c r="G6" s="9">
        <f t="shared" ref="G6:G35" si="1">(F6-I6)*7/107</f>
        <v>42.523364485981311</v>
      </c>
      <c r="H6" s="9">
        <f t="shared" ref="H6:H35" si="2">F6-I6-G6</f>
        <v>607.47663551401865</v>
      </c>
      <c r="I6" s="8">
        <f>A6*D6</f>
        <v>19253.2</v>
      </c>
      <c r="J6" s="9">
        <f t="shared" ref="J6:J35" si="3">I6+H6</f>
        <v>19860.676635514021</v>
      </c>
      <c r="K6" s="19"/>
      <c r="L6" s="19">
        <v>2</v>
      </c>
      <c r="M6" s="17">
        <v>2.5</v>
      </c>
      <c r="N6" s="8">
        <f t="shared" ref="N6:N35" si="4">A6+B6</f>
        <v>19903.2</v>
      </c>
      <c r="O6" s="9">
        <f>M6*N6</f>
        <v>49758</v>
      </c>
      <c r="P6" s="9">
        <f t="shared" ref="P6:P35" si="5">(O6-R6)*7/107</f>
        <v>106.30841121495327</v>
      </c>
      <c r="Q6" s="9">
        <f t="shared" ref="Q6:Q35" si="6">O6-R6-P6</f>
        <v>1518.6915887850466</v>
      </c>
      <c r="R6" s="17">
        <f t="shared" ref="R6:R35" si="7">A6*M6</f>
        <v>48133</v>
      </c>
      <c r="S6" s="9">
        <f t="shared" ref="S6:S35" si="8">R6+Q6</f>
        <v>49651.691588785048</v>
      </c>
      <c r="T6" s="19"/>
    </row>
    <row r="7" spans="1:20" ht="21" customHeight="1" x14ac:dyDescent="0.5">
      <c r="A7" s="8">
        <v>19298.68</v>
      </c>
      <c r="B7" s="3">
        <v>900</v>
      </c>
      <c r="C7" s="7">
        <v>3</v>
      </c>
      <c r="D7" s="8">
        <v>0.25</v>
      </c>
      <c r="E7" s="8">
        <f t="shared" si="0"/>
        <v>20198.68</v>
      </c>
      <c r="F7" s="9">
        <f>D7*E7</f>
        <v>5049.67</v>
      </c>
      <c r="G7" s="9">
        <f t="shared" si="1"/>
        <v>14.719626168224298</v>
      </c>
      <c r="H7" s="9">
        <f t="shared" si="2"/>
        <v>210.28037383177571</v>
      </c>
      <c r="I7" s="8">
        <f>A7*D7</f>
        <v>4824.67</v>
      </c>
      <c r="J7" s="9">
        <f t="shared" si="3"/>
        <v>5034.9503738317762</v>
      </c>
      <c r="K7" s="7"/>
      <c r="L7" s="7">
        <v>3</v>
      </c>
      <c r="M7" s="8">
        <v>2.25</v>
      </c>
      <c r="N7" s="8">
        <f t="shared" si="4"/>
        <v>20198.68</v>
      </c>
      <c r="O7" s="9">
        <f>M7*N7</f>
        <v>45447.03</v>
      </c>
      <c r="P7" s="9">
        <f t="shared" si="5"/>
        <v>132.47663551401868</v>
      </c>
      <c r="Q7" s="9">
        <f t="shared" si="6"/>
        <v>1892.5233644859813</v>
      </c>
      <c r="R7" s="8">
        <f t="shared" si="7"/>
        <v>43422.03</v>
      </c>
      <c r="S7" s="9">
        <f t="shared" si="8"/>
        <v>45314.553364485982</v>
      </c>
      <c r="T7" s="7"/>
    </row>
    <row r="8" spans="1:20" ht="21" customHeight="1" x14ac:dyDescent="0.5">
      <c r="A8" s="8"/>
      <c r="C8" s="7">
        <v>4</v>
      </c>
      <c r="D8" s="8"/>
      <c r="E8" s="8">
        <f t="shared" si="0"/>
        <v>0</v>
      </c>
      <c r="F8" s="9">
        <f t="shared" ref="F8:F35" si="9">D8*E8</f>
        <v>0</v>
      </c>
      <c r="G8" s="9">
        <f t="shared" si="1"/>
        <v>0</v>
      </c>
      <c r="H8" s="9">
        <f t="shared" si="2"/>
        <v>0</v>
      </c>
      <c r="I8" s="8">
        <f t="shared" ref="I8:I13" si="10">A8*D8</f>
        <v>0</v>
      </c>
      <c r="J8" s="9">
        <f t="shared" si="3"/>
        <v>0</v>
      </c>
      <c r="K8" s="7"/>
      <c r="L8" s="7">
        <v>4</v>
      </c>
      <c r="M8" s="8"/>
      <c r="N8" s="8">
        <f t="shared" si="4"/>
        <v>0</v>
      </c>
      <c r="O8" s="9">
        <f t="shared" ref="O8:O35" si="11">M8*N8</f>
        <v>0</v>
      </c>
      <c r="P8" s="9">
        <f t="shared" si="5"/>
        <v>0</v>
      </c>
      <c r="Q8" s="9">
        <f t="shared" si="6"/>
        <v>0</v>
      </c>
      <c r="R8" s="8">
        <f t="shared" si="7"/>
        <v>0</v>
      </c>
      <c r="S8" s="9">
        <f t="shared" si="8"/>
        <v>0</v>
      </c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1.25</v>
      </c>
      <c r="E9" s="8">
        <f t="shared" si="0"/>
        <v>19898.68</v>
      </c>
      <c r="F9" s="9">
        <f t="shared" si="9"/>
        <v>24873.35</v>
      </c>
      <c r="G9" s="9">
        <f t="shared" si="1"/>
        <v>49.065420560747661</v>
      </c>
      <c r="H9" s="9">
        <f t="shared" si="2"/>
        <v>700.93457943925239</v>
      </c>
      <c r="I9" s="8">
        <f t="shared" si="10"/>
        <v>24123.35</v>
      </c>
      <c r="J9" s="9">
        <f t="shared" si="3"/>
        <v>24824.284579439252</v>
      </c>
      <c r="K9" s="7"/>
      <c r="L9" s="7">
        <v>5</v>
      </c>
      <c r="M9" s="8">
        <v>3</v>
      </c>
      <c r="N9" s="8">
        <f t="shared" si="4"/>
        <v>19898.68</v>
      </c>
      <c r="O9" s="9">
        <f t="shared" si="11"/>
        <v>59696.04</v>
      </c>
      <c r="P9" s="9">
        <f t="shared" si="5"/>
        <v>117.75700934579439</v>
      </c>
      <c r="Q9" s="9">
        <f t="shared" si="6"/>
        <v>1682.2429906542056</v>
      </c>
      <c r="R9" s="8">
        <f t="shared" si="7"/>
        <v>57896.04</v>
      </c>
      <c r="S9" s="9">
        <f t="shared" si="8"/>
        <v>59578.282990654203</v>
      </c>
      <c r="T9" s="7"/>
    </row>
    <row r="10" spans="1:20" ht="21" customHeight="1" x14ac:dyDescent="0.5">
      <c r="A10" s="8">
        <v>19253.2</v>
      </c>
      <c r="B10" s="3">
        <v>700</v>
      </c>
      <c r="C10" s="7">
        <v>6</v>
      </c>
      <c r="D10" s="8">
        <v>0.75</v>
      </c>
      <c r="E10" s="8">
        <f t="shared" si="0"/>
        <v>19953.2</v>
      </c>
      <c r="F10" s="9">
        <f t="shared" si="9"/>
        <v>14964.900000000001</v>
      </c>
      <c r="G10" s="9">
        <f t="shared" si="1"/>
        <v>34.345794392523366</v>
      </c>
      <c r="H10" s="9">
        <f t="shared" si="2"/>
        <v>490.65420560747663</v>
      </c>
      <c r="I10" s="8">
        <f t="shared" si="10"/>
        <v>14439.900000000001</v>
      </c>
      <c r="J10" s="9">
        <f t="shared" si="3"/>
        <v>14930.554205607477</v>
      </c>
      <c r="K10" s="7"/>
      <c r="L10" s="7">
        <v>6</v>
      </c>
      <c r="M10" s="8">
        <v>2</v>
      </c>
      <c r="N10" s="8">
        <f t="shared" si="4"/>
        <v>19953.2</v>
      </c>
      <c r="O10" s="9">
        <f t="shared" si="11"/>
        <v>39906.400000000001</v>
      </c>
      <c r="P10" s="9">
        <f t="shared" si="5"/>
        <v>91.588785046728972</v>
      </c>
      <c r="Q10" s="9">
        <f t="shared" si="6"/>
        <v>1308.4112149532709</v>
      </c>
      <c r="R10" s="8">
        <f t="shared" si="7"/>
        <v>38506.400000000001</v>
      </c>
      <c r="S10" s="9">
        <f t="shared" si="8"/>
        <v>39814.811214953275</v>
      </c>
      <c r="T10" s="7"/>
    </row>
    <row r="11" spans="1:20" s="18" customFormat="1" ht="21" customHeight="1" x14ac:dyDescent="0.5">
      <c r="A11" s="17">
        <v>19344.16</v>
      </c>
      <c r="B11" s="18">
        <v>800</v>
      </c>
      <c r="C11" s="19">
        <v>7</v>
      </c>
      <c r="D11" s="17">
        <v>0.5</v>
      </c>
      <c r="E11" s="8">
        <f t="shared" si="0"/>
        <v>20144.16</v>
      </c>
      <c r="F11" s="9">
        <f t="shared" si="9"/>
        <v>10072.08</v>
      </c>
      <c r="G11" s="9">
        <f t="shared" si="1"/>
        <v>26.168224299065422</v>
      </c>
      <c r="H11" s="9">
        <f t="shared" si="2"/>
        <v>373.8317757009346</v>
      </c>
      <c r="I11" s="17">
        <f t="shared" si="10"/>
        <v>9672.08</v>
      </c>
      <c r="J11" s="9">
        <f t="shared" si="3"/>
        <v>10045.911775700935</v>
      </c>
      <c r="K11" s="19"/>
      <c r="L11" s="19">
        <v>7</v>
      </c>
      <c r="M11" s="17">
        <v>2.25</v>
      </c>
      <c r="N11" s="8">
        <f t="shared" si="4"/>
        <v>20144.16</v>
      </c>
      <c r="O11" s="9">
        <f t="shared" si="11"/>
        <v>45324.36</v>
      </c>
      <c r="P11" s="9">
        <f t="shared" si="5"/>
        <v>117.75700934579439</v>
      </c>
      <c r="Q11" s="9">
        <f t="shared" si="6"/>
        <v>1682.2429906542056</v>
      </c>
      <c r="R11" s="17">
        <f t="shared" si="7"/>
        <v>43524.36</v>
      </c>
      <c r="S11" s="9">
        <f t="shared" si="8"/>
        <v>45206.60299065421</v>
      </c>
      <c r="T11" s="19"/>
    </row>
    <row r="12" spans="1:20" ht="21" customHeight="1" x14ac:dyDescent="0.5">
      <c r="A12" s="8">
        <v>19298.68</v>
      </c>
      <c r="B12" s="3">
        <v>900</v>
      </c>
      <c r="C12" s="7">
        <v>8</v>
      </c>
      <c r="D12" s="8">
        <v>1.5</v>
      </c>
      <c r="E12" s="8">
        <f t="shared" si="0"/>
        <v>20198.68</v>
      </c>
      <c r="F12" s="9">
        <f t="shared" si="9"/>
        <v>30298.02</v>
      </c>
      <c r="G12" s="9">
        <f t="shared" si="1"/>
        <v>88.317757009345797</v>
      </c>
      <c r="H12" s="9">
        <f t="shared" si="2"/>
        <v>1261.6822429906542</v>
      </c>
      <c r="I12" s="8">
        <f t="shared" si="10"/>
        <v>28948.02</v>
      </c>
      <c r="J12" s="9">
        <f t="shared" si="3"/>
        <v>30209.702242990654</v>
      </c>
      <c r="K12" s="7"/>
      <c r="L12" s="7">
        <v>8</v>
      </c>
      <c r="M12" s="8">
        <v>2.75</v>
      </c>
      <c r="N12" s="8">
        <f t="shared" si="4"/>
        <v>20198.68</v>
      </c>
      <c r="O12" s="9">
        <f t="shared" si="11"/>
        <v>55546.37</v>
      </c>
      <c r="P12" s="9">
        <f t="shared" si="5"/>
        <v>161.9158878504673</v>
      </c>
      <c r="Q12" s="9">
        <f t="shared" si="6"/>
        <v>2313.0841121495328</v>
      </c>
      <c r="R12" s="8">
        <f t="shared" si="7"/>
        <v>53071.37</v>
      </c>
      <c r="S12" s="9">
        <f t="shared" si="8"/>
        <v>55384.454112149535</v>
      </c>
      <c r="T12" s="7"/>
    </row>
    <row r="13" spans="1:20" s="18" customFormat="1" ht="21" customHeight="1" x14ac:dyDescent="0.5">
      <c r="A13" s="17">
        <v>19192.560000000001</v>
      </c>
      <c r="B13" s="18">
        <v>900</v>
      </c>
      <c r="C13" s="19">
        <v>9</v>
      </c>
      <c r="D13" s="17">
        <v>0.5</v>
      </c>
      <c r="E13" s="8">
        <f t="shared" si="0"/>
        <v>20092.560000000001</v>
      </c>
      <c r="F13" s="9">
        <f t="shared" si="9"/>
        <v>10046.280000000001</v>
      </c>
      <c r="G13" s="9">
        <f t="shared" si="1"/>
        <v>29.439252336448597</v>
      </c>
      <c r="H13" s="9">
        <f t="shared" si="2"/>
        <v>420.56074766355141</v>
      </c>
      <c r="I13" s="17">
        <f t="shared" si="10"/>
        <v>9596.2800000000007</v>
      </c>
      <c r="J13" s="9">
        <f t="shared" si="3"/>
        <v>10016.840747663551</v>
      </c>
      <c r="K13" s="19"/>
      <c r="L13" s="19">
        <v>9</v>
      </c>
      <c r="M13" s="17">
        <v>3</v>
      </c>
      <c r="N13" s="8">
        <f t="shared" si="4"/>
        <v>20092.560000000001</v>
      </c>
      <c r="O13" s="9">
        <f t="shared" si="11"/>
        <v>60277.680000000008</v>
      </c>
      <c r="P13" s="9">
        <f t="shared" si="5"/>
        <v>176.63551401869159</v>
      </c>
      <c r="Q13" s="9">
        <f t="shared" si="6"/>
        <v>2523.3644859813085</v>
      </c>
      <c r="R13" s="17">
        <f t="shared" si="7"/>
        <v>57577.680000000008</v>
      </c>
      <c r="S13" s="9">
        <f t="shared" si="8"/>
        <v>60101.044485981314</v>
      </c>
      <c r="T13" s="19"/>
    </row>
    <row r="14" spans="1:20" ht="21" customHeight="1" x14ac:dyDescent="0.5">
      <c r="A14" s="8">
        <v>19192.560000000001</v>
      </c>
      <c r="B14" s="3">
        <v>700</v>
      </c>
      <c r="C14" s="7">
        <v>10</v>
      </c>
      <c r="D14" s="8">
        <v>0</v>
      </c>
      <c r="E14" s="8">
        <f t="shared" si="0"/>
        <v>19892.560000000001</v>
      </c>
      <c r="F14" s="9">
        <f t="shared" si="9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>
        <v>10</v>
      </c>
      <c r="M14" s="8">
        <v>2.25</v>
      </c>
      <c r="N14" s="8">
        <f t="shared" si="4"/>
        <v>19892.560000000001</v>
      </c>
      <c r="O14" s="9">
        <f t="shared" si="11"/>
        <v>44758.26</v>
      </c>
      <c r="P14" s="9">
        <f t="shared" si="5"/>
        <v>103.03738317757009</v>
      </c>
      <c r="Q14" s="9">
        <f t="shared" si="6"/>
        <v>1471.9626168224299</v>
      </c>
      <c r="R14" s="8">
        <f t="shared" si="7"/>
        <v>43183.26</v>
      </c>
      <c r="S14" s="9">
        <f t="shared" si="8"/>
        <v>44655.22261682243</v>
      </c>
      <c r="T14" s="7"/>
    </row>
    <row r="15" spans="1:20" ht="21" customHeight="1" x14ac:dyDescent="0.5">
      <c r="A15" s="8"/>
      <c r="C15" s="7">
        <v>11</v>
      </c>
      <c r="D15" s="8"/>
      <c r="E15" s="8">
        <f t="shared" si="0"/>
        <v>0</v>
      </c>
      <c r="F15" s="9">
        <f t="shared" si="9"/>
        <v>0</v>
      </c>
      <c r="G15" s="9">
        <f t="shared" si="1"/>
        <v>0</v>
      </c>
      <c r="H15" s="9">
        <f t="shared" si="2"/>
        <v>0</v>
      </c>
      <c r="I15" s="8">
        <f t="shared" ref="I15:I35" si="12">A15*D15</f>
        <v>0</v>
      </c>
      <c r="J15" s="9">
        <f t="shared" si="3"/>
        <v>0</v>
      </c>
      <c r="K15" s="7"/>
      <c r="L15" s="7">
        <v>11</v>
      </c>
      <c r="M15" s="8"/>
      <c r="N15" s="8">
        <f t="shared" si="4"/>
        <v>0</v>
      </c>
      <c r="O15" s="9">
        <f t="shared" si="11"/>
        <v>0</v>
      </c>
      <c r="P15" s="9">
        <f t="shared" si="5"/>
        <v>0</v>
      </c>
      <c r="Q15" s="9">
        <f t="shared" si="6"/>
        <v>0</v>
      </c>
      <c r="R15" s="8">
        <f t="shared" si="7"/>
        <v>0</v>
      </c>
      <c r="S15" s="9">
        <f t="shared" si="8"/>
        <v>0</v>
      </c>
      <c r="T15" s="7"/>
    </row>
    <row r="16" spans="1:20" ht="21" customHeight="1" x14ac:dyDescent="0.5">
      <c r="A16" s="8">
        <v>19192.560000000001</v>
      </c>
      <c r="B16" s="3">
        <v>700</v>
      </c>
      <c r="C16" s="7">
        <v>12</v>
      </c>
      <c r="D16" s="8">
        <v>1.5</v>
      </c>
      <c r="E16" s="8">
        <f t="shared" si="0"/>
        <v>19892.560000000001</v>
      </c>
      <c r="F16" s="9">
        <f t="shared" si="9"/>
        <v>29838.840000000004</v>
      </c>
      <c r="G16" s="9">
        <f t="shared" si="1"/>
        <v>68.691588785046733</v>
      </c>
      <c r="H16" s="9">
        <f t="shared" si="2"/>
        <v>981.30841121495325</v>
      </c>
      <c r="I16" s="8">
        <f t="shared" si="12"/>
        <v>28788.840000000004</v>
      </c>
      <c r="J16" s="9">
        <f t="shared" si="3"/>
        <v>29770.148411214956</v>
      </c>
      <c r="K16" s="7"/>
      <c r="L16" s="7">
        <v>12</v>
      </c>
      <c r="M16" s="8">
        <v>2.25</v>
      </c>
      <c r="N16" s="8">
        <f t="shared" si="4"/>
        <v>19892.560000000001</v>
      </c>
      <c r="O16" s="9">
        <f t="shared" si="11"/>
        <v>44758.26</v>
      </c>
      <c r="P16" s="9">
        <f t="shared" si="5"/>
        <v>103.03738317757009</v>
      </c>
      <c r="Q16" s="9">
        <f t="shared" si="6"/>
        <v>1471.9626168224299</v>
      </c>
      <c r="R16" s="8">
        <f t="shared" si="7"/>
        <v>43183.26</v>
      </c>
      <c r="S16" s="9">
        <f t="shared" si="8"/>
        <v>44655.22261682243</v>
      </c>
      <c r="T16" s="7"/>
    </row>
    <row r="17" spans="1:20" ht="21" customHeight="1" x14ac:dyDescent="0.5">
      <c r="A17" s="8">
        <v>19192.560000000001</v>
      </c>
      <c r="B17" s="3">
        <v>800</v>
      </c>
      <c r="C17" s="7">
        <v>13</v>
      </c>
      <c r="D17" s="8">
        <v>0.25</v>
      </c>
      <c r="E17" s="8">
        <f t="shared" si="0"/>
        <v>19992.560000000001</v>
      </c>
      <c r="F17" s="9">
        <f t="shared" si="9"/>
        <v>4998.1400000000003</v>
      </c>
      <c r="G17" s="9">
        <f t="shared" si="1"/>
        <v>13.084112149532711</v>
      </c>
      <c r="H17" s="9">
        <f t="shared" si="2"/>
        <v>186.9158878504673</v>
      </c>
      <c r="I17" s="8">
        <f t="shared" si="12"/>
        <v>4798.1400000000003</v>
      </c>
      <c r="J17" s="9">
        <f t="shared" si="3"/>
        <v>4985.055887850468</v>
      </c>
      <c r="K17" s="7"/>
      <c r="L17" s="7">
        <v>13</v>
      </c>
      <c r="M17" s="8">
        <v>2.5</v>
      </c>
      <c r="N17" s="8">
        <f t="shared" si="4"/>
        <v>19992.560000000001</v>
      </c>
      <c r="O17" s="9">
        <f t="shared" si="11"/>
        <v>49981.4</v>
      </c>
      <c r="P17" s="9">
        <f t="shared" si="5"/>
        <v>130.84112149532712</v>
      </c>
      <c r="Q17" s="9">
        <f t="shared" si="6"/>
        <v>1869.1588785046729</v>
      </c>
      <c r="R17" s="8">
        <f t="shared" si="7"/>
        <v>47981.4</v>
      </c>
      <c r="S17" s="9">
        <f t="shared" si="8"/>
        <v>49850.558878504671</v>
      </c>
      <c r="T17" s="7"/>
    </row>
    <row r="18" spans="1:20" s="18" customFormat="1" ht="21" customHeight="1" x14ac:dyDescent="0.5">
      <c r="A18" s="17">
        <v>19192.560000000001</v>
      </c>
      <c r="B18" s="18">
        <v>900</v>
      </c>
      <c r="C18" s="19">
        <v>14</v>
      </c>
      <c r="D18" s="17">
        <v>0.75</v>
      </c>
      <c r="E18" s="8">
        <f t="shared" si="0"/>
        <v>20092.560000000001</v>
      </c>
      <c r="F18" s="9">
        <f t="shared" si="9"/>
        <v>15069.420000000002</v>
      </c>
      <c r="G18" s="9">
        <f t="shared" si="1"/>
        <v>44.158878504672899</v>
      </c>
      <c r="H18" s="9">
        <f t="shared" si="2"/>
        <v>630.84112149532712</v>
      </c>
      <c r="I18" s="17">
        <f t="shared" si="12"/>
        <v>14394.420000000002</v>
      </c>
      <c r="J18" s="9">
        <f t="shared" si="3"/>
        <v>15025.261121495329</v>
      </c>
      <c r="K18" s="19"/>
      <c r="L18" s="19">
        <v>14</v>
      </c>
      <c r="M18" s="17">
        <v>3.5</v>
      </c>
      <c r="N18" s="8">
        <f t="shared" si="4"/>
        <v>20092.560000000001</v>
      </c>
      <c r="O18" s="9">
        <f t="shared" si="11"/>
        <v>70323.960000000006</v>
      </c>
      <c r="P18" s="9">
        <f t="shared" si="5"/>
        <v>206.07476635514018</v>
      </c>
      <c r="Q18" s="9">
        <f t="shared" si="6"/>
        <v>2943.9252336448599</v>
      </c>
      <c r="R18" s="17">
        <f t="shared" si="7"/>
        <v>67173.960000000006</v>
      </c>
      <c r="S18" s="9">
        <f t="shared" si="8"/>
        <v>70117.885233644862</v>
      </c>
      <c r="T18" s="19"/>
    </row>
    <row r="19" spans="1:20" ht="21" customHeight="1" x14ac:dyDescent="0.5">
      <c r="A19" s="8">
        <v>19147.080000000002</v>
      </c>
      <c r="B19" s="3">
        <v>700</v>
      </c>
      <c r="C19" s="7">
        <v>15</v>
      </c>
      <c r="D19" s="8">
        <v>1</v>
      </c>
      <c r="E19" s="8">
        <f t="shared" si="0"/>
        <v>19847.080000000002</v>
      </c>
      <c r="F19" s="9">
        <f t="shared" si="9"/>
        <v>19847.080000000002</v>
      </c>
      <c r="G19" s="9">
        <f t="shared" si="1"/>
        <v>45.794392523364486</v>
      </c>
      <c r="H19" s="9">
        <f t="shared" si="2"/>
        <v>654.20560747663546</v>
      </c>
      <c r="I19" s="8">
        <f t="shared" si="12"/>
        <v>19147.080000000002</v>
      </c>
      <c r="J19" s="9">
        <f t="shared" si="3"/>
        <v>19801.285607476639</v>
      </c>
      <c r="K19" s="7"/>
      <c r="L19" s="7">
        <v>15</v>
      </c>
      <c r="M19" s="8">
        <v>2.75</v>
      </c>
      <c r="N19" s="8">
        <f t="shared" si="4"/>
        <v>19847.080000000002</v>
      </c>
      <c r="O19" s="9">
        <f t="shared" si="11"/>
        <v>54579.47</v>
      </c>
      <c r="P19" s="9">
        <f t="shared" si="5"/>
        <v>125.93457943925233</v>
      </c>
      <c r="Q19" s="9">
        <f t="shared" si="6"/>
        <v>1799.0654205607477</v>
      </c>
      <c r="R19" s="8">
        <f t="shared" si="7"/>
        <v>52654.47</v>
      </c>
      <c r="S19" s="9">
        <f t="shared" si="8"/>
        <v>54453.535420560751</v>
      </c>
      <c r="T19" s="7"/>
    </row>
    <row r="20" spans="1:20" s="18" customFormat="1" ht="21" customHeight="1" x14ac:dyDescent="0.5">
      <c r="A20" s="17">
        <v>19056.12</v>
      </c>
      <c r="B20" s="18">
        <v>600</v>
      </c>
      <c r="C20" s="19">
        <v>16</v>
      </c>
      <c r="D20" s="17">
        <v>0</v>
      </c>
      <c r="E20" s="8">
        <f t="shared" si="0"/>
        <v>19656.12</v>
      </c>
      <c r="F20" s="9">
        <f t="shared" si="9"/>
        <v>0</v>
      </c>
      <c r="G20" s="9">
        <f t="shared" si="1"/>
        <v>0</v>
      </c>
      <c r="H20" s="9">
        <f t="shared" si="2"/>
        <v>0</v>
      </c>
      <c r="I20" s="17">
        <f t="shared" si="12"/>
        <v>0</v>
      </c>
      <c r="J20" s="9">
        <f t="shared" si="3"/>
        <v>0</v>
      </c>
      <c r="K20" s="19"/>
      <c r="L20" s="19">
        <v>16</v>
      </c>
      <c r="M20" s="17">
        <v>2.25</v>
      </c>
      <c r="N20" s="8">
        <f t="shared" si="4"/>
        <v>19656.12</v>
      </c>
      <c r="O20" s="9">
        <f t="shared" si="11"/>
        <v>44226.27</v>
      </c>
      <c r="P20" s="9">
        <f t="shared" si="5"/>
        <v>88.317757009345797</v>
      </c>
      <c r="Q20" s="9">
        <f t="shared" si="6"/>
        <v>1261.6822429906542</v>
      </c>
      <c r="R20" s="17">
        <f t="shared" si="7"/>
        <v>42876.27</v>
      </c>
      <c r="S20" s="9">
        <f t="shared" si="8"/>
        <v>44137.95224299065</v>
      </c>
      <c r="T20" s="19"/>
    </row>
    <row r="21" spans="1:20" ht="21" customHeight="1" x14ac:dyDescent="0.5">
      <c r="A21" s="8">
        <v>19056.12</v>
      </c>
      <c r="B21" s="3">
        <v>900</v>
      </c>
      <c r="C21" s="7">
        <v>17</v>
      </c>
      <c r="D21" s="8">
        <v>0.5</v>
      </c>
      <c r="E21" s="8">
        <f t="shared" si="0"/>
        <v>19956.12</v>
      </c>
      <c r="F21" s="9">
        <f t="shared" si="9"/>
        <v>9978.06</v>
      </c>
      <c r="G21" s="9">
        <f t="shared" si="1"/>
        <v>29.439252336448597</v>
      </c>
      <c r="H21" s="9">
        <f t="shared" si="2"/>
        <v>420.56074766355141</v>
      </c>
      <c r="I21" s="8">
        <f t="shared" si="12"/>
        <v>9528.06</v>
      </c>
      <c r="J21" s="9">
        <f t="shared" si="3"/>
        <v>9948.62074766355</v>
      </c>
      <c r="K21" s="7"/>
      <c r="L21" s="7">
        <v>17</v>
      </c>
      <c r="M21" s="8">
        <v>2.5</v>
      </c>
      <c r="N21" s="8">
        <f t="shared" si="4"/>
        <v>19956.12</v>
      </c>
      <c r="O21" s="9">
        <f t="shared" si="11"/>
        <v>49890.299999999996</v>
      </c>
      <c r="P21" s="9">
        <f t="shared" si="5"/>
        <v>147.19626168224298</v>
      </c>
      <c r="Q21" s="9">
        <f t="shared" si="6"/>
        <v>2102.8037383177571</v>
      </c>
      <c r="R21" s="8">
        <f t="shared" si="7"/>
        <v>47640.299999999996</v>
      </c>
      <c r="S21" s="9">
        <f t="shared" si="8"/>
        <v>49743.103738317754</v>
      </c>
      <c r="T21" s="7"/>
    </row>
    <row r="22" spans="1:20" ht="21" customHeight="1" x14ac:dyDescent="0.5">
      <c r="A22" s="8"/>
      <c r="C22" s="7">
        <v>18</v>
      </c>
      <c r="D22" s="8"/>
      <c r="E22" s="8">
        <f t="shared" si="0"/>
        <v>0</v>
      </c>
      <c r="F22" s="9">
        <f t="shared" si="9"/>
        <v>0</v>
      </c>
      <c r="G22" s="9">
        <f t="shared" si="1"/>
        <v>0</v>
      </c>
      <c r="H22" s="9">
        <f t="shared" si="2"/>
        <v>0</v>
      </c>
      <c r="I22" s="8">
        <f t="shared" si="12"/>
        <v>0</v>
      </c>
      <c r="J22" s="9">
        <f t="shared" si="3"/>
        <v>0</v>
      </c>
      <c r="K22" s="7"/>
      <c r="L22" s="7">
        <v>18</v>
      </c>
      <c r="M22" s="8"/>
      <c r="N22" s="8">
        <f t="shared" si="4"/>
        <v>0</v>
      </c>
      <c r="O22" s="9">
        <f t="shared" si="11"/>
        <v>0</v>
      </c>
      <c r="P22" s="9">
        <f t="shared" si="5"/>
        <v>0</v>
      </c>
      <c r="Q22" s="9">
        <f t="shared" si="6"/>
        <v>0</v>
      </c>
      <c r="R22" s="8">
        <f t="shared" si="7"/>
        <v>0</v>
      </c>
      <c r="S22" s="9">
        <f t="shared" si="8"/>
        <v>0</v>
      </c>
      <c r="T22" s="7"/>
    </row>
    <row r="23" spans="1:20" ht="21" customHeight="1" x14ac:dyDescent="0.5">
      <c r="A23" s="8">
        <v>18995.48</v>
      </c>
      <c r="B23" s="3">
        <v>700</v>
      </c>
      <c r="C23" s="7">
        <v>19</v>
      </c>
      <c r="D23" s="8">
        <v>0.5</v>
      </c>
      <c r="E23" s="8">
        <f t="shared" si="0"/>
        <v>19695.48</v>
      </c>
      <c r="F23" s="9">
        <f t="shared" si="9"/>
        <v>9847.74</v>
      </c>
      <c r="G23" s="9">
        <f t="shared" si="1"/>
        <v>22.897196261682243</v>
      </c>
      <c r="H23" s="9">
        <f t="shared" si="2"/>
        <v>327.10280373831773</v>
      </c>
      <c r="I23" s="8">
        <f t="shared" si="12"/>
        <v>9497.74</v>
      </c>
      <c r="J23" s="9">
        <f t="shared" si="3"/>
        <v>9824.8428037383183</v>
      </c>
      <c r="K23" s="7"/>
      <c r="L23" s="7">
        <v>19</v>
      </c>
      <c r="M23" s="8">
        <v>2.25</v>
      </c>
      <c r="N23" s="8">
        <f t="shared" si="4"/>
        <v>19695.48</v>
      </c>
      <c r="O23" s="9">
        <f t="shared" si="11"/>
        <v>44314.83</v>
      </c>
      <c r="P23" s="9">
        <f t="shared" si="5"/>
        <v>103.03738317757009</v>
      </c>
      <c r="Q23" s="9">
        <f t="shared" si="6"/>
        <v>1471.9626168224299</v>
      </c>
      <c r="R23" s="8">
        <f t="shared" si="7"/>
        <v>42739.83</v>
      </c>
      <c r="S23" s="9">
        <f t="shared" si="8"/>
        <v>44211.792616822429</v>
      </c>
      <c r="T23" s="7"/>
    </row>
    <row r="24" spans="1:20" ht="21" customHeight="1" x14ac:dyDescent="0.5">
      <c r="A24" s="8">
        <v>19056.12</v>
      </c>
      <c r="B24" s="3">
        <v>600</v>
      </c>
      <c r="C24" s="7">
        <v>20</v>
      </c>
      <c r="D24" s="8">
        <v>1.25</v>
      </c>
      <c r="E24" s="8">
        <f t="shared" si="0"/>
        <v>19656.12</v>
      </c>
      <c r="F24" s="9">
        <f t="shared" si="9"/>
        <v>24570.149999999998</v>
      </c>
      <c r="G24" s="9">
        <f t="shared" si="1"/>
        <v>49.065420560747661</v>
      </c>
      <c r="H24" s="9">
        <f t="shared" si="2"/>
        <v>700.93457943925239</v>
      </c>
      <c r="I24" s="8">
        <f t="shared" si="12"/>
        <v>23820.149999999998</v>
      </c>
      <c r="J24" s="9">
        <f t="shared" si="3"/>
        <v>24521.084579439252</v>
      </c>
      <c r="K24" s="7"/>
      <c r="L24" s="7">
        <v>20</v>
      </c>
      <c r="M24" s="8">
        <v>3</v>
      </c>
      <c r="N24" s="8">
        <f t="shared" si="4"/>
        <v>19656.12</v>
      </c>
      <c r="O24" s="9">
        <f t="shared" si="11"/>
        <v>58968.36</v>
      </c>
      <c r="P24" s="9">
        <f t="shared" si="5"/>
        <v>117.75700934579439</v>
      </c>
      <c r="Q24" s="9">
        <f t="shared" si="6"/>
        <v>1682.2429906542056</v>
      </c>
      <c r="R24" s="8">
        <f t="shared" si="7"/>
        <v>57168.36</v>
      </c>
      <c r="S24" s="9">
        <f t="shared" si="8"/>
        <v>58850.60299065421</v>
      </c>
      <c r="T24" s="7"/>
    </row>
    <row r="25" spans="1:20" s="18" customFormat="1" ht="21" customHeight="1" x14ac:dyDescent="0.5">
      <c r="A25" s="17">
        <v>18995.48</v>
      </c>
      <c r="B25" s="18">
        <v>700</v>
      </c>
      <c r="C25" s="19">
        <v>21</v>
      </c>
      <c r="D25" s="17">
        <v>0.5</v>
      </c>
      <c r="E25" s="8">
        <f t="shared" si="0"/>
        <v>19695.48</v>
      </c>
      <c r="F25" s="9">
        <f t="shared" si="9"/>
        <v>9847.74</v>
      </c>
      <c r="G25" s="9">
        <f t="shared" si="1"/>
        <v>22.897196261682243</v>
      </c>
      <c r="H25" s="9">
        <f t="shared" si="2"/>
        <v>327.10280373831773</v>
      </c>
      <c r="I25" s="17">
        <f t="shared" si="12"/>
        <v>9497.74</v>
      </c>
      <c r="J25" s="9">
        <f t="shared" si="3"/>
        <v>9824.8428037383183</v>
      </c>
      <c r="K25" s="19"/>
      <c r="L25" s="19">
        <v>21</v>
      </c>
      <c r="M25" s="17">
        <v>2</v>
      </c>
      <c r="N25" s="8">
        <f t="shared" si="4"/>
        <v>19695.48</v>
      </c>
      <c r="O25" s="9">
        <f t="shared" si="11"/>
        <v>39390.959999999999</v>
      </c>
      <c r="P25" s="9">
        <f t="shared" si="5"/>
        <v>91.588785046728972</v>
      </c>
      <c r="Q25" s="9">
        <f t="shared" si="6"/>
        <v>1308.4112149532709</v>
      </c>
      <c r="R25" s="17">
        <f t="shared" si="7"/>
        <v>37990.959999999999</v>
      </c>
      <c r="S25" s="9">
        <f t="shared" si="8"/>
        <v>39299.371214953273</v>
      </c>
      <c r="T25" s="19"/>
    </row>
    <row r="26" spans="1:20" ht="21" customHeight="1" x14ac:dyDescent="0.5">
      <c r="A26" s="8">
        <v>19192.560000000001</v>
      </c>
      <c r="B26" s="3">
        <v>900</v>
      </c>
      <c r="C26" s="7">
        <v>22</v>
      </c>
      <c r="D26" s="8">
        <v>1.25</v>
      </c>
      <c r="E26" s="8">
        <f t="shared" si="0"/>
        <v>20092.560000000001</v>
      </c>
      <c r="F26" s="9">
        <f t="shared" si="9"/>
        <v>25115.7</v>
      </c>
      <c r="G26" s="9">
        <f t="shared" si="1"/>
        <v>73.598130841121488</v>
      </c>
      <c r="H26" s="9">
        <f t="shared" si="2"/>
        <v>1051.4018691588785</v>
      </c>
      <c r="I26" s="8">
        <f t="shared" si="12"/>
        <v>23990.7</v>
      </c>
      <c r="J26" s="9">
        <f t="shared" si="3"/>
        <v>25042.10186915888</v>
      </c>
      <c r="K26" s="7"/>
      <c r="L26" s="7">
        <v>22</v>
      </c>
      <c r="M26" s="8">
        <v>2.75</v>
      </c>
      <c r="N26" s="8">
        <f t="shared" si="4"/>
        <v>20092.560000000001</v>
      </c>
      <c r="O26" s="9">
        <f t="shared" si="11"/>
        <v>55254.54</v>
      </c>
      <c r="P26" s="9">
        <f t="shared" si="5"/>
        <v>161.9158878504673</v>
      </c>
      <c r="Q26" s="9">
        <f t="shared" si="6"/>
        <v>2313.0841121495328</v>
      </c>
      <c r="R26" s="8">
        <f t="shared" si="7"/>
        <v>52779.54</v>
      </c>
      <c r="S26" s="9">
        <f t="shared" si="8"/>
        <v>55092.624112149533</v>
      </c>
      <c r="T26" s="7"/>
    </row>
    <row r="27" spans="1:20" s="18" customFormat="1" ht="21" customHeight="1" x14ac:dyDescent="0.5">
      <c r="A27" s="17">
        <v>19344.16</v>
      </c>
      <c r="B27" s="18">
        <v>900</v>
      </c>
      <c r="C27" s="19">
        <v>23</v>
      </c>
      <c r="D27" s="17">
        <v>0.75</v>
      </c>
      <c r="E27" s="8">
        <f t="shared" si="0"/>
        <v>20244.16</v>
      </c>
      <c r="F27" s="9">
        <f t="shared" si="9"/>
        <v>15183.119999999999</v>
      </c>
      <c r="G27" s="9">
        <f t="shared" si="1"/>
        <v>44.158878504672899</v>
      </c>
      <c r="H27" s="9">
        <f t="shared" si="2"/>
        <v>630.84112149532712</v>
      </c>
      <c r="I27" s="17">
        <f t="shared" si="12"/>
        <v>14508.119999999999</v>
      </c>
      <c r="J27" s="9">
        <f t="shared" si="3"/>
        <v>15138.961121495326</v>
      </c>
      <c r="K27" s="19"/>
      <c r="L27" s="19">
        <v>23</v>
      </c>
      <c r="M27" s="17">
        <v>3.25</v>
      </c>
      <c r="N27" s="8">
        <f t="shared" si="4"/>
        <v>20244.16</v>
      </c>
      <c r="O27" s="9">
        <f t="shared" si="11"/>
        <v>65793.52</v>
      </c>
      <c r="P27" s="9">
        <f t="shared" si="5"/>
        <v>191.35514018691637</v>
      </c>
      <c r="Q27" s="9">
        <f t="shared" si="6"/>
        <v>2733.644859813091</v>
      </c>
      <c r="R27" s="17">
        <f t="shared" si="7"/>
        <v>62868.52</v>
      </c>
      <c r="S27" s="9">
        <f t="shared" si="8"/>
        <v>65602.164859813085</v>
      </c>
      <c r="T27" s="19"/>
    </row>
    <row r="28" spans="1:20" ht="21" customHeight="1" x14ac:dyDescent="0.5">
      <c r="A28" s="8">
        <v>19389.64</v>
      </c>
      <c r="B28" s="3">
        <v>750</v>
      </c>
      <c r="C28" s="7">
        <v>24</v>
      </c>
      <c r="D28" s="8">
        <v>1</v>
      </c>
      <c r="E28" s="8">
        <f t="shared" si="0"/>
        <v>20139.64</v>
      </c>
      <c r="F28" s="9">
        <f t="shared" si="9"/>
        <v>20139.64</v>
      </c>
      <c r="G28" s="9">
        <f t="shared" si="1"/>
        <v>49.065420560747661</v>
      </c>
      <c r="H28" s="9">
        <f t="shared" si="2"/>
        <v>700.93457943925239</v>
      </c>
      <c r="I28" s="8">
        <f t="shared" si="12"/>
        <v>19389.64</v>
      </c>
      <c r="J28" s="9">
        <f t="shared" si="3"/>
        <v>20090.574579439253</v>
      </c>
      <c r="K28" s="7"/>
      <c r="L28" s="7">
        <v>24</v>
      </c>
      <c r="M28" s="8">
        <v>2.25</v>
      </c>
      <c r="N28" s="8">
        <f t="shared" si="4"/>
        <v>20139.64</v>
      </c>
      <c r="O28" s="9">
        <f t="shared" si="11"/>
        <v>45314.19</v>
      </c>
      <c r="P28" s="9">
        <f t="shared" si="5"/>
        <v>110.39719626168224</v>
      </c>
      <c r="Q28" s="9">
        <f t="shared" si="6"/>
        <v>1577.1028037383178</v>
      </c>
      <c r="R28" s="8">
        <f t="shared" si="7"/>
        <v>43626.69</v>
      </c>
      <c r="S28" s="9">
        <f t="shared" si="8"/>
        <v>45203.792803738317</v>
      </c>
      <c r="T28" s="7"/>
    </row>
    <row r="29" spans="1:20" ht="21" customHeight="1" x14ac:dyDescent="0.5">
      <c r="A29" s="8"/>
      <c r="C29" s="7">
        <v>25</v>
      </c>
      <c r="D29" s="8"/>
      <c r="E29" s="8">
        <f t="shared" si="0"/>
        <v>0</v>
      </c>
      <c r="F29" s="9">
        <f t="shared" si="9"/>
        <v>0</v>
      </c>
      <c r="G29" s="9">
        <f t="shared" si="1"/>
        <v>0</v>
      </c>
      <c r="H29" s="9">
        <f t="shared" si="2"/>
        <v>0</v>
      </c>
      <c r="I29" s="8">
        <f t="shared" si="12"/>
        <v>0</v>
      </c>
      <c r="J29" s="9">
        <f t="shared" si="3"/>
        <v>0</v>
      </c>
      <c r="K29" s="7"/>
      <c r="L29" s="7">
        <v>25</v>
      </c>
      <c r="M29" s="8"/>
      <c r="N29" s="8">
        <f t="shared" si="4"/>
        <v>0</v>
      </c>
      <c r="O29" s="9">
        <f t="shared" si="11"/>
        <v>0</v>
      </c>
      <c r="P29" s="9">
        <f t="shared" si="5"/>
        <v>0</v>
      </c>
      <c r="Q29" s="9">
        <f t="shared" si="6"/>
        <v>0</v>
      </c>
      <c r="R29" s="8">
        <f t="shared" si="7"/>
        <v>0</v>
      </c>
      <c r="S29" s="9">
        <f t="shared" si="8"/>
        <v>0</v>
      </c>
      <c r="T29" s="7"/>
    </row>
    <row r="30" spans="1:20" ht="21" customHeight="1" x14ac:dyDescent="0.5">
      <c r="A30" s="8">
        <v>19450.28</v>
      </c>
      <c r="B30" s="3">
        <v>800</v>
      </c>
      <c r="C30" s="7">
        <v>26</v>
      </c>
      <c r="D30" s="8">
        <v>0.75</v>
      </c>
      <c r="E30" s="8">
        <f t="shared" si="0"/>
        <v>20250.28</v>
      </c>
      <c r="F30" s="9">
        <f t="shared" si="9"/>
        <v>15187.71</v>
      </c>
      <c r="G30" s="9">
        <f t="shared" si="1"/>
        <v>39.252336448598129</v>
      </c>
      <c r="H30" s="9">
        <f t="shared" si="2"/>
        <v>560.74766355140184</v>
      </c>
      <c r="I30" s="8">
        <f t="shared" si="12"/>
        <v>14587.71</v>
      </c>
      <c r="J30" s="9">
        <f t="shared" si="3"/>
        <v>15148.4576635514</v>
      </c>
      <c r="K30" s="7"/>
      <c r="L30" s="7">
        <v>26</v>
      </c>
      <c r="M30" s="8">
        <v>2</v>
      </c>
      <c r="N30" s="8">
        <f t="shared" si="4"/>
        <v>20250.28</v>
      </c>
      <c r="O30" s="9">
        <f t="shared" si="11"/>
        <v>40500.559999999998</v>
      </c>
      <c r="P30" s="9">
        <f t="shared" si="5"/>
        <v>104.67289719626169</v>
      </c>
      <c r="Q30" s="9">
        <f t="shared" si="6"/>
        <v>1495.3271028037384</v>
      </c>
      <c r="R30" s="8">
        <f t="shared" si="7"/>
        <v>38900.559999999998</v>
      </c>
      <c r="S30" s="9">
        <f t="shared" si="8"/>
        <v>40395.887102803739</v>
      </c>
      <c r="T30" s="7"/>
    </row>
    <row r="31" spans="1:20" ht="21" customHeight="1" x14ac:dyDescent="0.5">
      <c r="A31" s="8">
        <v>19495.759999999998</v>
      </c>
      <c r="B31" s="3">
        <v>900</v>
      </c>
      <c r="C31" s="7">
        <v>27</v>
      </c>
      <c r="D31" s="8">
        <v>0.25</v>
      </c>
      <c r="E31" s="8">
        <f t="shared" si="0"/>
        <v>20395.759999999998</v>
      </c>
      <c r="F31" s="9">
        <f t="shared" si="9"/>
        <v>5098.9399999999996</v>
      </c>
      <c r="G31" s="9">
        <f t="shared" si="1"/>
        <v>14.719626168224298</v>
      </c>
      <c r="H31" s="9">
        <f t="shared" si="2"/>
        <v>210.28037383177571</v>
      </c>
      <c r="I31" s="8">
        <f t="shared" si="12"/>
        <v>4873.9399999999996</v>
      </c>
      <c r="J31" s="9">
        <f t="shared" si="3"/>
        <v>5084.2203738317749</v>
      </c>
      <c r="K31" s="7"/>
      <c r="L31" s="7">
        <v>27</v>
      </c>
      <c r="M31" s="8">
        <v>2.5</v>
      </c>
      <c r="N31" s="8">
        <f t="shared" si="4"/>
        <v>20395.759999999998</v>
      </c>
      <c r="O31" s="9">
        <f t="shared" si="11"/>
        <v>50989.399999999994</v>
      </c>
      <c r="P31" s="9">
        <f t="shared" si="5"/>
        <v>147.19626168224298</v>
      </c>
      <c r="Q31" s="9">
        <f t="shared" si="6"/>
        <v>2102.8037383177571</v>
      </c>
      <c r="R31" s="8">
        <f t="shared" si="7"/>
        <v>48739.399999999994</v>
      </c>
      <c r="S31" s="9">
        <f t="shared" si="8"/>
        <v>50842.203738317752</v>
      </c>
      <c r="T31" s="7"/>
    </row>
    <row r="32" spans="1:20" s="18" customFormat="1" ht="21" customHeight="1" x14ac:dyDescent="0.5">
      <c r="A32" s="17">
        <v>19450.28</v>
      </c>
      <c r="B32" s="18">
        <v>850</v>
      </c>
      <c r="C32" s="19">
        <v>28</v>
      </c>
      <c r="D32" s="17">
        <v>1</v>
      </c>
      <c r="E32" s="8">
        <f t="shared" si="0"/>
        <v>20300.28</v>
      </c>
      <c r="F32" s="9">
        <f>D32*E32</f>
        <v>20300.28</v>
      </c>
      <c r="G32" s="9">
        <f t="shared" si="1"/>
        <v>55.607476635514018</v>
      </c>
      <c r="H32" s="9">
        <f t="shared" si="2"/>
        <v>794.39252336448601</v>
      </c>
      <c r="I32" s="17">
        <f t="shared" si="12"/>
        <v>19450.28</v>
      </c>
      <c r="J32" s="9">
        <f t="shared" si="3"/>
        <v>20244.672523364487</v>
      </c>
      <c r="K32" s="19"/>
      <c r="L32" s="19">
        <v>28</v>
      </c>
      <c r="M32" s="17">
        <v>3.5</v>
      </c>
      <c r="N32" s="8">
        <f t="shared" si="4"/>
        <v>20300.28</v>
      </c>
      <c r="O32" s="9">
        <f t="shared" si="11"/>
        <v>71050.98</v>
      </c>
      <c r="P32" s="9">
        <f t="shared" si="5"/>
        <v>194.62616822429908</v>
      </c>
      <c r="Q32" s="9">
        <f t="shared" si="6"/>
        <v>2780.3738317757011</v>
      </c>
      <c r="R32" s="17">
        <f t="shared" si="7"/>
        <v>68075.98</v>
      </c>
      <c r="S32" s="9">
        <f t="shared" si="8"/>
        <v>70856.35383177569</v>
      </c>
      <c r="T32" s="19"/>
    </row>
    <row r="33" spans="1:20" ht="21" customHeight="1" x14ac:dyDescent="0.5">
      <c r="A33" s="20">
        <v>19253.2</v>
      </c>
      <c r="B33" s="3">
        <v>700</v>
      </c>
      <c r="C33" s="7">
        <v>29</v>
      </c>
      <c r="D33" s="8">
        <v>0.25</v>
      </c>
      <c r="E33" s="8">
        <f t="shared" si="0"/>
        <v>19953.2</v>
      </c>
      <c r="F33" s="9">
        <f>D33*E33</f>
        <v>4988.3</v>
      </c>
      <c r="G33" s="9">
        <f t="shared" si="1"/>
        <v>11.448598130841122</v>
      </c>
      <c r="H33" s="9">
        <f t="shared" si="2"/>
        <v>163.55140186915887</v>
      </c>
      <c r="I33" s="8">
        <f t="shared" si="12"/>
        <v>4813.3</v>
      </c>
      <c r="J33" s="9">
        <f t="shared" si="3"/>
        <v>4976.8514018691594</v>
      </c>
      <c r="K33" s="7"/>
      <c r="L33" s="7">
        <v>29</v>
      </c>
      <c r="M33" s="8">
        <v>2.25</v>
      </c>
      <c r="N33" s="8">
        <f t="shared" si="4"/>
        <v>19953.2</v>
      </c>
      <c r="O33" s="9">
        <f t="shared" si="11"/>
        <v>44894.700000000004</v>
      </c>
      <c r="P33" s="9">
        <f t="shared" si="5"/>
        <v>103.03738317757009</v>
      </c>
      <c r="Q33" s="9">
        <f t="shared" si="6"/>
        <v>1471.9626168224299</v>
      </c>
      <c r="R33" s="8">
        <f t="shared" si="7"/>
        <v>43319.700000000004</v>
      </c>
      <c r="S33" s="9">
        <f t="shared" si="8"/>
        <v>44791.662616822432</v>
      </c>
      <c r="T33" s="7"/>
    </row>
    <row r="34" spans="1:20" s="18" customFormat="1" ht="21" customHeight="1" x14ac:dyDescent="0.5">
      <c r="A34" s="21">
        <v>19192.560000000001</v>
      </c>
      <c r="B34" s="22">
        <v>900</v>
      </c>
      <c r="C34" s="19">
        <v>30</v>
      </c>
      <c r="D34" s="17">
        <v>0.5</v>
      </c>
      <c r="E34" s="8">
        <f t="shared" si="0"/>
        <v>20092.560000000001</v>
      </c>
      <c r="F34" s="9">
        <f>D34*E34</f>
        <v>10046.280000000001</v>
      </c>
      <c r="G34" s="9">
        <f t="shared" si="1"/>
        <v>29.439252336448597</v>
      </c>
      <c r="H34" s="9">
        <f t="shared" si="2"/>
        <v>420.56074766355141</v>
      </c>
      <c r="I34" s="17">
        <f t="shared" si="12"/>
        <v>9596.2800000000007</v>
      </c>
      <c r="J34" s="9">
        <f t="shared" si="3"/>
        <v>10016.840747663551</v>
      </c>
      <c r="K34" s="19"/>
      <c r="L34" s="19">
        <v>30</v>
      </c>
      <c r="M34" s="17">
        <v>3</v>
      </c>
      <c r="N34" s="8">
        <f t="shared" si="4"/>
        <v>20092.560000000001</v>
      </c>
      <c r="O34" s="9">
        <f t="shared" si="11"/>
        <v>60277.680000000008</v>
      </c>
      <c r="P34" s="9">
        <f t="shared" si="5"/>
        <v>176.63551401869159</v>
      </c>
      <c r="Q34" s="9">
        <f t="shared" si="6"/>
        <v>2523.3644859813085</v>
      </c>
      <c r="R34" s="17">
        <f t="shared" si="7"/>
        <v>57577.680000000008</v>
      </c>
      <c r="S34" s="9">
        <f t="shared" si="8"/>
        <v>60101.044485981314</v>
      </c>
      <c r="T34" s="19"/>
    </row>
    <row r="35" spans="1:20" s="18" customFormat="1" ht="21" customHeight="1" x14ac:dyDescent="0.5">
      <c r="A35" s="21">
        <v>19253.2</v>
      </c>
      <c r="B35" s="22">
        <v>900</v>
      </c>
      <c r="C35" s="19">
        <v>31</v>
      </c>
      <c r="D35" s="17">
        <v>0.5</v>
      </c>
      <c r="E35" s="8">
        <f t="shared" si="0"/>
        <v>20153.2</v>
      </c>
      <c r="F35" s="9">
        <f t="shared" si="9"/>
        <v>10076.6</v>
      </c>
      <c r="G35" s="9">
        <f t="shared" si="1"/>
        <v>29.439252336448597</v>
      </c>
      <c r="H35" s="9">
        <f t="shared" si="2"/>
        <v>420.56074766355141</v>
      </c>
      <c r="I35" s="17">
        <f t="shared" si="12"/>
        <v>9626.6</v>
      </c>
      <c r="J35" s="9">
        <f t="shared" si="3"/>
        <v>10047.160747663551</v>
      </c>
      <c r="K35" s="19"/>
      <c r="L35" s="19">
        <v>31</v>
      </c>
      <c r="M35" s="17">
        <v>2.25</v>
      </c>
      <c r="N35" s="8">
        <f t="shared" si="4"/>
        <v>20153.2</v>
      </c>
      <c r="O35" s="9">
        <f t="shared" si="11"/>
        <v>45344.700000000004</v>
      </c>
      <c r="P35" s="9">
        <f t="shared" si="5"/>
        <v>132.47663551401868</v>
      </c>
      <c r="Q35" s="9">
        <f t="shared" si="6"/>
        <v>1892.5233644859813</v>
      </c>
      <c r="R35" s="17">
        <f t="shared" si="7"/>
        <v>43319.700000000004</v>
      </c>
      <c r="S35" s="9">
        <f t="shared" si="8"/>
        <v>45212.223364485988</v>
      </c>
      <c r="T35" s="19"/>
    </row>
    <row r="36" spans="1:20" x14ac:dyDescent="0.5">
      <c r="C36" s="7" t="s">
        <v>5</v>
      </c>
      <c r="D36" s="10">
        <f t="shared" ref="D36:K36" si="13">SUM(D5:D35)</f>
        <v>20</v>
      </c>
      <c r="E36" s="10">
        <f t="shared" si="13"/>
        <v>540540.6399999999</v>
      </c>
      <c r="F36" s="10">
        <f>SUM(F5:F35)</f>
        <v>400609.34</v>
      </c>
      <c r="G36" s="10">
        <f>SUM(G5:G35)</f>
        <v>1030.3738317757009</v>
      </c>
      <c r="H36" s="10">
        <f>SUM(H5:H35)</f>
        <v>14719.626168224302</v>
      </c>
      <c r="I36" s="10">
        <f>SUM(I5:I35)</f>
        <v>384859.34</v>
      </c>
      <c r="J36" s="10">
        <f t="shared" si="13"/>
        <v>399578.96616822423</v>
      </c>
      <c r="K36" s="10">
        <f t="shared" si="13"/>
        <v>0</v>
      </c>
      <c r="L36" s="7" t="s">
        <v>5</v>
      </c>
      <c r="M36" s="10">
        <f t="shared" ref="M36:T36" si="14">SUM(M5:M35)</f>
        <v>70</v>
      </c>
      <c r="N36" s="10">
        <f t="shared" si="14"/>
        <v>540540.6399999999</v>
      </c>
      <c r="O36" s="10">
        <f t="shared" si="14"/>
        <v>1402066.1199999996</v>
      </c>
      <c r="P36" s="10">
        <f t="shared" si="14"/>
        <v>3634.929906542056</v>
      </c>
      <c r="Q36" s="10">
        <f t="shared" si="14"/>
        <v>51927.570093457951</v>
      </c>
      <c r="R36" s="10">
        <f t="shared" si="14"/>
        <v>1346503.6199999996</v>
      </c>
      <c r="S36" s="10">
        <f t="shared" si="14"/>
        <v>1398431.1900934579</v>
      </c>
      <c r="T36" s="10">
        <f t="shared" si="14"/>
        <v>0</v>
      </c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.25" right="0.25" top="0.75" bottom="0.75" header="0.3" footer="0.3"/>
  <pageSetup paperSize="9" scale="93" orientation="portrait" horizontalDpi="300" verticalDpi="300" r:id="rId1"/>
  <colBreaks count="1" manualBreakCount="1">
    <brk id="11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view="pageBreakPreview" zoomScale="60" zoomScaleNormal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32</v>
      </c>
      <c r="D2" s="29"/>
      <c r="E2" s="29"/>
      <c r="F2" s="29"/>
      <c r="G2" s="29"/>
      <c r="H2" s="29"/>
      <c r="I2" s="29"/>
      <c r="J2" s="29"/>
      <c r="K2" s="30"/>
      <c r="L2" s="28" t="s">
        <v>32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/>
      <c r="C5" s="7">
        <v>1</v>
      </c>
      <c r="D5" s="8"/>
      <c r="E5" s="8">
        <f>A5+B5</f>
        <v>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>
        <v>1</v>
      </c>
      <c r="M5" s="8"/>
      <c r="N5" s="8">
        <f>A5+B5</f>
        <v>0</v>
      </c>
      <c r="O5" s="9">
        <f>M5*N5</f>
        <v>0</v>
      </c>
      <c r="P5" s="9">
        <f>(O5-R5)*7/107</f>
        <v>0</v>
      </c>
      <c r="Q5" s="9">
        <f>O5-R5-P5</f>
        <v>0</v>
      </c>
      <c r="R5" s="8">
        <f>A5*M5</f>
        <v>0</v>
      </c>
      <c r="S5" s="9">
        <f>R5+Q5</f>
        <v>0</v>
      </c>
      <c r="T5" s="7"/>
    </row>
    <row r="6" spans="1:20" s="18" customFormat="1" ht="21" customHeight="1" x14ac:dyDescent="0.5">
      <c r="A6" s="17">
        <v>19192.560000000001</v>
      </c>
      <c r="B6" s="18">
        <v>650</v>
      </c>
      <c r="C6" s="19">
        <v>2</v>
      </c>
      <c r="D6" s="17">
        <v>1.75</v>
      </c>
      <c r="E6" s="8">
        <f t="shared" ref="E6:E35" si="0">A6+B6</f>
        <v>19842.560000000001</v>
      </c>
      <c r="F6" s="9">
        <f>D6*E6</f>
        <v>34724.480000000003</v>
      </c>
      <c r="G6" s="9">
        <f t="shared" ref="G6:G35" si="1">(F6-I6)*7/107</f>
        <v>74.415887850467286</v>
      </c>
      <c r="H6" s="9">
        <f t="shared" ref="H6:H35" si="2">F6-I6-G6</f>
        <v>1063.0841121495328</v>
      </c>
      <c r="I6" s="8">
        <f>A6*D6</f>
        <v>33586.980000000003</v>
      </c>
      <c r="J6" s="9">
        <f t="shared" ref="J6:J35" si="3">I6+H6</f>
        <v>34650.064112149536</v>
      </c>
      <c r="K6" s="19"/>
      <c r="L6" s="19">
        <v>2</v>
      </c>
      <c r="M6" s="17">
        <v>2.5</v>
      </c>
      <c r="N6" s="8">
        <f t="shared" ref="N6:N35" si="4">A6+B6</f>
        <v>19842.560000000001</v>
      </c>
      <c r="O6" s="9">
        <f>M6*N6</f>
        <v>49606.400000000001</v>
      </c>
      <c r="P6" s="9">
        <f t="shared" ref="P6:P35" si="5">(O6-R6)*7/107</f>
        <v>106.30841121495327</v>
      </c>
      <c r="Q6" s="9">
        <f t="shared" ref="Q6:Q35" si="6">O6-R6-P6</f>
        <v>1518.6915887850466</v>
      </c>
      <c r="R6" s="17">
        <f t="shared" ref="R6:R35" si="7">A6*M6</f>
        <v>47981.4</v>
      </c>
      <c r="S6" s="9">
        <f t="shared" ref="S6:S35" si="8">R6+Q6</f>
        <v>49500.09158878505</v>
      </c>
      <c r="T6" s="19"/>
    </row>
    <row r="7" spans="1:20" ht="21" customHeight="1" x14ac:dyDescent="0.5">
      <c r="A7" s="8">
        <v>19344.16</v>
      </c>
      <c r="B7" s="3">
        <v>900</v>
      </c>
      <c r="C7" s="7">
        <v>3</v>
      </c>
      <c r="D7" s="8">
        <v>0.75</v>
      </c>
      <c r="E7" s="8">
        <f t="shared" si="0"/>
        <v>20244.16</v>
      </c>
      <c r="F7" s="9">
        <f>D7*E7</f>
        <v>15183.119999999999</v>
      </c>
      <c r="G7" s="9">
        <f t="shared" si="1"/>
        <v>44.158878504672899</v>
      </c>
      <c r="H7" s="9">
        <f t="shared" si="2"/>
        <v>630.84112149532712</v>
      </c>
      <c r="I7" s="8">
        <f>A7*D7</f>
        <v>14508.119999999999</v>
      </c>
      <c r="J7" s="9">
        <f t="shared" si="3"/>
        <v>15138.961121495326</v>
      </c>
      <c r="K7" s="7"/>
      <c r="L7" s="7">
        <v>3</v>
      </c>
      <c r="M7" s="8">
        <v>3.25</v>
      </c>
      <c r="N7" s="8">
        <f t="shared" si="4"/>
        <v>20244.16</v>
      </c>
      <c r="O7" s="9">
        <f>M7*N7</f>
        <v>65793.52</v>
      </c>
      <c r="P7" s="9">
        <f t="shared" si="5"/>
        <v>191.35514018691637</v>
      </c>
      <c r="Q7" s="9">
        <f t="shared" si="6"/>
        <v>2733.644859813091</v>
      </c>
      <c r="R7" s="8">
        <f t="shared" si="7"/>
        <v>62868.52</v>
      </c>
      <c r="S7" s="9">
        <f t="shared" si="8"/>
        <v>65602.164859813085</v>
      </c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1</v>
      </c>
      <c r="E8" s="8">
        <f t="shared" si="0"/>
        <v>20153.2</v>
      </c>
      <c r="F8" s="9">
        <f t="shared" ref="F8:F35" si="9">D8*E8</f>
        <v>20153.2</v>
      </c>
      <c r="G8" s="9">
        <f t="shared" si="1"/>
        <v>58.878504672897193</v>
      </c>
      <c r="H8" s="9">
        <f t="shared" si="2"/>
        <v>841.12149532710282</v>
      </c>
      <c r="I8" s="8">
        <f t="shared" ref="I8:I13" si="10">A8*D8</f>
        <v>19253.2</v>
      </c>
      <c r="J8" s="9">
        <f t="shared" si="3"/>
        <v>20094.321495327102</v>
      </c>
      <c r="K8" s="7"/>
      <c r="L8" s="7">
        <v>4</v>
      </c>
      <c r="M8" s="8">
        <v>2.75</v>
      </c>
      <c r="N8" s="8">
        <f t="shared" si="4"/>
        <v>20153.2</v>
      </c>
      <c r="O8" s="9">
        <f t="shared" ref="O8:O35" si="11">M8*N8</f>
        <v>55421.3</v>
      </c>
      <c r="P8" s="9">
        <f t="shared" si="5"/>
        <v>161.9158878504673</v>
      </c>
      <c r="Q8" s="9">
        <f t="shared" si="6"/>
        <v>2313.0841121495328</v>
      </c>
      <c r="R8" s="8">
        <f t="shared" si="7"/>
        <v>52946.3</v>
      </c>
      <c r="S8" s="9">
        <f t="shared" si="8"/>
        <v>55259.384112149535</v>
      </c>
      <c r="T8" s="7"/>
    </row>
    <row r="9" spans="1:20" ht="21" customHeight="1" x14ac:dyDescent="0.5">
      <c r="A9" s="8">
        <v>19253.2</v>
      </c>
      <c r="B9" s="3">
        <v>600</v>
      </c>
      <c r="C9" s="7">
        <v>5</v>
      </c>
      <c r="D9" s="8">
        <v>1.25</v>
      </c>
      <c r="E9" s="8">
        <f t="shared" si="0"/>
        <v>19853.2</v>
      </c>
      <c r="F9" s="9">
        <f t="shared" si="9"/>
        <v>24816.5</v>
      </c>
      <c r="G9" s="9">
        <f t="shared" si="1"/>
        <v>49.065420560747661</v>
      </c>
      <c r="H9" s="9">
        <f t="shared" si="2"/>
        <v>700.93457943925239</v>
      </c>
      <c r="I9" s="8">
        <f t="shared" si="10"/>
        <v>24066.5</v>
      </c>
      <c r="J9" s="9">
        <f t="shared" si="3"/>
        <v>24767.434579439254</v>
      </c>
      <c r="K9" s="7"/>
      <c r="L9" s="7">
        <v>5</v>
      </c>
      <c r="M9" s="8">
        <v>3</v>
      </c>
      <c r="N9" s="8">
        <f t="shared" si="4"/>
        <v>19853.2</v>
      </c>
      <c r="O9" s="9">
        <f t="shared" si="11"/>
        <v>59559.600000000006</v>
      </c>
      <c r="P9" s="9">
        <f t="shared" si="5"/>
        <v>117.75700934579439</v>
      </c>
      <c r="Q9" s="9">
        <f t="shared" si="6"/>
        <v>1682.2429906542056</v>
      </c>
      <c r="R9" s="8">
        <f t="shared" si="7"/>
        <v>57759.600000000006</v>
      </c>
      <c r="S9" s="9">
        <f t="shared" si="8"/>
        <v>59441.842990654215</v>
      </c>
      <c r="T9" s="7"/>
    </row>
    <row r="10" spans="1:20" ht="21" customHeight="1" x14ac:dyDescent="0.5">
      <c r="A10" s="8">
        <v>19298.68</v>
      </c>
      <c r="B10" s="3">
        <v>700</v>
      </c>
      <c r="C10" s="7">
        <v>6</v>
      </c>
      <c r="D10" s="8">
        <v>0.75</v>
      </c>
      <c r="E10" s="8">
        <f t="shared" si="0"/>
        <v>19998.68</v>
      </c>
      <c r="F10" s="9">
        <f t="shared" si="9"/>
        <v>14999.01</v>
      </c>
      <c r="G10" s="9">
        <f t="shared" si="1"/>
        <v>34.345794392523366</v>
      </c>
      <c r="H10" s="9">
        <f t="shared" si="2"/>
        <v>490.65420560747663</v>
      </c>
      <c r="I10" s="8">
        <f t="shared" si="10"/>
        <v>14474.01</v>
      </c>
      <c r="J10" s="9">
        <f t="shared" si="3"/>
        <v>14964.664205607476</v>
      </c>
      <c r="K10" s="7"/>
      <c r="L10" s="7">
        <v>6</v>
      </c>
      <c r="M10" s="8">
        <v>2.5</v>
      </c>
      <c r="N10" s="8">
        <f t="shared" si="4"/>
        <v>19998.68</v>
      </c>
      <c r="O10" s="9">
        <f t="shared" si="11"/>
        <v>49996.7</v>
      </c>
      <c r="P10" s="9">
        <f t="shared" si="5"/>
        <v>114.48598130841121</v>
      </c>
      <c r="Q10" s="9">
        <f t="shared" si="6"/>
        <v>1635.5140186915887</v>
      </c>
      <c r="R10" s="8">
        <f t="shared" si="7"/>
        <v>48246.7</v>
      </c>
      <c r="S10" s="9">
        <f t="shared" si="8"/>
        <v>49882.214018691586</v>
      </c>
      <c r="T10" s="7"/>
    </row>
    <row r="11" spans="1:20" s="18" customFormat="1" ht="21" customHeight="1" x14ac:dyDescent="0.5">
      <c r="A11" s="17">
        <v>19298.68</v>
      </c>
      <c r="B11" s="18">
        <v>800</v>
      </c>
      <c r="C11" s="19">
        <v>7</v>
      </c>
      <c r="D11" s="17">
        <v>1</v>
      </c>
      <c r="E11" s="8">
        <f t="shared" si="0"/>
        <v>20098.68</v>
      </c>
      <c r="F11" s="9">
        <f t="shared" si="9"/>
        <v>20098.68</v>
      </c>
      <c r="G11" s="9">
        <f t="shared" si="1"/>
        <v>52.336448598130843</v>
      </c>
      <c r="H11" s="9">
        <f t="shared" si="2"/>
        <v>747.6635514018692</v>
      </c>
      <c r="I11" s="17">
        <f t="shared" si="10"/>
        <v>19298.68</v>
      </c>
      <c r="J11" s="9">
        <f t="shared" si="3"/>
        <v>20046.343551401871</v>
      </c>
      <c r="K11" s="19"/>
      <c r="L11" s="19">
        <v>7</v>
      </c>
      <c r="M11" s="17">
        <v>2.25</v>
      </c>
      <c r="N11" s="8">
        <f t="shared" si="4"/>
        <v>20098.68</v>
      </c>
      <c r="O11" s="9">
        <f t="shared" si="11"/>
        <v>45222.03</v>
      </c>
      <c r="P11" s="9">
        <f t="shared" si="5"/>
        <v>117.75700934579439</v>
      </c>
      <c r="Q11" s="9">
        <f t="shared" si="6"/>
        <v>1682.2429906542056</v>
      </c>
      <c r="R11" s="17">
        <f t="shared" si="7"/>
        <v>43422.03</v>
      </c>
      <c r="S11" s="9">
        <f t="shared" si="8"/>
        <v>45104.272990654208</v>
      </c>
      <c r="T11" s="19"/>
    </row>
    <row r="12" spans="1:20" ht="21" customHeight="1" x14ac:dyDescent="0.5">
      <c r="A12" s="8"/>
      <c r="C12" s="7">
        <v>8</v>
      </c>
      <c r="D12" s="8"/>
      <c r="E12" s="8">
        <f t="shared" si="0"/>
        <v>0</v>
      </c>
      <c r="F12" s="9">
        <f t="shared" si="9"/>
        <v>0</v>
      </c>
      <c r="G12" s="9">
        <f t="shared" si="1"/>
        <v>0</v>
      </c>
      <c r="H12" s="9">
        <f t="shared" si="2"/>
        <v>0</v>
      </c>
      <c r="I12" s="8">
        <f t="shared" si="10"/>
        <v>0</v>
      </c>
      <c r="J12" s="9">
        <f t="shared" si="3"/>
        <v>0</v>
      </c>
      <c r="K12" s="7"/>
      <c r="L12" s="7">
        <v>8</v>
      </c>
      <c r="M12" s="8"/>
      <c r="N12" s="8">
        <f t="shared" si="4"/>
        <v>0</v>
      </c>
      <c r="O12" s="9">
        <f t="shared" si="11"/>
        <v>0</v>
      </c>
      <c r="P12" s="9">
        <f t="shared" si="5"/>
        <v>0</v>
      </c>
      <c r="Q12" s="9">
        <f t="shared" si="6"/>
        <v>0</v>
      </c>
      <c r="R12" s="8">
        <f t="shared" si="7"/>
        <v>0</v>
      </c>
      <c r="S12" s="9">
        <f t="shared" si="8"/>
        <v>0</v>
      </c>
      <c r="T12" s="7"/>
    </row>
    <row r="13" spans="1:20" s="18" customFormat="1" ht="21" customHeight="1" x14ac:dyDescent="0.5">
      <c r="A13" s="17">
        <v>19298.68</v>
      </c>
      <c r="B13" s="18">
        <v>900</v>
      </c>
      <c r="C13" s="19">
        <v>9</v>
      </c>
      <c r="D13" s="17">
        <v>1</v>
      </c>
      <c r="E13" s="8">
        <f t="shared" si="0"/>
        <v>20198.68</v>
      </c>
      <c r="F13" s="9">
        <f t="shared" si="9"/>
        <v>20198.68</v>
      </c>
      <c r="G13" s="9">
        <f t="shared" si="1"/>
        <v>58.878504672897193</v>
      </c>
      <c r="H13" s="9">
        <f t="shared" si="2"/>
        <v>841.12149532710282</v>
      </c>
      <c r="I13" s="17">
        <f t="shared" si="10"/>
        <v>19298.68</v>
      </c>
      <c r="J13" s="9">
        <f t="shared" si="3"/>
        <v>20139.801495327105</v>
      </c>
      <c r="K13" s="19"/>
      <c r="L13" s="19">
        <v>9</v>
      </c>
      <c r="M13" s="17">
        <v>3</v>
      </c>
      <c r="N13" s="8">
        <f t="shared" si="4"/>
        <v>20198.68</v>
      </c>
      <c r="O13" s="9">
        <f t="shared" si="11"/>
        <v>60596.04</v>
      </c>
      <c r="P13" s="9">
        <f t="shared" si="5"/>
        <v>176.63551401869159</v>
      </c>
      <c r="Q13" s="9">
        <f t="shared" si="6"/>
        <v>2523.3644859813085</v>
      </c>
      <c r="R13" s="17">
        <f t="shared" si="7"/>
        <v>57896.04</v>
      </c>
      <c r="S13" s="9">
        <f t="shared" si="8"/>
        <v>60419.404485981308</v>
      </c>
      <c r="T13" s="19"/>
    </row>
    <row r="14" spans="1:20" ht="21" customHeight="1" x14ac:dyDescent="0.5">
      <c r="A14" s="8">
        <v>19298.68</v>
      </c>
      <c r="B14" s="3">
        <v>700</v>
      </c>
      <c r="C14" s="7">
        <v>10</v>
      </c>
      <c r="D14" s="8">
        <v>0.75</v>
      </c>
      <c r="E14" s="8">
        <f t="shared" si="0"/>
        <v>19998.68</v>
      </c>
      <c r="F14" s="9">
        <f t="shared" si="9"/>
        <v>14999.01</v>
      </c>
      <c r="G14" s="9">
        <f t="shared" si="1"/>
        <v>34.345794392523366</v>
      </c>
      <c r="H14" s="9">
        <f t="shared" si="2"/>
        <v>490.65420560747663</v>
      </c>
      <c r="I14" s="8">
        <f>A14*D14</f>
        <v>14474.01</v>
      </c>
      <c r="J14" s="9">
        <f t="shared" si="3"/>
        <v>14964.664205607476</v>
      </c>
      <c r="K14" s="7"/>
      <c r="L14" s="7">
        <v>10</v>
      </c>
      <c r="M14" s="8">
        <v>2.25</v>
      </c>
      <c r="N14" s="8">
        <f t="shared" si="4"/>
        <v>19998.68</v>
      </c>
      <c r="O14" s="9">
        <f t="shared" si="11"/>
        <v>44997.03</v>
      </c>
      <c r="P14" s="9">
        <f t="shared" si="5"/>
        <v>103.03738317757009</v>
      </c>
      <c r="Q14" s="9">
        <f t="shared" si="6"/>
        <v>1471.9626168224299</v>
      </c>
      <c r="R14" s="8">
        <f t="shared" si="7"/>
        <v>43422.03</v>
      </c>
      <c r="S14" s="9">
        <f t="shared" si="8"/>
        <v>44893.992616822426</v>
      </c>
      <c r="T14" s="7"/>
    </row>
    <row r="15" spans="1:20" ht="21" customHeight="1" x14ac:dyDescent="0.5">
      <c r="A15" s="8">
        <v>19344.16</v>
      </c>
      <c r="B15" s="3">
        <v>800</v>
      </c>
      <c r="C15" s="7">
        <v>11</v>
      </c>
      <c r="D15" s="8">
        <v>1.75</v>
      </c>
      <c r="E15" s="8">
        <f t="shared" si="0"/>
        <v>20144.16</v>
      </c>
      <c r="F15" s="9">
        <f t="shared" si="9"/>
        <v>35252.28</v>
      </c>
      <c r="G15" s="9">
        <f t="shared" si="1"/>
        <v>91.588785046728972</v>
      </c>
      <c r="H15" s="9">
        <f t="shared" si="2"/>
        <v>1308.4112149532709</v>
      </c>
      <c r="I15" s="8">
        <f t="shared" ref="I15:I35" si="12">A15*D15</f>
        <v>33852.28</v>
      </c>
      <c r="J15" s="9">
        <f t="shared" si="3"/>
        <v>35160.691214953273</v>
      </c>
      <c r="K15" s="7"/>
      <c r="L15" s="7">
        <v>11</v>
      </c>
      <c r="M15" s="8">
        <v>3.75</v>
      </c>
      <c r="N15" s="8">
        <f t="shared" si="4"/>
        <v>20144.16</v>
      </c>
      <c r="O15" s="9">
        <f t="shared" si="11"/>
        <v>75540.600000000006</v>
      </c>
      <c r="P15" s="9">
        <f t="shared" si="5"/>
        <v>196.26168224299064</v>
      </c>
      <c r="Q15" s="9">
        <f t="shared" si="6"/>
        <v>2803.7383177570096</v>
      </c>
      <c r="R15" s="8">
        <f t="shared" si="7"/>
        <v>72540.600000000006</v>
      </c>
      <c r="S15" s="9">
        <f t="shared" si="8"/>
        <v>75344.338317757021</v>
      </c>
      <c r="T15" s="7"/>
    </row>
    <row r="16" spans="1:20" ht="21" customHeight="1" x14ac:dyDescent="0.5">
      <c r="A16" s="8">
        <v>19495.759999999998</v>
      </c>
      <c r="B16" s="3">
        <v>700</v>
      </c>
      <c r="C16" s="7">
        <v>12</v>
      </c>
      <c r="D16" s="8">
        <v>1.5</v>
      </c>
      <c r="E16" s="8">
        <f t="shared" si="0"/>
        <v>20195.759999999998</v>
      </c>
      <c r="F16" s="9">
        <f t="shared" si="9"/>
        <v>30293.64</v>
      </c>
      <c r="G16" s="9">
        <f t="shared" si="1"/>
        <v>68.691588785046733</v>
      </c>
      <c r="H16" s="9">
        <f t="shared" si="2"/>
        <v>981.30841121495325</v>
      </c>
      <c r="I16" s="8">
        <f t="shared" si="12"/>
        <v>29243.64</v>
      </c>
      <c r="J16" s="9">
        <f t="shared" si="3"/>
        <v>30224.948411214951</v>
      </c>
      <c r="K16" s="7"/>
      <c r="L16" s="7">
        <v>12</v>
      </c>
      <c r="M16" s="8">
        <v>2.25</v>
      </c>
      <c r="N16" s="8">
        <f t="shared" si="4"/>
        <v>20195.759999999998</v>
      </c>
      <c r="O16" s="9">
        <f t="shared" si="11"/>
        <v>45440.46</v>
      </c>
      <c r="P16" s="9">
        <f t="shared" si="5"/>
        <v>103.03738317757009</v>
      </c>
      <c r="Q16" s="9">
        <f t="shared" si="6"/>
        <v>1471.9626168224299</v>
      </c>
      <c r="R16" s="8">
        <f t="shared" si="7"/>
        <v>43865.46</v>
      </c>
      <c r="S16" s="9">
        <f t="shared" si="8"/>
        <v>45337.422616822427</v>
      </c>
      <c r="T16" s="7"/>
    </row>
    <row r="17" spans="1:20" ht="21" customHeight="1" x14ac:dyDescent="0.5">
      <c r="A17" s="8">
        <v>19389.64</v>
      </c>
      <c r="B17" s="3">
        <v>800</v>
      </c>
      <c r="C17" s="7">
        <v>13</v>
      </c>
      <c r="D17" s="8">
        <v>0.5</v>
      </c>
      <c r="E17" s="8">
        <f t="shared" si="0"/>
        <v>20189.64</v>
      </c>
      <c r="F17" s="9">
        <f t="shared" si="9"/>
        <v>10094.82</v>
      </c>
      <c r="G17" s="9">
        <f t="shared" si="1"/>
        <v>26.168224299065422</v>
      </c>
      <c r="H17" s="9">
        <f t="shared" si="2"/>
        <v>373.8317757009346</v>
      </c>
      <c r="I17" s="8">
        <f t="shared" si="12"/>
        <v>9694.82</v>
      </c>
      <c r="J17" s="9">
        <f t="shared" si="3"/>
        <v>10068.651775700935</v>
      </c>
      <c r="K17" s="7"/>
      <c r="L17" s="7">
        <v>13</v>
      </c>
      <c r="M17" s="8">
        <v>2.5</v>
      </c>
      <c r="N17" s="8">
        <f t="shared" si="4"/>
        <v>20189.64</v>
      </c>
      <c r="O17" s="9">
        <f t="shared" si="11"/>
        <v>50474.1</v>
      </c>
      <c r="P17" s="9">
        <f t="shared" si="5"/>
        <v>130.84112149532712</v>
      </c>
      <c r="Q17" s="9">
        <f t="shared" si="6"/>
        <v>1869.1588785046729</v>
      </c>
      <c r="R17" s="8">
        <f t="shared" si="7"/>
        <v>48474.1</v>
      </c>
      <c r="S17" s="9">
        <f t="shared" si="8"/>
        <v>50343.258878504668</v>
      </c>
      <c r="T17" s="7"/>
    </row>
    <row r="18" spans="1:20" s="18" customFormat="1" ht="21" customHeight="1" x14ac:dyDescent="0.5">
      <c r="A18" s="17">
        <v>19389.64</v>
      </c>
      <c r="B18" s="18">
        <v>900</v>
      </c>
      <c r="C18" s="19">
        <v>14</v>
      </c>
      <c r="D18" s="17">
        <v>0.75</v>
      </c>
      <c r="E18" s="8">
        <f t="shared" si="0"/>
        <v>20289.64</v>
      </c>
      <c r="F18" s="9">
        <f t="shared" si="9"/>
        <v>15217.23</v>
      </c>
      <c r="G18" s="9">
        <f t="shared" si="1"/>
        <v>44.158878504672899</v>
      </c>
      <c r="H18" s="9">
        <f t="shared" si="2"/>
        <v>630.84112149532712</v>
      </c>
      <c r="I18" s="17">
        <f t="shared" si="12"/>
        <v>14542.23</v>
      </c>
      <c r="J18" s="9">
        <f t="shared" si="3"/>
        <v>15173.071121495326</v>
      </c>
      <c r="K18" s="19"/>
      <c r="L18" s="19">
        <v>14</v>
      </c>
      <c r="M18" s="17">
        <v>3.5</v>
      </c>
      <c r="N18" s="8">
        <f t="shared" si="4"/>
        <v>20289.64</v>
      </c>
      <c r="O18" s="9">
        <f t="shared" si="11"/>
        <v>71013.739999999991</v>
      </c>
      <c r="P18" s="9">
        <f t="shared" si="5"/>
        <v>206.07476635514018</v>
      </c>
      <c r="Q18" s="9">
        <f t="shared" si="6"/>
        <v>2943.9252336448599</v>
      </c>
      <c r="R18" s="17">
        <f t="shared" si="7"/>
        <v>67863.739999999991</v>
      </c>
      <c r="S18" s="9">
        <f t="shared" si="8"/>
        <v>70807.665233644846</v>
      </c>
      <c r="T18" s="19"/>
    </row>
    <row r="19" spans="1:20" ht="21" customHeight="1" x14ac:dyDescent="0.5">
      <c r="A19" s="8"/>
      <c r="C19" s="7">
        <v>15</v>
      </c>
      <c r="D19" s="8"/>
      <c r="E19" s="8">
        <f t="shared" si="0"/>
        <v>0</v>
      </c>
      <c r="F19" s="9">
        <f t="shared" si="9"/>
        <v>0</v>
      </c>
      <c r="G19" s="9">
        <f t="shared" si="1"/>
        <v>0</v>
      </c>
      <c r="H19" s="9">
        <f t="shared" si="2"/>
        <v>0</v>
      </c>
      <c r="I19" s="8">
        <f t="shared" si="12"/>
        <v>0</v>
      </c>
      <c r="J19" s="9">
        <f t="shared" si="3"/>
        <v>0</v>
      </c>
      <c r="K19" s="7"/>
      <c r="L19" s="7">
        <v>15</v>
      </c>
      <c r="M19" s="8"/>
      <c r="N19" s="8">
        <f t="shared" si="4"/>
        <v>0</v>
      </c>
      <c r="O19" s="9">
        <f t="shared" si="11"/>
        <v>0</v>
      </c>
      <c r="P19" s="9">
        <f t="shared" si="5"/>
        <v>0</v>
      </c>
      <c r="Q19" s="9">
        <f t="shared" si="6"/>
        <v>0</v>
      </c>
      <c r="R19" s="8">
        <f t="shared" si="7"/>
        <v>0</v>
      </c>
      <c r="S19" s="9">
        <f t="shared" si="8"/>
        <v>0</v>
      </c>
      <c r="T19" s="7"/>
    </row>
    <row r="20" spans="1:20" s="18" customFormat="1" ht="21" customHeight="1" x14ac:dyDescent="0.5">
      <c r="A20" s="17">
        <v>19450.28</v>
      </c>
      <c r="B20" s="18">
        <v>600</v>
      </c>
      <c r="C20" s="19">
        <v>16</v>
      </c>
      <c r="D20" s="17">
        <v>1.5</v>
      </c>
      <c r="E20" s="8">
        <f t="shared" si="0"/>
        <v>20050.28</v>
      </c>
      <c r="F20" s="9">
        <f t="shared" si="9"/>
        <v>30075.42</v>
      </c>
      <c r="G20" s="9">
        <f t="shared" si="1"/>
        <v>58.878504672897193</v>
      </c>
      <c r="H20" s="9">
        <f t="shared" si="2"/>
        <v>841.12149532710282</v>
      </c>
      <c r="I20" s="17">
        <f t="shared" si="12"/>
        <v>29175.42</v>
      </c>
      <c r="J20" s="9">
        <f t="shared" si="3"/>
        <v>30016.541495327103</v>
      </c>
      <c r="K20" s="19"/>
      <c r="L20" s="19">
        <v>16</v>
      </c>
      <c r="M20" s="17">
        <v>2.25</v>
      </c>
      <c r="N20" s="8">
        <f t="shared" si="4"/>
        <v>20050.28</v>
      </c>
      <c r="O20" s="9">
        <f t="shared" si="11"/>
        <v>45113.13</v>
      </c>
      <c r="P20" s="9">
        <f t="shared" si="5"/>
        <v>88.317757009345797</v>
      </c>
      <c r="Q20" s="9">
        <f t="shared" si="6"/>
        <v>1261.6822429906542</v>
      </c>
      <c r="R20" s="17">
        <f t="shared" si="7"/>
        <v>43763.13</v>
      </c>
      <c r="S20" s="9">
        <f t="shared" si="8"/>
        <v>45024.812242990651</v>
      </c>
      <c r="T20" s="19"/>
    </row>
    <row r="21" spans="1:20" ht="21" customHeight="1" x14ac:dyDescent="0.5">
      <c r="A21" s="8">
        <v>19450.28</v>
      </c>
      <c r="B21" s="3">
        <v>900</v>
      </c>
      <c r="C21" s="7">
        <v>17</v>
      </c>
      <c r="D21" s="8">
        <v>0.5</v>
      </c>
      <c r="E21" s="8">
        <f t="shared" si="0"/>
        <v>20350.28</v>
      </c>
      <c r="F21" s="9">
        <f t="shared" si="9"/>
        <v>10175.14</v>
      </c>
      <c r="G21" s="9">
        <f t="shared" si="1"/>
        <v>29.439252336448597</v>
      </c>
      <c r="H21" s="9">
        <f t="shared" si="2"/>
        <v>420.56074766355141</v>
      </c>
      <c r="I21" s="8">
        <f t="shared" si="12"/>
        <v>9725.14</v>
      </c>
      <c r="J21" s="9">
        <f t="shared" si="3"/>
        <v>10145.700747663552</v>
      </c>
      <c r="K21" s="7"/>
      <c r="L21" s="7">
        <v>17</v>
      </c>
      <c r="M21" s="8">
        <v>2.5</v>
      </c>
      <c r="N21" s="8">
        <f t="shared" si="4"/>
        <v>20350.28</v>
      </c>
      <c r="O21" s="9">
        <f t="shared" si="11"/>
        <v>50875.7</v>
      </c>
      <c r="P21" s="9">
        <f t="shared" si="5"/>
        <v>147.19626168224298</v>
      </c>
      <c r="Q21" s="9">
        <f t="shared" si="6"/>
        <v>2102.8037383177571</v>
      </c>
      <c r="R21" s="8">
        <f t="shared" si="7"/>
        <v>48625.7</v>
      </c>
      <c r="S21" s="9">
        <f t="shared" si="8"/>
        <v>50728.503738317755</v>
      </c>
      <c r="T21" s="7"/>
    </row>
    <row r="22" spans="1:20" ht="21" customHeight="1" x14ac:dyDescent="0.5">
      <c r="A22" s="8">
        <v>19450.28</v>
      </c>
      <c r="B22" s="3">
        <v>800</v>
      </c>
      <c r="C22" s="7">
        <v>18</v>
      </c>
      <c r="D22" s="8">
        <v>1.25</v>
      </c>
      <c r="E22" s="8">
        <f t="shared" si="0"/>
        <v>20250.28</v>
      </c>
      <c r="F22" s="9">
        <f t="shared" si="9"/>
        <v>25312.85</v>
      </c>
      <c r="G22" s="9">
        <f t="shared" si="1"/>
        <v>65.420560747663558</v>
      </c>
      <c r="H22" s="9">
        <f t="shared" si="2"/>
        <v>934.57943925233644</v>
      </c>
      <c r="I22" s="8">
        <f t="shared" si="12"/>
        <v>24312.85</v>
      </c>
      <c r="J22" s="9">
        <f t="shared" si="3"/>
        <v>25247.429439252333</v>
      </c>
      <c r="K22" s="7"/>
      <c r="L22" s="7">
        <v>18</v>
      </c>
      <c r="M22" s="8">
        <v>2.75</v>
      </c>
      <c r="N22" s="8">
        <f t="shared" si="4"/>
        <v>20250.28</v>
      </c>
      <c r="O22" s="9">
        <f t="shared" si="11"/>
        <v>55688.27</v>
      </c>
      <c r="P22" s="9">
        <f t="shared" si="5"/>
        <v>143.92523364485982</v>
      </c>
      <c r="Q22" s="9">
        <f t="shared" si="6"/>
        <v>2056.0747663551401</v>
      </c>
      <c r="R22" s="8">
        <f t="shared" si="7"/>
        <v>53488.27</v>
      </c>
      <c r="S22" s="9">
        <f t="shared" si="8"/>
        <v>55544.344766355134</v>
      </c>
      <c r="T22" s="7"/>
    </row>
    <row r="23" spans="1:20" ht="21" customHeight="1" x14ac:dyDescent="0.5">
      <c r="A23" s="8">
        <v>19495.759999999998</v>
      </c>
      <c r="B23" s="3">
        <v>700</v>
      </c>
      <c r="C23" s="7">
        <v>19</v>
      </c>
      <c r="D23" s="8">
        <v>0.75</v>
      </c>
      <c r="E23" s="8">
        <f t="shared" si="0"/>
        <v>20195.759999999998</v>
      </c>
      <c r="F23" s="9">
        <f t="shared" si="9"/>
        <v>15146.82</v>
      </c>
      <c r="G23" s="9">
        <f t="shared" si="1"/>
        <v>34.345794392523366</v>
      </c>
      <c r="H23" s="9">
        <f t="shared" si="2"/>
        <v>490.65420560747663</v>
      </c>
      <c r="I23" s="8">
        <f t="shared" si="12"/>
        <v>14621.82</v>
      </c>
      <c r="J23" s="9">
        <f t="shared" si="3"/>
        <v>15112.474205607476</v>
      </c>
      <c r="K23" s="7"/>
      <c r="L23" s="7">
        <v>19</v>
      </c>
      <c r="M23" s="8">
        <v>3.25</v>
      </c>
      <c r="N23" s="8">
        <f t="shared" si="4"/>
        <v>20195.759999999998</v>
      </c>
      <c r="O23" s="9">
        <f t="shared" si="11"/>
        <v>65636.22</v>
      </c>
      <c r="P23" s="9">
        <f t="shared" si="5"/>
        <v>148.83177570093505</v>
      </c>
      <c r="Q23" s="9">
        <f t="shared" si="6"/>
        <v>2126.1682242990723</v>
      </c>
      <c r="R23" s="8">
        <f t="shared" si="7"/>
        <v>63361.219999999994</v>
      </c>
      <c r="S23" s="9">
        <f t="shared" si="8"/>
        <v>65487.388224299066</v>
      </c>
      <c r="T23" s="7"/>
    </row>
    <row r="24" spans="1:20" ht="21" customHeight="1" x14ac:dyDescent="0.5">
      <c r="A24" s="8">
        <v>19450.28</v>
      </c>
      <c r="B24" s="3">
        <v>600</v>
      </c>
      <c r="C24" s="7">
        <v>20</v>
      </c>
      <c r="D24" s="8">
        <v>1.25</v>
      </c>
      <c r="E24" s="8">
        <f t="shared" si="0"/>
        <v>20050.28</v>
      </c>
      <c r="F24" s="9">
        <f t="shared" si="9"/>
        <v>25062.85</v>
      </c>
      <c r="G24" s="9">
        <f t="shared" si="1"/>
        <v>49.065420560747661</v>
      </c>
      <c r="H24" s="9">
        <f t="shared" si="2"/>
        <v>700.93457943925239</v>
      </c>
      <c r="I24" s="8">
        <f t="shared" si="12"/>
        <v>24312.85</v>
      </c>
      <c r="J24" s="9">
        <f t="shared" si="3"/>
        <v>25013.784579439252</v>
      </c>
      <c r="K24" s="7"/>
      <c r="L24" s="7">
        <v>20</v>
      </c>
      <c r="M24" s="8">
        <v>3.25</v>
      </c>
      <c r="N24" s="8">
        <f t="shared" si="4"/>
        <v>20050.28</v>
      </c>
      <c r="O24" s="9">
        <f t="shared" si="11"/>
        <v>65163.409999999996</v>
      </c>
      <c r="P24" s="9">
        <f t="shared" si="5"/>
        <v>127.57009345794393</v>
      </c>
      <c r="Q24" s="9">
        <f t="shared" si="6"/>
        <v>1822.429906542056</v>
      </c>
      <c r="R24" s="8">
        <f t="shared" si="7"/>
        <v>63213.409999999996</v>
      </c>
      <c r="S24" s="9">
        <f t="shared" si="8"/>
        <v>65035.839906542053</v>
      </c>
      <c r="T24" s="7"/>
    </row>
    <row r="25" spans="1:20" s="18" customFormat="1" ht="21" customHeight="1" x14ac:dyDescent="0.5">
      <c r="A25" s="17">
        <v>19389.64</v>
      </c>
      <c r="B25" s="18">
        <v>700</v>
      </c>
      <c r="C25" s="19">
        <v>21</v>
      </c>
      <c r="D25" s="17">
        <v>0.5</v>
      </c>
      <c r="E25" s="8">
        <f t="shared" si="0"/>
        <v>20089.64</v>
      </c>
      <c r="F25" s="9">
        <f t="shared" si="9"/>
        <v>10044.82</v>
      </c>
      <c r="G25" s="9">
        <f t="shared" si="1"/>
        <v>22.897196261682243</v>
      </c>
      <c r="H25" s="9">
        <f t="shared" si="2"/>
        <v>327.10280373831773</v>
      </c>
      <c r="I25" s="17">
        <f t="shared" si="12"/>
        <v>9694.82</v>
      </c>
      <c r="J25" s="9">
        <f t="shared" si="3"/>
        <v>10021.922803738318</v>
      </c>
      <c r="K25" s="19"/>
      <c r="L25" s="19">
        <v>21</v>
      </c>
      <c r="M25" s="17">
        <v>2.5</v>
      </c>
      <c r="N25" s="8">
        <f t="shared" si="4"/>
        <v>20089.64</v>
      </c>
      <c r="O25" s="9">
        <f t="shared" si="11"/>
        <v>50224.1</v>
      </c>
      <c r="P25" s="9">
        <f t="shared" si="5"/>
        <v>114.48598130841121</v>
      </c>
      <c r="Q25" s="9">
        <f t="shared" si="6"/>
        <v>1635.5140186915887</v>
      </c>
      <c r="R25" s="17">
        <f t="shared" si="7"/>
        <v>48474.1</v>
      </c>
      <c r="S25" s="9">
        <f t="shared" si="8"/>
        <v>50109.614018691587</v>
      </c>
      <c r="T25" s="19"/>
    </row>
    <row r="26" spans="1:20" ht="21" customHeight="1" x14ac:dyDescent="0.5">
      <c r="A26" s="8"/>
      <c r="C26" s="7">
        <v>22</v>
      </c>
      <c r="D26" s="8"/>
      <c r="E26" s="8">
        <f t="shared" si="0"/>
        <v>0</v>
      </c>
      <c r="F26" s="9">
        <f t="shared" si="9"/>
        <v>0</v>
      </c>
      <c r="G26" s="9">
        <f t="shared" si="1"/>
        <v>0</v>
      </c>
      <c r="H26" s="9">
        <f t="shared" si="2"/>
        <v>0</v>
      </c>
      <c r="I26" s="8">
        <f t="shared" si="12"/>
        <v>0</v>
      </c>
      <c r="J26" s="9">
        <f t="shared" si="3"/>
        <v>0</v>
      </c>
      <c r="K26" s="7"/>
      <c r="L26" s="7">
        <v>22</v>
      </c>
      <c r="M26" s="8"/>
      <c r="N26" s="8">
        <f t="shared" si="4"/>
        <v>0</v>
      </c>
      <c r="O26" s="9">
        <f t="shared" si="11"/>
        <v>0</v>
      </c>
      <c r="P26" s="9">
        <f t="shared" si="5"/>
        <v>0</v>
      </c>
      <c r="Q26" s="9">
        <f t="shared" si="6"/>
        <v>0</v>
      </c>
      <c r="R26" s="8">
        <f t="shared" si="7"/>
        <v>0</v>
      </c>
      <c r="S26" s="9">
        <f t="shared" si="8"/>
        <v>0</v>
      </c>
      <c r="T26" s="7"/>
    </row>
    <row r="27" spans="1:20" s="18" customFormat="1" ht="21" customHeight="1" x14ac:dyDescent="0.5">
      <c r="A27" s="17">
        <v>19389.64</v>
      </c>
      <c r="B27" s="18">
        <v>900</v>
      </c>
      <c r="C27" s="19">
        <v>23</v>
      </c>
      <c r="D27" s="17">
        <v>0.75</v>
      </c>
      <c r="E27" s="8">
        <f t="shared" si="0"/>
        <v>20289.64</v>
      </c>
      <c r="F27" s="9">
        <f t="shared" si="9"/>
        <v>15217.23</v>
      </c>
      <c r="G27" s="9">
        <f t="shared" si="1"/>
        <v>44.158878504672899</v>
      </c>
      <c r="H27" s="9">
        <f t="shared" si="2"/>
        <v>630.84112149532712</v>
      </c>
      <c r="I27" s="17">
        <f t="shared" si="12"/>
        <v>14542.23</v>
      </c>
      <c r="J27" s="9">
        <f t="shared" si="3"/>
        <v>15173.071121495326</v>
      </c>
      <c r="K27" s="19"/>
      <c r="L27" s="19">
        <v>23</v>
      </c>
      <c r="M27" s="17">
        <v>3.25</v>
      </c>
      <c r="N27" s="8">
        <f t="shared" si="4"/>
        <v>20289.64</v>
      </c>
      <c r="O27" s="9">
        <f t="shared" si="11"/>
        <v>65941.33</v>
      </c>
      <c r="P27" s="9">
        <f t="shared" si="5"/>
        <v>191.35514018691589</v>
      </c>
      <c r="Q27" s="9">
        <f t="shared" si="6"/>
        <v>2733.6448598130842</v>
      </c>
      <c r="R27" s="17">
        <f t="shared" si="7"/>
        <v>63016.33</v>
      </c>
      <c r="S27" s="9">
        <f t="shared" si="8"/>
        <v>65749.974859813083</v>
      </c>
      <c r="T27" s="19"/>
    </row>
    <row r="28" spans="1:20" ht="21" customHeight="1" x14ac:dyDescent="0.5">
      <c r="A28" s="8">
        <v>19389.64</v>
      </c>
      <c r="B28" s="3">
        <v>750</v>
      </c>
      <c r="C28" s="7">
        <v>24</v>
      </c>
      <c r="D28" s="8">
        <v>0.75</v>
      </c>
      <c r="E28" s="8">
        <f t="shared" si="0"/>
        <v>20139.64</v>
      </c>
      <c r="F28" s="9">
        <f t="shared" si="9"/>
        <v>15104.73</v>
      </c>
      <c r="G28" s="9">
        <f t="shared" si="1"/>
        <v>36.799065420560744</v>
      </c>
      <c r="H28" s="9">
        <f t="shared" si="2"/>
        <v>525.70093457943926</v>
      </c>
      <c r="I28" s="8">
        <f t="shared" si="12"/>
        <v>14542.23</v>
      </c>
      <c r="J28" s="9">
        <f t="shared" si="3"/>
        <v>15067.930934579439</v>
      </c>
      <c r="K28" s="7"/>
      <c r="L28" s="7">
        <v>24</v>
      </c>
      <c r="M28" s="8">
        <v>2.75</v>
      </c>
      <c r="N28" s="8">
        <f t="shared" si="4"/>
        <v>20139.64</v>
      </c>
      <c r="O28" s="9">
        <f t="shared" si="11"/>
        <v>55384.009999999995</v>
      </c>
      <c r="P28" s="9">
        <f t="shared" si="5"/>
        <v>134.92990654205607</v>
      </c>
      <c r="Q28" s="9">
        <f t="shared" si="6"/>
        <v>1927.570093457944</v>
      </c>
      <c r="R28" s="8">
        <f t="shared" si="7"/>
        <v>53321.509999999995</v>
      </c>
      <c r="S28" s="9">
        <f t="shared" si="8"/>
        <v>55249.080093457938</v>
      </c>
      <c r="T28" s="7"/>
    </row>
    <row r="29" spans="1:20" ht="21" customHeight="1" x14ac:dyDescent="0.5">
      <c r="A29" s="8">
        <v>19344.16</v>
      </c>
      <c r="B29" s="3">
        <v>700</v>
      </c>
      <c r="C29" s="7">
        <v>25</v>
      </c>
      <c r="D29" s="8">
        <v>1</v>
      </c>
      <c r="E29" s="8">
        <f t="shared" si="0"/>
        <v>20044.16</v>
      </c>
      <c r="F29" s="9">
        <f t="shared" si="9"/>
        <v>20044.16</v>
      </c>
      <c r="G29" s="9">
        <f t="shared" si="1"/>
        <v>45.794392523364486</v>
      </c>
      <c r="H29" s="9">
        <f t="shared" si="2"/>
        <v>654.20560747663546</v>
      </c>
      <c r="I29" s="8">
        <f t="shared" si="12"/>
        <v>19344.16</v>
      </c>
      <c r="J29" s="9">
        <f t="shared" si="3"/>
        <v>19998.365607476637</v>
      </c>
      <c r="K29" s="7"/>
      <c r="L29" s="7">
        <v>25</v>
      </c>
      <c r="M29" s="8">
        <v>2.5</v>
      </c>
      <c r="N29" s="8">
        <f t="shared" si="4"/>
        <v>20044.16</v>
      </c>
      <c r="O29" s="9">
        <f t="shared" si="11"/>
        <v>50110.400000000001</v>
      </c>
      <c r="P29" s="9">
        <f t="shared" si="5"/>
        <v>114.48598130841121</v>
      </c>
      <c r="Q29" s="9">
        <f t="shared" si="6"/>
        <v>1635.5140186915887</v>
      </c>
      <c r="R29" s="8">
        <f t="shared" si="7"/>
        <v>48360.4</v>
      </c>
      <c r="S29" s="9">
        <f t="shared" si="8"/>
        <v>49995.91401869159</v>
      </c>
      <c r="T29" s="7"/>
    </row>
    <row r="30" spans="1:20" ht="21" customHeight="1" x14ac:dyDescent="0.5">
      <c r="A30" s="8">
        <v>19344.16</v>
      </c>
      <c r="B30" s="3">
        <v>800</v>
      </c>
      <c r="C30" s="7">
        <v>26</v>
      </c>
      <c r="D30" s="8">
        <v>0.75</v>
      </c>
      <c r="E30" s="8">
        <f t="shared" si="0"/>
        <v>20144.16</v>
      </c>
      <c r="F30" s="9">
        <f t="shared" si="9"/>
        <v>15108.119999999999</v>
      </c>
      <c r="G30" s="9">
        <f t="shared" si="1"/>
        <v>39.252336448598129</v>
      </c>
      <c r="H30" s="9">
        <f t="shared" si="2"/>
        <v>560.74766355140184</v>
      </c>
      <c r="I30" s="8">
        <f t="shared" si="12"/>
        <v>14508.119999999999</v>
      </c>
      <c r="J30" s="9">
        <f t="shared" si="3"/>
        <v>15068.8676635514</v>
      </c>
      <c r="K30" s="7"/>
      <c r="L30" s="7">
        <v>26</v>
      </c>
      <c r="M30" s="8">
        <v>2.25</v>
      </c>
      <c r="N30" s="8">
        <f t="shared" si="4"/>
        <v>20144.16</v>
      </c>
      <c r="O30" s="9">
        <f t="shared" si="11"/>
        <v>45324.36</v>
      </c>
      <c r="P30" s="9">
        <f t="shared" si="5"/>
        <v>117.75700934579439</v>
      </c>
      <c r="Q30" s="9">
        <f t="shared" si="6"/>
        <v>1682.2429906542056</v>
      </c>
      <c r="R30" s="8">
        <f t="shared" si="7"/>
        <v>43524.36</v>
      </c>
      <c r="S30" s="9">
        <f t="shared" si="8"/>
        <v>45206.60299065421</v>
      </c>
      <c r="T30" s="7"/>
    </row>
    <row r="31" spans="1:20" ht="21" customHeight="1" x14ac:dyDescent="0.5">
      <c r="A31" s="8">
        <v>19344.16</v>
      </c>
      <c r="B31" s="3">
        <v>900</v>
      </c>
      <c r="C31" s="7">
        <v>27</v>
      </c>
      <c r="D31" s="8">
        <v>0.75</v>
      </c>
      <c r="E31" s="8">
        <f t="shared" si="0"/>
        <v>20244.16</v>
      </c>
      <c r="F31" s="9">
        <f t="shared" si="9"/>
        <v>15183.119999999999</v>
      </c>
      <c r="G31" s="9">
        <f t="shared" si="1"/>
        <v>44.158878504672899</v>
      </c>
      <c r="H31" s="9">
        <f t="shared" si="2"/>
        <v>630.84112149532712</v>
      </c>
      <c r="I31" s="8">
        <f t="shared" si="12"/>
        <v>14508.119999999999</v>
      </c>
      <c r="J31" s="9">
        <f t="shared" si="3"/>
        <v>15138.961121495326</v>
      </c>
      <c r="K31" s="7"/>
      <c r="L31" s="7">
        <v>27</v>
      </c>
      <c r="M31" s="8">
        <v>2.5</v>
      </c>
      <c r="N31" s="8">
        <f t="shared" si="4"/>
        <v>20244.16</v>
      </c>
      <c r="O31" s="9">
        <f t="shared" si="11"/>
        <v>50610.400000000001</v>
      </c>
      <c r="P31" s="9">
        <f t="shared" si="5"/>
        <v>147.19626168224298</v>
      </c>
      <c r="Q31" s="9">
        <f t="shared" si="6"/>
        <v>2102.8037383177571</v>
      </c>
      <c r="R31" s="8">
        <f t="shared" si="7"/>
        <v>48360.4</v>
      </c>
      <c r="S31" s="9">
        <f t="shared" si="8"/>
        <v>50463.203738317759</v>
      </c>
      <c r="T31" s="7"/>
    </row>
    <row r="32" spans="1:20" s="18" customFormat="1" ht="21" customHeight="1" x14ac:dyDescent="0.5">
      <c r="A32" s="17">
        <v>19344.16</v>
      </c>
      <c r="B32" s="18">
        <v>850</v>
      </c>
      <c r="C32" s="19">
        <v>28</v>
      </c>
      <c r="D32" s="17">
        <v>1</v>
      </c>
      <c r="E32" s="8">
        <f t="shared" si="0"/>
        <v>20194.16</v>
      </c>
      <c r="F32" s="9">
        <f>D32*E32</f>
        <v>20194.16</v>
      </c>
      <c r="G32" s="9">
        <f t="shared" si="1"/>
        <v>55.607476635514018</v>
      </c>
      <c r="H32" s="9">
        <f t="shared" si="2"/>
        <v>794.39252336448601</v>
      </c>
      <c r="I32" s="17">
        <f t="shared" si="12"/>
        <v>19344.16</v>
      </c>
      <c r="J32" s="9">
        <f t="shared" si="3"/>
        <v>20138.552523364488</v>
      </c>
      <c r="K32" s="19"/>
      <c r="L32" s="19">
        <v>28</v>
      </c>
      <c r="M32" s="17">
        <v>3.5</v>
      </c>
      <c r="N32" s="8">
        <f t="shared" si="4"/>
        <v>20194.16</v>
      </c>
      <c r="O32" s="9">
        <f t="shared" si="11"/>
        <v>70679.56</v>
      </c>
      <c r="P32" s="9">
        <f t="shared" si="5"/>
        <v>194.62616822429908</v>
      </c>
      <c r="Q32" s="9">
        <f t="shared" si="6"/>
        <v>2780.3738317757011</v>
      </c>
      <c r="R32" s="17">
        <f t="shared" si="7"/>
        <v>67704.56</v>
      </c>
      <c r="S32" s="9">
        <f t="shared" si="8"/>
        <v>70484.933831775692</v>
      </c>
      <c r="T32" s="19"/>
    </row>
    <row r="33" spans="1:20" ht="21" customHeight="1" x14ac:dyDescent="0.5">
      <c r="A33" s="20"/>
      <c r="C33" s="7">
        <v>29</v>
      </c>
      <c r="D33" s="8"/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12"/>
        <v>0</v>
      </c>
      <c r="J33" s="9">
        <f t="shared" si="3"/>
        <v>0</v>
      </c>
      <c r="K33" s="7"/>
      <c r="L33" s="7">
        <v>29</v>
      </c>
      <c r="M33" s="8"/>
      <c r="N33" s="8">
        <f t="shared" si="4"/>
        <v>0</v>
      </c>
      <c r="O33" s="9">
        <f t="shared" si="11"/>
        <v>0</v>
      </c>
      <c r="P33" s="9">
        <f t="shared" si="5"/>
        <v>0</v>
      </c>
      <c r="Q33" s="9">
        <f t="shared" si="6"/>
        <v>0</v>
      </c>
      <c r="R33" s="8">
        <f t="shared" si="7"/>
        <v>0</v>
      </c>
      <c r="S33" s="9">
        <f t="shared" si="8"/>
        <v>0</v>
      </c>
      <c r="T33" s="7"/>
    </row>
    <row r="34" spans="1:20" s="18" customFormat="1" ht="21" customHeight="1" x14ac:dyDescent="0.5">
      <c r="A34" s="21">
        <v>19298.68</v>
      </c>
      <c r="B34" s="22">
        <v>900</v>
      </c>
      <c r="C34" s="19">
        <v>30</v>
      </c>
      <c r="D34" s="17">
        <v>1.5</v>
      </c>
      <c r="E34" s="8">
        <f t="shared" si="0"/>
        <v>20198.68</v>
      </c>
      <c r="F34" s="9">
        <f>D34*E34</f>
        <v>30298.02</v>
      </c>
      <c r="G34" s="9">
        <f t="shared" si="1"/>
        <v>88.317757009345797</v>
      </c>
      <c r="H34" s="9">
        <f t="shared" si="2"/>
        <v>1261.6822429906542</v>
      </c>
      <c r="I34" s="17">
        <f t="shared" si="12"/>
        <v>28948.02</v>
      </c>
      <c r="J34" s="9">
        <f t="shared" si="3"/>
        <v>30209.702242990654</v>
      </c>
      <c r="K34" s="19"/>
      <c r="L34" s="19">
        <v>30</v>
      </c>
      <c r="M34" s="17">
        <v>3.25</v>
      </c>
      <c r="N34" s="8">
        <f t="shared" si="4"/>
        <v>20198.68</v>
      </c>
      <c r="O34" s="9">
        <f t="shared" si="11"/>
        <v>65645.710000000006</v>
      </c>
      <c r="P34" s="9">
        <f t="shared" si="5"/>
        <v>191.35514018691637</v>
      </c>
      <c r="Q34" s="9">
        <f t="shared" si="6"/>
        <v>2733.644859813091</v>
      </c>
      <c r="R34" s="17">
        <f t="shared" si="7"/>
        <v>62720.71</v>
      </c>
      <c r="S34" s="9">
        <f t="shared" si="8"/>
        <v>65454.354859813087</v>
      </c>
      <c r="T34" s="19"/>
    </row>
    <row r="35" spans="1:20" s="18" customFormat="1" ht="21" customHeight="1" x14ac:dyDescent="0.5">
      <c r="A35" s="21"/>
      <c r="B35" s="22"/>
      <c r="C35" s="19"/>
      <c r="D35" s="17"/>
      <c r="E35" s="8">
        <f t="shared" si="0"/>
        <v>0</v>
      </c>
      <c r="F35" s="9">
        <f t="shared" si="9"/>
        <v>0</v>
      </c>
      <c r="G35" s="9">
        <f t="shared" si="1"/>
        <v>0</v>
      </c>
      <c r="H35" s="9">
        <f t="shared" si="2"/>
        <v>0</v>
      </c>
      <c r="I35" s="17">
        <f t="shared" si="12"/>
        <v>0</v>
      </c>
      <c r="J35" s="9">
        <f t="shared" si="3"/>
        <v>0</v>
      </c>
      <c r="K35" s="19"/>
      <c r="L35" s="19">
        <v>31</v>
      </c>
      <c r="M35" s="17"/>
      <c r="N35" s="8">
        <f t="shared" si="4"/>
        <v>0</v>
      </c>
      <c r="O35" s="9">
        <f t="shared" si="11"/>
        <v>0</v>
      </c>
      <c r="P35" s="9">
        <f t="shared" si="5"/>
        <v>0</v>
      </c>
      <c r="Q35" s="9">
        <f t="shared" si="6"/>
        <v>0</v>
      </c>
      <c r="R35" s="17">
        <f t="shared" si="7"/>
        <v>0</v>
      </c>
      <c r="S35" s="9">
        <f t="shared" si="8"/>
        <v>0</v>
      </c>
      <c r="T35" s="19"/>
    </row>
    <row r="36" spans="1:20" x14ac:dyDescent="0.5">
      <c r="C36" s="7" t="s">
        <v>5</v>
      </c>
      <c r="D36" s="10">
        <f t="shared" ref="D36:K36" si="13">SUM(D5:D35)</f>
        <v>25</v>
      </c>
      <c r="E36" s="10"/>
      <c r="F36" s="10">
        <f>SUM(F5:F35)</f>
        <v>502998.08999999991</v>
      </c>
      <c r="G36" s="10">
        <f>SUM(G5:G35)</f>
        <v>1251.1682242990653</v>
      </c>
      <c r="H36" s="10">
        <f>SUM(H5:H35)</f>
        <v>17873.831775700935</v>
      </c>
      <c r="I36" s="10">
        <f>SUM(I5:I35)</f>
        <v>483873.08999999991</v>
      </c>
      <c r="J36" s="10">
        <f t="shared" si="13"/>
        <v>501746.92177570105</v>
      </c>
      <c r="K36" s="10">
        <f t="shared" si="13"/>
        <v>0</v>
      </c>
      <c r="L36" s="7" t="s">
        <v>5</v>
      </c>
      <c r="M36" s="10">
        <f t="shared" ref="M36:T36" si="14">SUM(M5:M35)</f>
        <v>70</v>
      </c>
      <c r="N36" s="10"/>
      <c r="O36" s="10">
        <f t="shared" si="14"/>
        <v>1410058.1199999999</v>
      </c>
      <c r="P36" s="10">
        <f t="shared" si="14"/>
        <v>3587.5000000000009</v>
      </c>
      <c r="Q36" s="10">
        <f t="shared" si="14"/>
        <v>51250.000000000015</v>
      </c>
      <c r="R36" s="10">
        <f t="shared" si="14"/>
        <v>1355220.6199999996</v>
      </c>
      <c r="S36" s="10">
        <f t="shared" si="14"/>
        <v>1406470.62</v>
      </c>
      <c r="T36" s="10">
        <f t="shared" si="14"/>
        <v>0</v>
      </c>
    </row>
    <row r="37" spans="1:20" x14ac:dyDescent="0.5">
      <c r="D37" s="2">
        <v>25</v>
      </c>
      <c r="I37" s="23"/>
      <c r="J37" s="23"/>
      <c r="M37" s="2">
        <v>70</v>
      </c>
    </row>
  </sheetData>
  <sheetProtection selectLockedCells="1"/>
  <mergeCells count="6">
    <mergeCell ref="C1:K1"/>
    <mergeCell ref="C2:K2"/>
    <mergeCell ref="C3:K3"/>
    <mergeCell ref="L1:T1"/>
    <mergeCell ref="L2:T2"/>
    <mergeCell ref="L3:T3"/>
  </mergeCells>
  <pageMargins left="0.11811023622047245" right="0.11811023622047245" top="0.39370078740157483" bottom="0.39370078740157483" header="0.31496062992125984" footer="0.31496062992125984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34</v>
      </c>
      <c r="D2" s="29"/>
      <c r="E2" s="29"/>
      <c r="F2" s="29"/>
      <c r="G2" s="29"/>
      <c r="H2" s="29"/>
      <c r="I2" s="29"/>
      <c r="J2" s="29"/>
      <c r="K2" s="30"/>
      <c r="L2" s="28" t="s">
        <v>34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19192.560000000001</v>
      </c>
      <c r="B5" s="3">
        <v>900</v>
      </c>
      <c r="C5" s="7">
        <v>1</v>
      </c>
      <c r="D5" s="8">
        <v>1.5</v>
      </c>
      <c r="E5" s="8">
        <f>A5+B5</f>
        <v>20092.560000000001</v>
      </c>
      <c r="F5" s="9">
        <f>D5*E5</f>
        <v>30138.840000000004</v>
      </c>
      <c r="G5" s="9">
        <f>(F5-I5)*7/107</f>
        <v>88.317757009345797</v>
      </c>
      <c r="H5" s="9">
        <f>F5-I5-G5</f>
        <v>1261.6822429906542</v>
      </c>
      <c r="I5" s="8">
        <f>A5*D5</f>
        <v>28788.840000000004</v>
      </c>
      <c r="J5" s="9">
        <f>I5+H5</f>
        <v>30050.522242990657</v>
      </c>
      <c r="K5" s="7"/>
      <c r="L5" s="7">
        <v>1</v>
      </c>
      <c r="M5" s="8">
        <v>2</v>
      </c>
      <c r="N5" s="8">
        <f>A5+B5</f>
        <v>20092.560000000001</v>
      </c>
      <c r="O5" s="9">
        <f>M5*N5</f>
        <v>40185.120000000003</v>
      </c>
      <c r="P5" s="9">
        <f>(O5-R5)*7/107</f>
        <v>117.75700934579439</v>
      </c>
      <c r="Q5" s="9">
        <f>O5-R5-P5</f>
        <v>1682.2429906542056</v>
      </c>
      <c r="R5" s="8">
        <f>A5*M5</f>
        <v>38385.120000000003</v>
      </c>
      <c r="S5" s="9">
        <f>R5+Q5</f>
        <v>40067.362990654205</v>
      </c>
      <c r="T5" s="7"/>
    </row>
    <row r="6" spans="1:20" s="18" customFormat="1" ht="21" customHeight="1" x14ac:dyDescent="0.5">
      <c r="A6" s="17">
        <v>19192.560000000001</v>
      </c>
      <c r="B6" s="18">
        <v>650</v>
      </c>
      <c r="C6" s="19">
        <v>2</v>
      </c>
      <c r="D6" s="17">
        <v>0</v>
      </c>
      <c r="E6" s="8">
        <f t="shared" ref="E6:E35" si="0">A6+B6</f>
        <v>19842.560000000001</v>
      </c>
      <c r="F6" s="9">
        <f>D6*E6</f>
        <v>0</v>
      </c>
      <c r="G6" s="9">
        <f t="shared" ref="G6:G35" si="1">(F6-I6)*7/107</f>
        <v>0</v>
      </c>
      <c r="H6" s="9">
        <f t="shared" ref="H6:H35" si="2">F6-I6-G6</f>
        <v>0</v>
      </c>
      <c r="I6" s="8">
        <f>A6*D6</f>
        <v>0</v>
      </c>
      <c r="J6" s="9">
        <f t="shared" ref="J6:J35" si="3">I6+H6</f>
        <v>0</v>
      </c>
      <c r="K6" s="19"/>
      <c r="L6" s="19">
        <v>2</v>
      </c>
      <c r="M6" s="17">
        <v>2.5</v>
      </c>
      <c r="N6" s="8">
        <f t="shared" ref="N6:N35" si="4">A6+B6</f>
        <v>19842.560000000001</v>
      </c>
      <c r="O6" s="9">
        <f>M6*N6</f>
        <v>49606.400000000001</v>
      </c>
      <c r="P6" s="9">
        <f t="shared" ref="P6:P35" si="5">(O6-R6)*7/107</f>
        <v>106.30841121495327</v>
      </c>
      <c r="Q6" s="9">
        <f t="shared" ref="Q6:Q35" si="6">O6-R6-P6</f>
        <v>1518.6915887850466</v>
      </c>
      <c r="R6" s="17">
        <f t="shared" ref="R6:R35" si="7">A6*M6</f>
        <v>47981.4</v>
      </c>
      <c r="S6" s="9">
        <f t="shared" ref="S6:S35" si="8">R6+Q6</f>
        <v>49500.09158878505</v>
      </c>
      <c r="T6" s="19"/>
    </row>
    <row r="7" spans="1:20" ht="21" customHeight="1" x14ac:dyDescent="0.5">
      <c r="A7" s="8">
        <v>19253.2</v>
      </c>
      <c r="B7" s="3">
        <v>900</v>
      </c>
      <c r="C7" s="7">
        <v>3</v>
      </c>
      <c r="D7" s="8">
        <v>0.75</v>
      </c>
      <c r="E7" s="8">
        <f t="shared" si="0"/>
        <v>20153.2</v>
      </c>
      <c r="F7" s="9">
        <f>D7*E7</f>
        <v>15114.900000000001</v>
      </c>
      <c r="G7" s="9">
        <f t="shared" si="1"/>
        <v>44.158878504672899</v>
      </c>
      <c r="H7" s="9">
        <f t="shared" si="2"/>
        <v>630.84112149532712</v>
      </c>
      <c r="I7" s="8">
        <f>A7*D7</f>
        <v>14439.900000000001</v>
      </c>
      <c r="J7" s="9">
        <f t="shared" si="3"/>
        <v>15070.741121495328</v>
      </c>
      <c r="K7" s="7"/>
      <c r="L7" s="7">
        <v>3</v>
      </c>
      <c r="M7" s="8">
        <v>2.25</v>
      </c>
      <c r="N7" s="8">
        <f t="shared" si="4"/>
        <v>20153.2</v>
      </c>
      <c r="O7" s="9">
        <f>M7*N7</f>
        <v>45344.700000000004</v>
      </c>
      <c r="P7" s="9">
        <f t="shared" si="5"/>
        <v>132.47663551401868</v>
      </c>
      <c r="Q7" s="9">
        <f t="shared" si="6"/>
        <v>1892.5233644859813</v>
      </c>
      <c r="R7" s="8">
        <f t="shared" si="7"/>
        <v>43319.700000000004</v>
      </c>
      <c r="S7" s="9">
        <f t="shared" si="8"/>
        <v>45212.223364485988</v>
      </c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0.5</v>
      </c>
      <c r="E8" s="8">
        <f t="shared" si="0"/>
        <v>20153.2</v>
      </c>
      <c r="F8" s="9">
        <f t="shared" ref="F8:F35" si="9">D8*E8</f>
        <v>10076.6</v>
      </c>
      <c r="G8" s="9">
        <f t="shared" si="1"/>
        <v>29.439252336448597</v>
      </c>
      <c r="H8" s="9">
        <f t="shared" si="2"/>
        <v>420.56074766355141</v>
      </c>
      <c r="I8" s="8">
        <f t="shared" ref="I8:I13" si="10">A8*D8</f>
        <v>9626.6</v>
      </c>
      <c r="J8" s="9">
        <f t="shared" si="3"/>
        <v>10047.160747663551</v>
      </c>
      <c r="K8" s="7"/>
      <c r="L8" s="7">
        <v>4</v>
      </c>
      <c r="M8" s="8">
        <v>2.75</v>
      </c>
      <c r="N8" s="8">
        <f t="shared" si="4"/>
        <v>20153.2</v>
      </c>
      <c r="O8" s="9">
        <f t="shared" ref="O8:O35" si="11">M8*N8</f>
        <v>55421.3</v>
      </c>
      <c r="P8" s="9">
        <f t="shared" si="5"/>
        <v>161.9158878504673</v>
      </c>
      <c r="Q8" s="9">
        <f t="shared" si="6"/>
        <v>2313.0841121495328</v>
      </c>
      <c r="R8" s="8">
        <f t="shared" si="7"/>
        <v>52946.3</v>
      </c>
      <c r="S8" s="9">
        <f t="shared" si="8"/>
        <v>55259.384112149535</v>
      </c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1.25</v>
      </c>
      <c r="E9" s="8">
        <f t="shared" si="0"/>
        <v>19898.68</v>
      </c>
      <c r="F9" s="9">
        <f t="shared" si="9"/>
        <v>24873.35</v>
      </c>
      <c r="G9" s="9">
        <f t="shared" si="1"/>
        <v>49.065420560747661</v>
      </c>
      <c r="H9" s="9">
        <f t="shared" si="2"/>
        <v>700.93457943925239</v>
      </c>
      <c r="I9" s="8">
        <f t="shared" si="10"/>
        <v>24123.35</v>
      </c>
      <c r="J9" s="9">
        <f t="shared" si="3"/>
        <v>24824.284579439252</v>
      </c>
      <c r="K9" s="7"/>
      <c r="L9" s="7">
        <v>5</v>
      </c>
      <c r="M9" s="8">
        <v>3</v>
      </c>
      <c r="N9" s="8">
        <f t="shared" si="4"/>
        <v>19898.68</v>
      </c>
      <c r="O9" s="9">
        <f t="shared" si="11"/>
        <v>59696.04</v>
      </c>
      <c r="P9" s="9">
        <f t="shared" si="5"/>
        <v>117.75700934579439</v>
      </c>
      <c r="Q9" s="9">
        <f t="shared" si="6"/>
        <v>1682.2429906542056</v>
      </c>
      <c r="R9" s="8">
        <f t="shared" si="7"/>
        <v>57896.04</v>
      </c>
      <c r="S9" s="9">
        <f t="shared" si="8"/>
        <v>59578.282990654203</v>
      </c>
      <c r="T9" s="7"/>
    </row>
    <row r="10" spans="1:20" ht="21" customHeight="1" x14ac:dyDescent="0.5">
      <c r="A10" s="8"/>
      <c r="C10" s="7">
        <v>6</v>
      </c>
      <c r="D10" s="8"/>
      <c r="E10" s="8">
        <f t="shared" si="0"/>
        <v>0</v>
      </c>
      <c r="F10" s="9">
        <f t="shared" si="9"/>
        <v>0</v>
      </c>
      <c r="G10" s="9">
        <f t="shared" si="1"/>
        <v>0</v>
      </c>
      <c r="H10" s="9">
        <f t="shared" si="2"/>
        <v>0</v>
      </c>
      <c r="I10" s="8">
        <f t="shared" si="10"/>
        <v>0</v>
      </c>
      <c r="J10" s="9">
        <f t="shared" si="3"/>
        <v>0</v>
      </c>
      <c r="K10" s="7"/>
      <c r="L10" s="7">
        <v>6</v>
      </c>
      <c r="M10" s="8"/>
      <c r="N10" s="8">
        <f t="shared" si="4"/>
        <v>0</v>
      </c>
      <c r="O10" s="9">
        <f t="shared" si="11"/>
        <v>0</v>
      </c>
      <c r="P10" s="9">
        <f t="shared" si="5"/>
        <v>0</v>
      </c>
      <c r="Q10" s="9">
        <f t="shared" si="6"/>
        <v>0</v>
      </c>
      <c r="R10" s="8">
        <f t="shared" si="7"/>
        <v>0</v>
      </c>
      <c r="S10" s="9">
        <f t="shared" si="8"/>
        <v>0</v>
      </c>
      <c r="T10" s="7"/>
    </row>
    <row r="11" spans="1:20" s="18" customFormat="1" ht="21" customHeight="1" x14ac:dyDescent="0.5">
      <c r="A11" s="8">
        <v>19344.16</v>
      </c>
      <c r="B11" s="18">
        <v>800</v>
      </c>
      <c r="C11" s="19">
        <v>7</v>
      </c>
      <c r="D11" s="17">
        <v>1</v>
      </c>
      <c r="E11" s="8">
        <f t="shared" si="0"/>
        <v>20144.16</v>
      </c>
      <c r="F11" s="9">
        <f t="shared" si="9"/>
        <v>20144.16</v>
      </c>
      <c r="G11" s="9">
        <f t="shared" si="1"/>
        <v>52.336448598130843</v>
      </c>
      <c r="H11" s="9">
        <f t="shared" si="2"/>
        <v>747.6635514018692</v>
      </c>
      <c r="I11" s="17">
        <f t="shared" si="10"/>
        <v>19344.16</v>
      </c>
      <c r="J11" s="9">
        <f t="shared" si="3"/>
        <v>20091.823551401871</v>
      </c>
      <c r="K11" s="19"/>
      <c r="L11" s="19">
        <v>7</v>
      </c>
      <c r="M11" s="17">
        <v>2.25</v>
      </c>
      <c r="N11" s="8">
        <f t="shared" si="4"/>
        <v>20144.16</v>
      </c>
      <c r="O11" s="9">
        <f t="shared" si="11"/>
        <v>45324.36</v>
      </c>
      <c r="P11" s="9">
        <f t="shared" si="5"/>
        <v>117.75700934579439</v>
      </c>
      <c r="Q11" s="9">
        <f t="shared" si="6"/>
        <v>1682.2429906542056</v>
      </c>
      <c r="R11" s="17">
        <f t="shared" si="7"/>
        <v>43524.36</v>
      </c>
      <c r="S11" s="9">
        <f t="shared" si="8"/>
        <v>45206.60299065421</v>
      </c>
      <c r="T11" s="19"/>
    </row>
    <row r="12" spans="1:20" ht="21" customHeight="1" x14ac:dyDescent="0.5">
      <c r="A12" s="17">
        <v>19389.64</v>
      </c>
      <c r="B12" s="3">
        <v>900</v>
      </c>
      <c r="C12" s="7">
        <v>8</v>
      </c>
      <c r="D12" s="8">
        <v>0.75</v>
      </c>
      <c r="E12" s="8">
        <f t="shared" si="0"/>
        <v>20289.64</v>
      </c>
      <c r="F12" s="9">
        <f t="shared" si="9"/>
        <v>15217.23</v>
      </c>
      <c r="G12" s="9">
        <f t="shared" si="1"/>
        <v>44.158878504672899</v>
      </c>
      <c r="H12" s="9">
        <f t="shared" si="2"/>
        <v>630.84112149532712</v>
      </c>
      <c r="I12" s="8">
        <f t="shared" si="10"/>
        <v>14542.23</v>
      </c>
      <c r="J12" s="9">
        <f t="shared" si="3"/>
        <v>15173.071121495326</v>
      </c>
      <c r="K12" s="7"/>
      <c r="L12" s="7">
        <v>8</v>
      </c>
      <c r="M12" s="8">
        <v>3.25</v>
      </c>
      <c r="N12" s="8">
        <f t="shared" si="4"/>
        <v>20289.64</v>
      </c>
      <c r="O12" s="9">
        <f t="shared" si="11"/>
        <v>65941.33</v>
      </c>
      <c r="P12" s="9">
        <f t="shared" si="5"/>
        <v>191.35514018691589</v>
      </c>
      <c r="Q12" s="9">
        <f t="shared" si="6"/>
        <v>2733.6448598130842</v>
      </c>
      <c r="R12" s="8">
        <f t="shared" si="7"/>
        <v>63016.33</v>
      </c>
      <c r="S12" s="9">
        <f t="shared" si="8"/>
        <v>65749.974859813083</v>
      </c>
      <c r="T12" s="7"/>
    </row>
    <row r="13" spans="1:20" s="18" customFormat="1" ht="21" customHeight="1" x14ac:dyDescent="0.5">
      <c r="A13" s="8">
        <v>19450.28</v>
      </c>
      <c r="B13" s="18">
        <v>900</v>
      </c>
      <c r="C13" s="19">
        <v>9</v>
      </c>
      <c r="D13" s="17">
        <v>1</v>
      </c>
      <c r="E13" s="8">
        <f t="shared" si="0"/>
        <v>20350.28</v>
      </c>
      <c r="F13" s="9">
        <f t="shared" si="9"/>
        <v>20350.28</v>
      </c>
      <c r="G13" s="9">
        <f t="shared" si="1"/>
        <v>58.878504672897193</v>
      </c>
      <c r="H13" s="9">
        <f t="shared" si="2"/>
        <v>841.12149532710282</v>
      </c>
      <c r="I13" s="17">
        <f t="shared" si="10"/>
        <v>19450.28</v>
      </c>
      <c r="J13" s="9">
        <f t="shared" si="3"/>
        <v>20291.401495327103</v>
      </c>
      <c r="K13" s="19"/>
      <c r="L13" s="19">
        <v>9</v>
      </c>
      <c r="M13" s="17">
        <v>3</v>
      </c>
      <c r="N13" s="8">
        <f t="shared" si="4"/>
        <v>20350.28</v>
      </c>
      <c r="O13" s="9">
        <f t="shared" si="11"/>
        <v>61050.84</v>
      </c>
      <c r="P13" s="9">
        <f t="shared" si="5"/>
        <v>176.63551401869159</v>
      </c>
      <c r="Q13" s="9">
        <f t="shared" si="6"/>
        <v>2523.3644859813085</v>
      </c>
      <c r="R13" s="17">
        <f t="shared" si="7"/>
        <v>58350.84</v>
      </c>
      <c r="S13" s="9">
        <f t="shared" si="8"/>
        <v>60874.204485981303</v>
      </c>
      <c r="T13" s="19"/>
    </row>
    <row r="14" spans="1:20" ht="21" customHeight="1" x14ac:dyDescent="0.5">
      <c r="A14" s="8">
        <v>19541.240000000002</v>
      </c>
      <c r="B14" s="3">
        <v>700</v>
      </c>
      <c r="C14" s="7">
        <v>10</v>
      </c>
      <c r="D14" s="8">
        <v>1.25</v>
      </c>
      <c r="E14" s="8">
        <f t="shared" si="0"/>
        <v>20241.240000000002</v>
      </c>
      <c r="F14" s="9">
        <f t="shared" si="9"/>
        <v>25301.550000000003</v>
      </c>
      <c r="G14" s="9">
        <f t="shared" si="1"/>
        <v>57.242990654205606</v>
      </c>
      <c r="H14" s="9">
        <f t="shared" si="2"/>
        <v>817.75700934579436</v>
      </c>
      <c r="I14" s="8">
        <f>A14*D14</f>
        <v>24426.550000000003</v>
      </c>
      <c r="J14" s="9">
        <f t="shared" si="3"/>
        <v>25244.307009345797</v>
      </c>
      <c r="K14" s="7"/>
      <c r="L14" s="7">
        <v>10</v>
      </c>
      <c r="M14" s="8">
        <v>2.25</v>
      </c>
      <c r="N14" s="8">
        <f t="shared" si="4"/>
        <v>20241.240000000002</v>
      </c>
      <c r="O14" s="9">
        <f t="shared" si="11"/>
        <v>45542.79</v>
      </c>
      <c r="P14" s="9">
        <f t="shared" si="5"/>
        <v>103.03738317757009</v>
      </c>
      <c r="Q14" s="9">
        <f t="shared" si="6"/>
        <v>1471.9626168224299</v>
      </c>
      <c r="R14" s="8">
        <f t="shared" si="7"/>
        <v>43967.79</v>
      </c>
      <c r="S14" s="9">
        <f t="shared" si="8"/>
        <v>45439.752616822429</v>
      </c>
      <c r="T14" s="7"/>
    </row>
    <row r="15" spans="1:20" ht="21" customHeight="1" x14ac:dyDescent="0.5">
      <c r="A15" s="8">
        <v>19495.759999999998</v>
      </c>
      <c r="B15" s="3">
        <v>800</v>
      </c>
      <c r="C15" s="7">
        <v>11</v>
      </c>
      <c r="D15" s="8">
        <v>0</v>
      </c>
      <c r="E15" s="8">
        <f t="shared" si="0"/>
        <v>20295.759999999998</v>
      </c>
      <c r="F15" s="9">
        <f t="shared" si="9"/>
        <v>0</v>
      </c>
      <c r="G15" s="9">
        <f t="shared" si="1"/>
        <v>0</v>
      </c>
      <c r="H15" s="9">
        <f t="shared" si="2"/>
        <v>0</v>
      </c>
      <c r="I15" s="8">
        <f t="shared" ref="I15:I35" si="12">A15*D15</f>
        <v>0</v>
      </c>
      <c r="J15" s="9">
        <f t="shared" si="3"/>
        <v>0</v>
      </c>
      <c r="K15" s="7"/>
      <c r="L15" s="7">
        <v>11</v>
      </c>
      <c r="M15" s="8">
        <v>2.75</v>
      </c>
      <c r="N15" s="8">
        <f t="shared" si="4"/>
        <v>20295.759999999998</v>
      </c>
      <c r="O15" s="9">
        <f t="shared" si="11"/>
        <v>55813.34</v>
      </c>
      <c r="P15" s="9">
        <f t="shared" si="5"/>
        <v>143.92523364485982</v>
      </c>
      <c r="Q15" s="9">
        <f t="shared" si="6"/>
        <v>2056.0747663551401</v>
      </c>
      <c r="R15" s="8">
        <f t="shared" si="7"/>
        <v>53613.34</v>
      </c>
      <c r="S15" s="9">
        <f t="shared" si="8"/>
        <v>55669.414766355134</v>
      </c>
      <c r="T15" s="7"/>
    </row>
    <row r="16" spans="1:20" ht="21" customHeight="1" x14ac:dyDescent="0.5">
      <c r="A16" s="8">
        <v>19495.759999999998</v>
      </c>
      <c r="B16" s="3">
        <v>700</v>
      </c>
      <c r="C16" s="7">
        <v>12</v>
      </c>
      <c r="D16" s="8">
        <v>1.5</v>
      </c>
      <c r="E16" s="8">
        <f t="shared" si="0"/>
        <v>20195.759999999998</v>
      </c>
      <c r="F16" s="9">
        <f t="shared" si="9"/>
        <v>30293.64</v>
      </c>
      <c r="G16" s="9">
        <f t="shared" si="1"/>
        <v>68.691588785046733</v>
      </c>
      <c r="H16" s="9">
        <f t="shared" si="2"/>
        <v>981.30841121495325</v>
      </c>
      <c r="I16" s="8">
        <f t="shared" si="12"/>
        <v>29243.64</v>
      </c>
      <c r="J16" s="9">
        <f t="shared" si="3"/>
        <v>30224.948411214951</v>
      </c>
      <c r="K16" s="7"/>
      <c r="L16" s="7">
        <v>12</v>
      </c>
      <c r="M16" s="8">
        <v>2.25</v>
      </c>
      <c r="N16" s="8">
        <f t="shared" si="4"/>
        <v>20195.759999999998</v>
      </c>
      <c r="O16" s="9">
        <f t="shared" si="11"/>
        <v>45440.46</v>
      </c>
      <c r="P16" s="9">
        <f t="shared" si="5"/>
        <v>103.03738317757009</v>
      </c>
      <c r="Q16" s="9">
        <f t="shared" si="6"/>
        <v>1471.9626168224299</v>
      </c>
      <c r="R16" s="8">
        <f t="shared" si="7"/>
        <v>43865.46</v>
      </c>
      <c r="S16" s="9">
        <f t="shared" si="8"/>
        <v>45337.422616822427</v>
      </c>
      <c r="T16" s="7"/>
    </row>
    <row r="17" spans="1:20" ht="21" customHeight="1" x14ac:dyDescent="0.5">
      <c r="A17" s="8"/>
      <c r="C17" s="7">
        <v>13</v>
      </c>
      <c r="D17" s="8"/>
      <c r="E17" s="8">
        <f t="shared" si="0"/>
        <v>0</v>
      </c>
      <c r="F17" s="9">
        <f t="shared" si="9"/>
        <v>0</v>
      </c>
      <c r="G17" s="9">
        <f t="shared" si="1"/>
        <v>0</v>
      </c>
      <c r="H17" s="9">
        <f t="shared" si="2"/>
        <v>0</v>
      </c>
      <c r="I17" s="8">
        <f t="shared" si="12"/>
        <v>0</v>
      </c>
      <c r="J17" s="9">
        <f t="shared" si="3"/>
        <v>0</v>
      </c>
      <c r="K17" s="7"/>
      <c r="L17" s="7">
        <v>13</v>
      </c>
      <c r="M17" s="8"/>
      <c r="N17" s="8">
        <f t="shared" si="4"/>
        <v>0</v>
      </c>
      <c r="O17" s="9">
        <f t="shared" si="11"/>
        <v>0</v>
      </c>
      <c r="P17" s="9">
        <f t="shared" si="5"/>
        <v>0</v>
      </c>
      <c r="Q17" s="9">
        <f t="shared" si="6"/>
        <v>0</v>
      </c>
      <c r="R17" s="8">
        <f t="shared" si="7"/>
        <v>0</v>
      </c>
      <c r="S17" s="9">
        <f t="shared" si="8"/>
        <v>0</v>
      </c>
      <c r="T17" s="7"/>
    </row>
    <row r="18" spans="1:20" s="18" customFormat="1" ht="21" customHeight="1" x14ac:dyDescent="0.5">
      <c r="A18" s="17">
        <v>19495.759999999998</v>
      </c>
      <c r="B18" s="18">
        <v>900</v>
      </c>
      <c r="C18" s="19">
        <v>14</v>
      </c>
      <c r="D18" s="17">
        <v>0.75</v>
      </c>
      <c r="E18" s="8">
        <f t="shared" si="0"/>
        <v>20395.759999999998</v>
      </c>
      <c r="F18" s="9">
        <f t="shared" si="9"/>
        <v>15296.82</v>
      </c>
      <c r="G18" s="9">
        <f t="shared" si="1"/>
        <v>44.158878504672899</v>
      </c>
      <c r="H18" s="9">
        <f t="shared" si="2"/>
        <v>630.84112149532712</v>
      </c>
      <c r="I18" s="17">
        <f t="shared" si="12"/>
        <v>14621.82</v>
      </c>
      <c r="J18" s="9">
        <f t="shared" si="3"/>
        <v>15252.661121495326</v>
      </c>
      <c r="K18" s="19"/>
      <c r="L18" s="19">
        <v>14</v>
      </c>
      <c r="M18" s="17">
        <v>3.5</v>
      </c>
      <c r="N18" s="8">
        <f t="shared" si="4"/>
        <v>20395.759999999998</v>
      </c>
      <c r="O18" s="9">
        <f t="shared" si="11"/>
        <v>71385.159999999989</v>
      </c>
      <c r="P18" s="9">
        <f t="shared" si="5"/>
        <v>206.07476635514018</v>
      </c>
      <c r="Q18" s="9">
        <f t="shared" si="6"/>
        <v>2943.9252336448599</v>
      </c>
      <c r="R18" s="17">
        <f t="shared" si="7"/>
        <v>68235.159999999989</v>
      </c>
      <c r="S18" s="9">
        <f t="shared" si="8"/>
        <v>71179.085233644844</v>
      </c>
      <c r="T18" s="19"/>
    </row>
    <row r="19" spans="1:20" ht="21" customHeight="1" x14ac:dyDescent="0.5">
      <c r="A19" s="8">
        <v>19389.64</v>
      </c>
      <c r="B19" s="3">
        <v>850</v>
      </c>
      <c r="C19" s="7">
        <v>15</v>
      </c>
      <c r="D19" s="8">
        <v>1</v>
      </c>
      <c r="E19" s="8">
        <f t="shared" si="0"/>
        <v>20239.64</v>
      </c>
      <c r="F19" s="9">
        <f t="shared" si="9"/>
        <v>20239.64</v>
      </c>
      <c r="G19" s="9">
        <f t="shared" si="1"/>
        <v>55.607476635514018</v>
      </c>
      <c r="H19" s="9">
        <f t="shared" si="2"/>
        <v>794.39252336448601</v>
      </c>
      <c r="I19" s="8">
        <f t="shared" si="12"/>
        <v>19389.64</v>
      </c>
      <c r="J19" s="9">
        <f t="shared" si="3"/>
        <v>20184.032523364487</v>
      </c>
      <c r="K19" s="7"/>
      <c r="L19" s="7">
        <v>15</v>
      </c>
      <c r="M19" s="8">
        <v>3.25</v>
      </c>
      <c r="N19" s="8">
        <f t="shared" si="4"/>
        <v>20239.64</v>
      </c>
      <c r="O19" s="9">
        <f t="shared" si="11"/>
        <v>65778.83</v>
      </c>
      <c r="P19" s="9">
        <f t="shared" si="5"/>
        <v>180.72429906542055</v>
      </c>
      <c r="Q19" s="9">
        <f t="shared" si="6"/>
        <v>2581.7757009345796</v>
      </c>
      <c r="R19" s="8">
        <f t="shared" si="7"/>
        <v>63016.33</v>
      </c>
      <c r="S19" s="9">
        <f t="shared" si="8"/>
        <v>65598.105700934582</v>
      </c>
      <c r="T19" s="7"/>
    </row>
    <row r="20" spans="1:20" s="18" customFormat="1" ht="21" customHeight="1" x14ac:dyDescent="0.5">
      <c r="A20" s="17">
        <v>19253.2</v>
      </c>
      <c r="B20" s="18">
        <v>600</v>
      </c>
      <c r="C20" s="19">
        <v>16</v>
      </c>
      <c r="D20" s="17">
        <v>1.5</v>
      </c>
      <c r="E20" s="8">
        <f t="shared" si="0"/>
        <v>19853.2</v>
      </c>
      <c r="F20" s="9">
        <f t="shared" si="9"/>
        <v>29779.800000000003</v>
      </c>
      <c r="G20" s="9">
        <f t="shared" si="1"/>
        <v>58.878504672897193</v>
      </c>
      <c r="H20" s="9">
        <f t="shared" si="2"/>
        <v>841.12149532710282</v>
      </c>
      <c r="I20" s="17">
        <f t="shared" si="12"/>
        <v>28879.800000000003</v>
      </c>
      <c r="J20" s="9">
        <f t="shared" si="3"/>
        <v>29720.921495327108</v>
      </c>
      <c r="K20" s="19"/>
      <c r="L20" s="19">
        <v>16</v>
      </c>
      <c r="M20" s="17">
        <v>2.25</v>
      </c>
      <c r="N20" s="8">
        <f t="shared" si="4"/>
        <v>19853.2</v>
      </c>
      <c r="O20" s="9">
        <f t="shared" si="11"/>
        <v>44669.700000000004</v>
      </c>
      <c r="P20" s="9">
        <f t="shared" si="5"/>
        <v>88.317757009345797</v>
      </c>
      <c r="Q20" s="9">
        <f t="shared" si="6"/>
        <v>1261.6822429906542</v>
      </c>
      <c r="R20" s="17">
        <f t="shared" si="7"/>
        <v>43319.700000000004</v>
      </c>
      <c r="S20" s="9">
        <f t="shared" si="8"/>
        <v>44581.382242990658</v>
      </c>
      <c r="T20" s="19"/>
    </row>
    <row r="21" spans="1:20" ht="21" customHeight="1" x14ac:dyDescent="0.5">
      <c r="A21" s="8">
        <v>19192.560000000001</v>
      </c>
      <c r="B21" s="3">
        <v>900</v>
      </c>
      <c r="C21" s="7">
        <v>17</v>
      </c>
      <c r="D21" s="8">
        <v>0</v>
      </c>
      <c r="E21" s="8">
        <f t="shared" si="0"/>
        <v>20092.560000000001</v>
      </c>
      <c r="F21" s="9">
        <f t="shared" si="9"/>
        <v>0</v>
      </c>
      <c r="G21" s="9">
        <f t="shared" si="1"/>
        <v>0</v>
      </c>
      <c r="H21" s="9">
        <f t="shared" si="2"/>
        <v>0</v>
      </c>
      <c r="I21" s="8">
        <f t="shared" si="12"/>
        <v>0</v>
      </c>
      <c r="J21" s="9">
        <f t="shared" si="3"/>
        <v>0</v>
      </c>
      <c r="K21" s="7"/>
      <c r="L21" s="7">
        <v>17</v>
      </c>
      <c r="M21" s="8">
        <v>3</v>
      </c>
      <c r="N21" s="8">
        <f t="shared" si="4"/>
        <v>20092.560000000001</v>
      </c>
      <c r="O21" s="9">
        <f t="shared" si="11"/>
        <v>60277.680000000008</v>
      </c>
      <c r="P21" s="9">
        <f t="shared" si="5"/>
        <v>176.63551401869159</v>
      </c>
      <c r="Q21" s="9">
        <f t="shared" si="6"/>
        <v>2523.3644859813085</v>
      </c>
      <c r="R21" s="8">
        <f t="shared" si="7"/>
        <v>57577.680000000008</v>
      </c>
      <c r="S21" s="9">
        <f t="shared" si="8"/>
        <v>60101.044485981314</v>
      </c>
      <c r="T21" s="7"/>
    </row>
    <row r="22" spans="1:20" ht="21" customHeight="1" x14ac:dyDescent="0.5">
      <c r="A22" s="8">
        <v>19192.560000000001</v>
      </c>
      <c r="B22" s="3">
        <v>800</v>
      </c>
      <c r="C22" s="7">
        <v>18</v>
      </c>
      <c r="D22" s="8">
        <v>1.25</v>
      </c>
      <c r="E22" s="8">
        <f t="shared" si="0"/>
        <v>19992.560000000001</v>
      </c>
      <c r="F22" s="9">
        <f t="shared" si="9"/>
        <v>24990.7</v>
      </c>
      <c r="G22" s="9">
        <f t="shared" si="1"/>
        <v>65.420560747663558</v>
      </c>
      <c r="H22" s="9">
        <f t="shared" si="2"/>
        <v>934.57943925233644</v>
      </c>
      <c r="I22" s="8">
        <f t="shared" si="12"/>
        <v>23990.7</v>
      </c>
      <c r="J22" s="9">
        <f t="shared" si="3"/>
        <v>24925.279439252336</v>
      </c>
      <c r="K22" s="7"/>
      <c r="L22" s="7">
        <v>18</v>
      </c>
      <c r="M22" s="8">
        <v>2.75</v>
      </c>
      <c r="N22" s="8">
        <f t="shared" si="4"/>
        <v>19992.560000000001</v>
      </c>
      <c r="O22" s="9">
        <f t="shared" si="11"/>
        <v>54979.54</v>
      </c>
      <c r="P22" s="9">
        <f t="shared" si="5"/>
        <v>143.92523364485982</v>
      </c>
      <c r="Q22" s="9">
        <f t="shared" si="6"/>
        <v>2056.0747663551401</v>
      </c>
      <c r="R22" s="8">
        <f t="shared" si="7"/>
        <v>52779.54</v>
      </c>
      <c r="S22" s="9">
        <f t="shared" si="8"/>
        <v>54835.614766355138</v>
      </c>
      <c r="T22" s="7"/>
    </row>
    <row r="23" spans="1:20" ht="21" customHeight="1" x14ac:dyDescent="0.5">
      <c r="A23" s="8">
        <v>19298.68</v>
      </c>
      <c r="B23" s="3">
        <v>700</v>
      </c>
      <c r="C23" s="7">
        <v>19</v>
      </c>
      <c r="D23" s="8">
        <v>1.25</v>
      </c>
      <c r="E23" s="8">
        <f t="shared" si="0"/>
        <v>19998.68</v>
      </c>
      <c r="F23" s="9">
        <f t="shared" si="9"/>
        <v>24998.35</v>
      </c>
      <c r="G23" s="9">
        <f t="shared" si="1"/>
        <v>57.242990654205606</v>
      </c>
      <c r="H23" s="9">
        <f t="shared" si="2"/>
        <v>817.75700934579436</v>
      </c>
      <c r="I23" s="8">
        <f t="shared" si="12"/>
        <v>24123.35</v>
      </c>
      <c r="J23" s="9">
        <f t="shared" si="3"/>
        <v>24941.107009345793</v>
      </c>
      <c r="K23" s="7"/>
      <c r="L23" s="7">
        <v>19</v>
      </c>
      <c r="M23" s="8">
        <v>2.25</v>
      </c>
      <c r="N23" s="8">
        <f t="shared" si="4"/>
        <v>19998.68</v>
      </c>
      <c r="O23" s="9">
        <f t="shared" si="11"/>
        <v>44997.03</v>
      </c>
      <c r="P23" s="9">
        <f t="shared" si="5"/>
        <v>103.03738317757009</v>
      </c>
      <c r="Q23" s="9">
        <f t="shared" si="6"/>
        <v>1471.9626168224299</v>
      </c>
      <c r="R23" s="8">
        <f t="shared" si="7"/>
        <v>43422.03</v>
      </c>
      <c r="S23" s="9">
        <f t="shared" si="8"/>
        <v>44893.992616822426</v>
      </c>
      <c r="T23" s="7"/>
    </row>
    <row r="24" spans="1:20" ht="21" customHeight="1" x14ac:dyDescent="0.5">
      <c r="A24" s="8"/>
      <c r="C24" s="7">
        <v>20</v>
      </c>
      <c r="D24" s="8"/>
      <c r="E24" s="8">
        <f t="shared" si="0"/>
        <v>0</v>
      </c>
      <c r="F24" s="9">
        <f t="shared" si="9"/>
        <v>0</v>
      </c>
      <c r="G24" s="9">
        <f t="shared" si="1"/>
        <v>0</v>
      </c>
      <c r="H24" s="9">
        <f t="shared" si="2"/>
        <v>0</v>
      </c>
      <c r="I24" s="8">
        <f t="shared" si="12"/>
        <v>0</v>
      </c>
      <c r="J24" s="9">
        <f t="shared" si="3"/>
        <v>0</v>
      </c>
      <c r="K24" s="7"/>
      <c r="L24" s="7">
        <v>20</v>
      </c>
      <c r="M24" s="8"/>
      <c r="N24" s="8">
        <f t="shared" si="4"/>
        <v>0</v>
      </c>
      <c r="O24" s="9">
        <f t="shared" si="11"/>
        <v>0</v>
      </c>
      <c r="P24" s="9">
        <f t="shared" si="5"/>
        <v>0</v>
      </c>
      <c r="Q24" s="9">
        <f t="shared" si="6"/>
        <v>0</v>
      </c>
      <c r="R24" s="8">
        <f t="shared" si="7"/>
        <v>0</v>
      </c>
      <c r="S24" s="9">
        <f t="shared" si="8"/>
        <v>0</v>
      </c>
      <c r="T24" s="7"/>
    </row>
    <row r="25" spans="1:20" s="18" customFormat="1" ht="21" customHeight="1" x14ac:dyDescent="0.5">
      <c r="A25" s="17">
        <v>19253.2</v>
      </c>
      <c r="B25" s="18">
        <v>700</v>
      </c>
      <c r="C25" s="19">
        <v>21</v>
      </c>
      <c r="D25" s="17">
        <v>1</v>
      </c>
      <c r="E25" s="8">
        <f t="shared" si="0"/>
        <v>19953.2</v>
      </c>
      <c r="F25" s="9">
        <f t="shared" si="9"/>
        <v>19953.2</v>
      </c>
      <c r="G25" s="9">
        <f t="shared" si="1"/>
        <v>45.794392523364486</v>
      </c>
      <c r="H25" s="9">
        <f t="shared" si="2"/>
        <v>654.20560747663546</v>
      </c>
      <c r="I25" s="17">
        <f t="shared" si="12"/>
        <v>19253.2</v>
      </c>
      <c r="J25" s="9">
        <f t="shared" si="3"/>
        <v>19907.405607476638</v>
      </c>
      <c r="K25" s="19"/>
      <c r="L25" s="19">
        <v>21</v>
      </c>
      <c r="M25" s="17">
        <v>2.75</v>
      </c>
      <c r="N25" s="8">
        <f t="shared" si="4"/>
        <v>19953.2</v>
      </c>
      <c r="O25" s="9">
        <f t="shared" si="11"/>
        <v>54871.3</v>
      </c>
      <c r="P25" s="9">
        <f t="shared" si="5"/>
        <v>125.93457943925233</v>
      </c>
      <c r="Q25" s="9">
        <f t="shared" si="6"/>
        <v>1799.0654205607477</v>
      </c>
      <c r="R25" s="17">
        <f t="shared" si="7"/>
        <v>52946.3</v>
      </c>
      <c r="S25" s="9">
        <f t="shared" si="8"/>
        <v>54745.365420560753</v>
      </c>
      <c r="T25" s="19"/>
    </row>
    <row r="26" spans="1:20" ht="21" customHeight="1" x14ac:dyDescent="0.5">
      <c r="A26" s="8">
        <v>19192.560000000001</v>
      </c>
      <c r="B26" s="3">
        <v>850</v>
      </c>
      <c r="C26" s="7">
        <v>22</v>
      </c>
      <c r="D26" s="8">
        <v>1.25</v>
      </c>
      <c r="E26" s="8">
        <f t="shared" si="0"/>
        <v>20042.560000000001</v>
      </c>
      <c r="F26" s="9">
        <f t="shared" si="9"/>
        <v>25053.200000000001</v>
      </c>
      <c r="G26" s="9">
        <f t="shared" si="1"/>
        <v>69.50934579439253</v>
      </c>
      <c r="H26" s="9">
        <f t="shared" si="2"/>
        <v>992.99065420560748</v>
      </c>
      <c r="I26" s="8">
        <f t="shared" si="12"/>
        <v>23990.7</v>
      </c>
      <c r="J26" s="9">
        <f t="shared" si="3"/>
        <v>24983.690654205609</v>
      </c>
      <c r="K26" s="7"/>
      <c r="L26" s="7">
        <v>22</v>
      </c>
      <c r="M26" s="8">
        <v>3.5</v>
      </c>
      <c r="N26" s="8">
        <f t="shared" si="4"/>
        <v>20042.560000000001</v>
      </c>
      <c r="O26" s="9">
        <f t="shared" si="11"/>
        <v>70148.960000000006</v>
      </c>
      <c r="P26" s="9">
        <f t="shared" si="5"/>
        <v>194.62616822429908</v>
      </c>
      <c r="Q26" s="9">
        <f t="shared" si="6"/>
        <v>2780.3738317757011</v>
      </c>
      <c r="R26" s="8">
        <f t="shared" si="7"/>
        <v>67173.960000000006</v>
      </c>
      <c r="S26" s="9">
        <f t="shared" si="8"/>
        <v>69954.333831775701</v>
      </c>
      <c r="T26" s="7"/>
    </row>
    <row r="27" spans="1:20" s="18" customFormat="1" ht="21" customHeight="1" x14ac:dyDescent="0.5">
      <c r="A27" s="17">
        <v>19192.560000000001</v>
      </c>
      <c r="B27" s="18">
        <v>900</v>
      </c>
      <c r="C27" s="19">
        <v>23</v>
      </c>
      <c r="D27" s="17">
        <v>0.75</v>
      </c>
      <c r="E27" s="8">
        <f t="shared" si="0"/>
        <v>20092.560000000001</v>
      </c>
      <c r="F27" s="9">
        <f t="shared" si="9"/>
        <v>15069.420000000002</v>
      </c>
      <c r="G27" s="9">
        <f t="shared" si="1"/>
        <v>44.158878504672899</v>
      </c>
      <c r="H27" s="9">
        <f t="shared" si="2"/>
        <v>630.84112149532712</v>
      </c>
      <c r="I27" s="17">
        <f t="shared" si="12"/>
        <v>14394.420000000002</v>
      </c>
      <c r="J27" s="9">
        <f t="shared" si="3"/>
        <v>15025.261121495329</v>
      </c>
      <c r="K27" s="19"/>
      <c r="L27" s="19">
        <v>23</v>
      </c>
      <c r="M27" s="17">
        <v>3.25</v>
      </c>
      <c r="N27" s="8">
        <f t="shared" si="4"/>
        <v>20092.560000000001</v>
      </c>
      <c r="O27" s="9">
        <f t="shared" si="11"/>
        <v>65300.820000000007</v>
      </c>
      <c r="P27" s="9">
        <f t="shared" si="5"/>
        <v>191.35514018691589</v>
      </c>
      <c r="Q27" s="9">
        <f t="shared" si="6"/>
        <v>2733.6448598130842</v>
      </c>
      <c r="R27" s="17">
        <f t="shared" si="7"/>
        <v>62375.820000000007</v>
      </c>
      <c r="S27" s="9">
        <f t="shared" si="8"/>
        <v>65109.464859813088</v>
      </c>
      <c r="T27" s="19"/>
    </row>
    <row r="28" spans="1:20" ht="21" customHeight="1" x14ac:dyDescent="0.5">
      <c r="A28" s="8">
        <v>19253.2</v>
      </c>
      <c r="B28" s="3">
        <v>750</v>
      </c>
      <c r="C28" s="7">
        <v>24</v>
      </c>
      <c r="D28" s="8">
        <v>0</v>
      </c>
      <c r="E28" s="8">
        <f t="shared" si="0"/>
        <v>20003.2</v>
      </c>
      <c r="F28" s="9">
        <f t="shared" si="9"/>
        <v>0</v>
      </c>
      <c r="G28" s="9">
        <f t="shared" si="1"/>
        <v>0</v>
      </c>
      <c r="H28" s="9">
        <f t="shared" si="2"/>
        <v>0</v>
      </c>
      <c r="I28" s="8">
        <f t="shared" si="12"/>
        <v>0</v>
      </c>
      <c r="J28" s="9">
        <f t="shared" si="3"/>
        <v>0</v>
      </c>
      <c r="K28" s="7"/>
      <c r="L28" s="7">
        <v>24</v>
      </c>
      <c r="M28" s="8">
        <v>3</v>
      </c>
      <c r="N28" s="8">
        <f t="shared" si="4"/>
        <v>20003.2</v>
      </c>
      <c r="O28" s="9">
        <f t="shared" si="11"/>
        <v>60009.600000000006</v>
      </c>
      <c r="P28" s="9">
        <f t="shared" si="5"/>
        <v>147.19626168224298</v>
      </c>
      <c r="Q28" s="9">
        <f t="shared" si="6"/>
        <v>2102.8037383177571</v>
      </c>
      <c r="R28" s="8">
        <f t="shared" si="7"/>
        <v>57759.600000000006</v>
      </c>
      <c r="S28" s="9">
        <f t="shared" si="8"/>
        <v>59862.403738317764</v>
      </c>
      <c r="T28" s="7"/>
    </row>
    <row r="29" spans="1:20" ht="21" customHeight="1" x14ac:dyDescent="0.5">
      <c r="A29" s="8">
        <v>19298.68</v>
      </c>
      <c r="B29" s="3">
        <v>700</v>
      </c>
      <c r="C29" s="7">
        <v>25</v>
      </c>
      <c r="D29" s="8">
        <v>1</v>
      </c>
      <c r="E29" s="8">
        <f t="shared" si="0"/>
        <v>19998.68</v>
      </c>
      <c r="F29" s="9">
        <f t="shared" si="9"/>
        <v>19998.68</v>
      </c>
      <c r="G29" s="9">
        <f t="shared" si="1"/>
        <v>45.794392523364486</v>
      </c>
      <c r="H29" s="9">
        <f t="shared" si="2"/>
        <v>654.20560747663546</v>
      </c>
      <c r="I29" s="8">
        <f t="shared" si="12"/>
        <v>19298.68</v>
      </c>
      <c r="J29" s="9">
        <f t="shared" si="3"/>
        <v>19952.885607476637</v>
      </c>
      <c r="K29" s="7"/>
      <c r="L29" s="7">
        <v>25</v>
      </c>
      <c r="M29" s="8">
        <v>2.5</v>
      </c>
      <c r="N29" s="8">
        <f t="shared" si="4"/>
        <v>19998.68</v>
      </c>
      <c r="O29" s="9">
        <f t="shared" si="11"/>
        <v>49996.7</v>
      </c>
      <c r="P29" s="9">
        <f t="shared" si="5"/>
        <v>114.48598130841121</v>
      </c>
      <c r="Q29" s="9">
        <f t="shared" si="6"/>
        <v>1635.5140186915887</v>
      </c>
      <c r="R29" s="8">
        <f t="shared" si="7"/>
        <v>48246.7</v>
      </c>
      <c r="S29" s="9">
        <f t="shared" si="8"/>
        <v>49882.214018691586</v>
      </c>
      <c r="T29" s="7"/>
    </row>
    <row r="30" spans="1:20" ht="21" customHeight="1" x14ac:dyDescent="0.5">
      <c r="A30" s="8">
        <v>19253.2</v>
      </c>
      <c r="B30" s="3">
        <v>800</v>
      </c>
      <c r="C30" s="7">
        <v>26</v>
      </c>
      <c r="D30" s="8">
        <v>0.75</v>
      </c>
      <c r="E30" s="8">
        <f t="shared" si="0"/>
        <v>20053.2</v>
      </c>
      <c r="F30" s="9">
        <f t="shared" si="9"/>
        <v>15039.900000000001</v>
      </c>
      <c r="G30" s="9">
        <f t="shared" si="1"/>
        <v>39.252336448598129</v>
      </c>
      <c r="H30" s="9">
        <f t="shared" si="2"/>
        <v>560.74766355140184</v>
      </c>
      <c r="I30" s="8">
        <f t="shared" si="12"/>
        <v>14439.900000000001</v>
      </c>
      <c r="J30" s="9">
        <f t="shared" si="3"/>
        <v>15000.647663551403</v>
      </c>
      <c r="K30" s="7"/>
      <c r="L30" s="7">
        <v>26</v>
      </c>
      <c r="M30" s="8">
        <v>2.25</v>
      </c>
      <c r="N30" s="8">
        <f t="shared" si="4"/>
        <v>20053.2</v>
      </c>
      <c r="O30" s="9">
        <f t="shared" si="11"/>
        <v>45119.700000000004</v>
      </c>
      <c r="P30" s="9">
        <f t="shared" si="5"/>
        <v>117.75700934579439</v>
      </c>
      <c r="Q30" s="9">
        <f t="shared" si="6"/>
        <v>1682.2429906542056</v>
      </c>
      <c r="R30" s="8">
        <f t="shared" si="7"/>
        <v>43319.700000000004</v>
      </c>
      <c r="S30" s="9">
        <f t="shared" si="8"/>
        <v>45001.942990654206</v>
      </c>
      <c r="T30" s="7"/>
    </row>
    <row r="31" spans="1:20" ht="21" customHeight="1" x14ac:dyDescent="0.5">
      <c r="A31" s="8"/>
      <c r="C31" s="7">
        <v>27</v>
      </c>
      <c r="D31" s="8"/>
      <c r="E31" s="8">
        <f t="shared" si="0"/>
        <v>0</v>
      </c>
      <c r="F31" s="9">
        <f t="shared" si="9"/>
        <v>0</v>
      </c>
      <c r="G31" s="9">
        <f t="shared" si="1"/>
        <v>0</v>
      </c>
      <c r="H31" s="9">
        <f t="shared" si="2"/>
        <v>0</v>
      </c>
      <c r="I31" s="8">
        <f t="shared" si="12"/>
        <v>0</v>
      </c>
      <c r="J31" s="9">
        <f t="shared" si="3"/>
        <v>0</v>
      </c>
      <c r="K31" s="7"/>
      <c r="L31" s="7">
        <v>27</v>
      </c>
      <c r="M31" s="8"/>
      <c r="N31" s="8">
        <f t="shared" si="4"/>
        <v>0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>
        <v>19192.560000000001</v>
      </c>
      <c r="B32" s="18">
        <v>850</v>
      </c>
      <c r="C32" s="19">
        <v>28</v>
      </c>
      <c r="D32" s="17">
        <v>0.5</v>
      </c>
      <c r="E32" s="8">
        <f t="shared" si="0"/>
        <v>20042.560000000001</v>
      </c>
      <c r="F32" s="9">
        <f>D32*E32</f>
        <v>10021.280000000001</v>
      </c>
      <c r="G32" s="9">
        <f t="shared" si="1"/>
        <v>27.803738317757009</v>
      </c>
      <c r="H32" s="9">
        <f t="shared" si="2"/>
        <v>397.196261682243</v>
      </c>
      <c r="I32" s="17">
        <f t="shared" si="12"/>
        <v>9596.2800000000007</v>
      </c>
      <c r="J32" s="9">
        <f t="shared" si="3"/>
        <v>9993.4762616822445</v>
      </c>
      <c r="K32" s="19"/>
      <c r="L32" s="19">
        <v>28</v>
      </c>
      <c r="M32" s="17">
        <v>3</v>
      </c>
      <c r="N32" s="8">
        <f t="shared" si="4"/>
        <v>20042.560000000001</v>
      </c>
      <c r="O32" s="9">
        <f t="shared" si="11"/>
        <v>60127.680000000008</v>
      </c>
      <c r="P32" s="9">
        <f t="shared" si="5"/>
        <v>166.82242990654206</v>
      </c>
      <c r="Q32" s="9">
        <f t="shared" si="6"/>
        <v>2383.1775700934581</v>
      </c>
      <c r="R32" s="17">
        <f t="shared" si="7"/>
        <v>57577.680000000008</v>
      </c>
      <c r="S32" s="9">
        <f t="shared" si="8"/>
        <v>59960.857570093467</v>
      </c>
      <c r="T32" s="19"/>
    </row>
    <row r="33" spans="1:20" ht="21" customHeight="1" x14ac:dyDescent="0.5">
      <c r="A33" s="20">
        <v>19298.68</v>
      </c>
      <c r="B33" s="3">
        <v>900</v>
      </c>
      <c r="C33" s="7">
        <v>29</v>
      </c>
      <c r="D33" s="8">
        <v>1.75</v>
      </c>
      <c r="E33" s="8">
        <f t="shared" si="0"/>
        <v>20198.68</v>
      </c>
      <c r="F33" s="9">
        <f>D33*E33</f>
        <v>35347.69</v>
      </c>
      <c r="G33" s="9">
        <f t="shared" si="1"/>
        <v>103.03738317757009</v>
      </c>
      <c r="H33" s="9">
        <f t="shared" si="2"/>
        <v>1471.9626168224299</v>
      </c>
      <c r="I33" s="8">
        <f t="shared" si="12"/>
        <v>33772.69</v>
      </c>
      <c r="J33" s="9">
        <f t="shared" si="3"/>
        <v>35244.65261682243</v>
      </c>
      <c r="K33" s="7"/>
      <c r="L33" s="7">
        <v>29</v>
      </c>
      <c r="M33" s="8">
        <v>3.5</v>
      </c>
      <c r="N33" s="8">
        <f t="shared" si="4"/>
        <v>20198.68</v>
      </c>
      <c r="O33" s="9">
        <f t="shared" si="11"/>
        <v>70695.38</v>
      </c>
      <c r="P33" s="9">
        <f t="shared" si="5"/>
        <v>206.07476635514018</v>
      </c>
      <c r="Q33" s="9">
        <f t="shared" si="6"/>
        <v>2943.9252336448599</v>
      </c>
      <c r="R33" s="8">
        <f t="shared" si="7"/>
        <v>67545.38</v>
      </c>
      <c r="S33" s="9">
        <f t="shared" si="8"/>
        <v>70489.30523364486</v>
      </c>
      <c r="T33" s="7"/>
    </row>
    <row r="34" spans="1:20" s="18" customFormat="1" ht="21" customHeight="1" x14ac:dyDescent="0.5">
      <c r="A34" s="21">
        <v>19344.16</v>
      </c>
      <c r="B34" s="22">
        <v>900</v>
      </c>
      <c r="C34" s="19">
        <v>30</v>
      </c>
      <c r="D34" s="17">
        <v>1</v>
      </c>
      <c r="E34" s="8">
        <f t="shared" si="0"/>
        <v>20244.16</v>
      </c>
      <c r="F34" s="9">
        <f>D34*E34</f>
        <v>20244.16</v>
      </c>
      <c r="G34" s="9">
        <f t="shared" si="1"/>
        <v>58.878504672897193</v>
      </c>
      <c r="H34" s="9">
        <f t="shared" si="2"/>
        <v>841.12149532710282</v>
      </c>
      <c r="I34" s="17">
        <f t="shared" si="12"/>
        <v>19344.16</v>
      </c>
      <c r="J34" s="9">
        <f t="shared" si="3"/>
        <v>20185.281495327101</v>
      </c>
      <c r="K34" s="19"/>
      <c r="L34" s="19">
        <v>30</v>
      </c>
      <c r="M34" s="17">
        <v>3.25</v>
      </c>
      <c r="N34" s="8">
        <f t="shared" si="4"/>
        <v>20244.16</v>
      </c>
      <c r="O34" s="9">
        <f t="shared" si="11"/>
        <v>65793.52</v>
      </c>
      <c r="P34" s="9">
        <f t="shared" si="5"/>
        <v>191.35514018691637</v>
      </c>
      <c r="Q34" s="9">
        <f t="shared" si="6"/>
        <v>2733.644859813091</v>
      </c>
      <c r="R34" s="17">
        <f t="shared" si="7"/>
        <v>62868.52</v>
      </c>
      <c r="S34" s="9">
        <f t="shared" si="8"/>
        <v>65602.164859813085</v>
      </c>
      <c r="T34" s="19"/>
    </row>
    <row r="35" spans="1:20" s="18" customFormat="1" ht="21" customHeight="1" x14ac:dyDescent="0.5">
      <c r="A35" s="21">
        <v>19298.68</v>
      </c>
      <c r="B35" s="22">
        <v>700</v>
      </c>
      <c r="C35" s="19">
        <v>31</v>
      </c>
      <c r="D35" s="17">
        <v>0.75</v>
      </c>
      <c r="E35" s="8">
        <f t="shared" si="0"/>
        <v>19998.68</v>
      </c>
      <c r="F35" s="9">
        <f t="shared" si="9"/>
        <v>14999.01</v>
      </c>
      <c r="G35" s="9">
        <f t="shared" si="1"/>
        <v>34.345794392523366</v>
      </c>
      <c r="H35" s="9">
        <f t="shared" si="2"/>
        <v>490.65420560747663</v>
      </c>
      <c r="I35" s="17">
        <f t="shared" si="12"/>
        <v>14474.01</v>
      </c>
      <c r="J35" s="9">
        <f t="shared" si="3"/>
        <v>14964.664205607476</v>
      </c>
      <c r="K35" s="19"/>
      <c r="L35" s="19">
        <v>31</v>
      </c>
      <c r="M35" s="17">
        <v>2.75</v>
      </c>
      <c r="N35" s="8">
        <f t="shared" si="4"/>
        <v>19998.68</v>
      </c>
      <c r="O35" s="9">
        <f t="shared" si="11"/>
        <v>54996.37</v>
      </c>
      <c r="P35" s="9">
        <f t="shared" si="5"/>
        <v>125.93457943925233</v>
      </c>
      <c r="Q35" s="9">
        <f t="shared" si="6"/>
        <v>1799.0654205607477</v>
      </c>
      <c r="R35" s="17">
        <f t="shared" si="7"/>
        <v>53071.37</v>
      </c>
      <c r="S35" s="9">
        <f t="shared" si="8"/>
        <v>54870.435420560752</v>
      </c>
      <c r="T35" s="19"/>
    </row>
    <row r="36" spans="1:20" x14ac:dyDescent="0.5">
      <c r="C36" s="7" t="s">
        <v>5</v>
      </c>
      <c r="D36" s="10">
        <f t="shared" ref="D36:K36" si="13">SUM(D5:D35)</f>
        <v>24</v>
      </c>
      <c r="E36" s="10"/>
      <c r="F36" s="10">
        <f>SUM(F5:F35)</f>
        <v>482542.4</v>
      </c>
      <c r="G36" s="10">
        <f>SUM(G5:G35)</f>
        <v>1242.1728971962618</v>
      </c>
      <c r="H36" s="10">
        <f>SUM(H5:H35)</f>
        <v>17745.327102803734</v>
      </c>
      <c r="I36" s="10">
        <f>SUM(I5:I35)</f>
        <v>463554.9</v>
      </c>
      <c r="J36" s="10">
        <f t="shared" si="13"/>
        <v>481300.22710280376</v>
      </c>
      <c r="K36" s="10">
        <f t="shared" si="13"/>
        <v>0</v>
      </c>
      <c r="L36" s="7" t="s">
        <v>5</v>
      </c>
      <c r="M36" s="10">
        <f t="shared" ref="M36:T36" si="14">SUM(M5:M35)</f>
        <v>75</v>
      </c>
      <c r="N36" s="10"/>
      <c r="O36" s="10">
        <f t="shared" si="14"/>
        <v>1508514.6500000004</v>
      </c>
      <c r="P36" s="10">
        <f t="shared" si="14"/>
        <v>3952.2196261682243</v>
      </c>
      <c r="Q36" s="10">
        <f t="shared" si="14"/>
        <v>56460.280373831789</v>
      </c>
      <c r="R36" s="10">
        <f t="shared" si="14"/>
        <v>1448102.1500000004</v>
      </c>
      <c r="S36" s="10">
        <f t="shared" si="14"/>
        <v>1504562.4303738314</v>
      </c>
      <c r="T36" s="10">
        <f t="shared" si="14"/>
        <v>0</v>
      </c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.15748031496062992" right="0.15748031496062992" top="0.39370078740157483" bottom="0.39370078740157483" header="0.31496062992125984" footer="0.31496062992125984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7"/>
  <sheetViews>
    <sheetView workbookViewId="0">
      <selection activeCell="A28"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35</v>
      </c>
      <c r="D2" s="29"/>
      <c r="E2" s="29"/>
      <c r="F2" s="29"/>
      <c r="G2" s="29"/>
      <c r="H2" s="29"/>
      <c r="I2" s="29"/>
      <c r="J2" s="29"/>
      <c r="K2" s="30"/>
      <c r="L2" s="28" t="s">
        <v>35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19650</v>
      </c>
      <c r="B5" s="3">
        <v>900</v>
      </c>
      <c r="C5" s="7">
        <v>1</v>
      </c>
      <c r="D5" s="8">
        <v>1.5</v>
      </c>
      <c r="E5" s="8">
        <f>A5+B5</f>
        <v>20550</v>
      </c>
      <c r="F5" s="9">
        <f>D5*E5</f>
        <v>30825</v>
      </c>
      <c r="G5" s="9">
        <f>(F5-I5)*7/107</f>
        <v>88.317757009345797</v>
      </c>
      <c r="H5" s="9">
        <f>F5-I5-G5</f>
        <v>1261.6822429906542</v>
      </c>
      <c r="I5" s="8">
        <f>A5*D5</f>
        <v>29475</v>
      </c>
      <c r="J5" s="9">
        <f>I5+H5</f>
        <v>30736.682242990653</v>
      </c>
      <c r="K5" s="7"/>
      <c r="L5" s="7">
        <v>1</v>
      </c>
      <c r="M5" s="8">
        <v>4</v>
      </c>
      <c r="N5" s="8">
        <f>A5+B5</f>
        <v>20550</v>
      </c>
      <c r="O5" s="9">
        <f>M5*N5</f>
        <v>82200</v>
      </c>
      <c r="P5" s="9">
        <f>(O5-R5)*7/107</f>
        <v>235.51401869158877</v>
      </c>
      <c r="Q5" s="9">
        <f>O5-R5-P5</f>
        <v>3364.4859813084113</v>
      </c>
      <c r="R5" s="8">
        <f>A5*M5</f>
        <v>78600</v>
      </c>
      <c r="S5" s="9">
        <f>R5+Q5</f>
        <v>81964.485981308419</v>
      </c>
      <c r="T5" s="7"/>
    </row>
    <row r="6" spans="1:20" s="18" customFormat="1" ht="21" customHeight="1" x14ac:dyDescent="0.5">
      <c r="A6" s="17">
        <v>19192.560000000001</v>
      </c>
      <c r="B6" s="18">
        <v>650</v>
      </c>
      <c r="C6" s="19">
        <v>2</v>
      </c>
      <c r="D6" s="17">
        <v>0</v>
      </c>
      <c r="E6" s="8">
        <f t="shared" ref="E6:E35" si="0">A6+B6</f>
        <v>19842.560000000001</v>
      </c>
      <c r="F6" s="9">
        <f>D6*E6</f>
        <v>0</v>
      </c>
      <c r="G6" s="9">
        <f t="shared" ref="G6:G35" si="1">(F6-I6)*7/107</f>
        <v>0</v>
      </c>
      <c r="H6" s="9">
        <f t="shared" ref="H6:H35" si="2">F6-I6-G6</f>
        <v>0</v>
      </c>
      <c r="I6" s="8">
        <f>A6*D6</f>
        <v>0</v>
      </c>
      <c r="J6" s="9">
        <f t="shared" ref="J6:J35" si="3">I6+H6</f>
        <v>0</v>
      </c>
      <c r="K6" s="19"/>
      <c r="L6" s="19">
        <v>2</v>
      </c>
      <c r="M6" s="17">
        <v>2.5</v>
      </c>
      <c r="N6" s="8">
        <f t="shared" ref="N6:N35" si="4">A6+B6</f>
        <v>19842.560000000001</v>
      </c>
      <c r="O6" s="9">
        <f>M6*N6</f>
        <v>49606.400000000001</v>
      </c>
      <c r="P6" s="9">
        <f t="shared" ref="P6:P35" si="5">(O6-R6)*7/107</f>
        <v>106.30841121495327</v>
      </c>
      <c r="Q6" s="9">
        <f t="shared" ref="Q6:Q35" si="6">O6-R6-P6</f>
        <v>1518.6915887850466</v>
      </c>
      <c r="R6" s="17">
        <f t="shared" ref="R6:R35" si="7">A6*M6</f>
        <v>47981.4</v>
      </c>
      <c r="S6" s="9">
        <f t="shared" ref="S6:S35" si="8">R6+Q6</f>
        <v>49500.09158878505</v>
      </c>
      <c r="T6" s="19"/>
    </row>
    <row r="7" spans="1:20" ht="21" customHeight="1" x14ac:dyDescent="0.5">
      <c r="A7" s="8"/>
      <c r="C7" s="7">
        <v>3</v>
      </c>
      <c r="D7" s="8"/>
      <c r="E7" s="8">
        <f t="shared" si="0"/>
        <v>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>
        <v>3</v>
      </c>
      <c r="M7" s="8"/>
      <c r="N7" s="8">
        <f t="shared" si="4"/>
        <v>0</v>
      </c>
      <c r="O7" s="9">
        <f>M7*N7</f>
        <v>0</v>
      </c>
      <c r="P7" s="9">
        <f t="shared" si="5"/>
        <v>0</v>
      </c>
      <c r="Q7" s="9">
        <f t="shared" si="6"/>
        <v>0</v>
      </c>
      <c r="R7" s="8">
        <f t="shared" si="7"/>
        <v>0</v>
      </c>
      <c r="S7" s="9">
        <f t="shared" si="8"/>
        <v>0</v>
      </c>
      <c r="T7" s="7"/>
    </row>
    <row r="8" spans="1:20" ht="21" customHeight="1" x14ac:dyDescent="0.5">
      <c r="A8" s="8">
        <v>19192.560000000001</v>
      </c>
      <c r="B8" s="3">
        <v>900</v>
      </c>
      <c r="C8" s="7">
        <v>4</v>
      </c>
      <c r="D8" s="8">
        <v>0.5</v>
      </c>
      <c r="E8" s="8">
        <f t="shared" si="0"/>
        <v>20092.560000000001</v>
      </c>
      <c r="F8" s="9">
        <f t="shared" ref="F8:F35" si="9">D8*E8</f>
        <v>10046.280000000001</v>
      </c>
      <c r="G8" s="9">
        <f t="shared" si="1"/>
        <v>29.439252336448597</v>
      </c>
      <c r="H8" s="9">
        <f t="shared" si="2"/>
        <v>420.56074766355141</v>
      </c>
      <c r="I8" s="8">
        <f t="shared" ref="I8:I13" si="10">A8*D8</f>
        <v>9596.2800000000007</v>
      </c>
      <c r="J8" s="9">
        <f t="shared" si="3"/>
        <v>10016.840747663551</v>
      </c>
      <c r="K8" s="7"/>
      <c r="L8" s="7">
        <v>4</v>
      </c>
      <c r="M8" s="8">
        <v>2.75</v>
      </c>
      <c r="N8" s="8">
        <f t="shared" si="4"/>
        <v>20092.560000000001</v>
      </c>
      <c r="O8" s="9">
        <f t="shared" ref="O8:O35" si="11">M8*N8</f>
        <v>55254.54</v>
      </c>
      <c r="P8" s="9">
        <f t="shared" si="5"/>
        <v>161.9158878504673</v>
      </c>
      <c r="Q8" s="9">
        <f t="shared" si="6"/>
        <v>2313.0841121495328</v>
      </c>
      <c r="R8" s="8">
        <f t="shared" si="7"/>
        <v>52779.54</v>
      </c>
      <c r="S8" s="9">
        <f t="shared" si="8"/>
        <v>55092.624112149533</v>
      </c>
      <c r="T8" s="7"/>
    </row>
    <row r="9" spans="1:20" ht="21" customHeight="1" x14ac:dyDescent="0.5">
      <c r="A9" s="8">
        <v>19147.080000000002</v>
      </c>
      <c r="B9" s="3">
        <v>600</v>
      </c>
      <c r="C9" s="7">
        <v>5</v>
      </c>
      <c r="D9" s="8">
        <v>1.25</v>
      </c>
      <c r="E9" s="8">
        <f t="shared" si="0"/>
        <v>19747.080000000002</v>
      </c>
      <c r="F9" s="9">
        <f t="shared" si="9"/>
        <v>24683.850000000002</v>
      </c>
      <c r="G9" s="9">
        <f t="shared" si="1"/>
        <v>49.065420560747661</v>
      </c>
      <c r="H9" s="9">
        <f t="shared" si="2"/>
        <v>700.93457943925239</v>
      </c>
      <c r="I9" s="8">
        <f t="shared" si="10"/>
        <v>23933.850000000002</v>
      </c>
      <c r="J9" s="9">
        <f t="shared" si="3"/>
        <v>24634.784579439256</v>
      </c>
      <c r="K9" s="7"/>
      <c r="L9" s="7">
        <v>5</v>
      </c>
      <c r="M9" s="8">
        <v>3</v>
      </c>
      <c r="N9" s="8">
        <f t="shared" si="4"/>
        <v>19747.080000000002</v>
      </c>
      <c r="O9" s="9">
        <f t="shared" si="11"/>
        <v>59241.240000000005</v>
      </c>
      <c r="P9" s="9">
        <f t="shared" si="5"/>
        <v>117.75700934579439</v>
      </c>
      <c r="Q9" s="9">
        <f t="shared" si="6"/>
        <v>1682.2429906542056</v>
      </c>
      <c r="R9" s="8">
        <f t="shared" si="7"/>
        <v>57441.240000000005</v>
      </c>
      <c r="S9" s="9">
        <f t="shared" si="8"/>
        <v>59123.482990654215</v>
      </c>
      <c r="T9" s="7"/>
    </row>
    <row r="10" spans="1:20" ht="21" customHeight="1" x14ac:dyDescent="0.5">
      <c r="A10" s="8">
        <v>19192.560000000001</v>
      </c>
      <c r="B10" s="3">
        <v>900</v>
      </c>
      <c r="C10" s="7">
        <v>6</v>
      </c>
      <c r="D10" s="8">
        <v>0</v>
      </c>
      <c r="E10" s="8">
        <f t="shared" si="0"/>
        <v>20092.560000000001</v>
      </c>
      <c r="F10" s="9">
        <f t="shared" si="9"/>
        <v>0</v>
      </c>
      <c r="G10" s="9">
        <f t="shared" si="1"/>
        <v>0</v>
      </c>
      <c r="H10" s="9">
        <f t="shared" si="2"/>
        <v>0</v>
      </c>
      <c r="I10" s="8">
        <f t="shared" si="10"/>
        <v>0</v>
      </c>
      <c r="J10" s="9">
        <f t="shared" si="3"/>
        <v>0</v>
      </c>
      <c r="K10" s="7"/>
      <c r="L10" s="7">
        <v>6</v>
      </c>
      <c r="M10" s="8">
        <v>0</v>
      </c>
      <c r="N10" s="8">
        <f t="shared" si="4"/>
        <v>20092.560000000001</v>
      </c>
      <c r="O10" s="9">
        <f t="shared" si="11"/>
        <v>0</v>
      </c>
      <c r="P10" s="9">
        <f t="shared" si="5"/>
        <v>0</v>
      </c>
      <c r="Q10" s="9">
        <f t="shared" si="6"/>
        <v>0</v>
      </c>
      <c r="R10" s="8">
        <f t="shared" si="7"/>
        <v>0</v>
      </c>
      <c r="S10" s="9">
        <f t="shared" si="8"/>
        <v>0</v>
      </c>
      <c r="T10" s="7"/>
    </row>
    <row r="11" spans="1:20" s="18" customFormat="1" ht="21" customHeight="1" x14ac:dyDescent="0.5">
      <c r="A11" s="8">
        <v>19147.080000000002</v>
      </c>
      <c r="B11" s="18">
        <v>800</v>
      </c>
      <c r="C11" s="19">
        <v>7</v>
      </c>
      <c r="D11" s="17">
        <v>1</v>
      </c>
      <c r="E11" s="8">
        <f t="shared" si="0"/>
        <v>19947.080000000002</v>
      </c>
      <c r="F11" s="9">
        <f t="shared" si="9"/>
        <v>19947.080000000002</v>
      </c>
      <c r="G11" s="9">
        <f t="shared" si="1"/>
        <v>52.336448598130843</v>
      </c>
      <c r="H11" s="9">
        <f t="shared" si="2"/>
        <v>747.6635514018692</v>
      </c>
      <c r="I11" s="17">
        <f t="shared" si="10"/>
        <v>19147.080000000002</v>
      </c>
      <c r="J11" s="9">
        <f t="shared" si="3"/>
        <v>19894.743551401873</v>
      </c>
      <c r="K11" s="19"/>
      <c r="L11" s="19">
        <v>7</v>
      </c>
      <c r="M11" s="17">
        <v>2.25</v>
      </c>
      <c r="N11" s="8">
        <f t="shared" si="4"/>
        <v>19947.080000000002</v>
      </c>
      <c r="O11" s="9">
        <f t="shared" si="11"/>
        <v>44880.930000000008</v>
      </c>
      <c r="P11" s="9">
        <f t="shared" si="5"/>
        <v>117.75700934579439</v>
      </c>
      <c r="Q11" s="9">
        <f t="shared" si="6"/>
        <v>1682.2429906542056</v>
      </c>
      <c r="R11" s="17">
        <f t="shared" si="7"/>
        <v>43080.930000000008</v>
      </c>
      <c r="S11" s="9">
        <f t="shared" si="8"/>
        <v>44763.172990654217</v>
      </c>
      <c r="T11" s="19"/>
    </row>
    <row r="12" spans="1:20" ht="21" customHeight="1" x14ac:dyDescent="0.5">
      <c r="A12" s="17">
        <v>19253.2</v>
      </c>
      <c r="B12" s="3">
        <v>900</v>
      </c>
      <c r="C12" s="7">
        <v>8</v>
      </c>
      <c r="D12" s="8">
        <v>0.75</v>
      </c>
      <c r="E12" s="8">
        <f t="shared" si="0"/>
        <v>20153.2</v>
      </c>
      <c r="F12" s="9">
        <f t="shared" si="9"/>
        <v>15114.900000000001</v>
      </c>
      <c r="G12" s="9">
        <f t="shared" si="1"/>
        <v>44.158878504672899</v>
      </c>
      <c r="H12" s="9">
        <f t="shared" si="2"/>
        <v>630.84112149532712</v>
      </c>
      <c r="I12" s="8">
        <f t="shared" si="10"/>
        <v>14439.900000000001</v>
      </c>
      <c r="J12" s="9">
        <f t="shared" si="3"/>
        <v>15070.741121495328</v>
      </c>
      <c r="K12" s="7"/>
      <c r="L12" s="7">
        <v>8</v>
      </c>
      <c r="M12" s="8">
        <v>3.25</v>
      </c>
      <c r="N12" s="8">
        <f t="shared" si="4"/>
        <v>20153.2</v>
      </c>
      <c r="O12" s="9">
        <f t="shared" si="11"/>
        <v>65497.9</v>
      </c>
      <c r="P12" s="9">
        <f t="shared" si="5"/>
        <v>191.35514018691589</v>
      </c>
      <c r="Q12" s="9">
        <f t="shared" si="6"/>
        <v>2733.6448598130842</v>
      </c>
      <c r="R12" s="8">
        <f t="shared" si="7"/>
        <v>62572.9</v>
      </c>
      <c r="S12" s="9">
        <f t="shared" si="8"/>
        <v>65306.544859813082</v>
      </c>
      <c r="T12" s="7"/>
    </row>
    <row r="13" spans="1:20" s="18" customFormat="1" ht="21" customHeight="1" x14ac:dyDescent="0.5">
      <c r="A13" s="8">
        <v>19253.2</v>
      </c>
      <c r="B13" s="18">
        <v>900</v>
      </c>
      <c r="C13" s="19">
        <v>9</v>
      </c>
      <c r="D13" s="17">
        <v>1</v>
      </c>
      <c r="E13" s="8">
        <f t="shared" si="0"/>
        <v>20153.2</v>
      </c>
      <c r="F13" s="9">
        <f t="shared" si="9"/>
        <v>20153.2</v>
      </c>
      <c r="G13" s="9">
        <f t="shared" si="1"/>
        <v>58.878504672897193</v>
      </c>
      <c r="H13" s="9">
        <f t="shared" si="2"/>
        <v>841.12149532710282</v>
      </c>
      <c r="I13" s="17">
        <f t="shared" si="10"/>
        <v>19253.2</v>
      </c>
      <c r="J13" s="9">
        <f t="shared" si="3"/>
        <v>20094.321495327102</v>
      </c>
      <c r="K13" s="19"/>
      <c r="L13" s="19">
        <v>9</v>
      </c>
      <c r="M13" s="17">
        <v>3</v>
      </c>
      <c r="N13" s="8">
        <f t="shared" si="4"/>
        <v>20153.2</v>
      </c>
      <c r="O13" s="9">
        <f t="shared" si="11"/>
        <v>60459.600000000006</v>
      </c>
      <c r="P13" s="9">
        <f t="shared" si="5"/>
        <v>176.63551401869159</v>
      </c>
      <c r="Q13" s="9">
        <f t="shared" si="6"/>
        <v>2523.3644859813085</v>
      </c>
      <c r="R13" s="17">
        <f t="shared" si="7"/>
        <v>57759.600000000006</v>
      </c>
      <c r="S13" s="9">
        <f t="shared" si="8"/>
        <v>60282.964485981312</v>
      </c>
      <c r="T13" s="19"/>
    </row>
    <row r="14" spans="1:20" ht="21" customHeight="1" x14ac:dyDescent="0.5">
      <c r="A14" s="8"/>
      <c r="C14" s="7">
        <v>10</v>
      </c>
      <c r="D14" s="8"/>
      <c r="E14" s="8">
        <f t="shared" si="0"/>
        <v>0</v>
      </c>
      <c r="F14" s="9">
        <f t="shared" si="9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>
        <v>10</v>
      </c>
      <c r="M14" s="8"/>
      <c r="N14" s="8">
        <f t="shared" si="4"/>
        <v>0</v>
      </c>
      <c r="O14" s="9">
        <f t="shared" si="11"/>
        <v>0</v>
      </c>
      <c r="P14" s="9">
        <f t="shared" si="5"/>
        <v>0</v>
      </c>
      <c r="Q14" s="9">
        <f t="shared" si="6"/>
        <v>0</v>
      </c>
      <c r="R14" s="8">
        <f t="shared" si="7"/>
        <v>0</v>
      </c>
      <c r="S14" s="9">
        <f t="shared" si="8"/>
        <v>0</v>
      </c>
      <c r="T14" s="7"/>
    </row>
    <row r="15" spans="1:20" ht="21" customHeight="1" x14ac:dyDescent="0.5">
      <c r="A15" s="8">
        <v>19298.68</v>
      </c>
      <c r="B15" s="3">
        <v>800</v>
      </c>
      <c r="C15" s="7">
        <v>11</v>
      </c>
      <c r="D15" s="8">
        <v>0</v>
      </c>
      <c r="E15" s="8">
        <f t="shared" si="0"/>
        <v>20098.68</v>
      </c>
      <c r="F15" s="9">
        <f t="shared" si="9"/>
        <v>0</v>
      </c>
      <c r="G15" s="9">
        <f t="shared" si="1"/>
        <v>0</v>
      </c>
      <c r="H15" s="9">
        <f t="shared" si="2"/>
        <v>0</v>
      </c>
      <c r="I15" s="8">
        <f t="shared" ref="I15:I35" si="12">A15*D15</f>
        <v>0</v>
      </c>
      <c r="J15" s="9">
        <f t="shared" si="3"/>
        <v>0</v>
      </c>
      <c r="K15" s="7"/>
      <c r="L15" s="7">
        <v>11</v>
      </c>
      <c r="M15" s="8">
        <v>3.25</v>
      </c>
      <c r="N15" s="8">
        <f t="shared" si="4"/>
        <v>20098.68</v>
      </c>
      <c r="O15" s="9">
        <f t="shared" si="11"/>
        <v>65320.71</v>
      </c>
      <c r="P15" s="9">
        <f t="shared" si="5"/>
        <v>170.09345794392524</v>
      </c>
      <c r="Q15" s="9">
        <f t="shared" si="6"/>
        <v>2429.9065420560746</v>
      </c>
      <c r="R15" s="8">
        <f t="shared" si="7"/>
        <v>62720.71</v>
      </c>
      <c r="S15" s="9">
        <f t="shared" si="8"/>
        <v>65150.616542056072</v>
      </c>
      <c r="T15" s="7"/>
    </row>
    <row r="16" spans="1:20" ht="21" customHeight="1" x14ac:dyDescent="0.5">
      <c r="A16" s="8">
        <v>19298.68</v>
      </c>
      <c r="B16" s="3">
        <v>700</v>
      </c>
      <c r="C16" s="7">
        <v>12</v>
      </c>
      <c r="D16" s="8">
        <v>1.5</v>
      </c>
      <c r="E16" s="8">
        <f t="shared" si="0"/>
        <v>19998.68</v>
      </c>
      <c r="F16" s="9">
        <f t="shared" si="9"/>
        <v>29998.02</v>
      </c>
      <c r="G16" s="9">
        <f t="shared" si="1"/>
        <v>68.691588785046733</v>
      </c>
      <c r="H16" s="9">
        <f t="shared" si="2"/>
        <v>981.30841121495325</v>
      </c>
      <c r="I16" s="8">
        <f t="shared" si="12"/>
        <v>28948.02</v>
      </c>
      <c r="J16" s="9">
        <f t="shared" si="3"/>
        <v>29929.328411214952</v>
      </c>
      <c r="K16" s="7"/>
      <c r="L16" s="7">
        <v>12</v>
      </c>
      <c r="M16" s="8">
        <v>2.5</v>
      </c>
      <c r="N16" s="8">
        <f t="shared" si="4"/>
        <v>19998.68</v>
      </c>
      <c r="O16" s="9">
        <f t="shared" si="11"/>
        <v>49996.7</v>
      </c>
      <c r="P16" s="9">
        <f t="shared" si="5"/>
        <v>114.48598130841121</v>
      </c>
      <c r="Q16" s="9">
        <f t="shared" si="6"/>
        <v>1635.5140186915887</v>
      </c>
      <c r="R16" s="8">
        <f t="shared" si="7"/>
        <v>48246.7</v>
      </c>
      <c r="S16" s="9">
        <f t="shared" si="8"/>
        <v>49882.214018691586</v>
      </c>
      <c r="T16" s="7"/>
    </row>
    <row r="17" spans="1:20" ht="21" customHeight="1" x14ac:dyDescent="0.5">
      <c r="A17" s="8">
        <v>19298.68</v>
      </c>
      <c r="B17" s="3">
        <v>950</v>
      </c>
      <c r="C17" s="7">
        <v>13</v>
      </c>
      <c r="D17" s="8">
        <v>0</v>
      </c>
      <c r="E17" s="8">
        <f t="shared" si="0"/>
        <v>20248.68</v>
      </c>
      <c r="F17" s="9">
        <f t="shared" si="9"/>
        <v>0</v>
      </c>
      <c r="G17" s="9">
        <f t="shared" si="1"/>
        <v>0</v>
      </c>
      <c r="H17" s="9">
        <f t="shared" si="2"/>
        <v>0</v>
      </c>
      <c r="I17" s="8">
        <f t="shared" si="12"/>
        <v>0</v>
      </c>
      <c r="J17" s="9">
        <f t="shared" si="3"/>
        <v>0</v>
      </c>
      <c r="K17" s="7"/>
      <c r="L17" s="7">
        <v>13</v>
      </c>
      <c r="M17" s="8">
        <v>2</v>
      </c>
      <c r="N17" s="8">
        <f t="shared" si="4"/>
        <v>20248.68</v>
      </c>
      <c r="O17" s="9">
        <f t="shared" si="11"/>
        <v>40497.360000000001</v>
      </c>
      <c r="P17" s="9">
        <f t="shared" si="5"/>
        <v>124.29906542056075</v>
      </c>
      <c r="Q17" s="9">
        <f t="shared" si="6"/>
        <v>1775.7009345794393</v>
      </c>
      <c r="R17" s="8">
        <f t="shared" si="7"/>
        <v>38597.360000000001</v>
      </c>
      <c r="S17" s="9">
        <f t="shared" si="8"/>
        <v>40373.060934579436</v>
      </c>
      <c r="T17" s="7"/>
    </row>
    <row r="18" spans="1:20" s="18" customFormat="1" ht="21" customHeight="1" x14ac:dyDescent="0.5">
      <c r="A18" s="17">
        <v>19298.68</v>
      </c>
      <c r="B18" s="18">
        <v>900</v>
      </c>
      <c r="C18" s="19">
        <v>14</v>
      </c>
      <c r="D18" s="17">
        <v>0.75</v>
      </c>
      <c r="E18" s="8">
        <f t="shared" si="0"/>
        <v>20198.68</v>
      </c>
      <c r="F18" s="9">
        <f t="shared" si="9"/>
        <v>15149.01</v>
      </c>
      <c r="G18" s="9">
        <f t="shared" si="1"/>
        <v>44.158878504672899</v>
      </c>
      <c r="H18" s="9">
        <f t="shared" si="2"/>
        <v>630.84112149532712</v>
      </c>
      <c r="I18" s="17">
        <f t="shared" si="12"/>
        <v>14474.01</v>
      </c>
      <c r="J18" s="9">
        <f t="shared" si="3"/>
        <v>15104.851121495327</v>
      </c>
      <c r="K18" s="19"/>
      <c r="L18" s="19">
        <v>14</v>
      </c>
      <c r="M18" s="17">
        <v>4.5</v>
      </c>
      <c r="N18" s="8">
        <f t="shared" si="4"/>
        <v>20198.68</v>
      </c>
      <c r="O18" s="9">
        <f t="shared" si="11"/>
        <v>90894.06</v>
      </c>
      <c r="P18" s="9">
        <f t="shared" si="5"/>
        <v>264.95327102803736</v>
      </c>
      <c r="Q18" s="9">
        <f t="shared" si="6"/>
        <v>3785.0467289719627</v>
      </c>
      <c r="R18" s="17">
        <f t="shared" si="7"/>
        <v>86844.06</v>
      </c>
      <c r="S18" s="9">
        <f t="shared" si="8"/>
        <v>90629.106728971965</v>
      </c>
      <c r="T18" s="19"/>
    </row>
    <row r="19" spans="1:20" ht="21" customHeight="1" x14ac:dyDescent="0.5">
      <c r="A19" s="8">
        <v>19495.759999999998</v>
      </c>
      <c r="B19" s="3">
        <v>850</v>
      </c>
      <c r="C19" s="7">
        <v>15</v>
      </c>
      <c r="D19" s="8">
        <v>1</v>
      </c>
      <c r="E19" s="8">
        <f t="shared" si="0"/>
        <v>20345.759999999998</v>
      </c>
      <c r="F19" s="9">
        <f t="shared" si="9"/>
        <v>20345.759999999998</v>
      </c>
      <c r="G19" s="9">
        <f t="shared" si="1"/>
        <v>55.607476635514018</v>
      </c>
      <c r="H19" s="9">
        <f t="shared" si="2"/>
        <v>794.39252336448601</v>
      </c>
      <c r="I19" s="8">
        <f t="shared" si="12"/>
        <v>19495.759999999998</v>
      </c>
      <c r="J19" s="9">
        <f t="shared" si="3"/>
        <v>20290.152523364486</v>
      </c>
      <c r="K19" s="7"/>
      <c r="L19" s="7">
        <v>15</v>
      </c>
      <c r="M19" s="8">
        <v>3.25</v>
      </c>
      <c r="N19" s="8">
        <f t="shared" si="4"/>
        <v>20345.759999999998</v>
      </c>
      <c r="O19" s="9">
        <f t="shared" si="11"/>
        <v>66123.72</v>
      </c>
      <c r="P19" s="9">
        <f t="shared" si="5"/>
        <v>180.72429906542104</v>
      </c>
      <c r="Q19" s="9">
        <f t="shared" si="6"/>
        <v>2581.7757009345864</v>
      </c>
      <c r="R19" s="8">
        <f t="shared" si="7"/>
        <v>63361.219999999994</v>
      </c>
      <c r="S19" s="9">
        <f t="shared" si="8"/>
        <v>65942.995700934582</v>
      </c>
      <c r="T19" s="7"/>
    </row>
    <row r="20" spans="1:20" s="18" customFormat="1" ht="21" customHeight="1" x14ac:dyDescent="0.5">
      <c r="A20" s="17">
        <v>19344.16</v>
      </c>
      <c r="B20" s="18">
        <v>600</v>
      </c>
      <c r="C20" s="19">
        <v>16</v>
      </c>
      <c r="D20" s="17">
        <v>1.5</v>
      </c>
      <c r="E20" s="8">
        <f t="shared" si="0"/>
        <v>19944.16</v>
      </c>
      <c r="F20" s="9">
        <f t="shared" si="9"/>
        <v>29916.239999999998</v>
      </c>
      <c r="G20" s="9">
        <f t="shared" si="1"/>
        <v>58.878504672897193</v>
      </c>
      <c r="H20" s="9">
        <f t="shared" si="2"/>
        <v>841.12149532710282</v>
      </c>
      <c r="I20" s="17">
        <f t="shared" si="12"/>
        <v>29016.239999999998</v>
      </c>
      <c r="J20" s="9">
        <f t="shared" si="3"/>
        <v>29857.361495327103</v>
      </c>
      <c r="K20" s="19"/>
      <c r="L20" s="19">
        <v>16</v>
      </c>
      <c r="M20" s="17">
        <v>2.25</v>
      </c>
      <c r="N20" s="8">
        <f t="shared" si="4"/>
        <v>19944.16</v>
      </c>
      <c r="O20" s="9">
        <f t="shared" si="11"/>
        <v>44874.36</v>
      </c>
      <c r="P20" s="9">
        <f t="shared" si="5"/>
        <v>88.317757009345797</v>
      </c>
      <c r="Q20" s="9">
        <f t="shared" si="6"/>
        <v>1261.6822429906542</v>
      </c>
      <c r="R20" s="17">
        <f t="shared" si="7"/>
        <v>43524.36</v>
      </c>
      <c r="S20" s="9">
        <f t="shared" si="8"/>
        <v>44786.042242990654</v>
      </c>
      <c r="T20" s="19"/>
    </row>
    <row r="21" spans="1:20" ht="21" customHeight="1" x14ac:dyDescent="0.5">
      <c r="A21" s="8"/>
      <c r="C21" s="7">
        <v>17</v>
      </c>
      <c r="D21" s="8"/>
      <c r="E21" s="8">
        <f t="shared" si="0"/>
        <v>0</v>
      </c>
      <c r="F21" s="9">
        <f t="shared" si="9"/>
        <v>0</v>
      </c>
      <c r="G21" s="9">
        <f t="shared" si="1"/>
        <v>0</v>
      </c>
      <c r="H21" s="9">
        <f t="shared" si="2"/>
        <v>0</v>
      </c>
      <c r="I21" s="8">
        <f t="shared" si="12"/>
        <v>0</v>
      </c>
      <c r="J21" s="9">
        <f t="shared" si="3"/>
        <v>0</v>
      </c>
      <c r="K21" s="7"/>
      <c r="L21" s="7">
        <v>17</v>
      </c>
      <c r="M21" s="8"/>
      <c r="N21" s="8">
        <f t="shared" si="4"/>
        <v>0</v>
      </c>
      <c r="O21" s="9">
        <f t="shared" si="11"/>
        <v>0</v>
      </c>
      <c r="P21" s="9">
        <f t="shared" si="5"/>
        <v>0</v>
      </c>
      <c r="Q21" s="9">
        <f t="shared" si="6"/>
        <v>0</v>
      </c>
      <c r="R21" s="8">
        <f t="shared" si="7"/>
        <v>0</v>
      </c>
      <c r="S21" s="9">
        <f t="shared" si="8"/>
        <v>0</v>
      </c>
      <c r="T21" s="7"/>
    </row>
    <row r="22" spans="1:20" ht="21" customHeight="1" x14ac:dyDescent="0.5">
      <c r="A22" s="8">
        <v>19389.64</v>
      </c>
      <c r="B22" s="3">
        <v>800</v>
      </c>
      <c r="C22" s="7">
        <v>18</v>
      </c>
      <c r="D22" s="8">
        <v>1.25</v>
      </c>
      <c r="E22" s="8">
        <f t="shared" si="0"/>
        <v>20189.64</v>
      </c>
      <c r="F22" s="9">
        <f t="shared" si="9"/>
        <v>25237.05</v>
      </c>
      <c r="G22" s="9">
        <f t="shared" si="1"/>
        <v>65.420560747663558</v>
      </c>
      <c r="H22" s="9">
        <f t="shared" si="2"/>
        <v>934.57943925233644</v>
      </c>
      <c r="I22" s="8">
        <f t="shared" si="12"/>
        <v>24237.05</v>
      </c>
      <c r="J22" s="9">
        <f t="shared" si="3"/>
        <v>25171.629439252334</v>
      </c>
      <c r="K22" s="7"/>
      <c r="L22" s="7">
        <v>18</v>
      </c>
      <c r="M22" s="8">
        <v>2.75</v>
      </c>
      <c r="N22" s="8">
        <f t="shared" si="4"/>
        <v>20189.64</v>
      </c>
      <c r="O22" s="9">
        <f t="shared" si="11"/>
        <v>55521.509999999995</v>
      </c>
      <c r="P22" s="9">
        <f t="shared" si="5"/>
        <v>143.92523364485982</v>
      </c>
      <c r="Q22" s="9">
        <f t="shared" si="6"/>
        <v>2056.0747663551401</v>
      </c>
      <c r="R22" s="8">
        <f t="shared" si="7"/>
        <v>53321.509999999995</v>
      </c>
      <c r="S22" s="9">
        <f t="shared" si="8"/>
        <v>55377.584766355132</v>
      </c>
      <c r="T22" s="7"/>
    </row>
    <row r="23" spans="1:20" ht="21" customHeight="1" x14ac:dyDescent="0.5">
      <c r="A23" s="8">
        <v>19389.64</v>
      </c>
      <c r="B23" s="3">
        <v>700</v>
      </c>
      <c r="C23" s="7">
        <v>19</v>
      </c>
      <c r="D23" s="8">
        <v>1.25</v>
      </c>
      <c r="E23" s="8">
        <f t="shared" si="0"/>
        <v>20089.64</v>
      </c>
      <c r="F23" s="9">
        <f t="shared" si="9"/>
        <v>25112.05</v>
      </c>
      <c r="G23" s="9">
        <f t="shared" si="1"/>
        <v>57.242990654205606</v>
      </c>
      <c r="H23" s="9">
        <f t="shared" si="2"/>
        <v>817.75700934579436</v>
      </c>
      <c r="I23" s="8">
        <f t="shared" si="12"/>
        <v>24237.05</v>
      </c>
      <c r="J23" s="9">
        <f t="shared" si="3"/>
        <v>25054.807009345794</v>
      </c>
      <c r="K23" s="7"/>
      <c r="L23" s="7">
        <v>19</v>
      </c>
      <c r="M23" s="8">
        <v>2.25</v>
      </c>
      <c r="N23" s="8">
        <f t="shared" si="4"/>
        <v>20089.64</v>
      </c>
      <c r="O23" s="9">
        <f t="shared" si="11"/>
        <v>45201.69</v>
      </c>
      <c r="P23" s="9">
        <f t="shared" si="5"/>
        <v>103.03738317757009</v>
      </c>
      <c r="Q23" s="9">
        <f t="shared" si="6"/>
        <v>1471.9626168224299</v>
      </c>
      <c r="R23" s="8">
        <f t="shared" si="7"/>
        <v>43626.69</v>
      </c>
      <c r="S23" s="9">
        <f t="shared" si="8"/>
        <v>45098.65261682243</v>
      </c>
      <c r="T23" s="7"/>
    </row>
    <row r="24" spans="1:20" ht="21" customHeight="1" x14ac:dyDescent="0.5">
      <c r="A24" s="8">
        <v>19344.16</v>
      </c>
      <c r="B24" s="3">
        <v>900</v>
      </c>
      <c r="C24" s="7">
        <v>20</v>
      </c>
      <c r="D24" s="8">
        <v>0</v>
      </c>
      <c r="E24" s="8">
        <f t="shared" si="0"/>
        <v>20244.16</v>
      </c>
      <c r="F24" s="9">
        <f t="shared" si="9"/>
        <v>0</v>
      </c>
      <c r="G24" s="9">
        <f t="shared" si="1"/>
        <v>0</v>
      </c>
      <c r="H24" s="9">
        <f t="shared" si="2"/>
        <v>0</v>
      </c>
      <c r="I24" s="8">
        <f t="shared" si="12"/>
        <v>0</v>
      </c>
      <c r="J24" s="9">
        <f t="shared" si="3"/>
        <v>0</v>
      </c>
      <c r="K24" s="7"/>
      <c r="L24" s="7">
        <v>20</v>
      </c>
      <c r="M24" s="8">
        <v>1.25</v>
      </c>
      <c r="N24" s="8">
        <f t="shared" si="4"/>
        <v>20244.16</v>
      </c>
      <c r="O24" s="9">
        <f t="shared" si="11"/>
        <v>25305.200000000001</v>
      </c>
      <c r="P24" s="9">
        <f t="shared" si="5"/>
        <v>73.598130841121488</v>
      </c>
      <c r="Q24" s="9">
        <f t="shared" si="6"/>
        <v>1051.4018691588785</v>
      </c>
      <c r="R24" s="8">
        <f t="shared" si="7"/>
        <v>24180.2</v>
      </c>
      <c r="S24" s="9">
        <f t="shared" si="8"/>
        <v>25231.60186915888</v>
      </c>
      <c r="T24" s="7"/>
    </row>
    <row r="25" spans="1:20" s="18" customFormat="1" ht="21" customHeight="1" x14ac:dyDescent="0.5">
      <c r="A25" s="17">
        <v>19298.68</v>
      </c>
      <c r="B25" s="18">
        <v>700</v>
      </c>
      <c r="C25" s="19">
        <v>21</v>
      </c>
      <c r="D25" s="17">
        <v>1</v>
      </c>
      <c r="E25" s="8">
        <f t="shared" si="0"/>
        <v>19998.68</v>
      </c>
      <c r="F25" s="9">
        <f t="shared" si="9"/>
        <v>19998.68</v>
      </c>
      <c r="G25" s="9">
        <f t="shared" si="1"/>
        <v>45.794392523364486</v>
      </c>
      <c r="H25" s="9">
        <f t="shared" si="2"/>
        <v>654.20560747663546</v>
      </c>
      <c r="I25" s="17">
        <f t="shared" si="12"/>
        <v>19298.68</v>
      </c>
      <c r="J25" s="9">
        <f t="shared" si="3"/>
        <v>19952.885607476637</v>
      </c>
      <c r="K25" s="19"/>
      <c r="L25" s="19">
        <v>21</v>
      </c>
      <c r="M25" s="17">
        <v>0</v>
      </c>
      <c r="N25" s="8">
        <f t="shared" si="4"/>
        <v>19998.68</v>
      </c>
      <c r="O25" s="9">
        <f t="shared" si="11"/>
        <v>0</v>
      </c>
      <c r="P25" s="9">
        <f t="shared" si="5"/>
        <v>0</v>
      </c>
      <c r="Q25" s="9">
        <f t="shared" si="6"/>
        <v>0</v>
      </c>
      <c r="R25" s="17">
        <f t="shared" si="7"/>
        <v>0</v>
      </c>
      <c r="S25" s="9">
        <f t="shared" si="8"/>
        <v>0</v>
      </c>
      <c r="T25" s="19"/>
    </row>
    <row r="26" spans="1:20" ht="21" customHeight="1" x14ac:dyDescent="0.5">
      <c r="A26" s="8">
        <v>19344.16</v>
      </c>
      <c r="B26" s="3">
        <v>850</v>
      </c>
      <c r="C26" s="7">
        <v>22</v>
      </c>
      <c r="D26" s="8">
        <v>0</v>
      </c>
      <c r="E26" s="8">
        <f t="shared" si="0"/>
        <v>20194.16</v>
      </c>
      <c r="F26" s="9">
        <f t="shared" si="9"/>
        <v>0</v>
      </c>
      <c r="G26" s="9">
        <f t="shared" si="1"/>
        <v>0</v>
      </c>
      <c r="H26" s="9">
        <f t="shared" si="2"/>
        <v>0</v>
      </c>
      <c r="I26" s="8">
        <f t="shared" si="12"/>
        <v>0</v>
      </c>
      <c r="J26" s="9">
        <f t="shared" si="3"/>
        <v>0</v>
      </c>
      <c r="K26" s="7"/>
      <c r="L26" s="7">
        <v>22</v>
      </c>
      <c r="M26" s="8">
        <v>4.5</v>
      </c>
      <c r="N26" s="8">
        <f t="shared" si="4"/>
        <v>20194.16</v>
      </c>
      <c r="O26" s="9">
        <f t="shared" si="11"/>
        <v>90873.72</v>
      </c>
      <c r="P26" s="9">
        <f t="shared" si="5"/>
        <v>250.2336448598131</v>
      </c>
      <c r="Q26" s="9">
        <f t="shared" si="6"/>
        <v>3574.766355140187</v>
      </c>
      <c r="R26" s="8">
        <f t="shared" si="7"/>
        <v>87048.72</v>
      </c>
      <c r="S26" s="9">
        <f t="shared" si="8"/>
        <v>90623.486355140194</v>
      </c>
      <c r="T26" s="7"/>
    </row>
    <row r="27" spans="1:20" s="18" customFormat="1" ht="21" customHeight="1" x14ac:dyDescent="0.5">
      <c r="A27" s="17">
        <v>19344.16</v>
      </c>
      <c r="B27" s="18">
        <v>900</v>
      </c>
      <c r="C27" s="19">
        <v>23</v>
      </c>
      <c r="D27" s="17">
        <v>0.75</v>
      </c>
      <c r="E27" s="8">
        <f t="shared" si="0"/>
        <v>20244.16</v>
      </c>
      <c r="F27" s="9">
        <f t="shared" si="9"/>
        <v>15183.119999999999</v>
      </c>
      <c r="G27" s="9">
        <f t="shared" si="1"/>
        <v>44.158878504672899</v>
      </c>
      <c r="H27" s="9">
        <f t="shared" si="2"/>
        <v>630.84112149532712</v>
      </c>
      <c r="I27" s="17">
        <f t="shared" si="12"/>
        <v>14508.119999999999</v>
      </c>
      <c r="J27" s="9">
        <f t="shared" si="3"/>
        <v>15138.961121495326</v>
      </c>
      <c r="K27" s="19"/>
      <c r="L27" s="19">
        <v>23</v>
      </c>
      <c r="M27" s="17">
        <v>3.25</v>
      </c>
      <c r="N27" s="8">
        <f t="shared" si="4"/>
        <v>20244.16</v>
      </c>
      <c r="O27" s="9">
        <f t="shared" si="11"/>
        <v>65793.52</v>
      </c>
      <c r="P27" s="9">
        <f t="shared" si="5"/>
        <v>191.35514018691637</v>
      </c>
      <c r="Q27" s="9">
        <f t="shared" si="6"/>
        <v>2733.644859813091</v>
      </c>
      <c r="R27" s="17">
        <f t="shared" si="7"/>
        <v>62868.52</v>
      </c>
      <c r="S27" s="9">
        <f t="shared" si="8"/>
        <v>65602.164859813085</v>
      </c>
      <c r="T27" s="19"/>
    </row>
    <row r="28" spans="1:20" ht="21" customHeight="1" x14ac:dyDescent="0.5">
      <c r="A28" s="8"/>
      <c r="C28" s="7">
        <v>24</v>
      </c>
      <c r="D28" s="8"/>
      <c r="E28" s="8">
        <f t="shared" si="0"/>
        <v>0</v>
      </c>
      <c r="F28" s="9">
        <f t="shared" si="9"/>
        <v>0</v>
      </c>
      <c r="G28" s="9">
        <f t="shared" si="1"/>
        <v>0</v>
      </c>
      <c r="H28" s="9">
        <f t="shared" si="2"/>
        <v>0</v>
      </c>
      <c r="I28" s="8">
        <f t="shared" si="12"/>
        <v>0</v>
      </c>
      <c r="J28" s="9">
        <f t="shared" si="3"/>
        <v>0</v>
      </c>
      <c r="K28" s="7"/>
      <c r="L28" s="7">
        <v>24</v>
      </c>
      <c r="M28" s="8"/>
      <c r="N28" s="8">
        <f t="shared" si="4"/>
        <v>0</v>
      </c>
      <c r="O28" s="9">
        <f t="shared" si="11"/>
        <v>0</v>
      </c>
      <c r="P28" s="9">
        <f t="shared" si="5"/>
        <v>0</v>
      </c>
      <c r="Q28" s="9">
        <f t="shared" si="6"/>
        <v>0</v>
      </c>
      <c r="R28" s="8">
        <f t="shared" si="7"/>
        <v>0</v>
      </c>
      <c r="S28" s="9">
        <f t="shared" si="8"/>
        <v>0</v>
      </c>
      <c r="T28" s="7"/>
    </row>
    <row r="29" spans="1:20" ht="21" customHeight="1" x14ac:dyDescent="0.5">
      <c r="A29" s="8">
        <v>19389.64</v>
      </c>
      <c r="B29" s="3">
        <v>700</v>
      </c>
      <c r="C29" s="7">
        <v>25</v>
      </c>
      <c r="D29" s="8">
        <v>1</v>
      </c>
      <c r="E29" s="8">
        <f t="shared" si="0"/>
        <v>20089.64</v>
      </c>
      <c r="F29" s="9">
        <f t="shared" si="9"/>
        <v>20089.64</v>
      </c>
      <c r="G29" s="9">
        <f t="shared" si="1"/>
        <v>45.794392523364486</v>
      </c>
      <c r="H29" s="9">
        <f t="shared" si="2"/>
        <v>654.20560747663546</v>
      </c>
      <c r="I29" s="8">
        <f t="shared" si="12"/>
        <v>19389.64</v>
      </c>
      <c r="J29" s="9">
        <f t="shared" si="3"/>
        <v>20043.845607476636</v>
      </c>
      <c r="K29" s="7"/>
      <c r="L29" s="7">
        <v>25</v>
      </c>
      <c r="M29" s="8">
        <v>4.5</v>
      </c>
      <c r="N29" s="8">
        <f t="shared" si="4"/>
        <v>20089.64</v>
      </c>
      <c r="O29" s="9">
        <f t="shared" si="11"/>
        <v>90403.38</v>
      </c>
      <c r="P29" s="9">
        <f t="shared" si="5"/>
        <v>206.07476635514018</v>
      </c>
      <c r="Q29" s="9">
        <f t="shared" si="6"/>
        <v>2943.9252336448599</v>
      </c>
      <c r="R29" s="8">
        <f t="shared" si="7"/>
        <v>87253.38</v>
      </c>
      <c r="S29" s="9">
        <f t="shared" si="8"/>
        <v>90197.30523364486</v>
      </c>
      <c r="T29" s="7"/>
    </row>
    <row r="30" spans="1:20" ht="21" customHeight="1" x14ac:dyDescent="0.5">
      <c r="A30" s="8">
        <v>19344.16</v>
      </c>
      <c r="B30" s="3">
        <v>800</v>
      </c>
      <c r="C30" s="7">
        <v>26</v>
      </c>
      <c r="D30" s="8">
        <v>0.75</v>
      </c>
      <c r="E30" s="8">
        <f t="shared" si="0"/>
        <v>20144.16</v>
      </c>
      <c r="F30" s="9">
        <f t="shared" si="9"/>
        <v>15108.119999999999</v>
      </c>
      <c r="G30" s="9">
        <f t="shared" si="1"/>
        <v>39.252336448598129</v>
      </c>
      <c r="H30" s="9">
        <f t="shared" si="2"/>
        <v>560.74766355140184</v>
      </c>
      <c r="I30" s="8">
        <f t="shared" si="12"/>
        <v>14508.119999999999</v>
      </c>
      <c r="J30" s="9">
        <f t="shared" si="3"/>
        <v>15068.8676635514</v>
      </c>
      <c r="K30" s="7"/>
      <c r="L30" s="7">
        <v>26</v>
      </c>
      <c r="M30" s="8">
        <v>2.25</v>
      </c>
      <c r="N30" s="8">
        <f t="shared" si="4"/>
        <v>20144.16</v>
      </c>
      <c r="O30" s="9">
        <f t="shared" si="11"/>
        <v>45324.36</v>
      </c>
      <c r="P30" s="9">
        <f t="shared" si="5"/>
        <v>117.75700934579439</v>
      </c>
      <c r="Q30" s="9">
        <f t="shared" si="6"/>
        <v>1682.2429906542056</v>
      </c>
      <c r="R30" s="8">
        <f t="shared" si="7"/>
        <v>43524.36</v>
      </c>
      <c r="S30" s="9">
        <f t="shared" si="8"/>
        <v>45206.60299065421</v>
      </c>
      <c r="T30" s="7"/>
    </row>
    <row r="31" spans="1:20" ht="21" customHeight="1" x14ac:dyDescent="0.5">
      <c r="A31" s="8">
        <v>19192.560000000001</v>
      </c>
      <c r="B31" s="3">
        <v>900</v>
      </c>
      <c r="C31" s="7">
        <v>27</v>
      </c>
      <c r="D31" s="8">
        <v>1.75</v>
      </c>
      <c r="E31" s="8">
        <f t="shared" si="0"/>
        <v>20092.560000000001</v>
      </c>
      <c r="F31" s="9">
        <f t="shared" si="9"/>
        <v>35161.980000000003</v>
      </c>
      <c r="G31" s="9">
        <f t="shared" si="1"/>
        <v>103.03738317757009</v>
      </c>
      <c r="H31" s="9">
        <f t="shared" si="2"/>
        <v>1471.9626168224299</v>
      </c>
      <c r="I31" s="8">
        <f t="shared" si="12"/>
        <v>33586.980000000003</v>
      </c>
      <c r="J31" s="9">
        <f t="shared" si="3"/>
        <v>35058.942616822431</v>
      </c>
      <c r="K31" s="7"/>
      <c r="L31" s="7">
        <v>27</v>
      </c>
      <c r="M31" s="8">
        <v>0</v>
      </c>
      <c r="N31" s="8">
        <f t="shared" si="4"/>
        <v>20092.560000000001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>
        <v>19192.560000000001</v>
      </c>
      <c r="B32" s="18">
        <v>850</v>
      </c>
      <c r="C32" s="19">
        <v>28</v>
      </c>
      <c r="D32" s="17">
        <v>0.5</v>
      </c>
      <c r="E32" s="8">
        <f t="shared" si="0"/>
        <v>20042.560000000001</v>
      </c>
      <c r="F32" s="9">
        <f>D32*E32</f>
        <v>10021.280000000001</v>
      </c>
      <c r="G32" s="9">
        <f t="shared" si="1"/>
        <v>27.803738317757009</v>
      </c>
      <c r="H32" s="9">
        <f t="shared" si="2"/>
        <v>397.196261682243</v>
      </c>
      <c r="I32" s="17">
        <f t="shared" si="12"/>
        <v>9596.2800000000007</v>
      </c>
      <c r="J32" s="9">
        <f t="shared" si="3"/>
        <v>9993.4762616822445</v>
      </c>
      <c r="K32" s="19"/>
      <c r="L32" s="19">
        <v>28</v>
      </c>
      <c r="M32" s="17">
        <v>4</v>
      </c>
      <c r="N32" s="8">
        <f t="shared" si="4"/>
        <v>20042.560000000001</v>
      </c>
      <c r="O32" s="9">
        <f t="shared" si="11"/>
        <v>80170.240000000005</v>
      </c>
      <c r="P32" s="9">
        <f t="shared" si="5"/>
        <v>222.42990654205607</v>
      </c>
      <c r="Q32" s="9">
        <f t="shared" si="6"/>
        <v>3177.570093457944</v>
      </c>
      <c r="R32" s="17">
        <f t="shared" si="7"/>
        <v>76770.240000000005</v>
      </c>
      <c r="S32" s="9">
        <f t="shared" si="8"/>
        <v>79947.810093457956</v>
      </c>
      <c r="T32" s="19"/>
    </row>
    <row r="33" spans="1:20" ht="21" customHeight="1" x14ac:dyDescent="0.5">
      <c r="A33" s="20">
        <v>19192.560000000001</v>
      </c>
      <c r="B33" s="3">
        <v>900</v>
      </c>
      <c r="C33" s="7">
        <v>29</v>
      </c>
      <c r="D33" s="8">
        <v>0</v>
      </c>
      <c r="E33" s="8">
        <f t="shared" si="0"/>
        <v>20092.560000000001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12"/>
        <v>0</v>
      </c>
      <c r="J33" s="9">
        <f t="shared" si="3"/>
        <v>0</v>
      </c>
      <c r="K33" s="7"/>
      <c r="L33" s="7">
        <v>29</v>
      </c>
      <c r="M33" s="8">
        <v>3.5</v>
      </c>
      <c r="N33" s="8">
        <f t="shared" si="4"/>
        <v>20092.560000000001</v>
      </c>
      <c r="O33" s="9">
        <f t="shared" si="11"/>
        <v>70323.960000000006</v>
      </c>
      <c r="P33" s="9">
        <f t="shared" si="5"/>
        <v>206.07476635514018</v>
      </c>
      <c r="Q33" s="9">
        <f t="shared" si="6"/>
        <v>2943.9252336448599</v>
      </c>
      <c r="R33" s="8">
        <f t="shared" si="7"/>
        <v>67173.960000000006</v>
      </c>
      <c r="S33" s="9">
        <f t="shared" si="8"/>
        <v>70117.885233644862</v>
      </c>
      <c r="T33" s="7"/>
    </row>
    <row r="34" spans="1:20" s="18" customFormat="1" ht="21" customHeight="1" x14ac:dyDescent="0.5">
      <c r="A34" s="21">
        <v>19192.560000000001</v>
      </c>
      <c r="B34" s="22">
        <v>900</v>
      </c>
      <c r="C34" s="19">
        <v>30</v>
      </c>
      <c r="D34" s="17">
        <v>1</v>
      </c>
      <c r="E34" s="8">
        <f t="shared" si="0"/>
        <v>20092.560000000001</v>
      </c>
      <c r="F34" s="9">
        <f>D34*E34</f>
        <v>20092.560000000001</v>
      </c>
      <c r="G34" s="9">
        <f t="shared" si="1"/>
        <v>58.878504672897193</v>
      </c>
      <c r="H34" s="9">
        <f t="shared" si="2"/>
        <v>841.12149532710282</v>
      </c>
      <c r="I34" s="17">
        <f t="shared" si="12"/>
        <v>19192.560000000001</v>
      </c>
      <c r="J34" s="9">
        <f t="shared" si="3"/>
        <v>20033.681495327102</v>
      </c>
      <c r="K34" s="19"/>
      <c r="L34" s="19">
        <v>30</v>
      </c>
      <c r="M34" s="17">
        <v>3.25</v>
      </c>
      <c r="N34" s="8">
        <f t="shared" si="4"/>
        <v>20092.560000000001</v>
      </c>
      <c r="O34" s="9">
        <f t="shared" si="11"/>
        <v>65300.820000000007</v>
      </c>
      <c r="P34" s="9">
        <f t="shared" si="5"/>
        <v>191.35514018691589</v>
      </c>
      <c r="Q34" s="9">
        <f t="shared" si="6"/>
        <v>2733.6448598130842</v>
      </c>
      <c r="R34" s="17">
        <f t="shared" si="7"/>
        <v>62375.820000000007</v>
      </c>
      <c r="S34" s="9">
        <f t="shared" si="8"/>
        <v>65109.464859813088</v>
      </c>
      <c r="T34" s="19"/>
    </row>
    <row r="35" spans="1:20" s="18" customFormat="1" ht="21" customHeight="1" x14ac:dyDescent="0.5">
      <c r="A35" s="21"/>
      <c r="B35" s="22"/>
      <c r="C35" s="19">
        <v>31</v>
      </c>
      <c r="D35" s="17"/>
      <c r="E35" s="8">
        <f t="shared" si="0"/>
        <v>0</v>
      </c>
      <c r="F35" s="9">
        <f t="shared" si="9"/>
        <v>0</v>
      </c>
      <c r="G35" s="9">
        <f t="shared" si="1"/>
        <v>0</v>
      </c>
      <c r="H35" s="9">
        <f t="shared" si="2"/>
        <v>0</v>
      </c>
      <c r="I35" s="17">
        <f t="shared" si="12"/>
        <v>0</v>
      </c>
      <c r="J35" s="9">
        <f t="shared" si="3"/>
        <v>0</v>
      </c>
      <c r="K35" s="19"/>
      <c r="L35" s="19">
        <v>31</v>
      </c>
      <c r="M35" s="17"/>
      <c r="N35" s="8">
        <f t="shared" si="4"/>
        <v>0</v>
      </c>
      <c r="O35" s="9">
        <f t="shared" si="11"/>
        <v>0</v>
      </c>
      <c r="P35" s="9">
        <f t="shared" si="5"/>
        <v>0</v>
      </c>
      <c r="Q35" s="9">
        <f t="shared" si="6"/>
        <v>0</v>
      </c>
      <c r="R35" s="17">
        <f t="shared" si="7"/>
        <v>0</v>
      </c>
      <c r="S35" s="9">
        <f t="shared" si="8"/>
        <v>0</v>
      </c>
      <c r="T35" s="19"/>
    </row>
    <row r="36" spans="1:20" x14ac:dyDescent="0.5">
      <c r="C36" s="7" t="s">
        <v>5</v>
      </c>
      <c r="D36" s="10">
        <f t="shared" ref="D36:K36" si="13">SUM(D5:D35)</f>
        <v>20</v>
      </c>
      <c r="E36" s="10"/>
      <c r="F36" s="10">
        <f>SUM(F5:F35)</f>
        <v>402183.82</v>
      </c>
      <c r="G36" s="10">
        <f>SUM(G5:G35)</f>
        <v>1036.9158878504675</v>
      </c>
      <c r="H36" s="10">
        <f>SUM(H5:H35)</f>
        <v>14813.084112149532</v>
      </c>
      <c r="I36" s="10">
        <f>SUM(I5:I35)</f>
        <v>386333.82</v>
      </c>
      <c r="J36" s="10">
        <f t="shared" si="13"/>
        <v>401146.90411214955</v>
      </c>
      <c r="K36" s="10">
        <f t="shared" si="13"/>
        <v>0</v>
      </c>
      <c r="L36" s="7" t="s">
        <v>5</v>
      </c>
      <c r="M36" s="10">
        <f t="shared" ref="M36:T36" si="14">SUM(M5:M35)</f>
        <v>70</v>
      </c>
      <c r="N36" s="10"/>
      <c r="O36" s="10">
        <f t="shared" si="14"/>
        <v>1409065.9200000002</v>
      </c>
      <c r="P36" s="10">
        <f t="shared" si="14"/>
        <v>3755.9579439252338</v>
      </c>
      <c r="Q36" s="10">
        <f t="shared" si="14"/>
        <v>53656.542056074788</v>
      </c>
      <c r="R36" s="10">
        <f t="shared" si="14"/>
        <v>1351653.4200000002</v>
      </c>
      <c r="S36" s="10">
        <f t="shared" si="14"/>
        <v>1405309.962056075</v>
      </c>
      <c r="T36" s="10">
        <f t="shared" si="14"/>
        <v>0</v>
      </c>
    </row>
    <row r="37" spans="1:20" x14ac:dyDescent="0.5">
      <c r="I37" s="23"/>
      <c r="J37" s="23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36</v>
      </c>
      <c r="D2" s="29"/>
      <c r="E2" s="29"/>
      <c r="F2" s="29"/>
      <c r="G2" s="29"/>
      <c r="H2" s="29"/>
      <c r="I2" s="29"/>
      <c r="J2" s="29"/>
      <c r="K2" s="30"/>
      <c r="L2" s="28" t="s">
        <v>36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/>
      <c r="C5" s="7">
        <v>1</v>
      </c>
      <c r="D5" s="8"/>
      <c r="E5" s="8">
        <f>A5+B5</f>
        <v>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>
        <v>1</v>
      </c>
      <c r="M5" s="8"/>
      <c r="N5" s="8">
        <f>A5+B5</f>
        <v>0</v>
      </c>
      <c r="O5" s="9">
        <f>M5*N5</f>
        <v>0</v>
      </c>
      <c r="P5" s="9">
        <f>(O5-R5)*7/107</f>
        <v>0</v>
      </c>
      <c r="Q5" s="9">
        <f>O5-R5-P5</f>
        <v>0</v>
      </c>
      <c r="R5" s="8">
        <f>A5*M5</f>
        <v>0</v>
      </c>
      <c r="S5" s="9">
        <f>R5+Q5</f>
        <v>0</v>
      </c>
      <c r="T5" s="7"/>
    </row>
    <row r="6" spans="1:20" s="18" customFormat="1" ht="21" customHeight="1" x14ac:dyDescent="0.5">
      <c r="A6" s="17">
        <v>19192.560000000001</v>
      </c>
      <c r="B6" s="18">
        <v>650</v>
      </c>
      <c r="C6" s="19">
        <v>2</v>
      </c>
      <c r="D6" s="17">
        <v>0</v>
      </c>
      <c r="E6" s="8">
        <f t="shared" ref="E6:E35" si="0">A6+B6</f>
        <v>19842.560000000001</v>
      </c>
      <c r="F6" s="9">
        <f>D6*E6</f>
        <v>0</v>
      </c>
      <c r="G6" s="9">
        <f t="shared" ref="G6:G35" si="1">(F6-I6)*7/107</f>
        <v>0</v>
      </c>
      <c r="H6" s="9">
        <f t="shared" ref="H6:H35" si="2">F6-I6-G6</f>
        <v>0</v>
      </c>
      <c r="I6" s="8">
        <f>A6*D6</f>
        <v>0</v>
      </c>
      <c r="J6" s="9">
        <f t="shared" ref="J6:J35" si="3">I6+H6</f>
        <v>0</v>
      </c>
      <c r="K6" s="19"/>
      <c r="L6" s="19">
        <v>2</v>
      </c>
      <c r="M6" s="17">
        <v>2.5</v>
      </c>
      <c r="N6" s="8">
        <f t="shared" ref="N6:N35" si="4">A6+B6</f>
        <v>19842.560000000001</v>
      </c>
      <c r="O6" s="9">
        <f>M6*N6</f>
        <v>49606.400000000001</v>
      </c>
      <c r="P6" s="9">
        <f t="shared" ref="P6:P35" si="5">(O6-R6)*7/107</f>
        <v>106.30841121495327</v>
      </c>
      <c r="Q6" s="9">
        <f t="shared" ref="Q6:Q35" si="6">O6-R6-P6</f>
        <v>1518.6915887850466</v>
      </c>
      <c r="R6" s="17">
        <f t="shared" ref="R6:R35" si="7">A6*M6</f>
        <v>47981.4</v>
      </c>
      <c r="S6" s="9">
        <f t="shared" ref="S6:S35" si="8">R6+Q6</f>
        <v>49500.09158878505</v>
      </c>
      <c r="T6" s="19"/>
    </row>
    <row r="7" spans="1:20" ht="21" customHeight="1" x14ac:dyDescent="0.5">
      <c r="A7" s="8">
        <v>19147.080000000002</v>
      </c>
      <c r="B7" s="3">
        <v>900</v>
      </c>
      <c r="C7" s="7">
        <v>3</v>
      </c>
      <c r="D7" s="8">
        <v>0</v>
      </c>
      <c r="E7" s="8">
        <f t="shared" si="0"/>
        <v>20047.080000000002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>
        <v>3</v>
      </c>
      <c r="M7" s="8">
        <v>0</v>
      </c>
      <c r="N7" s="8">
        <f t="shared" si="4"/>
        <v>20047.080000000002</v>
      </c>
      <c r="O7" s="9">
        <f>M7*N7</f>
        <v>0</v>
      </c>
      <c r="P7" s="9">
        <f t="shared" si="5"/>
        <v>0</v>
      </c>
      <c r="Q7" s="9">
        <f t="shared" si="6"/>
        <v>0</v>
      </c>
      <c r="R7" s="8">
        <f t="shared" si="7"/>
        <v>0</v>
      </c>
      <c r="S7" s="9">
        <f t="shared" si="8"/>
        <v>0</v>
      </c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0.5</v>
      </c>
      <c r="E8" s="8">
        <f t="shared" si="0"/>
        <v>20153.2</v>
      </c>
      <c r="F8" s="9">
        <f t="shared" ref="F8:F35" si="9">D8*E8</f>
        <v>10076.6</v>
      </c>
      <c r="G8" s="9">
        <f t="shared" si="1"/>
        <v>29.439252336448597</v>
      </c>
      <c r="H8" s="9">
        <f t="shared" si="2"/>
        <v>420.56074766355141</v>
      </c>
      <c r="I8" s="8">
        <f t="shared" ref="I8:I13" si="10">A8*D8</f>
        <v>9626.6</v>
      </c>
      <c r="J8" s="9">
        <f t="shared" si="3"/>
        <v>10047.160747663551</v>
      </c>
      <c r="K8" s="7"/>
      <c r="L8" s="7">
        <v>4</v>
      </c>
      <c r="M8" s="8">
        <v>1.75</v>
      </c>
      <c r="N8" s="8">
        <f t="shared" si="4"/>
        <v>20153.2</v>
      </c>
      <c r="O8" s="9">
        <f t="shared" ref="O8:O35" si="11">M8*N8</f>
        <v>35268.1</v>
      </c>
      <c r="P8" s="9">
        <f t="shared" si="5"/>
        <v>103.03738317757009</v>
      </c>
      <c r="Q8" s="9">
        <f t="shared" si="6"/>
        <v>1471.9626168224299</v>
      </c>
      <c r="R8" s="8">
        <f t="shared" si="7"/>
        <v>33693.1</v>
      </c>
      <c r="S8" s="9">
        <f t="shared" si="8"/>
        <v>35165.062616822426</v>
      </c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1.25</v>
      </c>
      <c r="E9" s="8">
        <f t="shared" si="0"/>
        <v>19898.68</v>
      </c>
      <c r="F9" s="9">
        <f t="shared" si="9"/>
        <v>24873.35</v>
      </c>
      <c r="G9" s="9">
        <f t="shared" si="1"/>
        <v>49.065420560747661</v>
      </c>
      <c r="H9" s="9">
        <f t="shared" si="2"/>
        <v>700.93457943925239</v>
      </c>
      <c r="I9" s="8">
        <f t="shared" si="10"/>
        <v>24123.35</v>
      </c>
      <c r="J9" s="9">
        <f t="shared" si="3"/>
        <v>24824.284579439252</v>
      </c>
      <c r="K9" s="7"/>
      <c r="L9" s="7">
        <v>5</v>
      </c>
      <c r="M9" s="8">
        <v>3</v>
      </c>
      <c r="N9" s="8">
        <f t="shared" si="4"/>
        <v>19898.68</v>
      </c>
      <c r="O9" s="9">
        <f t="shared" si="11"/>
        <v>59696.04</v>
      </c>
      <c r="P9" s="9">
        <f t="shared" si="5"/>
        <v>117.75700934579439</v>
      </c>
      <c r="Q9" s="9">
        <f t="shared" si="6"/>
        <v>1682.2429906542056</v>
      </c>
      <c r="R9" s="8">
        <f t="shared" si="7"/>
        <v>57896.04</v>
      </c>
      <c r="S9" s="9">
        <f t="shared" si="8"/>
        <v>59578.282990654203</v>
      </c>
      <c r="T9" s="7"/>
    </row>
    <row r="10" spans="1:20" ht="21" customHeight="1" x14ac:dyDescent="0.5">
      <c r="A10" s="8">
        <v>19298.68</v>
      </c>
      <c r="B10" s="3">
        <v>900</v>
      </c>
      <c r="C10" s="7">
        <v>6</v>
      </c>
      <c r="D10" s="8">
        <v>0</v>
      </c>
      <c r="E10" s="8">
        <f t="shared" si="0"/>
        <v>20198.68</v>
      </c>
      <c r="F10" s="9">
        <f t="shared" si="9"/>
        <v>0</v>
      </c>
      <c r="G10" s="9">
        <f t="shared" si="1"/>
        <v>0</v>
      </c>
      <c r="H10" s="9">
        <f t="shared" si="2"/>
        <v>0</v>
      </c>
      <c r="I10" s="8">
        <f t="shared" si="10"/>
        <v>0</v>
      </c>
      <c r="J10" s="9">
        <f t="shared" si="3"/>
        <v>0</v>
      </c>
      <c r="K10" s="7"/>
      <c r="L10" s="7">
        <v>6</v>
      </c>
      <c r="M10" s="8">
        <v>0</v>
      </c>
      <c r="N10" s="8">
        <f t="shared" si="4"/>
        <v>20198.68</v>
      </c>
      <c r="O10" s="9">
        <f t="shared" si="11"/>
        <v>0</v>
      </c>
      <c r="P10" s="9">
        <f t="shared" si="5"/>
        <v>0</v>
      </c>
      <c r="Q10" s="9">
        <f t="shared" si="6"/>
        <v>0</v>
      </c>
      <c r="R10" s="8">
        <f t="shared" si="7"/>
        <v>0</v>
      </c>
      <c r="S10" s="9">
        <f t="shared" si="8"/>
        <v>0</v>
      </c>
      <c r="T10" s="7"/>
    </row>
    <row r="11" spans="1:20" s="18" customFormat="1" ht="21" customHeight="1" x14ac:dyDescent="0.5">
      <c r="A11" s="8">
        <v>19298.68</v>
      </c>
      <c r="B11" s="18">
        <v>800</v>
      </c>
      <c r="C11" s="19">
        <v>7</v>
      </c>
      <c r="D11" s="17">
        <v>0.5</v>
      </c>
      <c r="E11" s="8">
        <f t="shared" si="0"/>
        <v>20098.68</v>
      </c>
      <c r="F11" s="9">
        <f t="shared" si="9"/>
        <v>10049.34</v>
      </c>
      <c r="G11" s="9">
        <f t="shared" si="1"/>
        <v>26.168224299065422</v>
      </c>
      <c r="H11" s="9">
        <f t="shared" si="2"/>
        <v>373.8317757009346</v>
      </c>
      <c r="I11" s="17">
        <f t="shared" si="10"/>
        <v>9649.34</v>
      </c>
      <c r="J11" s="9">
        <f t="shared" si="3"/>
        <v>10023.171775700936</v>
      </c>
      <c r="K11" s="19"/>
      <c r="L11" s="19">
        <v>7</v>
      </c>
      <c r="M11" s="17">
        <v>2.25</v>
      </c>
      <c r="N11" s="8">
        <f t="shared" si="4"/>
        <v>20098.68</v>
      </c>
      <c r="O11" s="9">
        <f t="shared" si="11"/>
        <v>45222.03</v>
      </c>
      <c r="P11" s="9">
        <f t="shared" si="5"/>
        <v>117.75700934579439</v>
      </c>
      <c r="Q11" s="9">
        <f t="shared" si="6"/>
        <v>1682.2429906542056</v>
      </c>
      <c r="R11" s="17">
        <f t="shared" si="7"/>
        <v>43422.03</v>
      </c>
      <c r="S11" s="9">
        <f t="shared" si="8"/>
        <v>45104.272990654208</v>
      </c>
      <c r="T11" s="19"/>
    </row>
    <row r="12" spans="1:20" ht="21" customHeight="1" x14ac:dyDescent="0.5">
      <c r="A12" s="17"/>
      <c r="C12" s="7">
        <v>8</v>
      </c>
      <c r="D12" s="8"/>
      <c r="E12" s="8">
        <f t="shared" si="0"/>
        <v>0</v>
      </c>
      <c r="F12" s="9">
        <f t="shared" si="9"/>
        <v>0</v>
      </c>
      <c r="G12" s="9">
        <f t="shared" si="1"/>
        <v>0</v>
      </c>
      <c r="H12" s="9">
        <f t="shared" si="2"/>
        <v>0</v>
      </c>
      <c r="I12" s="8">
        <f t="shared" si="10"/>
        <v>0</v>
      </c>
      <c r="J12" s="9">
        <f t="shared" si="3"/>
        <v>0</v>
      </c>
      <c r="K12" s="7"/>
      <c r="L12" s="7">
        <v>8</v>
      </c>
      <c r="M12" s="8"/>
      <c r="N12" s="8">
        <f t="shared" si="4"/>
        <v>0</v>
      </c>
      <c r="O12" s="9">
        <f t="shared" si="11"/>
        <v>0</v>
      </c>
      <c r="P12" s="9">
        <f t="shared" si="5"/>
        <v>0</v>
      </c>
      <c r="Q12" s="9">
        <f t="shared" si="6"/>
        <v>0</v>
      </c>
      <c r="R12" s="8">
        <f t="shared" si="7"/>
        <v>0</v>
      </c>
      <c r="S12" s="9">
        <f t="shared" si="8"/>
        <v>0</v>
      </c>
      <c r="T12" s="7"/>
    </row>
    <row r="13" spans="1:20" s="18" customFormat="1" ht="21" customHeight="1" x14ac:dyDescent="0.5">
      <c r="A13" s="8">
        <v>19298.68</v>
      </c>
      <c r="B13" s="18">
        <v>900</v>
      </c>
      <c r="C13" s="19">
        <v>9</v>
      </c>
      <c r="D13" s="17">
        <v>1</v>
      </c>
      <c r="E13" s="8">
        <f t="shared" si="0"/>
        <v>20198.68</v>
      </c>
      <c r="F13" s="9">
        <f t="shared" si="9"/>
        <v>20198.68</v>
      </c>
      <c r="G13" s="9">
        <f t="shared" si="1"/>
        <v>58.878504672897193</v>
      </c>
      <c r="H13" s="9">
        <f t="shared" si="2"/>
        <v>841.12149532710282</v>
      </c>
      <c r="I13" s="17">
        <f t="shared" si="10"/>
        <v>19298.68</v>
      </c>
      <c r="J13" s="9">
        <f t="shared" si="3"/>
        <v>20139.801495327105</v>
      </c>
      <c r="K13" s="19"/>
      <c r="L13" s="19">
        <v>9</v>
      </c>
      <c r="M13" s="17">
        <v>3</v>
      </c>
      <c r="N13" s="8">
        <f t="shared" si="4"/>
        <v>20198.68</v>
      </c>
      <c r="O13" s="9">
        <f t="shared" si="11"/>
        <v>60596.04</v>
      </c>
      <c r="P13" s="9">
        <f t="shared" si="5"/>
        <v>176.63551401869159</v>
      </c>
      <c r="Q13" s="9">
        <f t="shared" si="6"/>
        <v>2523.3644859813085</v>
      </c>
      <c r="R13" s="17">
        <f t="shared" si="7"/>
        <v>57896.04</v>
      </c>
      <c r="S13" s="9">
        <f t="shared" si="8"/>
        <v>60419.404485981308</v>
      </c>
      <c r="T13" s="19"/>
    </row>
    <row r="14" spans="1:20" ht="21" customHeight="1" x14ac:dyDescent="0.5">
      <c r="A14" s="8">
        <v>19298.68</v>
      </c>
      <c r="B14" s="3">
        <v>900</v>
      </c>
      <c r="C14" s="7">
        <v>10</v>
      </c>
      <c r="D14" s="8">
        <v>0</v>
      </c>
      <c r="E14" s="8">
        <f t="shared" si="0"/>
        <v>20198.68</v>
      </c>
      <c r="F14" s="9">
        <f t="shared" si="9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>
        <v>10</v>
      </c>
      <c r="M14" s="8">
        <v>0</v>
      </c>
      <c r="N14" s="8">
        <f t="shared" si="4"/>
        <v>20198.68</v>
      </c>
      <c r="O14" s="9">
        <f t="shared" si="11"/>
        <v>0</v>
      </c>
      <c r="P14" s="9">
        <f t="shared" si="5"/>
        <v>0</v>
      </c>
      <c r="Q14" s="9">
        <f t="shared" si="6"/>
        <v>0</v>
      </c>
      <c r="R14" s="8">
        <f t="shared" si="7"/>
        <v>0</v>
      </c>
      <c r="S14" s="9">
        <f t="shared" si="8"/>
        <v>0</v>
      </c>
      <c r="T14" s="7"/>
    </row>
    <row r="15" spans="1:20" ht="21" customHeight="1" x14ac:dyDescent="0.5">
      <c r="A15" s="8">
        <v>19298.68</v>
      </c>
      <c r="B15" s="3">
        <v>800</v>
      </c>
      <c r="C15" s="7">
        <v>11</v>
      </c>
      <c r="D15" s="8">
        <v>0</v>
      </c>
      <c r="E15" s="8">
        <f t="shared" si="0"/>
        <v>20098.68</v>
      </c>
      <c r="F15" s="9">
        <f t="shared" si="9"/>
        <v>0</v>
      </c>
      <c r="G15" s="9">
        <f t="shared" si="1"/>
        <v>0</v>
      </c>
      <c r="H15" s="9">
        <f t="shared" si="2"/>
        <v>0</v>
      </c>
      <c r="I15" s="8">
        <f t="shared" ref="I15:I35" si="12">A15*D15</f>
        <v>0</v>
      </c>
      <c r="J15" s="9">
        <f t="shared" si="3"/>
        <v>0</v>
      </c>
      <c r="K15" s="7"/>
      <c r="L15" s="7">
        <v>11</v>
      </c>
      <c r="M15" s="8">
        <v>3.25</v>
      </c>
      <c r="N15" s="8">
        <f t="shared" si="4"/>
        <v>20098.68</v>
      </c>
      <c r="O15" s="9">
        <f t="shared" si="11"/>
        <v>65320.71</v>
      </c>
      <c r="P15" s="9">
        <f t="shared" si="5"/>
        <v>170.09345794392524</v>
      </c>
      <c r="Q15" s="9">
        <f t="shared" si="6"/>
        <v>2429.9065420560746</v>
      </c>
      <c r="R15" s="8">
        <f t="shared" si="7"/>
        <v>62720.71</v>
      </c>
      <c r="S15" s="9">
        <f t="shared" si="8"/>
        <v>65150.616542056072</v>
      </c>
      <c r="T15" s="7"/>
    </row>
    <row r="16" spans="1:20" ht="21" customHeight="1" x14ac:dyDescent="0.5">
      <c r="A16" s="8">
        <v>19253.2</v>
      </c>
      <c r="B16" s="3">
        <v>700</v>
      </c>
      <c r="C16" s="7">
        <v>12</v>
      </c>
      <c r="D16" s="8">
        <v>1.5</v>
      </c>
      <c r="E16" s="8">
        <f t="shared" si="0"/>
        <v>19953.2</v>
      </c>
      <c r="F16" s="9">
        <f t="shared" si="9"/>
        <v>29929.800000000003</v>
      </c>
      <c r="G16" s="9">
        <f t="shared" si="1"/>
        <v>68.691588785046733</v>
      </c>
      <c r="H16" s="9">
        <f t="shared" si="2"/>
        <v>981.30841121495325</v>
      </c>
      <c r="I16" s="8">
        <f t="shared" si="12"/>
        <v>28879.800000000003</v>
      </c>
      <c r="J16" s="9">
        <f t="shared" si="3"/>
        <v>29861.108411214955</v>
      </c>
      <c r="K16" s="7"/>
      <c r="L16" s="7">
        <v>12</v>
      </c>
      <c r="M16" s="8">
        <v>2.5</v>
      </c>
      <c r="N16" s="8">
        <f t="shared" si="4"/>
        <v>19953.2</v>
      </c>
      <c r="O16" s="9">
        <f t="shared" si="11"/>
        <v>49883</v>
      </c>
      <c r="P16" s="9">
        <f t="shared" si="5"/>
        <v>114.48598130841121</v>
      </c>
      <c r="Q16" s="9">
        <f t="shared" si="6"/>
        <v>1635.5140186915887</v>
      </c>
      <c r="R16" s="8">
        <f t="shared" si="7"/>
        <v>48133</v>
      </c>
      <c r="S16" s="9">
        <f t="shared" si="8"/>
        <v>49768.514018691589</v>
      </c>
      <c r="T16" s="7"/>
    </row>
    <row r="17" spans="1:20" ht="21" customHeight="1" x14ac:dyDescent="0.5">
      <c r="A17" s="8">
        <v>19192.560000000001</v>
      </c>
      <c r="B17" s="3">
        <v>950</v>
      </c>
      <c r="C17" s="7">
        <v>13</v>
      </c>
      <c r="D17" s="8">
        <v>0</v>
      </c>
      <c r="E17" s="8">
        <f t="shared" si="0"/>
        <v>20142.560000000001</v>
      </c>
      <c r="F17" s="9">
        <f t="shared" si="9"/>
        <v>0</v>
      </c>
      <c r="G17" s="9">
        <f t="shared" si="1"/>
        <v>0</v>
      </c>
      <c r="H17" s="9">
        <f t="shared" si="2"/>
        <v>0</v>
      </c>
      <c r="I17" s="8">
        <f t="shared" si="12"/>
        <v>0</v>
      </c>
      <c r="J17" s="9">
        <f t="shared" si="3"/>
        <v>0</v>
      </c>
      <c r="K17" s="7"/>
      <c r="L17" s="7">
        <v>13</v>
      </c>
      <c r="M17" s="8">
        <v>2</v>
      </c>
      <c r="N17" s="8">
        <f t="shared" si="4"/>
        <v>20142.560000000001</v>
      </c>
      <c r="O17" s="9">
        <f t="shared" si="11"/>
        <v>40285.120000000003</v>
      </c>
      <c r="P17" s="9">
        <f t="shared" si="5"/>
        <v>124.29906542056075</v>
      </c>
      <c r="Q17" s="9">
        <f t="shared" si="6"/>
        <v>1775.7009345794393</v>
      </c>
      <c r="R17" s="8">
        <f t="shared" si="7"/>
        <v>38385.120000000003</v>
      </c>
      <c r="S17" s="9">
        <f t="shared" si="8"/>
        <v>40160.820934579438</v>
      </c>
      <c r="T17" s="7"/>
    </row>
    <row r="18" spans="1:20" s="18" customFormat="1" ht="21" customHeight="1" x14ac:dyDescent="0.5">
      <c r="A18" s="17">
        <v>19192.560000000001</v>
      </c>
      <c r="B18" s="18">
        <v>900</v>
      </c>
      <c r="C18" s="19">
        <v>14</v>
      </c>
      <c r="D18" s="17">
        <v>0.75</v>
      </c>
      <c r="E18" s="8">
        <f t="shared" si="0"/>
        <v>20092.560000000001</v>
      </c>
      <c r="F18" s="9">
        <f t="shared" si="9"/>
        <v>15069.420000000002</v>
      </c>
      <c r="G18" s="9">
        <f t="shared" si="1"/>
        <v>44.158878504672899</v>
      </c>
      <c r="H18" s="9">
        <f t="shared" si="2"/>
        <v>630.84112149532712</v>
      </c>
      <c r="I18" s="17">
        <f t="shared" si="12"/>
        <v>14394.420000000002</v>
      </c>
      <c r="J18" s="9">
        <f t="shared" si="3"/>
        <v>15025.261121495329</v>
      </c>
      <c r="K18" s="19"/>
      <c r="L18" s="19">
        <v>14</v>
      </c>
      <c r="M18" s="17">
        <v>4.5</v>
      </c>
      <c r="N18" s="8">
        <f t="shared" si="4"/>
        <v>20092.560000000001</v>
      </c>
      <c r="O18" s="9">
        <f t="shared" si="11"/>
        <v>90416.52</v>
      </c>
      <c r="P18" s="9">
        <f t="shared" si="5"/>
        <v>264.95327102803736</v>
      </c>
      <c r="Q18" s="9">
        <f t="shared" si="6"/>
        <v>3785.0467289719627</v>
      </c>
      <c r="R18" s="17">
        <f t="shared" si="7"/>
        <v>86366.52</v>
      </c>
      <c r="S18" s="9">
        <f t="shared" si="8"/>
        <v>90151.566728971971</v>
      </c>
      <c r="T18" s="19"/>
    </row>
    <row r="19" spans="1:20" ht="21" customHeight="1" x14ac:dyDescent="0.5">
      <c r="A19" s="8"/>
      <c r="C19" s="7">
        <v>15</v>
      </c>
      <c r="D19" s="8"/>
      <c r="E19" s="8">
        <f t="shared" si="0"/>
        <v>0</v>
      </c>
      <c r="F19" s="9">
        <f t="shared" si="9"/>
        <v>0</v>
      </c>
      <c r="G19" s="9">
        <f t="shared" si="1"/>
        <v>0</v>
      </c>
      <c r="H19" s="9">
        <f t="shared" si="2"/>
        <v>0</v>
      </c>
      <c r="I19" s="8">
        <f t="shared" si="12"/>
        <v>0</v>
      </c>
      <c r="J19" s="9">
        <f t="shared" si="3"/>
        <v>0</v>
      </c>
      <c r="K19" s="7"/>
      <c r="L19" s="7">
        <v>15</v>
      </c>
      <c r="M19" s="8"/>
      <c r="N19" s="8">
        <f t="shared" si="4"/>
        <v>0</v>
      </c>
      <c r="O19" s="9">
        <f t="shared" si="11"/>
        <v>0</v>
      </c>
      <c r="P19" s="9">
        <f t="shared" si="5"/>
        <v>0</v>
      </c>
      <c r="Q19" s="9">
        <f t="shared" si="6"/>
        <v>0</v>
      </c>
      <c r="R19" s="8">
        <f t="shared" si="7"/>
        <v>0</v>
      </c>
      <c r="S19" s="9">
        <f t="shared" si="8"/>
        <v>0</v>
      </c>
      <c r="T19" s="7"/>
    </row>
    <row r="20" spans="1:20" s="18" customFormat="1" ht="21" customHeight="1" x14ac:dyDescent="0.5">
      <c r="A20" s="17">
        <v>19192.560000000001</v>
      </c>
      <c r="B20" s="18">
        <v>600</v>
      </c>
      <c r="C20" s="19">
        <v>16</v>
      </c>
      <c r="D20" s="17">
        <v>1.5</v>
      </c>
      <c r="E20" s="8">
        <f t="shared" si="0"/>
        <v>19792.560000000001</v>
      </c>
      <c r="F20" s="9">
        <f t="shared" si="9"/>
        <v>29688.840000000004</v>
      </c>
      <c r="G20" s="9">
        <f t="shared" si="1"/>
        <v>58.878504672897193</v>
      </c>
      <c r="H20" s="9">
        <f t="shared" si="2"/>
        <v>841.12149532710282</v>
      </c>
      <c r="I20" s="17">
        <f t="shared" si="12"/>
        <v>28788.840000000004</v>
      </c>
      <c r="J20" s="9">
        <f t="shared" si="3"/>
        <v>29629.961495327108</v>
      </c>
      <c r="K20" s="19"/>
      <c r="L20" s="19">
        <v>16</v>
      </c>
      <c r="M20" s="17">
        <v>2.25</v>
      </c>
      <c r="N20" s="8">
        <f t="shared" si="4"/>
        <v>19792.560000000001</v>
      </c>
      <c r="O20" s="9">
        <f t="shared" si="11"/>
        <v>44533.26</v>
      </c>
      <c r="P20" s="9">
        <f t="shared" si="5"/>
        <v>88.317757009345797</v>
      </c>
      <c r="Q20" s="9">
        <f t="shared" si="6"/>
        <v>1261.6822429906542</v>
      </c>
      <c r="R20" s="17">
        <f t="shared" si="7"/>
        <v>43183.26</v>
      </c>
      <c r="S20" s="9">
        <f t="shared" si="8"/>
        <v>44444.942242990655</v>
      </c>
      <c r="T20" s="19"/>
    </row>
    <row r="21" spans="1:20" ht="21" customHeight="1" x14ac:dyDescent="0.5">
      <c r="A21" s="8">
        <v>19147.080000000002</v>
      </c>
      <c r="B21" s="3">
        <v>850</v>
      </c>
      <c r="C21" s="7">
        <v>17</v>
      </c>
      <c r="D21" s="8">
        <v>0</v>
      </c>
      <c r="E21" s="8">
        <f t="shared" si="0"/>
        <v>19997.080000000002</v>
      </c>
      <c r="F21" s="9">
        <f t="shared" si="9"/>
        <v>0</v>
      </c>
      <c r="G21" s="9">
        <f t="shared" si="1"/>
        <v>0</v>
      </c>
      <c r="H21" s="9">
        <f t="shared" si="2"/>
        <v>0</v>
      </c>
      <c r="I21" s="8">
        <f t="shared" si="12"/>
        <v>0</v>
      </c>
      <c r="J21" s="9">
        <f t="shared" si="3"/>
        <v>0</v>
      </c>
      <c r="K21" s="7"/>
      <c r="L21" s="7">
        <v>17</v>
      </c>
      <c r="M21" s="8">
        <v>0</v>
      </c>
      <c r="N21" s="8">
        <f t="shared" si="4"/>
        <v>19997.080000000002</v>
      </c>
      <c r="O21" s="9">
        <f t="shared" si="11"/>
        <v>0</v>
      </c>
      <c r="P21" s="9">
        <f t="shared" si="5"/>
        <v>0</v>
      </c>
      <c r="Q21" s="9">
        <f t="shared" si="6"/>
        <v>0</v>
      </c>
      <c r="R21" s="8">
        <f t="shared" si="7"/>
        <v>0</v>
      </c>
      <c r="S21" s="9">
        <f t="shared" si="8"/>
        <v>0</v>
      </c>
      <c r="T21" s="7"/>
    </row>
    <row r="22" spans="1:20" ht="21" customHeight="1" x14ac:dyDescent="0.5">
      <c r="A22" s="8">
        <v>18995.48</v>
      </c>
      <c r="B22" s="3">
        <v>800</v>
      </c>
      <c r="C22" s="7">
        <v>18</v>
      </c>
      <c r="D22" s="8">
        <v>0.75</v>
      </c>
      <c r="E22" s="8">
        <f t="shared" si="0"/>
        <v>19795.48</v>
      </c>
      <c r="F22" s="9">
        <f t="shared" si="9"/>
        <v>14846.61</v>
      </c>
      <c r="G22" s="9">
        <f t="shared" si="1"/>
        <v>39.252336448598129</v>
      </c>
      <c r="H22" s="9">
        <f t="shared" si="2"/>
        <v>560.74766355140184</v>
      </c>
      <c r="I22" s="8">
        <f t="shared" si="12"/>
        <v>14246.61</v>
      </c>
      <c r="J22" s="9">
        <f t="shared" si="3"/>
        <v>14807.357663551402</v>
      </c>
      <c r="K22" s="7"/>
      <c r="L22" s="7">
        <v>18</v>
      </c>
      <c r="M22" s="8">
        <v>2.75</v>
      </c>
      <c r="N22" s="8">
        <f t="shared" si="4"/>
        <v>19795.48</v>
      </c>
      <c r="O22" s="9">
        <f t="shared" si="11"/>
        <v>54437.57</v>
      </c>
      <c r="P22" s="9">
        <f t="shared" si="5"/>
        <v>143.92523364485982</v>
      </c>
      <c r="Q22" s="9">
        <f t="shared" si="6"/>
        <v>2056.0747663551401</v>
      </c>
      <c r="R22" s="8">
        <f t="shared" si="7"/>
        <v>52237.57</v>
      </c>
      <c r="S22" s="9">
        <f t="shared" si="8"/>
        <v>54293.644766355137</v>
      </c>
      <c r="T22" s="7"/>
    </row>
    <row r="23" spans="1:20" ht="21" customHeight="1" x14ac:dyDescent="0.5">
      <c r="A23" s="8">
        <v>18950</v>
      </c>
      <c r="B23" s="3">
        <v>700</v>
      </c>
      <c r="C23" s="7">
        <v>19</v>
      </c>
      <c r="D23" s="8">
        <v>1.25</v>
      </c>
      <c r="E23" s="8">
        <f t="shared" si="0"/>
        <v>19650</v>
      </c>
      <c r="F23" s="9">
        <f t="shared" si="9"/>
        <v>24562.5</v>
      </c>
      <c r="G23" s="9">
        <f t="shared" si="1"/>
        <v>57.242990654205606</v>
      </c>
      <c r="H23" s="9">
        <f t="shared" si="2"/>
        <v>817.75700934579436</v>
      </c>
      <c r="I23" s="8">
        <f t="shared" si="12"/>
        <v>23687.5</v>
      </c>
      <c r="J23" s="9">
        <f t="shared" si="3"/>
        <v>24505.257009345794</v>
      </c>
      <c r="K23" s="7"/>
      <c r="L23" s="7">
        <v>19</v>
      </c>
      <c r="M23" s="8">
        <v>2.25</v>
      </c>
      <c r="N23" s="8">
        <f t="shared" si="4"/>
        <v>19650</v>
      </c>
      <c r="O23" s="9">
        <f t="shared" si="11"/>
        <v>44212.5</v>
      </c>
      <c r="P23" s="9">
        <f t="shared" si="5"/>
        <v>103.03738317757009</v>
      </c>
      <c r="Q23" s="9">
        <f t="shared" si="6"/>
        <v>1471.9626168224299</v>
      </c>
      <c r="R23" s="8">
        <f t="shared" si="7"/>
        <v>42637.5</v>
      </c>
      <c r="S23" s="9">
        <f t="shared" si="8"/>
        <v>44109.462616822428</v>
      </c>
      <c r="T23" s="7"/>
    </row>
    <row r="24" spans="1:20" ht="21" customHeight="1" x14ac:dyDescent="0.5">
      <c r="A24" s="8">
        <v>18904.52</v>
      </c>
      <c r="B24" s="3">
        <v>900</v>
      </c>
      <c r="C24" s="7">
        <v>20</v>
      </c>
      <c r="D24" s="8">
        <v>0</v>
      </c>
      <c r="E24" s="8">
        <f t="shared" si="0"/>
        <v>19804.52</v>
      </c>
      <c r="F24" s="9">
        <f t="shared" si="9"/>
        <v>0</v>
      </c>
      <c r="G24" s="9">
        <f t="shared" si="1"/>
        <v>0</v>
      </c>
      <c r="H24" s="9">
        <f t="shared" si="2"/>
        <v>0</v>
      </c>
      <c r="I24" s="8">
        <f t="shared" si="12"/>
        <v>0</v>
      </c>
      <c r="J24" s="9">
        <f t="shared" si="3"/>
        <v>0</v>
      </c>
      <c r="K24" s="7"/>
      <c r="L24" s="7">
        <v>20</v>
      </c>
      <c r="M24" s="8">
        <v>1.25</v>
      </c>
      <c r="N24" s="8">
        <f t="shared" si="4"/>
        <v>19804.52</v>
      </c>
      <c r="O24" s="9">
        <f t="shared" si="11"/>
        <v>24755.65</v>
      </c>
      <c r="P24" s="9">
        <f t="shared" si="5"/>
        <v>73.598130841121488</v>
      </c>
      <c r="Q24" s="9">
        <f t="shared" si="6"/>
        <v>1051.4018691588785</v>
      </c>
      <c r="R24" s="8">
        <f t="shared" si="7"/>
        <v>23630.65</v>
      </c>
      <c r="S24" s="9">
        <f t="shared" si="8"/>
        <v>24682.05186915888</v>
      </c>
      <c r="T24" s="7"/>
    </row>
    <row r="25" spans="1:20" s="18" customFormat="1" ht="21" customHeight="1" x14ac:dyDescent="0.5">
      <c r="A25" s="17">
        <v>19056.12</v>
      </c>
      <c r="B25" s="18">
        <v>700</v>
      </c>
      <c r="C25" s="19">
        <v>21</v>
      </c>
      <c r="D25" s="17">
        <v>1</v>
      </c>
      <c r="E25" s="8">
        <f t="shared" si="0"/>
        <v>19756.12</v>
      </c>
      <c r="F25" s="9">
        <f t="shared" si="9"/>
        <v>19756.12</v>
      </c>
      <c r="G25" s="9">
        <f t="shared" si="1"/>
        <v>45.794392523364486</v>
      </c>
      <c r="H25" s="9">
        <f t="shared" si="2"/>
        <v>654.20560747663546</v>
      </c>
      <c r="I25" s="17">
        <f t="shared" si="12"/>
        <v>19056.12</v>
      </c>
      <c r="J25" s="9">
        <f t="shared" si="3"/>
        <v>19710.325607476636</v>
      </c>
      <c r="K25" s="19"/>
      <c r="L25" s="19">
        <v>21</v>
      </c>
      <c r="M25" s="17">
        <v>0</v>
      </c>
      <c r="N25" s="8">
        <f t="shared" si="4"/>
        <v>19756.12</v>
      </c>
      <c r="O25" s="9">
        <f t="shared" si="11"/>
        <v>0</v>
      </c>
      <c r="P25" s="9">
        <f t="shared" si="5"/>
        <v>0</v>
      </c>
      <c r="Q25" s="9">
        <f t="shared" si="6"/>
        <v>0</v>
      </c>
      <c r="R25" s="17">
        <f t="shared" si="7"/>
        <v>0</v>
      </c>
      <c r="S25" s="9">
        <f t="shared" si="8"/>
        <v>0</v>
      </c>
      <c r="T25" s="19"/>
    </row>
    <row r="26" spans="1:20" ht="21" customHeight="1" x14ac:dyDescent="0.5">
      <c r="A26" s="8"/>
      <c r="C26" s="7">
        <v>22</v>
      </c>
      <c r="D26" s="8"/>
      <c r="E26" s="8">
        <f t="shared" si="0"/>
        <v>0</v>
      </c>
      <c r="F26" s="9">
        <f t="shared" si="9"/>
        <v>0</v>
      </c>
      <c r="G26" s="9">
        <f t="shared" si="1"/>
        <v>0</v>
      </c>
      <c r="H26" s="9">
        <f t="shared" si="2"/>
        <v>0</v>
      </c>
      <c r="I26" s="8">
        <f t="shared" si="12"/>
        <v>0</v>
      </c>
      <c r="J26" s="9">
        <f t="shared" si="3"/>
        <v>0</v>
      </c>
      <c r="K26" s="7"/>
      <c r="L26" s="7">
        <v>22</v>
      </c>
      <c r="M26" s="8"/>
      <c r="N26" s="8">
        <f t="shared" si="4"/>
        <v>0</v>
      </c>
      <c r="O26" s="9">
        <f t="shared" si="11"/>
        <v>0</v>
      </c>
      <c r="P26" s="9">
        <f t="shared" si="5"/>
        <v>0</v>
      </c>
      <c r="Q26" s="9">
        <f t="shared" si="6"/>
        <v>0</v>
      </c>
      <c r="R26" s="8">
        <f t="shared" si="7"/>
        <v>0</v>
      </c>
      <c r="S26" s="9">
        <f t="shared" si="8"/>
        <v>0</v>
      </c>
      <c r="T26" s="7"/>
    </row>
    <row r="27" spans="1:20" s="18" customFormat="1" ht="21" customHeight="1" x14ac:dyDescent="0.5">
      <c r="A27" s="17">
        <v>19056.12</v>
      </c>
      <c r="B27" s="18">
        <v>900</v>
      </c>
      <c r="C27" s="19">
        <v>23</v>
      </c>
      <c r="D27" s="17">
        <v>0.75</v>
      </c>
      <c r="E27" s="8">
        <f t="shared" si="0"/>
        <v>19956.12</v>
      </c>
      <c r="F27" s="9">
        <f t="shared" si="9"/>
        <v>14967.09</v>
      </c>
      <c r="G27" s="9">
        <f t="shared" si="1"/>
        <v>44.158878504672899</v>
      </c>
      <c r="H27" s="9">
        <f t="shared" si="2"/>
        <v>630.84112149532712</v>
      </c>
      <c r="I27" s="17">
        <f t="shared" si="12"/>
        <v>14292.09</v>
      </c>
      <c r="J27" s="9">
        <f t="shared" si="3"/>
        <v>14922.931121495327</v>
      </c>
      <c r="K27" s="19"/>
      <c r="L27" s="19">
        <v>23</v>
      </c>
      <c r="M27" s="17">
        <v>3.25</v>
      </c>
      <c r="N27" s="8">
        <f t="shared" si="4"/>
        <v>19956.12</v>
      </c>
      <c r="O27" s="9">
        <f t="shared" si="11"/>
        <v>64857.39</v>
      </c>
      <c r="P27" s="9">
        <f t="shared" si="5"/>
        <v>191.35514018691589</v>
      </c>
      <c r="Q27" s="9">
        <f t="shared" si="6"/>
        <v>2733.6448598130842</v>
      </c>
      <c r="R27" s="17">
        <f t="shared" si="7"/>
        <v>61932.39</v>
      </c>
      <c r="S27" s="9">
        <f t="shared" si="8"/>
        <v>64666.03485981308</v>
      </c>
      <c r="T27" s="19"/>
    </row>
    <row r="28" spans="1:20" ht="21" customHeight="1" x14ac:dyDescent="0.5">
      <c r="A28" s="8">
        <v>18995.48</v>
      </c>
      <c r="B28" s="3">
        <v>850</v>
      </c>
      <c r="C28" s="7">
        <v>24</v>
      </c>
      <c r="D28" s="8">
        <v>0</v>
      </c>
      <c r="E28" s="8">
        <f t="shared" si="0"/>
        <v>19845.48</v>
      </c>
      <c r="F28" s="9">
        <f t="shared" si="9"/>
        <v>0</v>
      </c>
      <c r="G28" s="9">
        <f t="shared" si="1"/>
        <v>0</v>
      </c>
      <c r="H28" s="9">
        <f t="shared" si="2"/>
        <v>0</v>
      </c>
      <c r="I28" s="8">
        <f t="shared" si="12"/>
        <v>0</v>
      </c>
      <c r="J28" s="9">
        <f t="shared" si="3"/>
        <v>0</v>
      </c>
      <c r="K28" s="7"/>
      <c r="L28" s="7">
        <v>24</v>
      </c>
      <c r="M28" s="8">
        <v>0</v>
      </c>
      <c r="N28" s="8">
        <f t="shared" si="4"/>
        <v>19845.48</v>
      </c>
      <c r="O28" s="9">
        <f t="shared" si="11"/>
        <v>0</v>
      </c>
      <c r="P28" s="9">
        <f t="shared" si="5"/>
        <v>0</v>
      </c>
      <c r="Q28" s="9">
        <f t="shared" si="6"/>
        <v>0</v>
      </c>
      <c r="R28" s="8">
        <f t="shared" si="7"/>
        <v>0</v>
      </c>
      <c r="S28" s="9">
        <f t="shared" si="8"/>
        <v>0</v>
      </c>
      <c r="T28" s="7"/>
    </row>
    <row r="29" spans="1:20" ht="21" customHeight="1" x14ac:dyDescent="0.5">
      <c r="A29" s="8">
        <v>18950</v>
      </c>
      <c r="B29" s="3">
        <v>700</v>
      </c>
      <c r="C29" s="7">
        <v>25</v>
      </c>
      <c r="D29" s="8">
        <v>1</v>
      </c>
      <c r="E29" s="8">
        <f t="shared" si="0"/>
        <v>19650</v>
      </c>
      <c r="F29" s="9">
        <f t="shared" si="9"/>
        <v>19650</v>
      </c>
      <c r="G29" s="9">
        <f t="shared" si="1"/>
        <v>45.794392523364486</v>
      </c>
      <c r="H29" s="9">
        <f t="shared" si="2"/>
        <v>654.20560747663546</v>
      </c>
      <c r="I29" s="8">
        <f t="shared" si="12"/>
        <v>18950</v>
      </c>
      <c r="J29" s="9">
        <f t="shared" si="3"/>
        <v>19604.205607476637</v>
      </c>
      <c r="K29" s="7"/>
      <c r="L29" s="7">
        <v>25</v>
      </c>
      <c r="M29" s="8">
        <v>4.5</v>
      </c>
      <c r="N29" s="8">
        <f t="shared" si="4"/>
        <v>19650</v>
      </c>
      <c r="O29" s="9">
        <f t="shared" si="11"/>
        <v>88425</v>
      </c>
      <c r="P29" s="9">
        <f t="shared" si="5"/>
        <v>206.07476635514018</v>
      </c>
      <c r="Q29" s="9">
        <f t="shared" si="6"/>
        <v>2943.9252336448599</v>
      </c>
      <c r="R29" s="8">
        <f t="shared" si="7"/>
        <v>85275</v>
      </c>
      <c r="S29" s="9">
        <f t="shared" si="8"/>
        <v>88218.925233644855</v>
      </c>
      <c r="T29" s="7"/>
    </row>
    <row r="30" spans="1:20" ht="21" customHeight="1" x14ac:dyDescent="0.5">
      <c r="A30" s="8">
        <v>18950</v>
      </c>
      <c r="B30" s="3">
        <v>800</v>
      </c>
      <c r="C30" s="7">
        <v>26</v>
      </c>
      <c r="D30" s="8">
        <v>0.25</v>
      </c>
      <c r="E30" s="8">
        <f t="shared" si="0"/>
        <v>19750</v>
      </c>
      <c r="F30" s="9">
        <f t="shared" si="9"/>
        <v>4937.5</v>
      </c>
      <c r="G30" s="9">
        <f t="shared" si="1"/>
        <v>13.084112149532711</v>
      </c>
      <c r="H30" s="9">
        <f t="shared" si="2"/>
        <v>186.9158878504673</v>
      </c>
      <c r="I30" s="8">
        <f t="shared" si="12"/>
        <v>4737.5</v>
      </c>
      <c r="J30" s="9">
        <f t="shared" si="3"/>
        <v>4924.4158878504677</v>
      </c>
      <c r="K30" s="7"/>
      <c r="L30" s="7">
        <v>26</v>
      </c>
      <c r="M30" s="8">
        <v>2.25</v>
      </c>
      <c r="N30" s="8">
        <f t="shared" si="4"/>
        <v>19750</v>
      </c>
      <c r="O30" s="9">
        <f t="shared" si="11"/>
        <v>44437.5</v>
      </c>
      <c r="P30" s="9">
        <f t="shared" si="5"/>
        <v>117.75700934579439</v>
      </c>
      <c r="Q30" s="9">
        <f t="shared" si="6"/>
        <v>1682.2429906542056</v>
      </c>
      <c r="R30" s="8">
        <f t="shared" si="7"/>
        <v>42637.5</v>
      </c>
      <c r="S30" s="9">
        <f t="shared" si="8"/>
        <v>44319.742990654209</v>
      </c>
      <c r="T30" s="7"/>
    </row>
    <row r="31" spans="1:20" ht="21" customHeight="1" x14ac:dyDescent="0.5">
      <c r="A31" s="8">
        <v>18950</v>
      </c>
      <c r="B31" s="3">
        <v>900</v>
      </c>
      <c r="C31" s="7">
        <v>27</v>
      </c>
      <c r="D31" s="8">
        <v>1.5</v>
      </c>
      <c r="E31" s="8">
        <f t="shared" si="0"/>
        <v>19850</v>
      </c>
      <c r="F31" s="9">
        <f t="shared" si="9"/>
        <v>29775</v>
      </c>
      <c r="G31" s="9">
        <f t="shared" si="1"/>
        <v>88.317757009345797</v>
      </c>
      <c r="H31" s="9">
        <f t="shared" si="2"/>
        <v>1261.6822429906542</v>
      </c>
      <c r="I31" s="8">
        <f t="shared" si="12"/>
        <v>28425</v>
      </c>
      <c r="J31" s="9">
        <f t="shared" si="3"/>
        <v>29686.682242990653</v>
      </c>
      <c r="K31" s="7"/>
      <c r="L31" s="7">
        <v>27</v>
      </c>
      <c r="M31" s="8">
        <v>0</v>
      </c>
      <c r="N31" s="8">
        <f t="shared" si="4"/>
        <v>19850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>
        <v>18950</v>
      </c>
      <c r="B32" s="18">
        <v>850</v>
      </c>
      <c r="C32" s="19">
        <v>28</v>
      </c>
      <c r="D32" s="17">
        <v>0.5</v>
      </c>
      <c r="E32" s="8">
        <f t="shared" si="0"/>
        <v>19800</v>
      </c>
      <c r="F32" s="9">
        <f>D32*E32</f>
        <v>9900</v>
      </c>
      <c r="G32" s="9">
        <f t="shared" si="1"/>
        <v>27.803738317757009</v>
      </c>
      <c r="H32" s="9">
        <f t="shared" si="2"/>
        <v>397.196261682243</v>
      </c>
      <c r="I32" s="17">
        <f t="shared" si="12"/>
        <v>9475</v>
      </c>
      <c r="J32" s="9">
        <f t="shared" si="3"/>
        <v>9872.1962616822439</v>
      </c>
      <c r="K32" s="19"/>
      <c r="L32" s="19">
        <v>28</v>
      </c>
      <c r="M32" s="17">
        <v>3.5</v>
      </c>
      <c r="N32" s="8">
        <f t="shared" si="4"/>
        <v>19800</v>
      </c>
      <c r="O32" s="9">
        <f t="shared" si="11"/>
        <v>69300</v>
      </c>
      <c r="P32" s="9">
        <f t="shared" si="5"/>
        <v>194.62616822429908</v>
      </c>
      <c r="Q32" s="9">
        <f t="shared" si="6"/>
        <v>2780.3738317757011</v>
      </c>
      <c r="R32" s="17">
        <f t="shared" si="7"/>
        <v>66325</v>
      </c>
      <c r="S32" s="9">
        <f t="shared" si="8"/>
        <v>69105.373831775694</v>
      </c>
      <c r="T32" s="19"/>
    </row>
    <row r="33" spans="1:20" ht="21" customHeight="1" x14ac:dyDescent="0.5">
      <c r="A33" s="20"/>
      <c r="C33" s="7">
        <v>29</v>
      </c>
      <c r="D33" s="8"/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12"/>
        <v>0</v>
      </c>
      <c r="J33" s="9">
        <f t="shared" si="3"/>
        <v>0</v>
      </c>
      <c r="K33" s="7"/>
      <c r="L33" s="7">
        <v>29</v>
      </c>
      <c r="M33" s="8"/>
      <c r="N33" s="8">
        <f t="shared" si="4"/>
        <v>0</v>
      </c>
      <c r="O33" s="9">
        <f t="shared" si="11"/>
        <v>0</v>
      </c>
      <c r="P33" s="9">
        <f t="shared" si="5"/>
        <v>0</v>
      </c>
      <c r="Q33" s="9">
        <f t="shared" si="6"/>
        <v>0</v>
      </c>
      <c r="R33" s="8">
        <f t="shared" si="7"/>
        <v>0</v>
      </c>
      <c r="S33" s="9">
        <f t="shared" si="8"/>
        <v>0</v>
      </c>
      <c r="T33" s="7"/>
    </row>
    <row r="34" spans="1:20" s="18" customFormat="1" ht="21" customHeight="1" x14ac:dyDescent="0.5">
      <c r="A34" s="21">
        <v>18904.52</v>
      </c>
      <c r="B34" s="22">
        <v>900</v>
      </c>
      <c r="C34" s="19">
        <v>30</v>
      </c>
      <c r="D34" s="17">
        <v>1</v>
      </c>
      <c r="E34" s="8">
        <f t="shared" si="0"/>
        <v>19804.52</v>
      </c>
      <c r="F34" s="9">
        <f>D34*E34</f>
        <v>19804.52</v>
      </c>
      <c r="G34" s="9">
        <f t="shared" si="1"/>
        <v>58.878504672897193</v>
      </c>
      <c r="H34" s="9">
        <f t="shared" si="2"/>
        <v>841.12149532710282</v>
      </c>
      <c r="I34" s="17">
        <f t="shared" si="12"/>
        <v>18904.52</v>
      </c>
      <c r="J34" s="9">
        <f t="shared" si="3"/>
        <v>19745.641495327101</v>
      </c>
      <c r="K34" s="19"/>
      <c r="L34" s="19">
        <v>30</v>
      </c>
      <c r="M34" s="17">
        <v>3.25</v>
      </c>
      <c r="N34" s="8">
        <f t="shared" si="4"/>
        <v>19804.52</v>
      </c>
      <c r="O34" s="9">
        <f t="shared" si="11"/>
        <v>64364.69</v>
      </c>
      <c r="P34" s="9">
        <f t="shared" si="5"/>
        <v>191.35514018691589</v>
      </c>
      <c r="Q34" s="9">
        <f t="shared" si="6"/>
        <v>2733.6448598130842</v>
      </c>
      <c r="R34" s="17">
        <f t="shared" si="7"/>
        <v>61439.69</v>
      </c>
      <c r="S34" s="9">
        <f t="shared" si="8"/>
        <v>64173.334859813083</v>
      </c>
      <c r="T34" s="19"/>
    </row>
    <row r="35" spans="1:20" s="18" customFormat="1" ht="21" customHeight="1" x14ac:dyDescent="0.5">
      <c r="A35" s="21">
        <v>18859.04</v>
      </c>
      <c r="B35" s="22">
        <v>900</v>
      </c>
      <c r="C35" s="19">
        <v>31</v>
      </c>
      <c r="D35" s="17">
        <v>0</v>
      </c>
      <c r="E35" s="8">
        <f t="shared" si="0"/>
        <v>19759.04</v>
      </c>
      <c r="F35" s="9">
        <f t="shared" si="9"/>
        <v>0</v>
      </c>
      <c r="G35" s="9">
        <f t="shared" si="1"/>
        <v>0</v>
      </c>
      <c r="H35" s="9">
        <f t="shared" si="2"/>
        <v>0</v>
      </c>
      <c r="I35" s="17">
        <f t="shared" si="12"/>
        <v>0</v>
      </c>
      <c r="J35" s="9">
        <f t="shared" si="3"/>
        <v>0</v>
      </c>
      <c r="K35" s="19"/>
      <c r="L35" s="19">
        <v>31</v>
      </c>
      <c r="M35" s="17">
        <v>0</v>
      </c>
      <c r="N35" s="8">
        <f t="shared" si="4"/>
        <v>19759.04</v>
      </c>
      <c r="O35" s="9">
        <f t="shared" si="11"/>
        <v>0</v>
      </c>
      <c r="P35" s="9">
        <f t="shared" si="5"/>
        <v>0</v>
      </c>
      <c r="Q35" s="9">
        <f t="shared" si="6"/>
        <v>0</v>
      </c>
      <c r="R35" s="17">
        <f t="shared" si="7"/>
        <v>0</v>
      </c>
      <c r="S35" s="9">
        <f t="shared" si="8"/>
        <v>0</v>
      </c>
      <c r="T35" s="19"/>
    </row>
    <row r="36" spans="1:20" x14ac:dyDescent="0.5">
      <c r="C36" s="7" t="s">
        <v>5</v>
      </c>
      <c r="D36" s="10">
        <f t="shared" ref="D36:K36" si="13">SUM(D5:D35)</f>
        <v>15</v>
      </c>
      <c r="E36" s="10"/>
      <c r="F36" s="10">
        <f>SUM(F5:F35)</f>
        <v>298085.37</v>
      </c>
      <c r="G36" s="10">
        <f>SUM(G5:G35)</f>
        <v>755.6074766355141</v>
      </c>
      <c r="H36" s="10">
        <f>SUM(H5:H35)</f>
        <v>10794.392523364488</v>
      </c>
      <c r="I36" s="10">
        <f>SUM(I5:I35)</f>
        <v>286535.37</v>
      </c>
      <c r="J36" s="10">
        <f t="shared" si="13"/>
        <v>297329.76252336451</v>
      </c>
      <c r="K36" s="10">
        <f t="shared" si="13"/>
        <v>0</v>
      </c>
      <c r="L36" s="7" t="s">
        <v>5</v>
      </c>
      <c r="M36" s="10">
        <f t="shared" ref="M36:T36" si="14">SUM(M5:M35)</f>
        <v>50</v>
      </c>
      <c r="N36" s="10"/>
      <c r="O36" s="10">
        <f t="shared" si="14"/>
        <v>995617.52</v>
      </c>
      <c r="P36" s="10">
        <f t="shared" si="14"/>
        <v>2605.3738317757006</v>
      </c>
      <c r="Q36" s="10">
        <f t="shared" si="14"/>
        <v>37219.626168224298</v>
      </c>
      <c r="R36" s="10">
        <f t="shared" si="14"/>
        <v>955792.52</v>
      </c>
      <c r="S36" s="10">
        <f t="shared" si="14"/>
        <v>993012.14616822428</v>
      </c>
      <c r="T36" s="10">
        <f t="shared" si="14"/>
        <v>0</v>
      </c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37</v>
      </c>
      <c r="D2" s="29"/>
      <c r="E2" s="29"/>
      <c r="F2" s="29"/>
      <c r="G2" s="29"/>
      <c r="H2" s="29"/>
      <c r="I2" s="29"/>
      <c r="J2" s="29"/>
      <c r="K2" s="30"/>
      <c r="L2" s="28" t="s">
        <v>37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18798.400000000001</v>
      </c>
      <c r="B5" s="3">
        <v>750</v>
      </c>
      <c r="C5" s="7">
        <v>1</v>
      </c>
      <c r="D5" s="8">
        <v>1.5</v>
      </c>
      <c r="E5" s="8">
        <f>A5+B5</f>
        <v>19548.400000000001</v>
      </c>
      <c r="F5" s="9">
        <f>D5*E5</f>
        <v>29322.600000000002</v>
      </c>
      <c r="G5" s="9">
        <f>(F5-I5)*7/107</f>
        <v>73.598130841121488</v>
      </c>
      <c r="H5" s="9">
        <f>F5-I5-G5</f>
        <v>1051.4018691588785</v>
      </c>
      <c r="I5" s="8">
        <f>A5*D5</f>
        <v>28197.600000000002</v>
      </c>
      <c r="J5" s="9">
        <f>I5+H5</f>
        <v>29249.001869158881</v>
      </c>
      <c r="K5" s="7"/>
      <c r="L5" s="7">
        <v>1</v>
      </c>
      <c r="M5" s="8">
        <v>3</v>
      </c>
      <c r="N5" s="8">
        <f>A5+B5</f>
        <v>19548.400000000001</v>
      </c>
      <c r="O5" s="9">
        <f>M5*N5</f>
        <v>58645.200000000004</v>
      </c>
      <c r="P5" s="9">
        <f>(O5-R5)*7/107</f>
        <v>147.19626168224298</v>
      </c>
      <c r="Q5" s="9">
        <f>O5-R5-P5</f>
        <v>2102.8037383177571</v>
      </c>
      <c r="R5" s="8">
        <f>A5*M5</f>
        <v>56395.200000000004</v>
      </c>
      <c r="S5" s="9">
        <f>R5+Q5</f>
        <v>58498.003738317762</v>
      </c>
      <c r="T5" s="7"/>
    </row>
    <row r="6" spans="1:20" s="18" customFormat="1" ht="21" customHeight="1" x14ac:dyDescent="0.5">
      <c r="A6" s="17">
        <v>18752.919999999998</v>
      </c>
      <c r="B6" s="18">
        <v>650</v>
      </c>
      <c r="C6" s="19">
        <v>2</v>
      </c>
      <c r="D6" s="17">
        <v>0</v>
      </c>
      <c r="E6" s="8">
        <f t="shared" ref="E6:E35" si="0">A6+B6</f>
        <v>19402.919999999998</v>
      </c>
      <c r="F6" s="9">
        <f>D6*E6</f>
        <v>0</v>
      </c>
      <c r="G6" s="9">
        <f t="shared" ref="G6:G35" si="1">(F6-I6)*7/107</f>
        <v>0</v>
      </c>
      <c r="H6" s="9">
        <f t="shared" ref="H6:H35" si="2">F6-I6-G6</f>
        <v>0</v>
      </c>
      <c r="I6" s="8">
        <f>A6*D6</f>
        <v>0</v>
      </c>
      <c r="J6" s="9">
        <f t="shared" ref="J6:J35" si="3">I6+H6</f>
        <v>0</v>
      </c>
      <c r="K6" s="19"/>
      <c r="L6" s="19">
        <v>2</v>
      </c>
      <c r="M6" s="17">
        <v>2.5</v>
      </c>
      <c r="N6" s="8">
        <f t="shared" ref="N6:N35" si="4">A6+B6</f>
        <v>19402.919999999998</v>
      </c>
      <c r="O6" s="9">
        <f>M6*N6</f>
        <v>48507.299999999996</v>
      </c>
      <c r="P6" s="9">
        <f t="shared" ref="P6:P35" si="5">(O6-R6)*7/107</f>
        <v>106.30841121495327</v>
      </c>
      <c r="Q6" s="9">
        <f t="shared" ref="Q6:Q35" si="6">O6-R6-P6</f>
        <v>1518.6915887850466</v>
      </c>
      <c r="R6" s="17">
        <f t="shared" ref="R6:R35" si="7">A6*M6</f>
        <v>46882.299999999996</v>
      </c>
      <c r="S6" s="9">
        <f t="shared" ref="S6:S35" si="8">R6+Q6</f>
        <v>48400.991588785044</v>
      </c>
      <c r="T6" s="19"/>
    </row>
    <row r="7" spans="1:20" ht="21" customHeight="1" x14ac:dyDescent="0.5">
      <c r="A7" s="8">
        <v>18707.439999999999</v>
      </c>
      <c r="B7" s="3">
        <v>900</v>
      </c>
      <c r="C7" s="7">
        <v>3</v>
      </c>
      <c r="D7" s="8">
        <v>0</v>
      </c>
      <c r="E7" s="8">
        <f t="shared" si="0"/>
        <v>19607.439999999999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>
        <v>3</v>
      </c>
      <c r="M7" s="8">
        <v>0</v>
      </c>
      <c r="N7" s="8">
        <f t="shared" si="4"/>
        <v>19607.439999999999</v>
      </c>
      <c r="O7" s="9">
        <f>M7*N7</f>
        <v>0</v>
      </c>
      <c r="P7" s="9">
        <f t="shared" si="5"/>
        <v>0</v>
      </c>
      <c r="Q7" s="9">
        <f t="shared" si="6"/>
        <v>0</v>
      </c>
      <c r="R7" s="8">
        <f t="shared" si="7"/>
        <v>0</v>
      </c>
      <c r="S7" s="9">
        <f t="shared" si="8"/>
        <v>0</v>
      </c>
      <c r="T7" s="7"/>
    </row>
    <row r="8" spans="1:20" ht="21" customHeight="1" x14ac:dyDescent="0.5">
      <c r="A8" s="8">
        <v>18752.919999999998</v>
      </c>
      <c r="B8" s="3">
        <v>900</v>
      </c>
      <c r="C8" s="7">
        <v>4</v>
      </c>
      <c r="D8" s="8">
        <v>0.5</v>
      </c>
      <c r="E8" s="8">
        <f t="shared" si="0"/>
        <v>19652.919999999998</v>
      </c>
      <c r="F8" s="9">
        <f t="shared" ref="F8:F35" si="9">D8*E8</f>
        <v>9826.4599999999991</v>
      </c>
      <c r="G8" s="9">
        <f t="shared" si="1"/>
        <v>29.439252336448597</v>
      </c>
      <c r="H8" s="9">
        <f t="shared" si="2"/>
        <v>420.56074766355141</v>
      </c>
      <c r="I8" s="8">
        <f t="shared" ref="I8:I13" si="10">A8*D8</f>
        <v>9376.4599999999991</v>
      </c>
      <c r="J8" s="9">
        <f t="shared" si="3"/>
        <v>9797.0207476635514</v>
      </c>
      <c r="K8" s="7"/>
      <c r="L8" s="7">
        <v>4</v>
      </c>
      <c r="M8" s="8">
        <v>1.75</v>
      </c>
      <c r="N8" s="8">
        <f t="shared" si="4"/>
        <v>19652.919999999998</v>
      </c>
      <c r="O8" s="9">
        <f t="shared" ref="O8:O35" si="11">M8*N8</f>
        <v>34392.61</v>
      </c>
      <c r="P8" s="9">
        <f t="shared" si="5"/>
        <v>103.03738317757009</v>
      </c>
      <c r="Q8" s="9">
        <f t="shared" si="6"/>
        <v>1471.9626168224299</v>
      </c>
      <c r="R8" s="8">
        <f t="shared" si="7"/>
        <v>32817.61</v>
      </c>
      <c r="S8" s="9">
        <f t="shared" si="8"/>
        <v>34289.572616822428</v>
      </c>
      <c r="T8" s="7"/>
    </row>
    <row r="9" spans="1:20" ht="21" customHeight="1" x14ac:dyDescent="0.5">
      <c r="A9" s="8"/>
      <c r="C9" s="7">
        <v>5</v>
      </c>
      <c r="D9" s="8"/>
      <c r="E9" s="8">
        <f t="shared" si="0"/>
        <v>0</v>
      </c>
      <c r="F9" s="9">
        <f t="shared" si="9"/>
        <v>0</v>
      </c>
      <c r="G9" s="9">
        <f t="shared" si="1"/>
        <v>0</v>
      </c>
      <c r="H9" s="9">
        <f t="shared" si="2"/>
        <v>0</v>
      </c>
      <c r="I9" s="8">
        <f t="shared" si="10"/>
        <v>0</v>
      </c>
      <c r="J9" s="9">
        <f t="shared" si="3"/>
        <v>0</v>
      </c>
      <c r="K9" s="7"/>
      <c r="L9" s="7">
        <v>5</v>
      </c>
      <c r="M9" s="8"/>
      <c r="N9" s="8">
        <f t="shared" si="4"/>
        <v>0</v>
      </c>
      <c r="O9" s="9">
        <f t="shared" si="11"/>
        <v>0</v>
      </c>
      <c r="P9" s="9">
        <f t="shared" si="5"/>
        <v>0</v>
      </c>
      <c r="Q9" s="9">
        <f t="shared" si="6"/>
        <v>0</v>
      </c>
      <c r="R9" s="8">
        <f t="shared" si="7"/>
        <v>0</v>
      </c>
      <c r="S9" s="9">
        <f t="shared" si="8"/>
        <v>0</v>
      </c>
      <c r="T9" s="7"/>
    </row>
    <row r="10" spans="1:20" ht="21" customHeight="1" x14ac:dyDescent="0.5">
      <c r="A10" s="8">
        <v>18752.919999999998</v>
      </c>
      <c r="B10" s="3">
        <v>900</v>
      </c>
      <c r="C10" s="7">
        <v>6</v>
      </c>
      <c r="D10" s="8">
        <v>0</v>
      </c>
      <c r="E10" s="8">
        <f t="shared" si="0"/>
        <v>19652.919999999998</v>
      </c>
      <c r="F10" s="9">
        <f t="shared" si="9"/>
        <v>0</v>
      </c>
      <c r="G10" s="9">
        <f t="shared" si="1"/>
        <v>0</v>
      </c>
      <c r="H10" s="9">
        <f t="shared" si="2"/>
        <v>0</v>
      </c>
      <c r="I10" s="8">
        <f t="shared" si="10"/>
        <v>0</v>
      </c>
      <c r="J10" s="9">
        <f t="shared" si="3"/>
        <v>0</v>
      </c>
      <c r="K10" s="7"/>
      <c r="L10" s="7">
        <v>6</v>
      </c>
      <c r="M10" s="8">
        <v>0</v>
      </c>
      <c r="N10" s="8">
        <f t="shared" si="4"/>
        <v>19652.919999999998</v>
      </c>
      <c r="O10" s="9">
        <f t="shared" si="11"/>
        <v>0</v>
      </c>
      <c r="P10" s="9">
        <f t="shared" si="5"/>
        <v>0</v>
      </c>
      <c r="Q10" s="9">
        <f t="shared" si="6"/>
        <v>0</v>
      </c>
      <c r="R10" s="8">
        <f t="shared" si="7"/>
        <v>0</v>
      </c>
      <c r="S10" s="9">
        <f t="shared" si="8"/>
        <v>0</v>
      </c>
      <c r="T10" s="7"/>
    </row>
    <row r="11" spans="1:20" s="18" customFormat="1" ht="21" customHeight="1" x14ac:dyDescent="0.5">
      <c r="A11" s="8">
        <v>18707.439999999999</v>
      </c>
      <c r="B11" s="18">
        <v>800</v>
      </c>
      <c r="C11" s="19">
        <v>7</v>
      </c>
      <c r="D11" s="17">
        <v>0.5</v>
      </c>
      <c r="E11" s="8">
        <f t="shared" si="0"/>
        <v>19507.439999999999</v>
      </c>
      <c r="F11" s="9">
        <f t="shared" si="9"/>
        <v>9753.7199999999993</v>
      </c>
      <c r="G11" s="9">
        <f t="shared" si="1"/>
        <v>26.168224299065422</v>
      </c>
      <c r="H11" s="9">
        <f t="shared" si="2"/>
        <v>373.8317757009346</v>
      </c>
      <c r="I11" s="17">
        <f t="shared" si="10"/>
        <v>9353.7199999999993</v>
      </c>
      <c r="J11" s="9">
        <f t="shared" si="3"/>
        <v>9727.5517757009347</v>
      </c>
      <c r="K11" s="19"/>
      <c r="L11" s="19">
        <v>7</v>
      </c>
      <c r="M11" s="17">
        <v>2.25</v>
      </c>
      <c r="N11" s="8">
        <f t="shared" si="4"/>
        <v>19507.439999999999</v>
      </c>
      <c r="O11" s="9">
        <f t="shared" si="11"/>
        <v>43891.74</v>
      </c>
      <c r="P11" s="9">
        <f t="shared" si="5"/>
        <v>117.75700934579439</v>
      </c>
      <c r="Q11" s="9">
        <f t="shared" si="6"/>
        <v>1682.2429906542056</v>
      </c>
      <c r="R11" s="17">
        <f t="shared" si="7"/>
        <v>42091.74</v>
      </c>
      <c r="S11" s="9">
        <f t="shared" si="8"/>
        <v>43773.9829906542</v>
      </c>
      <c r="T11" s="19"/>
    </row>
    <row r="12" spans="1:20" ht="21" customHeight="1" x14ac:dyDescent="0.5">
      <c r="A12" s="17">
        <v>18707.439999999999</v>
      </c>
      <c r="B12" s="3">
        <v>800</v>
      </c>
      <c r="C12" s="7">
        <v>8</v>
      </c>
      <c r="D12" s="8"/>
      <c r="E12" s="8">
        <f t="shared" si="0"/>
        <v>19507.439999999999</v>
      </c>
      <c r="F12" s="9">
        <f t="shared" si="9"/>
        <v>0</v>
      </c>
      <c r="G12" s="9">
        <f t="shared" si="1"/>
        <v>0</v>
      </c>
      <c r="H12" s="9">
        <f t="shared" si="2"/>
        <v>0</v>
      </c>
      <c r="I12" s="8">
        <f t="shared" si="10"/>
        <v>0</v>
      </c>
      <c r="J12" s="9">
        <f t="shared" si="3"/>
        <v>0</v>
      </c>
      <c r="K12" s="7"/>
      <c r="L12" s="7">
        <v>8</v>
      </c>
      <c r="M12" s="8">
        <v>2.5</v>
      </c>
      <c r="N12" s="8">
        <f t="shared" si="4"/>
        <v>19507.439999999999</v>
      </c>
      <c r="O12" s="9">
        <f t="shared" si="11"/>
        <v>48768.6</v>
      </c>
      <c r="P12" s="9">
        <f t="shared" si="5"/>
        <v>130.84112149532712</v>
      </c>
      <c r="Q12" s="9">
        <f t="shared" si="6"/>
        <v>1869.1588785046729</v>
      </c>
      <c r="R12" s="8">
        <f t="shared" si="7"/>
        <v>46768.6</v>
      </c>
      <c r="S12" s="9">
        <f t="shared" si="8"/>
        <v>48637.758878504668</v>
      </c>
      <c r="T12" s="7"/>
    </row>
    <row r="13" spans="1:20" s="18" customFormat="1" ht="21" customHeight="1" x14ac:dyDescent="0.5">
      <c r="A13" s="8">
        <v>18707.439999999999</v>
      </c>
      <c r="B13" s="18">
        <v>900</v>
      </c>
      <c r="C13" s="19">
        <v>9</v>
      </c>
      <c r="D13" s="17">
        <v>1</v>
      </c>
      <c r="E13" s="8">
        <f t="shared" si="0"/>
        <v>19607.439999999999</v>
      </c>
      <c r="F13" s="9">
        <f t="shared" si="9"/>
        <v>19607.439999999999</v>
      </c>
      <c r="G13" s="9">
        <f t="shared" si="1"/>
        <v>58.878504672897193</v>
      </c>
      <c r="H13" s="9">
        <f t="shared" si="2"/>
        <v>841.12149532710282</v>
      </c>
      <c r="I13" s="17">
        <f t="shared" si="10"/>
        <v>18707.439999999999</v>
      </c>
      <c r="J13" s="9">
        <f t="shared" si="3"/>
        <v>19548.5614953271</v>
      </c>
      <c r="K13" s="19"/>
      <c r="L13" s="19">
        <v>9</v>
      </c>
      <c r="M13" s="17">
        <v>3</v>
      </c>
      <c r="N13" s="8">
        <f t="shared" si="4"/>
        <v>19607.439999999999</v>
      </c>
      <c r="O13" s="9">
        <f t="shared" si="11"/>
        <v>58822.319999999992</v>
      </c>
      <c r="P13" s="9">
        <f t="shared" si="5"/>
        <v>176.63551401869159</v>
      </c>
      <c r="Q13" s="9">
        <f t="shared" si="6"/>
        <v>2523.3644859813085</v>
      </c>
      <c r="R13" s="17">
        <f t="shared" si="7"/>
        <v>56122.319999999992</v>
      </c>
      <c r="S13" s="9">
        <f t="shared" si="8"/>
        <v>58645.684485981299</v>
      </c>
      <c r="T13" s="19"/>
    </row>
    <row r="14" spans="1:20" ht="21" customHeight="1" x14ac:dyDescent="0.5">
      <c r="A14" s="8">
        <v>18707.439999999999</v>
      </c>
      <c r="B14" s="3">
        <v>900</v>
      </c>
      <c r="C14" s="7">
        <v>10</v>
      </c>
      <c r="D14" s="8">
        <v>1.5</v>
      </c>
      <c r="E14" s="8">
        <f t="shared" si="0"/>
        <v>19607.439999999999</v>
      </c>
      <c r="F14" s="9">
        <f t="shared" si="9"/>
        <v>29411.159999999996</v>
      </c>
      <c r="G14" s="9">
        <f t="shared" si="1"/>
        <v>88.317757009345797</v>
      </c>
      <c r="H14" s="9">
        <f t="shared" si="2"/>
        <v>1261.6822429906542</v>
      </c>
      <c r="I14" s="8">
        <f>A14*D14</f>
        <v>28061.159999999996</v>
      </c>
      <c r="J14" s="9">
        <f t="shared" si="3"/>
        <v>29322.84224299065</v>
      </c>
      <c r="K14" s="7"/>
      <c r="L14" s="7">
        <v>10</v>
      </c>
      <c r="M14" s="8">
        <v>0</v>
      </c>
      <c r="N14" s="8">
        <f t="shared" si="4"/>
        <v>19607.439999999999</v>
      </c>
      <c r="O14" s="9">
        <f t="shared" si="11"/>
        <v>0</v>
      </c>
      <c r="P14" s="9">
        <f t="shared" si="5"/>
        <v>0</v>
      </c>
      <c r="Q14" s="9">
        <f t="shared" si="6"/>
        <v>0</v>
      </c>
      <c r="R14" s="8">
        <f t="shared" si="7"/>
        <v>0</v>
      </c>
      <c r="S14" s="9">
        <f t="shared" si="8"/>
        <v>0</v>
      </c>
      <c r="T14" s="7"/>
    </row>
    <row r="15" spans="1:20" ht="21" customHeight="1" x14ac:dyDescent="0.5">
      <c r="A15" s="8">
        <v>18707.439999999999</v>
      </c>
      <c r="B15" s="3">
        <v>800</v>
      </c>
      <c r="C15" s="7">
        <v>11</v>
      </c>
      <c r="D15" s="8">
        <v>0</v>
      </c>
      <c r="E15" s="8">
        <f t="shared" si="0"/>
        <v>19507.439999999999</v>
      </c>
      <c r="F15" s="9">
        <f t="shared" si="9"/>
        <v>0</v>
      </c>
      <c r="G15" s="9">
        <f t="shared" si="1"/>
        <v>0</v>
      </c>
      <c r="H15" s="9">
        <f t="shared" si="2"/>
        <v>0</v>
      </c>
      <c r="I15" s="8">
        <f t="shared" ref="I15:I35" si="12">A15*D15</f>
        <v>0</v>
      </c>
      <c r="J15" s="9">
        <f t="shared" si="3"/>
        <v>0</v>
      </c>
      <c r="K15" s="7"/>
      <c r="L15" s="7">
        <v>11</v>
      </c>
      <c r="M15" s="8">
        <v>3.25</v>
      </c>
      <c r="N15" s="8">
        <f t="shared" si="4"/>
        <v>19507.439999999999</v>
      </c>
      <c r="O15" s="9">
        <f t="shared" si="11"/>
        <v>63399.179999999993</v>
      </c>
      <c r="P15" s="9">
        <f t="shared" si="5"/>
        <v>170.09345794392524</v>
      </c>
      <c r="Q15" s="9">
        <f t="shared" si="6"/>
        <v>2429.9065420560746</v>
      </c>
      <c r="R15" s="8">
        <f t="shared" si="7"/>
        <v>60799.179999999993</v>
      </c>
      <c r="S15" s="9">
        <f t="shared" si="8"/>
        <v>63229.086542056066</v>
      </c>
      <c r="T15" s="7"/>
    </row>
    <row r="16" spans="1:20" ht="21" customHeight="1" x14ac:dyDescent="0.5">
      <c r="A16" s="8"/>
      <c r="C16" s="7">
        <v>12</v>
      </c>
      <c r="D16" s="8"/>
      <c r="E16" s="8">
        <f t="shared" si="0"/>
        <v>0</v>
      </c>
      <c r="F16" s="9">
        <f t="shared" si="9"/>
        <v>0</v>
      </c>
      <c r="G16" s="9">
        <f t="shared" si="1"/>
        <v>0</v>
      </c>
      <c r="H16" s="9">
        <f t="shared" si="2"/>
        <v>0</v>
      </c>
      <c r="I16" s="8">
        <f t="shared" si="12"/>
        <v>0</v>
      </c>
      <c r="J16" s="9">
        <f t="shared" si="3"/>
        <v>0</v>
      </c>
      <c r="K16" s="7"/>
      <c r="L16" s="7">
        <v>12</v>
      </c>
      <c r="M16" s="8"/>
      <c r="N16" s="8">
        <f t="shared" si="4"/>
        <v>0</v>
      </c>
      <c r="O16" s="9">
        <f t="shared" si="11"/>
        <v>0</v>
      </c>
      <c r="P16" s="9">
        <f t="shared" si="5"/>
        <v>0</v>
      </c>
      <c r="Q16" s="9">
        <f t="shared" si="6"/>
        <v>0</v>
      </c>
      <c r="R16" s="8">
        <f t="shared" si="7"/>
        <v>0</v>
      </c>
      <c r="S16" s="9">
        <f t="shared" si="8"/>
        <v>0</v>
      </c>
      <c r="T16" s="7"/>
    </row>
    <row r="17" spans="1:20" ht="21" customHeight="1" x14ac:dyDescent="0.5">
      <c r="A17" s="8">
        <v>18707.439999999999</v>
      </c>
      <c r="B17" s="3">
        <v>950</v>
      </c>
      <c r="C17" s="7">
        <v>13</v>
      </c>
      <c r="D17" s="8">
        <v>0</v>
      </c>
      <c r="E17" s="8">
        <f t="shared" si="0"/>
        <v>19657.439999999999</v>
      </c>
      <c r="F17" s="9">
        <f t="shared" si="9"/>
        <v>0</v>
      </c>
      <c r="G17" s="9">
        <f t="shared" si="1"/>
        <v>0</v>
      </c>
      <c r="H17" s="9">
        <f t="shared" si="2"/>
        <v>0</v>
      </c>
      <c r="I17" s="8">
        <f t="shared" si="12"/>
        <v>0</v>
      </c>
      <c r="J17" s="9">
        <f t="shared" si="3"/>
        <v>0</v>
      </c>
      <c r="K17" s="7"/>
      <c r="L17" s="7">
        <v>13</v>
      </c>
      <c r="M17" s="8">
        <v>2</v>
      </c>
      <c r="N17" s="8">
        <f t="shared" si="4"/>
        <v>19657.439999999999</v>
      </c>
      <c r="O17" s="9">
        <f t="shared" si="11"/>
        <v>39314.879999999997</v>
      </c>
      <c r="P17" s="9">
        <f t="shared" si="5"/>
        <v>124.29906542056075</v>
      </c>
      <c r="Q17" s="9">
        <f t="shared" si="6"/>
        <v>1775.7009345794393</v>
      </c>
      <c r="R17" s="8">
        <f t="shared" si="7"/>
        <v>37414.879999999997</v>
      </c>
      <c r="S17" s="9">
        <f t="shared" si="8"/>
        <v>39190.580934579433</v>
      </c>
      <c r="T17" s="7"/>
    </row>
    <row r="18" spans="1:20" s="18" customFormat="1" ht="21" customHeight="1" x14ac:dyDescent="0.5">
      <c r="A18" s="17">
        <v>18510.36</v>
      </c>
      <c r="B18" s="18">
        <v>900</v>
      </c>
      <c r="C18" s="19">
        <v>14</v>
      </c>
      <c r="D18" s="17">
        <v>0.75</v>
      </c>
      <c r="E18" s="8">
        <f t="shared" si="0"/>
        <v>19410.36</v>
      </c>
      <c r="F18" s="9">
        <f t="shared" si="9"/>
        <v>14557.77</v>
      </c>
      <c r="G18" s="9">
        <f t="shared" si="1"/>
        <v>44.158878504672899</v>
      </c>
      <c r="H18" s="9">
        <f t="shared" si="2"/>
        <v>630.84112149532712</v>
      </c>
      <c r="I18" s="17">
        <f t="shared" si="12"/>
        <v>13882.77</v>
      </c>
      <c r="J18" s="9">
        <f t="shared" si="3"/>
        <v>14513.611121495327</v>
      </c>
      <c r="K18" s="19"/>
      <c r="L18" s="19">
        <v>14</v>
      </c>
      <c r="M18" s="17">
        <v>4.5</v>
      </c>
      <c r="N18" s="8">
        <f t="shared" si="4"/>
        <v>19410.36</v>
      </c>
      <c r="O18" s="9">
        <f t="shared" si="11"/>
        <v>87346.62</v>
      </c>
      <c r="P18" s="9">
        <f t="shared" si="5"/>
        <v>264.95327102803736</v>
      </c>
      <c r="Q18" s="9">
        <f t="shared" si="6"/>
        <v>3785.0467289719627</v>
      </c>
      <c r="R18" s="17">
        <f t="shared" si="7"/>
        <v>83296.62</v>
      </c>
      <c r="S18" s="9">
        <f t="shared" si="8"/>
        <v>87081.666728971963</v>
      </c>
      <c r="T18" s="19"/>
    </row>
    <row r="19" spans="1:20" ht="21" customHeight="1" x14ac:dyDescent="0.5">
      <c r="A19" s="8">
        <v>18464.88</v>
      </c>
      <c r="B19" s="3">
        <v>700</v>
      </c>
      <c r="C19" s="7">
        <v>15</v>
      </c>
      <c r="D19" s="8"/>
      <c r="E19" s="8">
        <f t="shared" si="0"/>
        <v>19164.88</v>
      </c>
      <c r="F19" s="9">
        <f t="shared" si="9"/>
        <v>0</v>
      </c>
      <c r="G19" s="9">
        <f t="shared" si="1"/>
        <v>0</v>
      </c>
      <c r="H19" s="9">
        <f t="shared" si="2"/>
        <v>0</v>
      </c>
      <c r="I19" s="8">
        <f t="shared" si="12"/>
        <v>0</v>
      </c>
      <c r="J19" s="9">
        <f t="shared" si="3"/>
        <v>0</v>
      </c>
      <c r="K19" s="7"/>
      <c r="L19" s="7">
        <v>15</v>
      </c>
      <c r="M19" s="8">
        <v>2.25</v>
      </c>
      <c r="N19" s="8">
        <f t="shared" si="4"/>
        <v>19164.88</v>
      </c>
      <c r="O19" s="9">
        <f t="shared" si="11"/>
        <v>43120.98</v>
      </c>
      <c r="P19" s="9">
        <f t="shared" si="5"/>
        <v>103.03738317757009</v>
      </c>
      <c r="Q19" s="9">
        <f t="shared" si="6"/>
        <v>1471.9626168224299</v>
      </c>
      <c r="R19" s="8">
        <f t="shared" si="7"/>
        <v>41545.980000000003</v>
      </c>
      <c r="S19" s="9">
        <f t="shared" si="8"/>
        <v>43017.942616822431</v>
      </c>
      <c r="T19" s="7"/>
    </row>
    <row r="20" spans="1:20" s="18" customFormat="1" ht="21" customHeight="1" x14ac:dyDescent="0.5">
      <c r="A20" s="17">
        <v>18116.2</v>
      </c>
      <c r="B20" s="18">
        <v>600</v>
      </c>
      <c r="C20" s="19">
        <v>16</v>
      </c>
      <c r="D20" s="17">
        <v>1.5</v>
      </c>
      <c r="E20" s="8">
        <f t="shared" si="0"/>
        <v>18716.2</v>
      </c>
      <c r="F20" s="9">
        <f t="shared" si="9"/>
        <v>28074.300000000003</v>
      </c>
      <c r="G20" s="9">
        <f t="shared" si="1"/>
        <v>58.878504672897193</v>
      </c>
      <c r="H20" s="9">
        <f t="shared" si="2"/>
        <v>841.12149532710282</v>
      </c>
      <c r="I20" s="17">
        <f t="shared" si="12"/>
        <v>27174.300000000003</v>
      </c>
      <c r="J20" s="9">
        <f t="shared" si="3"/>
        <v>28015.421495327108</v>
      </c>
      <c r="K20" s="19"/>
      <c r="L20" s="19">
        <v>16</v>
      </c>
      <c r="M20" s="17">
        <v>2.25</v>
      </c>
      <c r="N20" s="8">
        <f t="shared" si="4"/>
        <v>18716.2</v>
      </c>
      <c r="O20" s="9">
        <f t="shared" si="11"/>
        <v>42111.450000000004</v>
      </c>
      <c r="P20" s="9">
        <f t="shared" si="5"/>
        <v>88.317757009345797</v>
      </c>
      <c r="Q20" s="9">
        <f t="shared" si="6"/>
        <v>1261.6822429906542</v>
      </c>
      <c r="R20" s="17">
        <f t="shared" si="7"/>
        <v>40761.450000000004</v>
      </c>
      <c r="S20" s="9">
        <f t="shared" si="8"/>
        <v>42023.132242990658</v>
      </c>
      <c r="T20" s="19"/>
    </row>
    <row r="21" spans="1:20" ht="21" customHeight="1" x14ac:dyDescent="0.5">
      <c r="A21" s="8">
        <v>18161.68</v>
      </c>
      <c r="B21" s="3">
        <v>850</v>
      </c>
      <c r="C21" s="7">
        <v>17</v>
      </c>
      <c r="D21" s="8">
        <v>0</v>
      </c>
      <c r="E21" s="8">
        <f t="shared" si="0"/>
        <v>19011.68</v>
      </c>
      <c r="F21" s="9">
        <f t="shared" si="9"/>
        <v>0</v>
      </c>
      <c r="G21" s="9">
        <f t="shared" si="1"/>
        <v>0</v>
      </c>
      <c r="H21" s="9">
        <f t="shared" si="2"/>
        <v>0</v>
      </c>
      <c r="I21" s="8">
        <f t="shared" si="12"/>
        <v>0</v>
      </c>
      <c r="J21" s="9">
        <f t="shared" si="3"/>
        <v>0</v>
      </c>
      <c r="K21" s="7"/>
      <c r="L21" s="7">
        <v>17</v>
      </c>
      <c r="M21" s="8">
        <v>0</v>
      </c>
      <c r="N21" s="8">
        <f t="shared" si="4"/>
        <v>19011.68</v>
      </c>
      <c r="O21" s="9">
        <f t="shared" si="11"/>
        <v>0</v>
      </c>
      <c r="P21" s="9">
        <f t="shared" si="5"/>
        <v>0</v>
      </c>
      <c r="Q21" s="9">
        <f t="shared" si="6"/>
        <v>0</v>
      </c>
      <c r="R21" s="8">
        <f t="shared" si="7"/>
        <v>0</v>
      </c>
      <c r="S21" s="9">
        <f t="shared" si="8"/>
        <v>0</v>
      </c>
      <c r="T21" s="7"/>
    </row>
    <row r="22" spans="1:20" ht="21" customHeight="1" x14ac:dyDescent="0.5">
      <c r="A22" s="8">
        <v>18267.8</v>
      </c>
      <c r="B22" s="3">
        <v>800</v>
      </c>
      <c r="C22" s="7">
        <v>18</v>
      </c>
      <c r="D22" s="8">
        <v>0.75</v>
      </c>
      <c r="E22" s="8">
        <f t="shared" si="0"/>
        <v>19067.8</v>
      </c>
      <c r="F22" s="9">
        <f t="shared" si="9"/>
        <v>14300.849999999999</v>
      </c>
      <c r="G22" s="9">
        <f t="shared" si="1"/>
        <v>39.252336448598129</v>
      </c>
      <c r="H22" s="9">
        <f t="shared" si="2"/>
        <v>560.74766355140184</v>
      </c>
      <c r="I22" s="8">
        <f t="shared" si="12"/>
        <v>13700.849999999999</v>
      </c>
      <c r="J22" s="9">
        <f t="shared" si="3"/>
        <v>14261.5976635514</v>
      </c>
      <c r="K22" s="7"/>
      <c r="L22" s="7">
        <v>18</v>
      </c>
      <c r="M22" s="8">
        <v>2.75</v>
      </c>
      <c r="N22" s="8">
        <f t="shared" si="4"/>
        <v>19067.8</v>
      </c>
      <c r="O22" s="9">
        <f t="shared" si="11"/>
        <v>52436.45</v>
      </c>
      <c r="P22" s="9">
        <f t="shared" si="5"/>
        <v>143.92523364485982</v>
      </c>
      <c r="Q22" s="9">
        <f t="shared" si="6"/>
        <v>2056.0747663551401</v>
      </c>
      <c r="R22" s="8">
        <f t="shared" si="7"/>
        <v>50236.45</v>
      </c>
      <c r="S22" s="9">
        <f t="shared" si="8"/>
        <v>52292.524766355134</v>
      </c>
      <c r="T22" s="7"/>
    </row>
    <row r="23" spans="1:20" ht="21" customHeight="1" x14ac:dyDescent="0.5">
      <c r="A23" s="8"/>
      <c r="C23" s="7">
        <v>19</v>
      </c>
      <c r="D23" s="8"/>
      <c r="E23" s="8">
        <f t="shared" si="0"/>
        <v>0</v>
      </c>
      <c r="F23" s="9">
        <f t="shared" si="9"/>
        <v>0</v>
      </c>
      <c r="G23" s="9">
        <f t="shared" si="1"/>
        <v>0</v>
      </c>
      <c r="H23" s="9">
        <f t="shared" si="2"/>
        <v>0</v>
      </c>
      <c r="I23" s="8">
        <f t="shared" si="12"/>
        <v>0</v>
      </c>
      <c r="J23" s="9">
        <f t="shared" si="3"/>
        <v>0</v>
      </c>
      <c r="K23" s="7"/>
      <c r="L23" s="7">
        <v>19</v>
      </c>
      <c r="M23" s="8"/>
      <c r="N23" s="8">
        <f t="shared" si="4"/>
        <v>0</v>
      </c>
      <c r="O23" s="9">
        <f t="shared" si="11"/>
        <v>0</v>
      </c>
      <c r="P23" s="9">
        <f t="shared" si="5"/>
        <v>0</v>
      </c>
      <c r="Q23" s="9">
        <f t="shared" si="6"/>
        <v>0</v>
      </c>
      <c r="R23" s="8">
        <f t="shared" si="7"/>
        <v>0</v>
      </c>
      <c r="S23" s="9">
        <f t="shared" si="8"/>
        <v>0</v>
      </c>
      <c r="T23" s="7"/>
    </row>
    <row r="24" spans="1:20" ht="21" customHeight="1" x14ac:dyDescent="0.5">
      <c r="A24" s="8">
        <v>18267.8</v>
      </c>
      <c r="B24" s="3">
        <v>900</v>
      </c>
      <c r="C24" s="7">
        <v>20</v>
      </c>
      <c r="D24" s="8">
        <v>0</v>
      </c>
      <c r="E24" s="8">
        <f t="shared" si="0"/>
        <v>19167.8</v>
      </c>
      <c r="F24" s="9">
        <f t="shared" si="9"/>
        <v>0</v>
      </c>
      <c r="G24" s="9">
        <f t="shared" si="1"/>
        <v>0</v>
      </c>
      <c r="H24" s="9">
        <f t="shared" si="2"/>
        <v>0</v>
      </c>
      <c r="I24" s="8">
        <f t="shared" si="12"/>
        <v>0</v>
      </c>
      <c r="J24" s="9">
        <f t="shared" si="3"/>
        <v>0</v>
      </c>
      <c r="K24" s="7"/>
      <c r="L24" s="7">
        <v>20</v>
      </c>
      <c r="M24" s="8">
        <v>1.25</v>
      </c>
      <c r="N24" s="8">
        <f t="shared" si="4"/>
        <v>19167.8</v>
      </c>
      <c r="O24" s="9">
        <f t="shared" si="11"/>
        <v>23959.75</v>
      </c>
      <c r="P24" s="9">
        <f t="shared" si="5"/>
        <v>73.598130841121488</v>
      </c>
      <c r="Q24" s="9">
        <f t="shared" si="6"/>
        <v>1051.4018691588785</v>
      </c>
      <c r="R24" s="8">
        <f t="shared" si="7"/>
        <v>22834.75</v>
      </c>
      <c r="S24" s="9">
        <f t="shared" si="8"/>
        <v>23886.151869158879</v>
      </c>
      <c r="T24" s="7"/>
    </row>
    <row r="25" spans="1:20" s="18" customFormat="1" ht="21" customHeight="1" x14ac:dyDescent="0.5">
      <c r="A25" s="17">
        <v>18161.68</v>
      </c>
      <c r="B25" s="18">
        <v>700</v>
      </c>
      <c r="C25" s="19">
        <v>21</v>
      </c>
      <c r="D25" s="17">
        <v>1</v>
      </c>
      <c r="E25" s="8">
        <f t="shared" si="0"/>
        <v>18861.68</v>
      </c>
      <c r="F25" s="9">
        <f t="shared" si="9"/>
        <v>18861.68</v>
      </c>
      <c r="G25" s="9">
        <f t="shared" si="1"/>
        <v>45.794392523364486</v>
      </c>
      <c r="H25" s="9">
        <f t="shared" si="2"/>
        <v>654.20560747663546</v>
      </c>
      <c r="I25" s="17">
        <f t="shared" si="12"/>
        <v>18161.68</v>
      </c>
      <c r="J25" s="9">
        <f t="shared" si="3"/>
        <v>18815.885607476637</v>
      </c>
      <c r="K25" s="19"/>
      <c r="L25" s="19">
        <v>21</v>
      </c>
      <c r="M25" s="17">
        <v>0</v>
      </c>
      <c r="N25" s="8">
        <f t="shared" si="4"/>
        <v>18861.68</v>
      </c>
      <c r="O25" s="9">
        <f t="shared" si="11"/>
        <v>0</v>
      </c>
      <c r="P25" s="9">
        <f t="shared" si="5"/>
        <v>0</v>
      </c>
      <c r="Q25" s="9">
        <f t="shared" si="6"/>
        <v>0</v>
      </c>
      <c r="R25" s="17">
        <f t="shared" si="7"/>
        <v>0</v>
      </c>
      <c r="S25" s="9">
        <f t="shared" si="8"/>
        <v>0</v>
      </c>
      <c r="T25" s="19"/>
    </row>
    <row r="26" spans="1:20" ht="21" customHeight="1" x14ac:dyDescent="0.5">
      <c r="A26" s="8">
        <v>18116.2</v>
      </c>
      <c r="B26" s="3">
        <v>700</v>
      </c>
      <c r="C26" s="7">
        <v>22</v>
      </c>
      <c r="D26" s="8">
        <v>1.25</v>
      </c>
      <c r="E26" s="8">
        <f t="shared" si="0"/>
        <v>18816.2</v>
      </c>
      <c r="F26" s="9">
        <f t="shared" si="9"/>
        <v>23520.25</v>
      </c>
      <c r="G26" s="9">
        <f t="shared" si="1"/>
        <v>57.242990654205606</v>
      </c>
      <c r="H26" s="9">
        <f t="shared" si="2"/>
        <v>817.75700934579436</v>
      </c>
      <c r="I26" s="8">
        <f t="shared" si="12"/>
        <v>22645.25</v>
      </c>
      <c r="J26" s="9">
        <f t="shared" si="3"/>
        <v>23463.007009345794</v>
      </c>
      <c r="K26" s="7"/>
      <c r="L26" s="7">
        <v>22</v>
      </c>
      <c r="M26" s="8">
        <v>2.25</v>
      </c>
      <c r="N26" s="8">
        <f t="shared" si="4"/>
        <v>18816.2</v>
      </c>
      <c r="O26" s="9">
        <f t="shared" si="11"/>
        <v>42336.450000000004</v>
      </c>
      <c r="P26" s="9">
        <f t="shared" si="5"/>
        <v>103.03738317757009</v>
      </c>
      <c r="Q26" s="9">
        <f t="shared" si="6"/>
        <v>1471.9626168224299</v>
      </c>
      <c r="R26" s="8">
        <f t="shared" si="7"/>
        <v>40761.450000000004</v>
      </c>
      <c r="S26" s="9">
        <f t="shared" si="8"/>
        <v>42233.412616822432</v>
      </c>
      <c r="T26" s="7"/>
    </row>
    <row r="27" spans="1:20" s="18" customFormat="1" ht="21" customHeight="1" x14ac:dyDescent="0.5">
      <c r="A27" s="17">
        <v>18161.68</v>
      </c>
      <c r="B27" s="18">
        <v>900</v>
      </c>
      <c r="C27" s="19">
        <v>23</v>
      </c>
      <c r="D27" s="17">
        <v>0.75</v>
      </c>
      <c r="E27" s="8">
        <f t="shared" si="0"/>
        <v>19061.68</v>
      </c>
      <c r="F27" s="9">
        <f t="shared" si="9"/>
        <v>14296.26</v>
      </c>
      <c r="G27" s="9">
        <f t="shared" si="1"/>
        <v>44.158878504672899</v>
      </c>
      <c r="H27" s="9">
        <f t="shared" si="2"/>
        <v>630.84112149532712</v>
      </c>
      <c r="I27" s="17">
        <f t="shared" si="12"/>
        <v>13621.26</v>
      </c>
      <c r="J27" s="9">
        <f t="shared" si="3"/>
        <v>14252.101121495327</v>
      </c>
      <c r="K27" s="19"/>
      <c r="L27" s="19">
        <v>23</v>
      </c>
      <c r="M27" s="17">
        <v>3.25</v>
      </c>
      <c r="N27" s="8">
        <f t="shared" si="4"/>
        <v>19061.68</v>
      </c>
      <c r="O27" s="9">
        <f t="shared" si="11"/>
        <v>61950.46</v>
      </c>
      <c r="P27" s="9">
        <f t="shared" si="5"/>
        <v>191.35514018691589</v>
      </c>
      <c r="Q27" s="9">
        <f t="shared" si="6"/>
        <v>2733.6448598130842</v>
      </c>
      <c r="R27" s="17">
        <f t="shared" si="7"/>
        <v>59025.46</v>
      </c>
      <c r="S27" s="9">
        <f t="shared" si="8"/>
        <v>61759.10485981308</v>
      </c>
      <c r="T27" s="19"/>
    </row>
    <row r="28" spans="1:20" ht="21" customHeight="1" x14ac:dyDescent="0.5">
      <c r="A28" s="8">
        <v>18070.72</v>
      </c>
      <c r="B28" s="3">
        <v>850</v>
      </c>
      <c r="C28" s="7">
        <v>24</v>
      </c>
      <c r="D28" s="8">
        <v>0</v>
      </c>
      <c r="E28" s="8">
        <f t="shared" si="0"/>
        <v>18920.72</v>
      </c>
      <c r="F28" s="9">
        <f t="shared" si="9"/>
        <v>0</v>
      </c>
      <c r="G28" s="9">
        <f t="shared" si="1"/>
        <v>0</v>
      </c>
      <c r="H28" s="9">
        <f t="shared" si="2"/>
        <v>0</v>
      </c>
      <c r="I28" s="8">
        <f t="shared" si="12"/>
        <v>0</v>
      </c>
      <c r="J28" s="9">
        <f t="shared" si="3"/>
        <v>0</v>
      </c>
      <c r="K28" s="7"/>
      <c r="L28" s="7">
        <v>24</v>
      </c>
      <c r="M28" s="8">
        <v>0</v>
      </c>
      <c r="N28" s="8">
        <f t="shared" si="4"/>
        <v>18920.72</v>
      </c>
      <c r="O28" s="9">
        <f t="shared" si="11"/>
        <v>0</v>
      </c>
      <c r="P28" s="9">
        <f t="shared" si="5"/>
        <v>0</v>
      </c>
      <c r="Q28" s="9">
        <f t="shared" si="6"/>
        <v>0</v>
      </c>
      <c r="R28" s="8">
        <f t="shared" si="7"/>
        <v>0</v>
      </c>
      <c r="S28" s="9">
        <f t="shared" si="8"/>
        <v>0</v>
      </c>
      <c r="T28" s="7"/>
    </row>
    <row r="29" spans="1:20" ht="21" customHeight="1" x14ac:dyDescent="0.5">
      <c r="A29" s="8">
        <v>18267.8</v>
      </c>
      <c r="B29" s="3">
        <v>700</v>
      </c>
      <c r="C29" s="7">
        <v>25</v>
      </c>
      <c r="D29" s="8">
        <v>1</v>
      </c>
      <c r="E29" s="8">
        <f t="shared" si="0"/>
        <v>18967.8</v>
      </c>
      <c r="F29" s="9">
        <f t="shared" si="9"/>
        <v>18967.8</v>
      </c>
      <c r="G29" s="9">
        <f t="shared" si="1"/>
        <v>45.794392523364486</v>
      </c>
      <c r="H29" s="9">
        <f t="shared" si="2"/>
        <v>654.20560747663546</v>
      </c>
      <c r="I29" s="8">
        <f t="shared" si="12"/>
        <v>18267.8</v>
      </c>
      <c r="J29" s="9">
        <f t="shared" si="3"/>
        <v>18922.005607476636</v>
      </c>
      <c r="K29" s="7"/>
      <c r="L29" s="7">
        <v>25</v>
      </c>
      <c r="M29" s="8">
        <v>4.5</v>
      </c>
      <c r="N29" s="8">
        <f t="shared" si="4"/>
        <v>18967.8</v>
      </c>
      <c r="O29" s="9">
        <f t="shared" si="11"/>
        <v>85355.099999999991</v>
      </c>
      <c r="P29" s="9">
        <f t="shared" si="5"/>
        <v>206.07476635514018</v>
      </c>
      <c r="Q29" s="9">
        <f t="shared" si="6"/>
        <v>2943.9252336448599</v>
      </c>
      <c r="R29" s="8">
        <f t="shared" si="7"/>
        <v>82205.099999999991</v>
      </c>
      <c r="S29" s="9">
        <f t="shared" si="8"/>
        <v>85149.025233644847</v>
      </c>
      <c r="T29" s="7"/>
    </row>
    <row r="30" spans="1:20" ht="21" customHeight="1" x14ac:dyDescent="0.5">
      <c r="A30" s="8"/>
      <c r="C30" s="7">
        <v>26</v>
      </c>
      <c r="D30" s="8"/>
      <c r="E30" s="8">
        <f t="shared" si="0"/>
        <v>0</v>
      </c>
      <c r="F30" s="9">
        <f t="shared" si="9"/>
        <v>0</v>
      </c>
      <c r="G30" s="9">
        <f t="shared" si="1"/>
        <v>0</v>
      </c>
      <c r="H30" s="9">
        <f t="shared" si="2"/>
        <v>0</v>
      </c>
      <c r="I30" s="8">
        <f t="shared" si="12"/>
        <v>0</v>
      </c>
      <c r="J30" s="9">
        <f t="shared" si="3"/>
        <v>0</v>
      </c>
      <c r="K30" s="7"/>
      <c r="L30" s="7">
        <v>26</v>
      </c>
      <c r="M30" s="8"/>
      <c r="N30" s="8">
        <f t="shared" si="4"/>
        <v>0</v>
      </c>
      <c r="O30" s="9">
        <f t="shared" si="11"/>
        <v>0</v>
      </c>
      <c r="P30" s="9">
        <f t="shared" si="5"/>
        <v>0</v>
      </c>
      <c r="Q30" s="9">
        <f t="shared" si="6"/>
        <v>0</v>
      </c>
      <c r="R30" s="8">
        <f t="shared" si="7"/>
        <v>0</v>
      </c>
      <c r="S30" s="9">
        <f t="shared" si="8"/>
        <v>0</v>
      </c>
      <c r="T30" s="7"/>
    </row>
    <row r="31" spans="1:20" ht="21" customHeight="1" x14ac:dyDescent="0.5">
      <c r="A31" s="8">
        <v>18222.32</v>
      </c>
      <c r="B31" s="3">
        <v>900</v>
      </c>
      <c r="C31" s="7">
        <v>27</v>
      </c>
      <c r="D31" s="8">
        <v>1.5</v>
      </c>
      <c r="E31" s="8">
        <f t="shared" si="0"/>
        <v>19122.32</v>
      </c>
      <c r="F31" s="9">
        <f t="shared" si="9"/>
        <v>28683.48</v>
      </c>
      <c r="G31" s="9">
        <f t="shared" si="1"/>
        <v>88.317757009345797</v>
      </c>
      <c r="H31" s="9">
        <f t="shared" si="2"/>
        <v>1261.6822429906542</v>
      </c>
      <c r="I31" s="8">
        <f t="shared" si="12"/>
        <v>27333.48</v>
      </c>
      <c r="J31" s="9">
        <f t="shared" si="3"/>
        <v>28595.162242990653</v>
      </c>
      <c r="K31" s="7"/>
      <c r="L31" s="7">
        <v>27</v>
      </c>
      <c r="M31" s="8">
        <v>0</v>
      </c>
      <c r="N31" s="8">
        <f t="shared" si="4"/>
        <v>19122.32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>
        <v>18222.32</v>
      </c>
      <c r="B32" s="18">
        <v>850</v>
      </c>
      <c r="C32" s="19">
        <v>28</v>
      </c>
      <c r="D32" s="17">
        <v>0.5</v>
      </c>
      <c r="E32" s="8">
        <f t="shared" si="0"/>
        <v>19072.32</v>
      </c>
      <c r="F32" s="9">
        <f>D32*E32</f>
        <v>9536.16</v>
      </c>
      <c r="G32" s="9">
        <f t="shared" si="1"/>
        <v>27.803738317757009</v>
      </c>
      <c r="H32" s="9">
        <f t="shared" si="2"/>
        <v>397.196261682243</v>
      </c>
      <c r="I32" s="17">
        <f t="shared" si="12"/>
        <v>9111.16</v>
      </c>
      <c r="J32" s="9">
        <f t="shared" si="3"/>
        <v>9508.3562616822437</v>
      </c>
      <c r="K32" s="19"/>
      <c r="L32" s="19">
        <v>28</v>
      </c>
      <c r="M32" s="17">
        <v>3.5</v>
      </c>
      <c r="N32" s="8">
        <f t="shared" si="4"/>
        <v>19072.32</v>
      </c>
      <c r="O32" s="9">
        <f t="shared" si="11"/>
        <v>66753.119999999995</v>
      </c>
      <c r="P32" s="9">
        <f t="shared" si="5"/>
        <v>194.62616822429908</v>
      </c>
      <c r="Q32" s="9">
        <f t="shared" si="6"/>
        <v>2780.3738317757011</v>
      </c>
      <c r="R32" s="17">
        <f t="shared" si="7"/>
        <v>63778.119999999995</v>
      </c>
      <c r="S32" s="9">
        <f t="shared" si="8"/>
        <v>66558.49383177569</v>
      </c>
      <c r="T32" s="19"/>
    </row>
    <row r="33" spans="1:20" ht="21" customHeight="1" x14ac:dyDescent="0.5">
      <c r="A33" s="20">
        <v>18222.32</v>
      </c>
      <c r="B33" s="3">
        <v>800</v>
      </c>
      <c r="C33" s="7">
        <v>29</v>
      </c>
      <c r="D33" s="8">
        <v>0</v>
      </c>
      <c r="E33" s="8">
        <f t="shared" si="0"/>
        <v>19022.32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12"/>
        <v>0</v>
      </c>
      <c r="J33" s="9">
        <f t="shared" si="3"/>
        <v>0</v>
      </c>
      <c r="K33" s="7"/>
      <c r="L33" s="7">
        <v>29</v>
      </c>
      <c r="M33" s="8"/>
      <c r="N33" s="8">
        <f t="shared" si="4"/>
        <v>19022.32</v>
      </c>
      <c r="O33" s="9">
        <f t="shared" si="11"/>
        <v>0</v>
      </c>
      <c r="P33" s="9">
        <f t="shared" si="5"/>
        <v>0</v>
      </c>
      <c r="Q33" s="9">
        <f t="shared" si="6"/>
        <v>0</v>
      </c>
      <c r="R33" s="8">
        <f t="shared" si="7"/>
        <v>0</v>
      </c>
      <c r="S33" s="9">
        <f t="shared" si="8"/>
        <v>0</v>
      </c>
      <c r="T33" s="7"/>
    </row>
    <row r="34" spans="1:20" s="18" customFormat="1" ht="21" customHeight="1" x14ac:dyDescent="0.5">
      <c r="A34" s="21">
        <v>18267.8</v>
      </c>
      <c r="B34" s="22">
        <v>900</v>
      </c>
      <c r="C34" s="19">
        <v>30</v>
      </c>
      <c r="D34" s="17">
        <v>1</v>
      </c>
      <c r="E34" s="8">
        <f t="shared" si="0"/>
        <v>19167.8</v>
      </c>
      <c r="F34" s="9">
        <f>D34*E34</f>
        <v>19167.8</v>
      </c>
      <c r="G34" s="9">
        <f t="shared" si="1"/>
        <v>58.878504672897193</v>
      </c>
      <c r="H34" s="9">
        <f t="shared" si="2"/>
        <v>841.12149532710282</v>
      </c>
      <c r="I34" s="17">
        <f t="shared" si="12"/>
        <v>18267.8</v>
      </c>
      <c r="J34" s="9">
        <f t="shared" si="3"/>
        <v>19108.9214953271</v>
      </c>
      <c r="K34" s="19"/>
      <c r="L34" s="19">
        <v>30</v>
      </c>
      <c r="M34" s="17">
        <v>3.25</v>
      </c>
      <c r="N34" s="8">
        <f t="shared" si="4"/>
        <v>19167.8</v>
      </c>
      <c r="O34" s="9">
        <f t="shared" si="11"/>
        <v>62295.35</v>
      </c>
      <c r="P34" s="9">
        <f t="shared" si="5"/>
        <v>191.35514018691589</v>
      </c>
      <c r="Q34" s="9">
        <f t="shared" si="6"/>
        <v>2733.6448598130842</v>
      </c>
      <c r="R34" s="17">
        <f t="shared" si="7"/>
        <v>59370.35</v>
      </c>
      <c r="S34" s="9">
        <f t="shared" si="8"/>
        <v>62103.99485981308</v>
      </c>
      <c r="T34" s="19"/>
    </row>
    <row r="35" spans="1:20" s="18" customFormat="1" ht="21" customHeight="1" x14ac:dyDescent="0.5">
      <c r="A35" s="21">
        <v>18267.8</v>
      </c>
      <c r="B35" s="22">
        <v>900</v>
      </c>
      <c r="C35" s="19">
        <v>31</v>
      </c>
      <c r="D35" s="17">
        <v>0</v>
      </c>
      <c r="E35" s="8">
        <f t="shared" si="0"/>
        <v>19167.8</v>
      </c>
      <c r="F35" s="9">
        <f t="shared" si="9"/>
        <v>0</v>
      </c>
      <c r="G35" s="9">
        <f t="shared" si="1"/>
        <v>0</v>
      </c>
      <c r="H35" s="9">
        <f t="shared" si="2"/>
        <v>0</v>
      </c>
      <c r="I35" s="17">
        <f t="shared" si="12"/>
        <v>0</v>
      </c>
      <c r="J35" s="9">
        <f t="shared" si="3"/>
        <v>0</v>
      </c>
      <c r="K35" s="19"/>
      <c r="L35" s="19">
        <v>31</v>
      </c>
      <c r="M35" s="17">
        <v>0</v>
      </c>
      <c r="N35" s="8">
        <f t="shared" si="4"/>
        <v>19167.8</v>
      </c>
      <c r="O35" s="9">
        <f t="shared" si="11"/>
        <v>0</v>
      </c>
      <c r="P35" s="9">
        <f t="shared" si="5"/>
        <v>0</v>
      </c>
      <c r="Q35" s="9">
        <f t="shared" si="6"/>
        <v>0</v>
      </c>
      <c r="R35" s="17">
        <f t="shared" si="7"/>
        <v>0</v>
      </c>
      <c r="S35" s="9">
        <f t="shared" si="8"/>
        <v>0</v>
      </c>
      <c r="T35" s="19"/>
    </row>
    <row r="36" spans="1:20" x14ac:dyDescent="0.5">
      <c r="C36" s="7" t="s">
        <v>5</v>
      </c>
      <c r="D36" s="10">
        <f t="shared" ref="D36:K36" si="13">SUM(D5:D35)</f>
        <v>15</v>
      </c>
      <c r="E36" s="10"/>
      <c r="F36" s="10">
        <f>SUM(F5:F35)</f>
        <v>287887.73</v>
      </c>
      <c r="G36" s="10">
        <f>SUM(G5:G35)</f>
        <v>786.68224299065423</v>
      </c>
      <c r="H36" s="10">
        <f>SUM(H5:H35)</f>
        <v>11238.317757009347</v>
      </c>
      <c r="I36" s="10">
        <f>SUM(I5:I35)</f>
        <v>275862.73000000004</v>
      </c>
      <c r="J36" s="10">
        <f t="shared" si="13"/>
        <v>287101.04775700934</v>
      </c>
      <c r="K36" s="10">
        <f t="shared" si="13"/>
        <v>0</v>
      </c>
      <c r="L36" s="7" t="s">
        <v>5</v>
      </c>
      <c r="M36" s="10">
        <f t="shared" ref="M36:T36" si="14">SUM(M5:M35)</f>
        <v>50</v>
      </c>
      <c r="N36" s="10"/>
      <c r="O36" s="10">
        <f t="shared" si="14"/>
        <v>963407.55999999971</v>
      </c>
      <c r="P36" s="10">
        <f t="shared" si="14"/>
        <v>2636.4485981308408</v>
      </c>
      <c r="Q36" s="10">
        <f t="shared" si="14"/>
        <v>37663.551401869161</v>
      </c>
      <c r="R36" s="10">
        <f t="shared" si="14"/>
        <v>923107.55999999971</v>
      </c>
      <c r="S36" s="10">
        <f t="shared" si="14"/>
        <v>960771.11140186922</v>
      </c>
      <c r="T36" s="10">
        <f t="shared" si="14"/>
        <v>0</v>
      </c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7.874015748031496E-2" right="7.874015748031496E-2" top="0.39370078740157483" bottom="0.39370078740157483" header="0.31496062992125984" footer="0.31496062992125984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abSelected="1" topLeftCell="A28" workbookViewId="0">
      <selection activeCell="M34" sqref="M34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21</v>
      </c>
      <c r="D1" s="26"/>
      <c r="E1" s="26"/>
      <c r="F1" s="26"/>
      <c r="G1" s="26"/>
      <c r="H1" s="26"/>
      <c r="I1" s="26"/>
      <c r="J1" s="26"/>
      <c r="K1" s="27"/>
      <c r="L1" s="25" t="s">
        <v>21</v>
      </c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38</v>
      </c>
      <c r="D2" s="29"/>
      <c r="E2" s="29"/>
      <c r="F2" s="29"/>
      <c r="G2" s="29"/>
      <c r="H2" s="29"/>
      <c r="I2" s="29"/>
      <c r="J2" s="29"/>
      <c r="K2" s="30"/>
      <c r="L2" s="28" t="s">
        <v>38</v>
      </c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17</v>
      </c>
      <c r="D3" s="32"/>
      <c r="E3" s="32"/>
      <c r="F3" s="32"/>
      <c r="G3" s="32"/>
      <c r="H3" s="32"/>
      <c r="I3" s="32"/>
      <c r="J3" s="32"/>
      <c r="K3" s="33"/>
      <c r="L3" s="31" t="s">
        <v>22</v>
      </c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24</v>
      </c>
      <c r="C4" s="5" t="s">
        <v>0</v>
      </c>
      <c r="D4" s="12" t="s">
        <v>23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11</v>
      </c>
      <c r="L4" s="5" t="s">
        <v>0</v>
      </c>
      <c r="M4" s="12" t="s">
        <v>23</v>
      </c>
      <c r="N4" s="6" t="s">
        <v>7</v>
      </c>
      <c r="O4" s="6" t="s">
        <v>4</v>
      </c>
      <c r="P4" s="6" t="s">
        <v>6</v>
      </c>
      <c r="Q4" s="6" t="s">
        <v>1</v>
      </c>
      <c r="R4" s="6" t="s">
        <v>2</v>
      </c>
      <c r="S4" s="6" t="s">
        <v>3</v>
      </c>
      <c r="T4" s="5" t="s">
        <v>11</v>
      </c>
    </row>
    <row r="5" spans="1:20" ht="21" customHeight="1" x14ac:dyDescent="0.5">
      <c r="A5" s="8">
        <v>18267.8</v>
      </c>
      <c r="B5" s="3">
        <v>850</v>
      </c>
      <c r="C5" s="7">
        <v>1</v>
      </c>
      <c r="D5" s="8">
        <v>1.75</v>
      </c>
      <c r="E5" s="8">
        <f>A5+B5</f>
        <v>19117.8</v>
      </c>
      <c r="F5" s="9">
        <f>D5*E5</f>
        <v>33456.15</v>
      </c>
      <c r="G5" s="9">
        <f>(F5-I5)*7/107</f>
        <v>97.313084112149767</v>
      </c>
      <c r="H5" s="9">
        <f>F5-I5-G5</f>
        <v>1390.186915887854</v>
      </c>
      <c r="I5" s="8">
        <f>A5*D5</f>
        <v>31968.649999999998</v>
      </c>
      <c r="J5" s="9">
        <f>I5+H5</f>
        <v>33358.836915887849</v>
      </c>
      <c r="K5" s="7"/>
      <c r="L5" s="7">
        <v>1</v>
      </c>
      <c r="M5" s="8">
        <v>5.5</v>
      </c>
      <c r="N5" s="8">
        <f>A5+B5</f>
        <v>19117.8</v>
      </c>
      <c r="O5" s="9">
        <f>M5*N5</f>
        <v>105147.9</v>
      </c>
      <c r="P5" s="9">
        <f>(O5-R5)*7/107</f>
        <v>305.84112149532712</v>
      </c>
      <c r="Q5" s="9">
        <f>O5-R5-P5</f>
        <v>4369.1588785046733</v>
      </c>
      <c r="R5" s="8">
        <f>A5*M5</f>
        <v>100472.9</v>
      </c>
      <c r="S5" s="9">
        <f>R5+Q5</f>
        <v>104842.05887850467</v>
      </c>
      <c r="T5" s="7"/>
    </row>
    <row r="6" spans="1:20" s="18" customFormat="1" ht="21" customHeight="1" x14ac:dyDescent="0.5">
      <c r="A6" s="17"/>
      <c r="C6" s="19">
        <v>2</v>
      </c>
      <c r="D6" s="17"/>
      <c r="E6" s="8">
        <f t="shared" ref="E6:E35" si="0">A6+B6</f>
        <v>0</v>
      </c>
      <c r="F6" s="9">
        <f>D6*E6</f>
        <v>0</v>
      </c>
      <c r="G6" s="9">
        <f t="shared" ref="G6:G35" si="1">(F6-I6)*7/107</f>
        <v>0</v>
      </c>
      <c r="H6" s="9">
        <f t="shared" ref="H6:H35" si="2">F6-I6-G6</f>
        <v>0</v>
      </c>
      <c r="I6" s="8">
        <f>A6*D6</f>
        <v>0</v>
      </c>
      <c r="J6" s="9">
        <f t="shared" ref="J6:J35" si="3">I6+H6</f>
        <v>0</v>
      </c>
      <c r="K6" s="19"/>
      <c r="L6" s="19">
        <v>2</v>
      </c>
      <c r="M6" s="17"/>
      <c r="N6" s="8">
        <f t="shared" ref="N6:N35" si="4">A6+B6</f>
        <v>0</v>
      </c>
      <c r="O6" s="9">
        <f>M6*N6</f>
        <v>0</v>
      </c>
      <c r="P6" s="9">
        <f t="shared" ref="P6:P35" si="5">(O6-R6)*7/107</f>
        <v>0</v>
      </c>
      <c r="Q6" s="9">
        <f t="shared" ref="Q6:Q35" si="6">O6-R6-P6</f>
        <v>0</v>
      </c>
      <c r="R6" s="17">
        <f t="shared" ref="R6:R35" si="7">A6*M6</f>
        <v>0</v>
      </c>
      <c r="S6" s="9">
        <f t="shared" ref="S6:S35" si="8">R6+Q6</f>
        <v>0</v>
      </c>
      <c r="T6" s="19"/>
    </row>
    <row r="7" spans="1:20" ht="21" customHeight="1" x14ac:dyDescent="0.5">
      <c r="A7" s="8">
        <v>18267.8</v>
      </c>
      <c r="B7" s="3">
        <v>900</v>
      </c>
      <c r="C7" s="7">
        <v>3</v>
      </c>
      <c r="D7" s="8">
        <v>0</v>
      </c>
      <c r="E7" s="8">
        <f t="shared" si="0"/>
        <v>19167.8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>
        <v>3</v>
      </c>
      <c r="M7" s="8">
        <v>1</v>
      </c>
      <c r="N7" s="8">
        <f t="shared" si="4"/>
        <v>19167.8</v>
      </c>
      <c r="O7" s="9">
        <f>M7*N7</f>
        <v>19167.8</v>
      </c>
      <c r="P7" s="9">
        <f t="shared" si="5"/>
        <v>58.878504672897193</v>
      </c>
      <c r="Q7" s="9">
        <f t="shared" si="6"/>
        <v>841.12149532710282</v>
      </c>
      <c r="R7" s="8">
        <f t="shared" si="7"/>
        <v>18267.8</v>
      </c>
      <c r="S7" s="9">
        <f t="shared" si="8"/>
        <v>19108.9214953271</v>
      </c>
      <c r="T7" s="7"/>
    </row>
    <row r="8" spans="1:20" ht="21" customHeight="1" x14ac:dyDescent="0.5">
      <c r="A8" s="8">
        <v>18222.32</v>
      </c>
      <c r="B8" s="3">
        <v>900</v>
      </c>
      <c r="C8" s="7">
        <v>4</v>
      </c>
      <c r="D8" s="8">
        <v>0</v>
      </c>
      <c r="E8" s="8">
        <f t="shared" si="0"/>
        <v>19122.32</v>
      </c>
      <c r="F8" s="9">
        <f t="shared" ref="F8:F35" si="9">D8*E8</f>
        <v>0</v>
      </c>
      <c r="G8" s="9">
        <f t="shared" si="1"/>
        <v>0</v>
      </c>
      <c r="H8" s="9">
        <f t="shared" si="2"/>
        <v>0</v>
      </c>
      <c r="I8" s="8">
        <f t="shared" ref="I8:I13" si="10">A8*D8</f>
        <v>0</v>
      </c>
      <c r="J8" s="9">
        <f t="shared" si="3"/>
        <v>0</v>
      </c>
      <c r="K8" s="7"/>
      <c r="L8" s="7">
        <v>4</v>
      </c>
      <c r="M8" s="8">
        <v>1.75</v>
      </c>
      <c r="N8" s="8">
        <f t="shared" si="4"/>
        <v>19122.32</v>
      </c>
      <c r="O8" s="9">
        <f t="shared" ref="O8:O35" si="11">M8*N8</f>
        <v>33464.06</v>
      </c>
      <c r="P8" s="9">
        <f t="shared" si="5"/>
        <v>103.03738317757009</v>
      </c>
      <c r="Q8" s="9">
        <f t="shared" si="6"/>
        <v>1471.9626168224299</v>
      </c>
      <c r="R8" s="8">
        <f t="shared" si="7"/>
        <v>31889.059999999998</v>
      </c>
      <c r="S8" s="9">
        <f t="shared" si="8"/>
        <v>33361.022616822425</v>
      </c>
      <c r="T8" s="7"/>
    </row>
    <row r="9" spans="1:20" ht="21" customHeight="1" x14ac:dyDescent="0.5">
      <c r="A9" s="8">
        <v>18161.68</v>
      </c>
      <c r="B9" s="3">
        <v>850</v>
      </c>
      <c r="C9" s="7">
        <v>5</v>
      </c>
      <c r="D9" s="8">
        <v>1</v>
      </c>
      <c r="E9" s="8">
        <f t="shared" si="0"/>
        <v>19011.68</v>
      </c>
      <c r="F9" s="9">
        <f t="shared" si="9"/>
        <v>19011.68</v>
      </c>
      <c r="G9" s="9">
        <f t="shared" si="1"/>
        <v>55.607476635514018</v>
      </c>
      <c r="H9" s="9">
        <f t="shared" si="2"/>
        <v>794.39252336448601</v>
      </c>
      <c r="I9" s="8">
        <f t="shared" si="10"/>
        <v>18161.68</v>
      </c>
      <c r="J9" s="9">
        <f t="shared" si="3"/>
        <v>18956.072523364488</v>
      </c>
      <c r="K9" s="7"/>
      <c r="L9" s="7">
        <v>5</v>
      </c>
      <c r="M9" s="8">
        <v>5</v>
      </c>
      <c r="N9" s="8">
        <f t="shared" si="4"/>
        <v>19011.68</v>
      </c>
      <c r="O9" s="9">
        <f t="shared" si="11"/>
        <v>95058.4</v>
      </c>
      <c r="P9" s="9">
        <f t="shared" si="5"/>
        <v>278.03738317757012</v>
      </c>
      <c r="Q9" s="9">
        <f t="shared" si="6"/>
        <v>3971.9626168224299</v>
      </c>
      <c r="R9" s="8">
        <f t="shared" si="7"/>
        <v>90808.4</v>
      </c>
      <c r="S9" s="9">
        <f t="shared" si="8"/>
        <v>94780.362616822429</v>
      </c>
      <c r="T9" s="7"/>
    </row>
    <row r="10" spans="1:20" ht="21" customHeight="1" x14ac:dyDescent="0.5">
      <c r="A10" s="8">
        <v>18222.32</v>
      </c>
      <c r="B10" s="3">
        <v>900</v>
      </c>
      <c r="C10" s="7">
        <v>6</v>
      </c>
      <c r="D10" s="8">
        <v>0</v>
      </c>
      <c r="E10" s="8">
        <f t="shared" si="0"/>
        <v>19122.32</v>
      </c>
      <c r="F10" s="9">
        <f t="shared" si="9"/>
        <v>0</v>
      </c>
      <c r="G10" s="9">
        <f t="shared" si="1"/>
        <v>0</v>
      </c>
      <c r="H10" s="9">
        <f t="shared" si="2"/>
        <v>0</v>
      </c>
      <c r="I10" s="8">
        <f t="shared" si="10"/>
        <v>0</v>
      </c>
      <c r="J10" s="9">
        <f t="shared" si="3"/>
        <v>0</v>
      </c>
      <c r="K10" s="7"/>
      <c r="L10" s="7">
        <v>6</v>
      </c>
      <c r="M10" s="8">
        <v>0</v>
      </c>
      <c r="N10" s="8">
        <f t="shared" si="4"/>
        <v>19122.32</v>
      </c>
      <c r="O10" s="9">
        <f t="shared" si="11"/>
        <v>0</v>
      </c>
      <c r="P10" s="9">
        <f t="shared" si="5"/>
        <v>0</v>
      </c>
      <c r="Q10" s="9">
        <f t="shared" si="6"/>
        <v>0</v>
      </c>
      <c r="R10" s="8">
        <f t="shared" si="7"/>
        <v>0</v>
      </c>
      <c r="S10" s="9">
        <f t="shared" si="8"/>
        <v>0</v>
      </c>
      <c r="T10" s="7"/>
    </row>
    <row r="11" spans="1:20" s="18" customFormat="1" ht="21" customHeight="1" x14ac:dyDescent="0.5">
      <c r="A11" s="8">
        <v>18267.8</v>
      </c>
      <c r="B11" s="18">
        <v>800</v>
      </c>
      <c r="C11" s="19">
        <v>7</v>
      </c>
      <c r="D11" s="17">
        <v>1.25</v>
      </c>
      <c r="E11" s="8">
        <f t="shared" si="0"/>
        <v>19067.8</v>
      </c>
      <c r="F11" s="9">
        <f t="shared" si="9"/>
        <v>23834.75</v>
      </c>
      <c r="G11" s="9">
        <f t="shared" si="1"/>
        <v>65.420560747663558</v>
      </c>
      <c r="H11" s="9">
        <f t="shared" si="2"/>
        <v>934.57943925233644</v>
      </c>
      <c r="I11" s="17">
        <f t="shared" si="10"/>
        <v>22834.75</v>
      </c>
      <c r="J11" s="9">
        <f t="shared" si="3"/>
        <v>23769.329439252335</v>
      </c>
      <c r="K11" s="19"/>
      <c r="L11" s="19">
        <v>7</v>
      </c>
      <c r="M11" s="17">
        <v>4.75</v>
      </c>
      <c r="N11" s="8">
        <f t="shared" si="4"/>
        <v>19067.8</v>
      </c>
      <c r="O11" s="9">
        <f t="shared" si="11"/>
        <v>90572.05</v>
      </c>
      <c r="P11" s="9">
        <f t="shared" si="5"/>
        <v>248.5981308411215</v>
      </c>
      <c r="Q11" s="9">
        <f t="shared" si="6"/>
        <v>3551.4018691588785</v>
      </c>
      <c r="R11" s="17">
        <f t="shared" si="7"/>
        <v>86772.05</v>
      </c>
      <c r="S11" s="9">
        <f t="shared" si="8"/>
        <v>90323.451869158875</v>
      </c>
      <c r="T11" s="19"/>
    </row>
    <row r="12" spans="1:20" ht="21" customHeight="1" x14ac:dyDescent="0.5">
      <c r="A12" s="17">
        <v>18222.32</v>
      </c>
      <c r="B12" s="3">
        <v>800</v>
      </c>
      <c r="C12" s="7">
        <v>8</v>
      </c>
      <c r="D12" s="8">
        <v>2.5</v>
      </c>
      <c r="E12" s="8">
        <f t="shared" si="0"/>
        <v>19022.32</v>
      </c>
      <c r="F12" s="9">
        <f t="shared" si="9"/>
        <v>47555.8</v>
      </c>
      <c r="G12" s="9">
        <f t="shared" si="1"/>
        <v>130.84112149532712</v>
      </c>
      <c r="H12" s="9">
        <f t="shared" si="2"/>
        <v>1869.1588785046729</v>
      </c>
      <c r="I12" s="8">
        <f t="shared" si="10"/>
        <v>45555.8</v>
      </c>
      <c r="J12" s="9">
        <f t="shared" si="3"/>
        <v>47424.958878504673</v>
      </c>
      <c r="K12" s="7"/>
      <c r="L12" s="7">
        <v>8</v>
      </c>
      <c r="M12" s="8">
        <v>1.5</v>
      </c>
      <c r="N12" s="8">
        <f t="shared" si="4"/>
        <v>19022.32</v>
      </c>
      <c r="O12" s="9">
        <f t="shared" si="11"/>
        <v>28533.48</v>
      </c>
      <c r="P12" s="9">
        <f t="shared" si="5"/>
        <v>78.504672897196258</v>
      </c>
      <c r="Q12" s="9">
        <f t="shared" si="6"/>
        <v>1121.4953271028037</v>
      </c>
      <c r="R12" s="8">
        <f t="shared" si="7"/>
        <v>27333.48</v>
      </c>
      <c r="S12" s="9">
        <f t="shared" si="8"/>
        <v>28454.975327102802</v>
      </c>
      <c r="T12" s="7"/>
    </row>
    <row r="13" spans="1:20" s="18" customFormat="1" ht="21" customHeight="1" x14ac:dyDescent="0.5">
      <c r="A13" s="8"/>
      <c r="C13" s="19">
        <v>9</v>
      </c>
      <c r="D13" s="17"/>
      <c r="E13" s="8">
        <f t="shared" si="0"/>
        <v>0</v>
      </c>
      <c r="F13" s="9">
        <f t="shared" si="9"/>
        <v>0</v>
      </c>
      <c r="G13" s="9">
        <f t="shared" si="1"/>
        <v>0</v>
      </c>
      <c r="H13" s="9">
        <f t="shared" si="2"/>
        <v>0</v>
      </c>
      <c r="I13" s="17">
        <f t="shared" si="10"/>
        <v>0</v>
      </c>
      <c r="J13" s="9">
        <f t="shared" si="3"/>
        <v>0</v>
      </c>
      <c r="K13" s="19"/>
      <c r="L13" s="19">
        <v>9</v>
      </c>
      <c r="M13" s="17"/>
      <c r="N13" s="8">
        <f t="shared" si="4"/>
        <v>0</v>
      </c>
      <c r="O13" s="9">
        <f t="shared" si="11"/>
        <v>0</v>
      </c>
      <c r="P13" s="9">
        <f t="shared" si="5"/>
        <v>0</v>
      </c>
      <c r="Q13" s="9">
        <f t="shared" si="6"/>
        <v>0</v>
      </c>
      <c r="R13" s="17">
        <f t="shared" si="7"/>
        <v>0</v>
      </c>
      <c r="S13" s="9">
        <f t="shared" si="8"/>
        <v>0</v>
      </c>
      <c r="T13" s="19"/>
    </row>
    <row r="14" spans="1:20" ht="21" customHeight="1" x14ac:dyDescent="0.5">
      <c r="A14" s="8">
        <v>18222.32</v>
      </c>
      <c r="B14" s="3">
        <v>900</v>
      </c>
      <c r="C14" s="7">
        <v>10</v>
      </c>
      <c r="D14" s="8">
        <v>0.5</v>
      </c>
      <c r="E14" s="8">
        <f t="shared" si="0"/>
        <v>19122.32</v>
      </c>
      <c r="F14" s="9">
        <f t="shared" si="9"/>
        <v>9561.16</v>
      </c>
      <c r="G14" s="9">
        <f t="shared" si="1"/>
        <v>29.439252336448597</v>
      </c>
      <c r="H14" s="9">
        <f t="shared" si="2"/>
        <v>420.56074766355141</v>
      </c>
      <c r="I14" s="8">
        <f>A14*D14</f>
        <v>9111.16</v>
      </c>
      <c r="J14" s="9">
        <f t="shared" si="3"/>
        <v>9531.7207476635522</v>
      </c>
      <c r="K14" s="7"/>
      <c r="L14" s="7">
        <v>10</v>
      </c>
      <c r="M14" s="8">
        <v>1</v>
      </c>
      <c r="N14" s="8">
        <f t="shared" si="4"/>
        <v>19122.32</v>
      </c>
      <c r="O14" s="9">
        <f t="shared" si="11"/>
        <v>19122.32</v>
      </c>
      <c r="P14" s="9">
        <f t="shared" si="5"/>
        <v>58.878504672897193</v>
      </c>
      <c r="Q14" s="9">
        <f t="shared" si="6"/>
        <v>841.12149532710282</v>
      </c>
      <c r="R14" s="8">
        <f t="shared" si="7"/>
        <v>18222.32</v>
      </c>
      <c r="S14" s="9">
        <f t="shared" si="8"/>
        <v>19063.441495327104</v>
      </c>
      <c r="T14" s="7"/>
    </row>
    <row r="15" spans="1:20" ht="21" customHeight="1" x14ac:dyDescent="0.5">
      <c r="A15" s="8">
        <v>18161.68</v>
      </c>
      <c r="B15" s="3">
        <v>800</v>
      </c>
      <c r="C15" s="7">
        <v>11</v>
      </c>
      <c r="D15" s="8">
        <v>0</v>
      </c>
      <c r="E15" s="8">
        <f t="shared" si="0"/>
        <v>18961.68</v>
      </c>
      <c r="F15" s="9">
        <f t="shared" si="9"/>
        <v>0</v>
      </c>
      <c r="G15" s="9">
        <f t="shared" si="1"/>
        <v>0</v>
      </c>
      <c r="H15" s="9">
        <f t="shared" si="2"/>
        <v>0</v>
      </c>
      <c r="I15" s="8">
        <f t="shared" ref="I15:I35" si="12">A15*D15</f>
        <v>0</v>
      </c>
      <c r="J15" s="9">
        <f t="shared" si="3"/>
        <v>0</v>
      </c>
      <c r="K15" s="7"/>
      <c r="L15" s="7">
        <v>11</v>
      </c>
      <c r="M15" s="8">
        <v>5.25</v>
      </c>
      <c r="N15" s="8">
        <f t="shared" si="4"/>
        <v>18961.68</v>
      </c>
      <c r="O15" s="9">
        <f t="shared" si="11"/>
        <v>99548.82</v>
      </c>
      <c r="P15" s="9">
        <f t="shared" si="5"/>
        <v>274.76635514018693</v>
      </c>
      <c r="Q15" s="9">
        <f t="shared" si="6"/>
        <v>3925.233644859813</v>
      </c>
      <c r="R15" s="8">
        <f t="shared" si="7"/>
        <v>95348.82</v>
      </c>
      <c r="S15" s="9">
        <f t="shared" si="8"/>
        <v>99274.053644859814</v>
      </c>
      <c r="T15" s="7"/>
    </row>
    <row r="16" spans="1:20" ht="21" customHeight="1" x14ac:dyDescent="0.5">
      <c r="A16" s="8">
        <v>18161.68</v>
      </c>
      <c r="B16" s="3">
        <v>980</v>
      </c>
      <c r="C16" s="7">
        <v>12</v>
      </c>
      <c r="D16" s="8">
        <v>1</v>
      </c>
      <c r="E16" s="8">
        <f t="shared" si="0"/>
        <v>19141.68</v>
      </c>
      <c r="F16" s="9">
        <f t="shared" si="9"/>
        <v>19141.68</v>
      </c>
      <c r="G16" s="9">
        <f t="shared" si="1"/>
        <v>64.112149532710276</v>
      </c>
      <c r="H16" s="9">
        <f t="shared" si="2"/>
        <v>915.8878504672897</v>
      </c>
      <c r="I16" s="8">
        <f t="shared" si="12"/>
        <v>18161.68</v>
      </c>
      <c r="J16" s="9">
        <f t="shared" si="3"/>
        <v>19077.567850467291</v>
      </c>
      <c r="K16" s="7"/>
      <c r="L16" s="7">
        <v>12</v>
      </c>
      <c r="M16" s="8">
        <v>0</v>
      </c>
      <c r="N16" s="8">
        <f t="shared" si="4"/>
        <v>19141.68</v>
      </c>
      <c r="O16" s="9">
        <f t="shared" si="11"/>
        <v>0</v>
      </c>
      <c r="P16" s="9">
        <f t="shared" si="5"/>
        <v>0</v>
      </c>
      <c r="Q16" s="9">
        <f t="shared" si="6"/>
        <v>0</v>
      </c>
      <c r="R16" s="8">
        <f t="shared" si="7"/>
        <v>0</v>
      </c>
      <c r="S16" s="9">
        <f t="shared" si="8"/>
        <v>0</v>
      </c>
      <c r="T16" s="7"/>
    </row>
    <row r="17" spans="1:20" ht="21" customHeight="1" x14ac:dyDescent="0.5">
      <c r="A17" s="8">
        <v>18222.32</v>
      </c>
      <c r="B17" s="3">
        <v>950</v>
      </c>
      <c r="C17" s="7">
        <v>13</v>
      </c>
      <c r="D17" s="8">
        <v>0</v>
      </c>
      <c r="E17" s="8">
        <f t="shared" si="0"/>
        <v>19172.32</v>
      </c>
      <c r="F17" s="9">
        <f t="shared" si="9"/>
        <v>0</v>
      </c>
      <c r="G17" s="9">
        <f t="shared" si="1"/>
        <v>0</v>
      </c>
      <c r="H17" s="9">
        <f t="shared" si="2"/>
        <v>0</v>
      </c>
      <c r="I17" s="8">
        <f t="shared" si="12"/>
        <v>0</v>
      </c>
      <c r="J17" s="9">
        <f t="shared" si="3"/>
        <v>0</v>
      </c>
      <c r="K17" s="7"/>
      <c r="L17" s="7">
        <v>13</v>
      </c>
      <c r="M17" s="8">
        <v>2</v>
      </c>
      <c r="N17" s="8">
        <f t="shared" si="4"/>
        <v>19172.32</v>
      </c>
      <c r="O17" s="9">
        <f t="shared" si="11"/>
        <v>38344.639999999999</v>
      </c>
      <c r="P17" s="9">
        <f t="shared" si="5"/>
        <v>124.29906542056075</v>
      </c>
      <c r="Q17" s="9">
        <f t="shared" si="6"/>
        <v>1775.7009345794393</v>
      </c>
      <c r="R17" s="8">
        <f t="shared" si="7"/>
        <v>36444.639999999999</v>
      </c>
      <c r="S17" s="9">
        <f t="shared" si="8"/>
        <v>38220.340934579435</v>
      </c>
      <c r="T17" s="7"/>
    </row>
    <row r="18" spans="1:20" s="18" customFormat="1" ht="21" customHeight="1" x14ac:dyDescent="0.5">
      <c r="A18" s="17">
        <v>18222.32</v>
      </c>
      <c r="B18" s="18">
        <v>900</v>
      </c>
      <c r="C18" s="19">
        <v>14</v>
      </c>
      <c r="D18" s="17">
        <v>0.75</v>
      </c>
      <c r="E18" s="8">
        <f t="shared" si="0"/>
        <v>19122.32</v>
      </c>
      <c r="F18" s="9">
        <f t="shared" si="9"/>
        <v>14341.74</v>
      </c>
      <c r="G18" s="9">
        <f t="shared" si="1"/>
        <v>44.158878504672899</v>
      </c>
      <c r="H18" s="9">
        <f t="shared" si="2"/>
        <v>630.84112149532712</v>
      </c>
      <c r="I18" s="17">
        <f t="shared" si="12"/>
        <v>13666.74</v>
      </c>
      <c r="J18" s="9">
        <f t="shared" si="3"/>
        <v>14297.581121495326</v>
      </c>
      <c r="K18" s="19"/>
      <c r="L18" s="19">
        <v>14</v>
      </c>
      <c r="M18" s="17">
        <v>5.5</v>
      </c>
      <c r="N18" s="8">
        <f t="shared" si="4"/>
        <v>19122.32</v>
      </c>
      <c r="O18" s="9">
        <f t="shared" si="11"/>
        <v>105172.76</v>
      </c>
      <c r="P18" s="9">
        <f t="shared" si="5"/>
        <v>323.8317757009346</v>
      </c>
      <c r="Q18" s="9">
        <f t="shared" si="6"/>
        <v>4626.1682242990655</v>
      </c>
      <c r="R18" s="17">
        <f t="shared" si="7"/>
        <v>100222.76</v>
      </c>
      <c r="S18" s="9">
        <f t="shared" si="8"/>
        <v>104848.92822429906</v>
      </c>
      <c r="T18" s="19"/>
    </row>
    <row r="19" spans="1:20" ht="21" customHeight="1" x14ac:dyDescent="0.5">
      <c r="A19" s="8">
        <v>18116.2</v>
      </c>
      <c r="B19" s="3">
        <v>700</v>
      </c>
      <c r="C19" s="7">
        <v>15</v>
      </c>
      <c r="D19" s="8">
        <v>3.25</v>
      </c>
      <c r="E19" s="8">
        <f t="shared" si="0"/>
        <v>18816.2</v>
      </c>
      <c r="F19" s="9">
        <f t="shared" si="9"/>
        <v>61152.65</v>
      </c>
      <c r="G19" s="9">
        <f t="shared" si="1"/>
        <v>148.83177570093457</v>
      </c>
      <c r="H19" s="9">
        <f t="shared" si="2"/>
        <v>2126.1682242990655</v>
      </c>
      <c r="I19" s="8">
        <f t="shared" si="12"/>
        <v>58877.65</v>
      </c>
      <c r="J19" s="9">
        <f t="shared" si="3"/>
        <v>61003.818224299066</v>
      </c>
      <c r="K19" s="7"/>
      <c r="L19" s="7">
        <v>15</v>
      </c>
      <c r="M19" s="8">
        <v>3.75</v>
      </c>
      <c r="N19" s="8">
        <f t="shared" si="4"/>
        <v>18816.2</v>
      </c>
      <c r="O19" s="9">
        <f t="shared" si="11"/>
        <v>70560.75</v>
      </c>
      <c r="P19" s="9">
        <f t="shared" si="5"/>
        <v>171.72897196261681</v>
      </c>
      <c r="Q19" s="9">
        <f t="shared" si="6"/>
        <v>2453.2710280373831</v>
      </c>
      <c r="R19" s="8">
        <f t="shared" si="7"/>
        <v>67935.75</v>
      </c>
      <c r="S19" s="9">
        <f t="shared" si="8"/>
        <v>70389.021028037387</v>
      </c>
      <c r="T19" s="7"/>
    </row>
    <row r="20" spans="1:20" s="18" customFormat="1" ht="21" customHeight="1" x14ac:dyDescent="0.5">
      <c r="A20" s="17"/>
      <c r="C20" s="19">
        <v>16</v>
      </c>
      <c r="D20" s="17"/>
      <c r="E20" s="8">
        <f t="shared" si="0"/>
        <v>0</v>
      </c>
      <c r="F20" s="9">
        <f t="shared" si="9"/>
        <v>0</v>
      </c>
      <c r="G20" s="9">
        <f t="shared" si="1"/>
        <v>0</v>
      </c>
      <c r="H20" s="9">
        <f t="shared" si="2"/>
        <v>0</v>
      </c>
      <c r="I20" s="17">
        <f t="shared" si="12"/>
        <v>0</v>
      </c>
      <c r="J20" s="9">
        <f t="shared" si="3"/>
        <v>0</v>
      </c>
      <c r="K20" s="19"/>
      <c r="L20" s="19">
        <v>16</v>
      </c>
      <c r="M20" s="17"/>
      <c r="N20" s="8">
        <f t="shared" si="4"/>
        <v>0</v>
      </c>
      <c r="O20" s="9">
        <f t="shared" si="11"/>
        <v>0</v>
      </c>
      <c r="P20" s="9">
        <f t="shared" si="5"/>
        <v>0</v>
      </c>
      <c r="Q20" s="9">
        <f t="shared" si="6"/>
        <v>0</v>
      </c>
      <c r="R20" s="17">
        <f t="shared" si="7"/>
        <v>0</v>
      </c>
      <c r="S20" s="9">
        <f t="shared" si="8"/>
        <v>0</v>
      </c>
      <c r="T20" s="19"/>
    </row>
    <row r="21" spans="1:20" ht="21" customHeight="1" x14ac:dyDescent="0.5">
      <c r="A21" s="8">
        <v>18116.2</v>
      </c>
      <c r="B21" s="3">
        <v>850</v>
      </c>
      <c r="C21" s="7">
        <v>17</v>
      </c>
      <c r="D21" s="8">
        <v>0</v>
      </c>
      <c r="E21" s="8">
        <f t="shared" si="0"/>
        <v>18966.2</v>
      </c>
      <c r="F21" s="9">
        <f t="shared" si="9"/>
        <v>0</v>
      </c>
      <c r="G21" s="9">
        <f t="shared" si="1"/>
        <v>0</v>
      </c>
      <c r="H21" s="9">
        <f t="shared" si="2"/>
        <v>0</v>
      </c>
      <c r="I21" s="8">
        <f t="shared" si="12"/>
        <v>0</v>
      </c>
      <c r="J21" s="9">
        <f t="shared" si="3"/>
        <v>0</v>
      </c>
      <c r="K21" s="7"/>
      <c r="L21" s="7">
        <v>17</v>
      </c>
      <c r="M21" s="8">
        <v>1.5</v>
      </c>
      <c r="N21" s="8">
        <f t="shared" si="4"/>
        <v>18966.2</v>
      </c>
      <c r="O21" s="9">
        <f t="shared" si="11"/>
        <v>28449.300000000003</v>
      </c>
      <c r="P21" s="9">
        <f t="shared" si="5"/>
        <v>83.411214953271028</v>
      </c>
      <c r="Q21" s="9">
        <f t="shared" si="6"/>
        <v>1191.5887850467291</v>
      </c>
      <c r="R21" s="8">
        <f t="shared" si="7"/>
        <v>27174.300000000003</v>
      </c>
      <c r="S21" s="9">
        <f t="shared" si="8"/>
        <v>28365.888785046733</v>
      </c>
      <c r="T21" s="7"/>
    </row>
    <row r="22" spans="1:20" ht="21" customHeight="1" x14ac:dyDescent="0.5">
      <c r="A22" s="8">
        <v>18116.2</v>
      </c>
      <c r="B22" s="3">
        <v>800</v>
      </c>
      <c r="C22" s="7">
        <v>18</v>
      </c>
      <c r="D22" s="8">
        <v>0.75</v>
      </c>
      <c r="E22" s="8">
        <f t="shared" si="0"/>
        <v>18916.2</v>
      </c>
      <c r="F22" s="9">
        <f t="shared" si="9"/>
        <v>14187.150000000001</v>
      </c>
      <c r="G22" s="9">
        <f t="shared" si="1"/>
        <v>39.252336448598129</v>
      </c>
      <c r="H22" s="9">
        <f t="shared" si="2"/>
        <v>560.74766355140184</v>
      </c>
      <c r="I22" s="8">
        <f t="shared" si="12"/>
        <v>13587.150000000001</v>
      </c>
      <c r="J22" s="9">
        <f t="shared" si="3"/>
        <v>14147.897663551403</v>
      </c>
      <c r="K22" s="7"/>
      <c r="L22" s="7">
        <v>18</v>
      </c>
      <c r="M22" s="8">
        <v>3.25</v>
      </c>
      <c r="N22" s="8">
        <f t="shared" si="4"/>
        <v>18916.2</v>
      </c>
      <c r="O22" s="9">
        <f t="shared" si="11"/>
        <v>61477.65</v>
      </c>
      <c r="P22" s="9">
        <f t="shared" si="5"/>
        <v>170.09345794392524</v>
      </c>
      <c r="Q22" s="9">
        <f t="shared" si="6"/>
        <v>2429.9065420560746</v>
      </c>
      <c r="R22" s="8">
        <f t="shared" si="7"/>
        <v>58877.65</v>
      </c>
      <c r="S22" s="9">
        <f t="shared" si="8"/>
        <v>61307.556542056074</v>
      </c>
      <c r="T22" s="7"/>
    </row>
    <row r="23" spans="1:20" ht="21" customHeight="1" x14ac:dyDescent="0.5">
      <c r="A23" s="8">
        <v>18116.2</v>
      </c>
      <c r="B23" s="3">
        <v>870</v>
      </c>
      <c r="C23" s="7">
        <v>19</v>
      </c>
      <c r="D23" s="8">
        <v>2.5</v>
      </c>
      <c r="E23" s="8">
        <f t="shared" si="0"/>
        <v>18986.2</v>
      </c>
      <c r="F23" s="9">
        <f t="shared" si="9"/>
        <v>47465.5</v>
      </c>
      <c r="G23" s="9">
        <f t="shared" si="1"/>
        <v>142.28971962616822</v>
      </c>
      <c r="H23" s="9">
        <f t="shared" si="2"/>
        <v>2032.7102803738317</v>
      </c>
      <c r="I23" s="8">
        <f t="shared" si="12"/>
        <v>45290.5</v>
      </c>
      <c r="J23" s="9">
        <f t="shared" si="3"/>
        <v>47323.210280373831</v>
      </c>
      <c r="K23" s="7"/>
      <c r="L23" s="7">
        <v>19</v>
      </c>
      <c r="M23" s="8">
        <v>6</v>
      </c>
      <c r="N23" s="8">
        <f t="shared" si="4"/>
        <v>18986.2</v>
      </c>
      <c r="O23" s="9">
        <f t="shared" si="11"/>
        <v>113917.20000000001</v>
      </c>
      <c r="P23" s="9">
        <f t="shared" si="5"/>
        <v>341.49532710280374</v>
      </c>
      <c r="Q23" s="9">
        <f t="shared" si="6"/>
        <v>4878.5046728971965</v>
      </c>
      <c r="R23" s="8">
        <f t="shared" si="7"/>
        <v>108697.20000000001</v>
      </c>
      <c r="S23" s="9">
        <f t="shared" si="8"/>
        <v>113575.70467289721</v>
      </c>
      <c r="T23" s="7"/>
    </row>
    <row r="24" spans="1:20" ht="21" customHeight="1" x14ac:dyDescent="0.5">
      <c r="A24" s="8">
        <v>18116.2</v>
      </c>
      <c r="B24" s="3">
        <v>900</v>
      </c>
      <c r="C24" s="7">
        <v>20</v>
      </c>
      <c r="D24" s="8">
        <v>0</v>
      </c>
      <c r="E24" s="8">
        <f t="shared" si="0"/>
        <v>19016.2</v>
      </c>
      <c r="F24" s="9">
        <f t="shared" si="9"/>
        <v>0</v>
      </c>
      <c r="G24" s="9">
        <f t="shared" si="1"/>
        <v>0</v>
      </c>
      <c r="H24" s="9">
        <f t="shared" si="2"/>
        <v>0</v>
      </c>
      <c r="I24" s="8">
        <f t="shared" si="12"/>
        <v>0</v>
      </c>
      <c r="J24" s="9">
        <f t="shared" si="3"/>
        <v>0</v>
      </c>
      <c r="K24" s="7"/>
      <c r="L24" s="7">
        <v>20</v>
      </c>
      <c r="M24" s="8">
        <v>2.25</v>
      </c>
      <c r="N24" s="8">
        <f t="shared" si="4"/>
        <v>19016.2</v>
      </c>
      <c r="O24" s="9">
        <f t="shared" si="11"/>
        <v>42786.450000000004</v>
      </c>
      <c r="P24" s="9">
        <f t="shared" si="5"/>
        <v>132.47663551401868</v>
      </c>
      <c r="Q24" s="9">
        <f t="shared" si="6"/>
        <v>1892.5233644859813</v>
      </c>
      <c r="R24" s="8">
        <f t="shared" si="7"/>
        <v>40761.450000000004</v>
      </c>
      <c r="S24" s="9">
        <f t="shared" si="8"/>
        <v>42653.973364485988</v>
      </c>
      <c r="T24" s="7"/>
    </row>
    <row r="25" spans="1:20" s="18" customFormat="1" ht="21" customHeight="1" x14ac:dyDescent="0.5">
      <c r="A25" s="17">
        <v>18161.68</v>
      </c>
      <c r="B25" s="18">
        <v>700</v>
      </c>
      <c r="C25" s="19">
        <v>21</v>
      </c>
      <c r="D25" s="17">
        <v>0</v>
      </c>
      <c r="E25" s="8">
        <f t="shared" si="0"/>
        <v>18861.68</v>
      </c>
      <c r="F25" s="9">
        <f t="shared" si="9"/>
        <v>0</v>
      </c>
      <c r="G25" s="9">
        <f t="shared" si="1"/>
        <v>0</v>
      </c>
      <c r="H25" s="9">
        <f t="shared" si="2"/>
        <v>0</v>
      </c>
      <c r="I25" s="17">
        <f t="shared" si="12"/>
        <v>0</v>
      </c>
      <c r="J25" s="9">
        <f t="shared" si="3"/>
        <v>0</v>
      </c>
      <c r="K25" s="19"/>
      <c r="L25" s="19">
        <v>21</v>
      </c>
      <c r="M25" s="17">
        <v>0.5</v>
      </c>
      <c r="N25" s="8">
        <f t="shared" si="4"/>
        <v>18861.68</v>
      </c>
      <c r="O25" s="9">
        <f t="shared" si="11"/>
        <v>9430.84</v>
      </c>
      <c r="P25" s="9">
        <f t="shared" si="5"/>
        <v>22.897196261682243</v>
      </c>
      <c r="Q25" s="9">
        <f t="shared" si="6"/>
        <v>327.10280373831773</v>
      </c>
      <c r="R25" s="17">
        <f t="shared" si="7"/>
        <v>9080.84</v>
      </c>
      <c r="S25" s="9">
        <f t="shared" si="8"/>
        <v>9407.9428037383186</v>
      </c>
      <c r="T25" s="19"/>
    </row>
    <row r="26" spans="1:20" ht="21" customHeight="1" x14ac:dyDescent="0.5">
      <c r="A26" s="8">
        <v>18070.72</v>
      </c>
      <c r="B26" s="3">
        <v>750</v>
      </c>
      <c r="C26" s="7">
        <v>22</v>
      </c>
      <c r="D26" s="8">
        <v>1.5</v>
      </c>
      <c r="E26" s="8">
        <f t="shared" si="0"/>
        <v>18820.72</v>
      </c>
      <c r="F26" s="9">
        <f t="shared" si="9"/>
        <v>28231.08</v>
      </c>
      <c r="G26" s="9">
        <f t="shared" si="1"/>
        <v>73.598130841121488</v>
      </c>
      <c r="H26" s="9">
        <f t="shared" si="2"/>
        <v>1051.4018691588785</v>
      </c>
      <c r="I26" s="8">
        <f t="shared" si="12"/>
        <v>27106.080000000002</v>
      </c>
      <c r="J26" s="9">
        <f t="shared" si="3"/>
        <v>28157.481869158881</v>
      </c>
      <c r="K26" s="7"/>
      <c r="L26" s="7">
        <v>22</v>
      </c>
      <c r="M26" s="8">
        <v>4.25</v>
      </c>
      <c r="N26" s="8">
        <f t="shared" si="4"/>
        <v>18820.72</v>
      </c>
      <c r="O26" s="9">
        <f t="shared" si="11"/>
        <v>79988.06</v>
      </c>
      <c r="P26" s="9">
        <f t="shared" si="5"/>
        <v>208.52803738317758</v>
      </c>
      <c r="Q26" s="9">
        <f t="shared" si="6"/>
        <v>2978.9719626168226</v>
      </c>
      <c r="R26" s="8">
        <f t="shared" si="7"/>
        <v>76800.56</v>
      </c>
      <c r="S26" s="9">
        <f t="shared" si="8"/>
        <v>79779.53196261682</v>
      </c>
      <c r="T26" s="7"/>
    </row>
    <row r="27" spans="1:20" s="18" customFormat="1" ht="21" customHeight="1" x14ac:dyDescent="0.5">
      <c r="A27" s="17"/>
      <c r="C27" s="19">
        <v>23</v>
      </c>
      <c r="D27" s="17"/>
      <c r="E27" s="8">
        <f t="shared" si="0"/>
        <v>0</v>
      </c>
      <c r="F27" s="9">
        <f t="shared" si="9"/>
        <v>0</v>
      </c>
      <c r="G27" s="9">
        <f t="shared" si="1"/>
        <v>0</v>
      </c>
      <c r="H27" s="9">
        <f t="shared" si="2"/>
        <v>0</v>
      </c>
      <c r="I27" s="17">
        <f t="shared" si="12"/>
        <v>0</v>
      </c>
      <c r="J27" s="9">
        <f t="shared" si="3"/>
        <v>0</v>
      </c>
      <c r="K27" s="19"/>
      <c r="L27" s="19">
        <v>23</v>
      </c>
      <c r="M27" s="17"/>
      <c r="N27" s="8">
        <f t="shared" si="4"/>
        <v>0</v>
      </c>
      <c r="O27" s="9">
        <f t="shared" si="11"/>
        <v>0</v>
      </c>
      <c r="P27" s="9">
        <f t="shared" si="5"/>
        <v>0</v>
      </c>
      <c r="Q27" s="9">
        <f t="shared" si="6"/>
        <v>0</v>
      </c>
      <c r="R27" s="17">
        <f t="shared" si="7"/>
        <v>0</v>
      </c>
      <c r="S27" s="9">
        <f t="shared" si="8"/>
        <v>0</v>
      </c>
      <c r="T27" s="19"/>
    </row>
    <row r="28" spans="1:20" ht="21" customHeight="1" x14ac:dyDescent="0.5">
      <c r="A28" s="8">
        <v>18025.240000000002</v>
      </c>
      <c r="B28" s="3">
        <v>850</v>
      </c>
      <c r="C28" s="7">
        <v>24</v>
      </c>
      <c r="D28" s="8">
        <v>0</v>
      </c>
      <c r="E28" s="8">
        <f t="shared" si="0"/>
        <v>18875.240000000002</v>
      </c>
      <c r="F28" s="9">
        <f t="shared" si="9"/>
        <v>0</v>
      </c>
      <c r="G28" s="9">
        <f t="shared" si="1"/>
        <v>0</v>
      </c>
      <c r="H28" s="9">
        <f t="shared" si="2"/>
        <v>0</v>
      </c>
      <c r="I28" s="8">
        <f t="shared" si="12"/>
        <v>0</v>
      </c>
      <c r="J28" s="9">
        <f t="shared" si="3"/>
        <v>0</v>
      </c>
      <c r="K28" s="7"/>
      <c r="L28" s="7">
        <v>24</v>
      </c>
      <c r="M28" s="8">
        <v>1</v>
      </c>
      <c r="N28" s="8">
        <f t="shared" si="4"/>
        <v>18875.240000000002</v>
      </c>
      <c r="O28" s="9">
        <f t="shared" si="11"/>
        <v>18875.240000000002</v>
      </c>
      <c r="P28" s="9">
        <f t="shared" si="5"/>
        <v>55.607476635514018</v>
      </c>
      <c r="Q28" s="9">
        <f t="shared" si="6"/>
        <v>794.39252336448601</v>
      </c>
      <c r="R28" s="8">
        <f t="shared" si="7"/>
        <v>18025.240000000002</v>
      </c>
      <c r="S28" s="9">
        <f t="shared" si="8"/>
        <v>18819.632523364489</v>
      </c>
      <c r="T28" s="7"/>
    </row>
    <row r="29" spans="1:20" ht="21" customHeight="1" x14ac:dyDescent="0.5">
      <c r="A29" s="8">
        <v>18025.240000000002</v>
      </c>
      <c r="B29" s="3">
        <v>700</v>
      </c>
      <c r="C29" s="7">
        <v>25</v>
      </c>
      <c r="D29" s="8">
        <v>0.75</v>
      </c>
      <c r="E29" s="8">
        <f t="shared" si="0"/>
        <v>18725.240000000002</v>
      </c>
      <c r="F29" s="9">
        <f t="shared" si="9"/>
        <v>14043.93</v>
      </c>
      <c r="G29" s="9">
        <f t="shared" si="1"/>
        <v>34.345794392523366</v>
      </c>
      <c r="H29" s="9">
        <f t="shared" si="2"/>
        <v>490.65420560747663</v>
      </c>
      <c r="I29" s="8">
        <f t="shared" si="12"/>
        <v>13518.93</v>
      </c>
      <c r="J29" s="9">
        <f t="shared" si="3"/>
        <v>14009.584205607476</v>
      </c>
      <c r="K29" s="7"/>
      <c r="L29" s="7">
        <v>25</v>
      </c>
      <c r="M29" s="8">
        <v>5</v>
      </c>
      <c r="N29" s="8">
        <f t="shared" si="4"/>
        <v>18725.240000000002</v>
      </c>
      <c r="O29" s="9">
        <f t="shared" si="11"/>
        <v>93626.200000000012</v>
      </c>
      <c r="P29" s="9">
        <f t="shared" si="5"/>
        <v>228.97196261682242</v>
      </c>
      <c r="Q29" s="9">
        <f t="shared" si="6"/>
        <v>3271.0280373831774</v>
      </c>
      <c r="R29" s="8">
        <f t="shared" si="7"/>
        <v>90126.200000000012</v>
      </c>
      <c r="S29" s="9">
        <f t="shared" si="8"/>
        <v>93397.228037383189</v>
      </c>
      <c r="T29" s="7"/>
    </row>
    <row r="30" spans="1:20" ht="21" customHeight="1" x14ac:dyDescent="0.5">
      <c r="A30" s="8">
        <v>18070.72</v>
      </c>
      <c r="B30" s="3">
        <v>900</v>
      </c>
      <c r="C30" s="7">
        <v>26</v>
      </c>
      <c r="D30" s="8">
        <v>2.75</v>
      </c>
      <c r="E30" s="8">
        <f t="shared" si="0"/>
        <v>18970.72</v>
      </c>
      <c r="F30" s="9">
        <f t="shared" si="9"/>
        <v>52169.48</v>
      </c>
      <c r="G30" s="9">
        <f t="shared" si="1"/>
        <v>161.9158878504673</v>
      </c>
      <c r="H30" s="9">
        <f t="shared" si="2"/>
        <v>2313.0841121495328</v>
      </c>
      <c r="I30" s="8">
        <f t="shared" si="12"/>
        <v>49694.48</v>
      </c>
      <c r="J30" s="9">
        <f t="shared" si="3"/>
        <v>52007.564112149536</v>
      </c>
      <c r="K30" s="7"/>
      <c r="L30" s="7">
        <v>26</v>
      </c>
      <c r="M30" s="8">
        <v>3.25</v>
      </c>
      <c r="N30" s="8">
        <f t="shared" si="4"/>
        <v>18970.72</v>
      </c>
      <c r="O30" s="9">
        <f t="shared" si="11"/>
        <v>61654.840000000004</v>
      </c>
      <c r="P30" s="9">
        <f t="shared" si="5"/>
        <v>191.35514018691589</v>
      </c>
      <c r="Q30" s="9">
        <f t="shared" si="6"/>
        <v>2733.6448598130842</v>
      </c>
      <c r="R30" s="8">
        <f t="shared" si="7"/>
        <v>58729.840000000004</v>
      </c>
      <c r="S30" s="9">
        <f t="shared" si="8"/>
        <v>61463.484859813085</v>
      </c>
      <c r="T30" s="7"/>
    </row>
    <row r="31" spans="1:20" ht="21" customHeight="1" x14ac:dyDescent="0.5">
      <c r="A31" s="8">
        <v>18025.240000000002</v>
      </c>
      <c r="B31" s="3">
        <v>900</v>
      </c>
      <c r="C31" s="7">
        <v>27</v>
      </c>
      <c r="D31" s="8">
        <v>0</v>
      </c>
      <c r="E31" s="8">
        <f t="shared" si="0"/>
        <v>18925.240000000002</v>
      </c>
      <c r="F31" s="9">
        <f t="shared" si="9"/>
        <v>0</v>
      </c>
      <c r="G31" s="9">
        <f t="shared" si="1"/>
        <v>0</v>
      </c>
      <c r="H31" s="9">
        <f t="shared" si="2"/>
        <v>0</v>
      </c>
      <c r="I31" s="8">
        <f t="shared" si="12"/>
        <v>0</v>
      </c>
      <c r="J31" s="9">
        <f t="shared" si="3"/>
        <v>0</v>
      </c>
      <c r="K31" s="7"/>
      <c r="L31" s="7">
        <v>27</v>
      </c>
      <c r="M31" s="8">
        <v>0</v>
      </c>
      <c r="N31" s="8">
        <f t="shared" si="4"/>
        <v>18925.240000000002</v>
      </c>
      <c r="O31" s="9">
        <f t="shared" si="11"/>
        <v>0</v>
      </c>
      <c r="P31" s="9">
        <f t="shared" si="5"/>
        <v>0</v>
      </c>
      <c r="Q31" s="9">
        <f t="shared" si="6"/>
        <v>0</v>
      </c>
      <c r="R31" s="8">
        <f t="shared" si="7"/>
        <v>0</v>
      </c>
      <c r="S31" s="9">
        <f t="shared" si="8"/>
        <v>0</v>
      </c>
      <c r="T31" s="7"/>
    </row>
    <row r="32" spans="1:20" s="18" customFormat="1" ht="21" customHeight="1" x14ac:dyDescent="0.5">
      <c r="A32" s="17">
        <v>17828.16</v>
      </c>
      <c r="B32" s="18">
        <v>850</v>
      </c>
      <c r="C32" s="19">
        <v>28</v>
      </c>
      <c r="D32" s="17">
        <v>0.5</v>
      </c>
      <c r="E32" s="8">
        <f t="shared" si="0"/>
        <v>18678.16</v>
      </c>
      <c r="F32" s="9">
        <f>D32*E32</f>
        <v>9339.08</v>
      </c>
      <c r="G32" s="9">
        <f t="shared" si="1"/>
        <v>27.803738317757009</v>
      </c>
      <c r="H32" s="9">
        <f t="shared" si="2"/>
        <v>397.196261682243</v>
      </c>
      <c r="I32" s="17">
        <f t="shared" si="12"/>
        <v>8914.08</v>
      </c>
      <c r="J32" s="9">
        <f t="shared" si="3"/>
        <v>9311.2762616822438</v>
      </c>
      <c r="K32" s="19"/>
      <c r="L32" s="19">
        <v>28</v>
      </c>
      <c r="M32" s="17">
        <v>5.75</v>
      </c>
      <c r="N32" s="8">
        <f t="shared" si="4"/>
        <v>18678.16</v>
      </c>
      <c r="O32" s="9">
        <f t="shared" si="11"/>
        <v>107399.42</v>
      </c>
      <c r="P32" s="9">
        <f t="shared" si="5"/>
        <v>319.74299065420558</v>
      </c>
      <c r="Q32" s="9">
        <f t="shared" si="6"/>
        <v>4567.7570093457944</v>
      </c>
      <c r="R32" s="17">
        <f t="shared" si="7"/>
        <v>102511.92</v>
      </c>
      <c r="S32" s="9">
        <f t="shared" si="8"/>
        <v>107079.67700934579</v>
      </c>
      <c r="T32" s="19"/>
    </row>
    <row r="33" spans="1:20" ht="21" customHeight="1" x14ac:dyDescent="0.5">
      <c r="A33" s="21">
        <v>17873.64</v>
      </c>
      <c r="B33" s="3">
        <v>900</v>
      </c>
      <c r="C33" s="7">
        <v>29</v>
      </c>
      <c r="D33" s="8">
        <v>1.25</v>
      </c>
      <c r="E33" s="8">
        <f t="shared" si="0"/>
        <v>18773.64</v>
      </c>
      <c r="F33" s="9">
        <f>D33*E33</f>
        <v>23467.05</v>
      </c>
      <c r="G33" s="9">
        <f t="shared" si="1"/>
        <v>73.598130841121488</v>
      </c>
      <c r="H33" s="9">
        <f t="shared" si="2"/>
        <v>1051.4018691588785</v>
      </c>
      <c r="I33" s="8">
        <f t="shared" si="12"/>
        <v>22342.05</v>
      </c>
      <c r="J33" s="9">
        <f t="shared" si="3"/>
        <v>23393.451869158878</v>
      </c>
      <c r="K33" s="7"/>
      <c r="L33" s="7">
        <v>29</v>
      </c>
      <c r="M33" s="8">
        <v>5.25</v>
      </c>
      <c r="N33" s="8">
        <f t="shared" si="4"/>
        <v>18773.64</v>
      </c>
      <c r="O33" s="9">
        <f t="shared" si="11"/>
        <v>98561.61</v>
      </c>
      <c r="P33" s="9">
        <f t="shared" si="5"/>
        <v>309.1121495327103</v>
      </c>
      <c r="Q33" s="9">
        <f t="shared" si="6"/>
        <v>4415.8878504672894</v>
      </c>
      <c r="R33" s="8">
        <f t="shared" si="7"/>
        <v>93836.61</v>
      </c>
      <c r="S33" s="9">
        <f t="shared" si="8"/>
        <v>98252.497850467291</v>
      </c>
      <c r="T33" s="7"/>
    </row>
    <row r="34" spans="1:20" s="18" customFormat="1" ht="21" customHeight="1" x14ac:dyDescent="0.5">
      <c r="A34" s="21"/>
      <c r="B34" s="22"/>
      <c r="C34" s="19">
        <v>30</v>
      </c>
      <c r="D34" s="17"/>
      <c r="E34" s="8">
        <f t="shared" si="0"/>
        <v>0</v>
      </c>
      <c r="F34" s="9">
        <f>D34*E34</f>
        <v>0</v>
      </c>
      <c r="G34" s="9">
        <f t="shared" si="1"/>
        <v>0</v>
      </c>
      <c r="H34" s="9">
        <f t="shared" si="2"/>
        <v>0</v>
      </c>
      <c r="I34" s="17">
        <f t="shared" si="12"/>
        <v>0</v>
      </c>
      <c r="J34" s="9">
        <f t="shared" si="3"/>
        <v>0</v>
      </c>
      <c r="K34" s="19"/>
      <c r="L34" s="19">
        <v>30</v>
      </c>
      <c r="M34" s="17"/>
      <c r="N34" s="8">
        <f t="shared" si="4"/>
        <v>0</v>
      </c>
      <c r="O34" s="9">
        <f t="shared" si="11"/>
        <v>0</v>
      </c>
      <c r="P34" s="9">
        <f t="shared" si="5"/>
        <v>0</v>
      </c>
      <c r="Q34" s="9">
        <f t="shared" si="6"/>
        <v>0</v>
      </c>
      <c r="R34" s="17">
        <f t="shared" si="7"/>
        <v>0</v>
      </c>
      <c r="S34" s="9">
        <f t="shared" si="8"/>
        <v>0</v>
      </c>
      <c r="T34" s="19"/>
    </row>
    <row r="35" spans="1:20" s="18" customFormat="1" ht="21" customHeight="1" x14ac:dyDescent="0.5">
      <c r="A35" s="21"/>
      <c r="B35" s="22"/>
      <c r="C35" s="19"/>
      <c r="D35" s="17"/>
      <c r="E35" s="8"/>
      <c r="F35" s="9"/>
      <c r="G35" s="9"/>
      <c r="H35" s="9"/>
      <c r="I35" s="17"/>
      <c r="J35" s="9"/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 t="s">
        <v>5</v>
      </c>
      <c r="D36" s="10">
        <f t="shared" ref="D36:K36" si="13">SUM(D5:D35)</f>
        <v>22</v>
      </c>
      <c r="E36" s="10"/>
      <c r="F36" s="10">
        <f>SUM(F5:F35)</f>
        <v>416958.88</v>
      </c>
      <c r="G36" s="10">
        <f>SUM(G5:G35)</f>
        <v>1188.5280373831779</v>
      </c>
      <c r="H36" s="10">
        <f>SUM(H5:H35)</f>
        <v>16978.971962616823</v>
      </c>
      <c r="I36" s="10">
        <f>SUM(I5:I35)</f>
        <v>398791.38</v>
      </c>
      <c r="J36" s="10">
        <f t="shared" si="13"/>
        <v>415770.35196261678</v>
      </c>
      <c r="K36" s="10">
        <f t="shared" si="13"/>
        <v>0</v>
      </c>
      <c r="L36" s="7" t="s">
        <v>5</v>
      </c>
      <c r="M36" s="10">
        <f t="shared" ref="M36:T36" si="14">SUM(M5:M35)</f>
        <v>75</v>
      </c>
      <c r="N36" s="10"/>
      <c r="O36" s="10">
        <f t="shared" si="14"/>
        <v>1420859.79</v>
      </c>
      <c r="P36" s="10">
        <f t="shared" si="14"/>
        <v>4090.0934579439258</v>
      </c>
      <c r="Q36" s="10">
        <f t="shared" si="14"/>
        <v>58429.906542056066</v>
      </c>
      <c r="R36" s="10">
        <f t="shared" si="14"/>
        <v>1358339.79</v>
      </c>
      <c r="S36" s="10">
        <f t="shared" si="14"/>
        <v>1416769.696542056</v>
      </c>
      <c r="T36" s="10">
        <f t="shared" si="14"/>
        <v>0</v>
      </c>
    </row>
    <row r="37" spans="1:20" x14ac:dyDescent="0.5">
      <c r="I37" s="23"/>
      <c r="J37" s="23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13</vt:i4>
      </vt:variant>
      <vt:variant>
        <vt:lpstr>ช่วงที่มีชื่อ</vt:lpstr>
      </vt:variant>
      <vt:variant>
        <vt:i4>13</vt:i4>
      </vt:variant>
    </vt:vector>
  </HeadingPairs>
  <TitlesOfParts>
    <vt:vector size="26" baseType="lpstr">
      <vt:lpstr>มกราคม</vt:lpstr>
      <vt:lpstr>กุมภาพันธ์</vt:lpstr>
      <vt:lpstr>มีนาคม</vt:lpstr>
      <vt:lpstr>เมษายน</vt:lpstr>
      <vt:lpstr>พฤษภาคม</vt:lpstr>
      <vt:lpstr>มิถุนายน</vt:lpstr>
      <vt:lpstr>กรกฎาคม</vt:lpstr>
      <vt:lpstr>สิงหาคม</vt:lpstr>
      <vt:lpstr>กันยายน</vt:lpstr>
      <vt:lpstr>ตุลาคม</vt:lpstr>
      <vt:lpstr>พฤศจิกายน</vt:lpstr>
      <vt:lpstr>ธันวาคม</vt:lpstr>
      <vt:lpstr>STOCK</vt:lpstr>
      <vt:lpstr>STOCK!Print_Area</vt:lpstr>
      <vt:lpstr>กรกฎาคม!Print_Area</vt:lpstr>
      <vt:lpstr>กันยายน!Print_Area</vt:lpstr>
      <vt:lpstr>กุมภาพันธ์!Print_Area</vt:lpstr>
      <vt:lpstr>ตุลาคม!Print_Area</vt:lpstr>
      <vt:lpstr>ธันวาคม!Print_Area</vt:lpstr>
      <vt:lpstr>พฤศจิกายน!Print_Area</vt:lpstr>
      <vt:lpstr>พฤษภาคม!Print_Area</vt:lpstr>
      <vt:lpstr>มกราคม!Print_Area</vt:lpstr>
      <vt:lpstr>มิถุนายน!Print_Area</vt:lpstr>
      <vt:lpstr>มีนาคม!Print_Area</vt:lpstr>
      <vt:lpstr>เมษายน!Print_Area</vt:lpstr>
      <vt:lpstr>สิงหาคม!Print_Area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2018-10-18T04:04:39Z</dcterms:modified>
</cp:coreProperties>
</file>