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640" windowHeight="11760" firstSheet="1" activeTab="1"/>
  </bookViews>
  <sheets>
    <sheet name="ซื้อเข้า 122560" sheetId="4" r:id="rId1"/>
    <sheet name="022561" sheetId="7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H7" i="7" s="1"/>
  <c r="I7" i="7" s="1"/>
  <c r="G14" i="7"/>
  <c r="H14" i="7" s="1"/>
  <c r="I14" i="7" s="1"/>
  <c r="G13" i="7"/>
  <c r="H13" i="7" s="1"/>
  <c r="I13" i="7" s="1"/>
  <c r="G12" i="7"/>
  <c r="H12" i="7" s="1"/>
  <c r="I12" i="7" s="1"/>
  <c r="G11" i="7"/>
  <c r="H11" i="7" s="1"/>
  <c r="I11" i="7" s="1"/>
  <c r="G10" i="7"/>
  <c r="H10" i="7" s="1"/>
  <c r="I10" i="7" s="1"/>
  <c r="G9" i="7"/>
  <c r="H9" i="7" s="1"/>
  <c r="I9" i="7" s="1"/>
  <c r="G8" i="7"/>
  <c r="H8" i="7" s="1"/>
  <c r="I8" i="7" s="1"/>
  <c r="G6" i="7"/>
  <c r="H6" i="7" s="1"/>
  <c r="I6" i="7" s="1"/>
  <c r="G5" i="7"/>
  <c r="H5" i="7" s="1"/>
  <c r="I5" i="7" s="1"/>
  <c r="G4" i="7"/>
  <c r="H4" i="7" s="1"/>
  <c r="I4" i="7" s="1"/>
  <c r="G3" i="7"/>
  <c r="H3" i="7" s="1"/>
  <c r="I3" i="7" s="1"/>
  <c r="H15" i="7" l="1"/>
  <c r="G15" i="7"/>
  <c r="I15" i="7" l="1"/>
  <c r="F10" i="4"/>
  <c r="E10" i="4"/>
  <c r="D10" i="4"/>
  <c r="D11" i="4" s="1"/>
  <c r="D12" i="4" s="1"/>
  <c r="G9" i="4"/>
  <c r="H9" i="4" s="1"/>
  <c r="I9" i="4" s="1"/>
  <c r="G8" i="4"/>
  <c r="H8" i="4" s="1"/>
  <c r="I8" i="4" s="1"/>
  <c r="G7" i="4"/>
  <c r="H7" i="4" s="1"/>
  <c r="I7" i="4" s="1"/>
  <c r="G6" i="4"/>
  <c r="H6" i="4" s="1"/>
  <c r="I6" i="4" s="1"/>
  <c r="G5" i="4"/>
  <c r="H5" i="4" s="1"/>
  <c r="I5" i="4" s="1"/>
  <c r="G4" i="4"/>
  <c r="H4" i="4" s="1"/>
  <c r="I4" i="4" s="1"/>
  <c r="G3" i="4"/>
  <c r="H3" i="4" s="1"/>
  <c r="H10" i="4" l="1"/>
  <c r="I3" i="4"/>
  <c r="I10" i="4" s="1"/>
  <c r="G10" i="4"/>
</calcChain>
</file>

<file path=xl/sharedStrings.xml><?xml version="1.0" encoding="utf-8"?>
<sst xmlns="http://schemas.openxmlformats.org/spreadsheetml/2006/main" count="31" uniqueCount="20">
  <si>
    <t>เลขที่ใบกำกับ</t>
  </si>
  <si>
    <t>วันที่</t>
  </si>
  <si>
    <t>ราคา</t>
  </si>
  <si>
    <t>หักรับซื้อ</t>
  </si>
  <si>
    <t>ส่วนต่าง</t>
  </si>
  <si>
    <t>ภาษีมูลค่าเพิ่ม</t>
  </si>
  <si>
    <t>รวมทั้งสิ้น</t>
  </si>
  <si>
    <t>น้ำหนัก(กรัม)</t>
  </si>
  <si>
    <t>รายชื่อ</t>
  </si>
  <si>
    <t>15.2 g = 1 บาท</t>
  </si>
  <si>
    <t>ซื้อทองเข้า 12/2560</t>
  </si>
  <si>
    <t>IV171213007</t>
  </si>
  <si>
    <t>บริษัท แต้จิบฮุย จำกัด</t>
  </si>
  <si>
    <t>IV171218022</t>
  </si>
  <si>
    <t>บริษัท ซินคีเชียงค้าส่ง จำกัด</t>
  </si>
  <si>
    <t>IV171227030</t>
  </si>
  <si>
    <t>IV171228001</t>
  </si>
  <si>
    <t>รายงานภาษีซื้อ 02/2561</t>
  </si>
  <si>
    <t>IV11050012</t>
  </si>
  <si>
    <t>บจก.ห้างทองทองสวย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</si>
</sst>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b/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43" fontId="2" fillId="0" borderId="1" xfId="1" applyFont="1" applyBorder="1"/>
    <xf numFmtId="43" fontId="3" fillId="0" borderId="1" xfId="1" applyFont="1" applyBorder="1"/>
    <xf numFmtId="43" fontId="3" fillId="0" borderId="1" xfId="0" applyNumberFormat="1" applyFont="1" applyBorder="1"/>
    <xf numFmtId="43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quotePrefix="1" applyFont="1" applyBorder="1"/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6" sqref="F6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" style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2" t="s">
        <v>10</v>
      </c>
      <c r="B1" s="12"/>
      <c r="C1" s="12"/>
      <c r="D1" s="12"/>
      <c r="E1" s="12"/>
      <c r="F1" s="12"/>
      <c r="G1" s="12"/>
      <c r="H1" s="12"/>
      <c r="I1" s="12"/>
    </row>
    <row r="2" spans="1:9" x14ac:dyDescent="0.5">
      <c r="A2" s="3" t="s">
        <v>1</v>
      </c>
      <c r="B2" s="3" t="s">
        <v>0</v>
      </c>
      <c r="C2" s="3" t="s">
        <v>8</v>
      </c>
      <c r="D2" s="3" t="s">
        <v>7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x14ac:dyDescent="0.5">
      <c r="A3" s="4">
        <v>241409</v>
      </c>
      <c r="B3" s="5" t="s">
        <v>11</v>
      </c>
      <c r="C3" s="5" t="s">
        <v>12</v>
      </c>
      <c r="D3" s="6">
        <v>1476.5</v>
      </c>
      <c r="E3" s="6">
        <v>1889535.62</v>
      </c>
      <c r="F3" s="6">
        <v>1830860</v>
      </c>
      <c r="G3" s="6">
        <f>E3-F3</f>
        <v>58675.620000000112</v>
      </c>
      <c r="H3" s="6">
        <f>G3*0.07</f>
        <v>4107.2934000000087</v>
      </c>
      <c r="I3" s="6">
        <f>E3+H3</f>
        <v>1893642.9134000002</v>
      </c>
    </row>
    <row r="4" spans="1:9" x14ac:dyDescent="0.5">
      <c r="A4" s="4">
        <v>241414</v>
      </c>
      <c r="B4" s="5" t="s">
        <v>13</v>
      </c>
      <c r="C4" s="5" t="s">
        <v>14</v>
      </c>
      <c r="D4" s="6">
        <v>15.2</v>
      </c>
      <c r="E4" s="6">
        <v>20044.13</v>
      </c>
      <c r="F4" s="6">
        <v>19000</v>
      </c>
      <c r="G4" s="6">
        <f t="shared" ref="G4:G9" si="0">E4-F4</f>
        <v>1044.130000000001</v>
      </c>
      <c r="H4" s="6">
        <f t="shared" ref="H4:H9" si="1">G4*0.07</f>
        <v>73.089100000000073</v>
      </c>
      <c r="I4" s="6">
        <f t="shared" ref="I4:I9" si="2">E4+H4</f>
        <v>20117.219100000002</v>
      </c>
    </row>
    <row r="5" spans="1:9" x14ac:dyDescent="0.5">
      <c r="A5" s="4">
        <v>241423</v>
      </c>
      <c r="B5" s="5" t="s">
        <v>15</v>
      </c>
      <c r="C5" s="5" t="s">
        <v>14</v>
      </c>
      <c r="D5" s="6">
        <v>22.8</v>
      </c>
      <c r="E5" s="6">
        <v>31313.599999999999</v>
      </c>
      <c r="F5" s="6">
        <v>29389.200000000001</v>
      </c>
      <c r="G5" s="6">
        <f t="shared" si="0"/>
        <v>1924.3999999999978</v>
      </c>
      <c r="H5" s="6">
        <f t="shared" si="1"/>
        <v>134.70799999999986</v>
      </c>
      <c r="I5" s="6">
        <f t="shared" si="2"/>
        <v>31448.307999999997</v>
      </c>
    </row>
    <row r="6" spans="1:9" x14ac:dyDescent="0.5">
      <c r="A6" s="4">
        <v>241424</v>
      </c>
      <c r="B6" s="5" t="s">
        <v>16</v>
      </c>
      <c r="C6" s="5" t="s">
        <v>14</v>
      </c>
      <c r="D6" s="6">
        <v>516.79999999999995</v>
      </c>
      <c r="E6" s="6">
        <v>683984.54</v>
      </c>
      <c r="F6" s="6">
        <v>666155.19999999995</v>
      </c>
      <c r="G6" s="6">
        <f t="shared" si="0"/>
        <v>17829.340000000084</v>
      </c>
      <c r="H6" s="6">
        <f t="shared" si="1"/>
        <v>1248.053800000006</v>
      </c>
      <c r="I6" s="6">
        <f t="shared" si="2"/>
        <v>685232.59380000003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 t="shared" si="1"/>
        <v>0</v>
      </c>
      <c r="I7" s="6">
        <f t="shared" si="2"/>
        <v>0</v>
      </c>
    </row>
    <row r="8" spans="1:9" x14ac:dyDescent="0.5">
      <c r="A8" s="5"/>
      <c r="B8" s="5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</row>
    <row r="9" spans="1:9" x14ac:dyDescent="0.5">
      <c r="A9" s="5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5"/>
      <c r="B10" s="5"/>
      <c r="C10" s="5"/>
      <c r="D10" s="6">
        <f>SUM(D3:D9)</f>
        <v>2031.3</v>
      </c>
      <c r="E10" s="6">
        <f t="shared" ref="E10:I10" si="3">SUM(E3:E9)</f>
        <v>2624877.89</v>
      </c>
      <c r="F10" s="6">
        <f t="shared" si="3"/>
        <v>2545404.4</v>
      </c>
      <c r="G10" s="6">
        <f t="shared" si="3"/>
        <v>79473.490000000194</v>
      </c>
      <c r="H10" s="6">
        <f t="shared" si="3"/>
        <v>5563.1443000000145</v>
      </c>
      <c r="I10" s="6">
        <f t="shared" si="3"/>
        <v>2630441.0343000004</v>
      </c>
    </row>
    <row r="11" spans="1:9" x14ac:dyDescent="0.5">
      <c r="A11" s="5"/>
      <c r="B11" s="5"/>
      <c r="C11" s="5" t="s">
        <v>9</v>
      </c>
      <c r="D11" s="9">
        <f>D10/15.2</f>
        <v>133.63815789473685</v>
      </c>
      <c r="E11" s="6"/>
      <c r="F11" s="6"/>
      <c r="G11" s="6"/>
      <c r="H11" s="6"/>
      <c r="I11" s="9"/>
    </row>
    <row r="12" spans="1:9" x14ac:dyDescent="0.5">
      <c r="A12" s="5"/>
      <c r="B12" s="5"/>
      <c r="C12" s="5"/>
      <c r="D12" s="8">
        <f>ROUNDDOWN(D11,0)</f>
        <v>133</v>
      </c>
      <c r="E12" s="6"/>
      <c r="F12" s="6"/>
      <c r="G12" s="6"/>
      <c r="H12" s="6"/>
      <c r="I12" s="9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4" sqref="A4"/>
    </sheetView>
  </sheetViews>
  <sheetFormatPr defaultRowHeight="21.75" x14ac:dyDescent="0.5"/>
  <cols>
    <col min="1" max="1" width="9.25" style="1" customWidth="1"/>
    <col min="2" max="2" width="14.625" style="1" customWidth="1"/>
    <col min="3" max="3" width="22.87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2" t="s">
        <v>17</v>
      </c>
      <c r="B1" s="12"/>
      <c r="C1" s="12"/>
      <c r="D1" s="12"/>
      <c r="E1" s="12"/>
      <c r="F1" s="12"/>
      <c r="G1" s="12"/>
      <c r="H1" s="12"/>
      <c r="I1" s="12"/>
    </row>
    <row r="2" spans="1:9" x14ac:dyDescent="0.5">
      <c r="A2" s="3" t="s">
        <v>1</v>
      </c>
      <c r="B2" s="3" t="s">
        <v>0</v>
      </c>
      <c r="C2" s="3" t="s">
        <v>8</v>
      </c>
      <c r="D2" s="3" t="s">
        <v>7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x14ac:dyDescent="0.5">
      <c r="A3" s="4">
        <v>241371</v>
      </c>
      <c r="B3" s="5" t="s">
        <v>18</v>
      </c>
      <c r="C3" s="5" t="s">
        <v>19</v>
      </c>
      <c r="D3" s="6">
        <v>514.9</v>
      </c>
      <c r="E3" s="6">
        <v>686483</v>
      </c>
      <c r="F3" s="6">
        <v>663706.1</v>
      </c>
      <c r="G3" s="6">
        <f t="shared" ref="G3:G14" si="0">E3-F3</f>
        <v>22776.900000000023</v>
      </c>
      <c r="H3" s="6">
        <f t="shared" ref="H3:H14" si="1">G3*0.07</f>
        <v>1594.3830000000019</v>
      </c>
      <c r="I3" s="6">
        <f t="shared" ref="I3:I6" si="2">E3+H3</f>
        <v>688077.38300000003</v>
      </c>
    </row>
    <row r="4" spans="1:9" x14ac:dyDescent="0.5">
      <c r="A4" s="4"/>
      <c r="B4" s="5"/>
      <c r="C4" s="10"/>
      <c r="D4" s="6"/>
      <c r="E4" s="6"/>
      <c r="F4" s="6"/>
      <c r="G4" s="6">
        <f t="shared" si="0"/>
        <v>0</v>
      </c>
      <c r="H4" s="6">
        <f t="shared" si="1"/>
        <v>0</v>
      </c>
      <c r="I4" s="6">
        <f t="shared" si="2"/>
        <v>0</v>
      </c>
    </row>
    <row r="5" spans="1:9" x14ac:dyDescent="0.5">
      <c r="A5" s="4"/>
      <c r="B5" s="5"/>
      <c r="C5" s="5"/>
      <c r="D5" s="6"/>
      <c r="E5" s="6"/>
      <c r="F5" s="6"/>
      <c r="G5" s="6">
        <f t="shared" si="0"/>
        <v>0</v>
      </c>
      <c r="H5" s="6">
        <f t="shared" si="1"/>
        <v>0</v>
      </c>
      <c r="I5" s="6">
        <f t="shared" si="2"/>
        <v>0</v>
      </c>
    </row>
    <row r="6" spans="1:9" x14ac:dyDescent="0.5">
      <c r="A6" s="4"/>
      <c r="B6" s="5"/>
      <c r="C6" s="5"/>
      <c r="D6" s="6"/>
      <c r="E6" s="6"/>
      <c r="F6" s="6"/>
      <c r="G6" s="6">
        <f t="shared" si="0"/>
        <v>0</v>
      </c>
      <c r="H6" s="6">
        <f t="shared" si="1"/>
        <v>0</v>
      </c>
      <c r="I6" s="6">
        <f t="shared" si="2"/>
        <v>0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>G7*0.07</f>
        <v>0</v>
      </c>
      <c r="I7" s="6">
        <f>E7+H7</f>
        <v>0</v>
      </c>
    </row>
    <row r="8" spans="1:9" x14ac:dyDescent="0.5">
      <c r="A8" s="4"/>
      <c r="B8" s="11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ref="I8:I14" si="3">E8+H8</f>
        <v>0</v>
      </c>
    </row>
    <row r="9" spans="1:9" x14ac:dyDescent="0.5">
      <c r="A9" s="4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3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0"/>
        <v>0</v>
      </c>
      <c r="H10" s="6">
        <f t="shared" si="1"/>
        <v>0</v>
      </c>
      <c r="I10" s="6">
        <f t="shared" si="3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3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3"/>
        <v>0</v>
      </c>
    </row>
    <row r="13" spans="1:9" x14ac:dyDescent="0.5">
      <c r="A13" s="4"/>
      <c r="B13" s="5"/>
      <c r="C13" s="5"/>
      <c r="D13" s="6"/>
      <c r="E13" s="6"/>
      <c r="F13" s="6"/>
      <c r="G13" s="6">
        <f t="shared" si="0"/>
        <v>0</v>
      </c>
      <c r="H13" s="6">
        <f t="shared" si="1"/>
        <v>0</v>
      </c>
      <c r="I13" s="6">
        <f t="shared" si="3"/>
        <v>0</v>
      </c>
    </row>
    <row r="14" spans="1:9" x14ac:dyDescent="0.5">
      <c r="A14" s="5"/>
      <c r="B14" s="5"/>
      <c r="C14" s="5"/>
      <c r="D14" s="5"/>
      <c r="E14" s="6"/>
      <c r="F14" s="6"/>
      <c r="G14" s="6">
        <f t="shared" si="0"/>
        <v>0</v>
      </c>
      <c r="H14" s="6">
        <f t="shared" si="1"/>
        <v>0</v>
      </c>
      <c r="I14" s="6">
        <f t="shared" si="3"/>
        <v>0</v>
      </c>
    </row>
    <row r="15" spans="1:9" x14ac:dyDescent="0.5">
      <c r="A15" s="5"/>
      <c r="B15" s="5"/>
      <c r="C15" s="5"/>
      <c r="D15" s="5"/>
      <c r="E15" s="6"/>
      <c r="F15" s="6"/>
      <c r="G15" s="7">
        <f>SUM(G3:G14)</f>
        <v>22776.900000000023</v>
      </c>
      <c r="H15" s="7">
        <f>SUM(H3:H14)</f>
        <v>1594.3830000000019</v>
      </c>
      <c r="I15" s="8">
        <f>G15+H15</f>
        <v>24371.283000000025</v>
      </c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ซื้อเข้า 122560</vt:lpstr>
      <vt:lpstr>022561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2018-03-19T12:10:12Z</dcterms:modified>
</cp:coreProperties>
</file>