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/>
  <mc:AlternateContent xmlns:mc="http://schemas.openxmlformats.org/markup-compatibility/2006">
    <mc:Choice Requires="x15">
      <x15ac:absPath xmlns:x15ac="http://schemas.microsoft.com/office/spreadsheetml/2010/11/ac" url="C:\Users\nirma\Downloads\"/>
    </mc:Choice>
  </mc:AlternateContent>
  <xr:revisionPtr revIDLastSave="0" documentId="13_ncr:1_{1E7F1C93-A097-4CE8-B38A-E91B59366E76}" xr6:coauthVersionLast="34" xr6:coauthVersionMax="34" xr10:uidLastSave="{00000000-0000-0000-0000-000000000000}"/>
  <bookViews>
    <workbookView xWindow="0" yWindow="0" windowWidth="28800" windowHeight="12300" xr2:uid="{00000000-000D-0000-FFFF-FFFF00000000}"/>
  </bookViews>
  <sheets>
    <sheet name="Sheet1" sheetId="1" r:id="rId1"/>
    <sheet name="ESRI_MAPINFO_SHEET" sheetId="2" state="veryHidden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103" i="1" l="1"/>
  <c r="AF103" i="1"/>
  <c r="AG103" i="1"/>
  <c r="AH103" i="1"/>
  <c r="AE104" i="1"/>
  <c r="AF104" i="1"/>
  <c r="AG104" i="1"/>
  <c r="AH104" i="1"/>
  <c r="AF102" i="1"/>
  <c r="AG102" i="1"/>
  <c r="AH102" i="1"/>
  <c r="AE102" i="1"/>
  <c r="AR104" i="1"/>
  <c r="AS104" i="1"/>
  <c r="AS103" i="1"/>
  <c r="AR103" i="1"/>
  <c r="BA104" i="1"/>
  <c r="BB104" i="1"/>
  <c r="BB103" i="1"/>
  <c r="BA103" i="1"/>
  <c r="BJ103" i="1"/>
  <c r="BK103" i="1"/>
  <c r="BJ104" i="1"/>
  <c r="BK104" i="1"/>
  <c r="BK102" i="1"/>
  <c r="BJ102" i="1"/>
  <c r="BB94" i="1"/>
  <c r="BA95" i="1"/>
  <c r="BB95" i="1"/>
  <c r="BA96" i="1"/>
  <c r="BB96" i="1"/>
  <c r="BA97" i="1"/>
  <c r="BB97" i="1"/>
  <c r="BA98" i="1"/>
  <c r="BB98" i="1"/>
  <c r="BA99" i="1"/>
  <c r="BB99" i="1"/>
  <c r="BA100" i="1"/>
  <c r="BB100" i="1"/>
  <c r="BA101" i="1"/>
  <c r="BB101" i="1"/>
  <c r="BB102" i="1"/>
  <c r="BA102" i="1"/>
  <c r="BC102" i="1"/>
  <c r="BD102" i="1"/>
  <c r="BE102" i="1"/>
  <c r="BF102" i="1"/>
  <c r="BG102" i="1"/>
  <c r="BH102" i="1"/>
  <c r="BC103" i="1"/>
  <c r="BD103" i="1"/>
  <c r="BE103" i="1"/>
  <c r="BF103" i="1"/>
  <c r="BG103" i="1"/>
  <c r="BH103" i="1"/>
  <c r="BC104" i="1"/>
  <c r="BD104" i="1"/>
  <c r="BE104" i="1"/>
  <c r="BF104" i="1"/>
  <c r="BG104" i="1"/>
  <c r="BH104" i="1"/>
  <c r="BI103" i="1"/>
  <c r="BI104" i="1"/>
  <c r="BI102" i="1"/>
  <c r="AT104" i="1"/>
  <c r="AU104" i="1"/>
  <c r="AV104" i="1"/>
  <c r="AW104" i="1"/>
  <c r="AX104" i="1"/>
  <c r="AY104" i="1"/>
  <c r="AZ104" i="1"/>
  <c r="AU103" i="1"/>
  <c r="AV103" i="1"/>
  <c r="AW103" i="1"/>
  <c r="AX103" i="1"/>
  <c r="AY103" i="1"/>
  <c r="AZ103" i="1"/>
  <c r="AT103" i="1"/>
  <c r="BJ93" i="1"/>
  <c r="BK93" i="1"/>
  <c r="BJ95" i="1"/>
  <c r="BK95" i="1"/>
  <c r="BJ96" i="1"/>
  <c r="BK96" i="1"/>
  <c r="BJ97" i="1"/>
  <c r="BK97" i="1"/>
  <c r="BJ98" i="1"/>
  <c r="BK98" i="1"/>
  <c r="BJ99" i="1"/>
  <c r="BK99" i="1"/>
  <c r="BJ100" i="1"/>
  <c r="BK100" i="1"/>
  <c r="BJ101" i="1"/>
  <c r="BK101" i="1"/>
  <c r="BK94" i="1"/>
  <c r="BJ94" i="1"/>
  <c r="AR94" i="1"/>
  <c r="AS94" i="1"/>
  <c r="AS93" i="1"/>
  <c r="AR93" i="1"/>
  <c r="AZ94" i="1"/>
  <c r="BA94" i="1"/>
  <c r="BA93" i="1"/>
  <c r="AZ93" i="1"/>
  <c r="AT93" i="1"/>
  <c r="AU93" i="1"/>
  <c r="AV93" i="1"/>
  <c r="AW93" i="1"/>
  <c r="AX93" i="1"/>
  <c r="AT94" i="1"/>
  <c r="AU94" i="1"/>
  <c r="AV94" i="1"/>
  <c r="AW94" i="1"/>
  <c r="AX94" i="1"/>
  <c r="AY94" i="1"/>
  <c r="AY93" i="1"/>
  <c r="BJ86" i="1"/>
  <c r="BK86" i="1"/>
  <c r="BJ87" i="1"/>
  <c r="BK87" i="1"/>
  <c r="BJ88" i="1"/>
  <c r="BK88" i="1"/>
  <c r="BJ89" i="1"/>
  <c r="BK89" i="1"/>
  <c r="BJ90" i="1"/>
  <c r="BK90" i="1"/>
  <c r="BJ91" i="1"/>
  <c r="BK91" i="1"/>
  <c r="BJ92" i="1"/>
  <c r="BK92" i="1"/>
  <c r="BJ85" i="1"/>
  <c r="BK85" i="1"/>
  <c r="BC93" i="1"/>
  <c r="BD93" i="1"/>
  <c r="BE93" i="1"/>
  <c r="BF93" i="1"/>
  <c r="BG93" i="1"/>
  <c r="BH93" i="1"/>
  <c r="BI93" i="1"/>
  <c r="BB93" i="1"/>
  <c r="AZ84" i="1"/>
  <c r="BA84" i="1"/>
  <c r="BA83" i="1"/>
  <c r="AZ83" i="1"/>
  <c r="AA94" i="1"/>
  <c r="AB94" i="1"/>
  <c r="AB93" i="1"/>
  <c r="AA93" i="1"/>
  <c r="BJ84" i="1"/>
  <c r="BK84" i="1"/>
  <c r="BJ83" i="1"/>
  <c r="BK83" i="1"/>
  <c r="BB84" i="1"/>
  <c r="BC84" i="1"/>
  <c r="BD84" i="1"/>
  <c r="BE84" i="1"/>
  <c r="BF84" i="1"/>
  <c r="BG84" i="1"/>
  <c r="BH84" i="1"/>
  <c r="BI84" i="1"/>
  <c r="BC83" i="1"/>
  <c r="BD83" i="1"/>
  <c r="BE83" i="1"/>
  <c r="BF83" i="1"/>
  <c r="BG83" i="1"/>
  <c r="BH83" i="1"/>
  <c r="BI83" i="1"/>
  <c r="BB83" i="1"/>
  <c r="BL92" i="1"/>
  <c r="BM92" i="1"/>
  <c r="BN92" i="1"/>
  <c r="BO92" i="1"/>
  <c r="BP92" i="1"/>
  <c r="BQ92" i="1"/>
  <c r="BR92" i="1"/>
  <c r="BS92" i="1"/>
  <c r="BT92" i="1"/>
  <c r="BU92" i="1"/>
  <c r="BV92" i="1"/>
  <c r="BW92" i="1"/>
  <c r="BX92" i="1"/>
  <c r="BY92" i="1"/>
  <c r="BZ92" i="1"/>
  <c r="CA92" i="1"/>
  <c r="CB92" i="1"/>
  <c r="CC92" i="1"/>
  <c r="CD92" i="1"/>
  <c r="CE92" i="1"/>
  <c r="BT83" i="1"/>
  <c r="BU83" i="1"/>
  <c r="BT84" i="1"/>
  <c r="BU84" i="1"/>
  <c r="BU82" i="1"/>
  <c r="BT82" i="1"/>
  <c r="BL84" i="1"/>
  <c r="BM84" i="1"/>
  <c r="BN84" i="1"/>
  <c r="BO84" i="1"/>
  <c r="BP84" i="1"/>
  <c r="BQ84" i="1"/>
  <c r="BR84" i="1"/>
  <c r="BS84" i="1"/>
  <c r="BL83" i="1"/>
  <c r="BM83" i="1"/>
  <c r="BN83" i="1"/>
  <c r="BO83" i="1"/>
  <c r="BP83" i="1"/>
  <c r="BQ83" i="1"/>
  <c r="BR83" i="1"/>
  <c r="BS83" i="1"/>
  <c r="BT86" i="1"/>
  <c r="BU86" i="1"/>
  <c r="BT87" i="1"/>
  <c r="BU87" i="1"/>
  <c r="BT88" i="1"/>
  <c r="BU88" i="1"/>
  <c r="BT89" i="1"/>
  <c r="BU89" i="1"/>
  <c r="BT90" i="1"/>
  <c r="BU90" i="1"/>
  <c r="BT91" i="1"/>
  <c r="BU91" i="1"/>
  <c r="BU85" i="1"/>
  <c r="BT85" i="1"/>
  <c r="CC83" i="1"/>
  <c r="CD83" i="1"/>
  <c r="CE83" i="1"/>
  <c r="CD82" i="1"/>
  <c r="CE82" i="1"/>
  <c r="CC82" i="1"/>
  <c r="BV83" i="1"/>
  <c r="BW83" i="1"/>
  <c r="BX83" i="1"/>
  <c r="BY83" i="1"/>
  <c r="BZ83" i="1"/>
  <c r="CA83" i="1"/>
  <c r="CB83" i="1"/>
  <c r="BW82" i="1"/>
  <c r="BX82" i="1"/>
  <c r="BY82" i="1"/>
  <c r="BZ82" i="1"/>
  <c r="CA82" i="1"/>
  <c r="CB82" i="1"/>
  <c r="BV82" i="1"/>
  <c r="CD85" i="1"/>
  <c r="CE85" i="1"/>
  <c r="CD86" i="1"/>
  <c r="CE86" i="1"/>
  <c r="CD87" i="1"/>
  <c r="CE87" i="1"/>
  <c r="CD88" i="1"/>
  <c r="CE88" i="1"/>
  <c r="CD89" i="1"/>
  <c r="CE89" i="1"/>
  <c r="CD90" i="1"/>
  <c r="CE90" i="1"/>
  <c r="CD91" i="1"/>
  <c r="CE91" i="1"/>
  <c r="CE84" i="1"/>
  <c r="CD84" i="1"/>
  <c r="CC73" i="1"/>
  <c r="CD73" i="1"/>
  <c r="CE73" i="1"/>
  <c r="CD72" i="1"/>
  <c r="CE72" i="1"/>
  <c r="CC72" i="1"/>
  <c r="CC75" i="1"/>
  <c r="CD75" i="1"/>
  <c r="CE75" i="1"/>
  <c r="CC76" i="1"/>
  <c r="CD76" i="1"/>
  <c r="CE76" i="1"/>
  <c r="CC77" i="1"/>
  <c r="CD77" i="1"/>
  <c r="CE77" i="1"/>
  <c r="CC78" i="1"/>
  <c r="CD78" i="1"/>
  <c r="CE78" i="1"/>
  <c r="CC79" i="1"/>
  <c r="CD79" i="1"/>
  <c r="CE79" i="1"/>
  <c r="CC80" i="1"/>
  <c r="CD80" i="1"/>
  <c r="CE80" i="1"/>
  <c r="CC81" i="1"/>
  <c r="CD81" i="1"/>
  <c r="CE81" i="1"/>
  <c r="CD74" i="1"/>
  <c r="CE74" i="1"/>
  <c r="CC74" i="1"/>
  <c r="BS73" i="1"/>
  <c r="BT73" i="1"/>
  <c r="BU73" i="1"/>
  <c r="BT72" i="1"/>
  <c r="BU72" i="1"/>
  <c r="BS72" i="1"/>
  <c r="BV73" i="1"/>
  <c r="BW73" i="1"/>
  <c r="BX73" i="1"/>
  <c r="BY73" i="1"/>
  <c r="BZ73" i="1"/>
  <c r="CA73" i="1"/>
  <c r="CB73" i="1"/>
  <c r="BW72" i="1"/>
  <c r="BX72" i="1"/>
  <c r="BY72" i="1"/>
  <c r="BZ72" i="1"/>
  <c r="CA72" i="1"/>
  <c r="CB72" i="1"/>
  <c r="BV72" i="1"/>
  <c r="BT75" i="1"/>
  <c r="BU75" i="1"/>
  <c r="BT76" i="1"/>
  <c r="BU76" i="1"/>
  <c r="BT77" i="1"/>
  <c r="BU77" i="1"/>
  <c r="BT78" i="1"/>
  <c r="BU78" i="1"/>
  <c r="BT79" i="1"/>
  <c r="BU79" i="1"/>
  <c r="BT80" i="1"/>
  <c r="BU80" i="1"/>
  <c r="BT81" i="1"/>
  <c r="BU81" i="1"/>
  <c r="BT74" i="1"/>
  <c r="BU74" i="1"/>
  <c r="CC53" i="1"/>
  <c r="CD53" i="1"/>
  <c r="CE53" i="1"/>
  <c r="CD52" i="1"/>
  <c r="CE52" i="1"/>
  <c r="CC52" i="1"/>
  <c r="CD63" i="1"/>
  <c r="CE63" i="1"/>
  <c r="CC63" i="1"/>
  <c r="CC65" i="1"/>
  <c r="CD65" i="1"/>
  <c r="CE65" i="1"/>
  <c r="CC66" i="1"/>
  <c r="CD66" i="1"/>
  <c r="CE66" i="1"/>
  <c r="CC67" i="1"/>
  <c r="CD67" i="1"/>
  <c r="CE67" i="1"/>
  <c r="CC68" i="1"/>
  <c r="CD68" i="1"/>
  <c r="CE68" i="1"/>
  <c r="CC69" i="1"/>
  <c r="CD69" i="1"/>
  <c r="CE69" i="1"/>
  <c r="CC70" i="1"/>
  <c r="CD70" i="1"/>
  <c r="CE70" i="1"/>
  <c r="CC71" i="1"/>
  <c r="CD71" i="1"/>
  <c r="CE71" i="1"/>
  <c r="CD64" i="1"/>
  <c r="CE64" i="1"/>
  <c r="CC64" i="1"/>
  <c r="BT63" i="1"/>
  <c r="BS63" i="1"/>
  <c r="BS65" i="1"/>
  <c r="BT65" i="1"/>
  <c r="BS66" i="1"/>
  <c r="BT66" i="1"/>
  <c r="BS67" i="1"/>
  <c r="BT67" i="1"/>
  <c r="BS68" i="1"/>
  <c r="BT68" i="1"/>
  <c r="BS69" i="1"/>
  <c r="BT69" i="1"/>
  <c r="BS70" i="1"/>
  <c r="BT70" i="1"/>
  <c r="BS71" i="1"/>
  <c r="BT71" i="1"/>
  <c r="BT64" i="1"/>
  <c r="BS64" i="1"/>
  <c r="CB63" i="1"/>
  <c r="BV63" i="1"/>
  <c r="BW63" i="1"/>
  <c r="BX63" i="1"/>
  <c r="BY63" i="1"/>
  <c r="BZ63" i="1"/>
  <c r="CA63" i="1"/>
  <c r="BU63" i="1"/>
  <c r="CC46" i="1"/>
  <c r="CD46" i="1"/>
  <c r="CE46" i="1"/>
  <c r="CC47" i="1"/>
  <c r="CD47" i="1"/>
  <c r="CE47" i="1"/>
  <c r="CC48" i="1"/>
  <c r="CD48" i="1"/>
  <c r="CE48" i="1"/>
  <c r="CC49" i="1"/>
  <c r="CD49" i="1"/>
  <c r="CE49" i="1"/>
  <c r="CC50" i="1"/>
  <c r="CD50" i="1"/>
  <c r="CE50" i="1"/>
  <c r="CC51" i="1"/>
  <c r="CD51" i="1"/>
  <c r="CE51" i="1"/>
  <c r="CD45" i="1"/>
  <c r="CE45" i="1"/>
  <c r="CC45" i="1"/>
  <c r="CC37" i="1"/>
  <c r="CD37" i="1"/>
  <c r="CE37" i="1"/>
  <c r="CC38" i="1"/>
  <c r="CD38" i="1"/>
  <c r="CE38" i="1"/>
  <c r="CC39" i="1"/>
  <c r="CD39" i="1"/>
  <c r="CE39" i="1"/>
  <c r="CC40" i="1"/>
  <c r="CD40" i="1"/>
  <c r="CE40" i="1"/>
  <c r="CC41" i="1"/>
  <c r="CD41" i="1"/>
  <c r="CE41" i="1"/>
  <c r="CC42" i="1"/>
  <c r="CD42" i="1"/>
  <c r="CE42" i="1"/>
  <c r="CD36" i="1"/>
  <c r="CE36" i="1"/>
  <c r="CC36" i="1"/>
  <c r="CC44" i="1"/>
  <c r="CD44" i="1"/>
  <c r="CE44" i="1"/>
  <c r="CD43" i="1"/>
  <c r="CE43" i="1"/>
  <c r="CC43" i="1"/>
  <c r="CC55" i="1"/>
  <c r="CD55" i="1"/>
  <c r="CE55" i="1"/>
  <c r="CC56" i="1"/>
  <c r="CD56" i="1"/>
  <c r="CE56" i="1"/>
  <c r="CC57" i="1"/>
  <c r="CD57" i="1"/>
  <c r="CE57" i="1"/>
  <c r="CC58" i="1"/>
  <c r="CD58" i="1"/>
  <c r="CE58" i="1"/>
  <c r="CC59" i="1"/>
  <c r="CD59" i="1"/>
  <c r="CE59" i="1"/>
  <c r="CC60" i="1"/>
  <c r="CD60" i="1"/>
  <c r="CE60" i="1"/>
  <c r="CC61" i="1"/>
  <c r="CD61" i="1"/>
  <c r="CE61" i="1"/>
  <c r="CC62" i="1"/>
  <c r="CD62" i="1"/>
  <c r="CE62" i="1"/>
  <c r="CD54" i="1"/>
  <c r="CE54" i="1"/>
  <c r="CC54" i="1"/>
  <c r="BS53" i="1"/>
  <c r="BT53" i="1"/>
  <c r="BS54" i="1"/>
  <c r="BT54" i="1"/>
  <c r="BT52" i="1"/>
  <c r="BS52" i="1"/>
  <c r="BS62" i="1"/>
  <c r="BT62" i="1"/>
  <c r="BS56" i="1"/>
  <c r="BT56" i="1"/>
  <c r="BS57" i="1"/>
  <c r="BT57" i="1"/>
  <c r="BS58" i="1"/>
  <c r="BT58" i="1"/>
  <c r="BS59" i="1"/>
  <c r="BT59" i="1"/>
  <c r="BS60" i="1"/>
  <c r="BT60" i="1"/>
  <c r="BS61" i="1"/>
  <c r="BT61" i="1"/>
  <c r="BT55" i="1"/>
  <c r="BS55" i="1"/>
  <c r="BU53" i="1"/>
  <c r="BV53" i="1"/>
  <c r="BW53" i="1"/>
  <c r="BX53" i="1"/>
  <c r="BY53" i="1"/>
  <c r="BZ53" i="1"/>
  <c r="CA53" i="1"/>
  <c r="CB53" i="1"/>
  <c r="BV52" i="1"/>
  <c r="BW52" i="1"/>
  <c r="BX52" i="1"/>
  <c r="BY52" i="1"/>
  <c r="BZ52" i="1"/>
  <c r="CA52" i="1"/>
  <c r="CB52" i="1"/>
  <c r="BU52" i="1"/>
  <c r="BS44" i="1"/>
  <c r="BT44" i="1"/>
  <c r="BT43" i="1"/>
  <c r="BS43" i="1"/>
  <c r="BS46" i="1"/>
  <c r="BT46" i="1"/>
  <c r="BS47" i="1"/>
  <c r="BT47" i="1"/>
  <c r="BS48" i="1"/>
  <c r="BT48" i="1"/>
  <c r="BS49" i="1"/>
  <c r="BT49" i="1"/>
  <c r="BS50" i="1"/>
  <c r="BT50" i="1"/>
  <c r="BS51" i="1"/>
  <c r="BT51" i="1"/>
  <c r="BT45" i="1"/>
  <c r="BS45" i="1"/>
  <c r="CF34" i="1"/>
  <c r="CG34" i="1"/>
  <c r="CH34" i="1"/>
  <c r="CI34" i="1"/>
  <c r="CJ34" i="1"/>
  <c r="CK34" i="1"/>
  <c r="CL34" i="1"/>
  <c r="CM34" i="1"/>
  <c r="CN34" i="1"/>
  <c r="CO34" i="1"/>
  <c r="CP34" i="1"/>
  <c r="CF35" i="1"/>
  <c r="CG35" i="1"/>
  <c r="CH35" i="1"/>
  <c r="CI35" i="1"/>
  <c r="CJ35" i="1"/>
  <c r="CK35" i="1"/>
  <c r="CL35" i="1"/>
  <c r="CM35" i="1"/>
  <c r="CN35" i="1"/>
  <c r="CO35" i="1"/>
  <c r="CP35" i="1"/>
  <c r="CE35" i="1"/>
  <c r="CE34" i="1"/>
  <c r="BV44" i="1"/>
  <c r="BW44" i="1"/>
  <c r="BX44" i="1"/>
  <c r="BY44" i="1"/>
  <c r="BZ44" i="1"/>
  <c r="CA44" i="1"/>
  <c r="CB44" i="1"/>
  <c r="BU44" i="1"/>
  <c r="BS35" i="1"/>
  <c r="BT35" i="1"/>
  <c r="BT34" i="1"/>
  <c r="BS34" i="1"/>
  <c r="CB35" i="1"/>
  <c r="CC35" i="1"/>
  <c r="CD35" i="1"/>
  <c r="CD34" i="1"/>
  <c r="CC34" i="1"/>
  <c r="CB34" i="1"/>
  <c r="BS37" i="1"/>
  <c r="BT37" i="1"/>
  <c r="BS38" i="1"/>
  <c r="BT38" i="1"/>
  <c r="BS39" i="1"/>
  <c r="BT39" i="1"/>
  <c r="BS40" i="1"/>
  <c r="BT40" i="1"/>
  <c r="BS41" i="1"/>
  <c r="BT41" i="1"/>
  <c r="BS42" i="1"/>
  <c r="BT42" i="1"/>
  <c r="BT36" i="1"/>
  <c r="BS36" i="1"/>
  <c r="BU35" i="1"/>
  <c r="BV35" i="1"/>
  <c r="BW35" i="1"/>
  <c r="BX35" i="1"/>
  <c r="BY35" i="1"/>
  <c r="BZ35" i="1"/>
  <c r="CA35" i="1"/>
  <c r="BV34" i="1"/>
  <c r="BW34" i="1"/>
  <c r="BX34" i="1"/>
  <c r="BY34" i="1"/>
  <c r="BZ34" i="1"/>
  <c r="CA34" i="1"/>
  <c r="BU34" i="1"/>
  <c r="BS25" i="1"/>
  <c r="BT25" i="1"/>
  <c r="BT24" i="1"/>
  <c r="BS24" i="1"/>
  <c r="CB25" i="1"/>
  <c r="CC25" i="1"/>
  <c r="CD25" i="1"/>
  <c r="CC24" i="1"/>
  <c r="CD24" i="1"/>
  <c r="CB24" i="1"/>
  <c r="CB16" i="1"/>
  <c r="CC16" i="1"/>
  <c r="CD16" i="1"/>
  <c r="CC15" i="1"/>
  <c r="CD15" i="1"/>
  <c r="CB15" i="1"/>
  <c r="CB3" i="1"/>
  <c r="CC3" i="1"/>
  <c r="CD3" i="1"/>
  <c r="CB4" i="1"/>
  <c r="CC4" i="1"/>
  <c r="CD4" i="1"/>
  <c r="CB5" i="1"/>
  <c r="CC5" i="1"/>
  <c r="CD5" i="1"/>
  <c r="CC2" i="1"/>
  <c r="CD2" i="1"/>
  <c r="CB2" i="1"/>
  <c r="BT6" i="1"/>
  <c r="BT7" i="1"/>
  <c r="BT8" i="1"/>
  <c r="BT9" i="1"/>
  <c r="BT10" i="1"/>
  <c r="BT11" i="1"/>
  <c r="BT12" i="1"/>
  <c r="BT13" i="1"/>
  <c r="BT14" i="1"/>
  <c r="BT15" i="1"/>
  <c r="BT16" i="1"/>
  <c r="BS8" i="1"/>
  <c r="BS9" i="1"/>
  <c r="BS10" i="1"/>
  <c r="BS11" i="1"/>
  <c r="BS12" i="1"/>
  <c r="BS13" i="1"/>
  <c r="BS14" i="1"/>
  <c r="BS15" i="1"/>
  <c r="BS16" i="1"/>
  <c r="BS7" i="1"/>
  <c r="CB27" i="1"/>
  <c r="CC27" i="1"/>
  <c r="CD27" i="1"/>
  <c r="CB28" i="1"/>
  <c r="CC28" i="1"/>
  <c r="CD28" i="1"/>
  <c r="CB29" i="1"/>
  <c r="CC29" i="1"/>
  <c r="CD29" i="1"/>
  <c r="CB30" i="1"/>
  <c r="CC30" i="1"/>
  <c r="CD30" i="1"/>
  <c r="CB31" i="1"/>
  <c r="CC31" i="1"/>
  <c r="CD31" i="1"/>
  <c r="CB32" i="1"/>
  <c r="CC32" i="1"/>
  <c r="CD32" i="1"/>
  <c r="CB33" i="1"/>
  <c r="CC33" i="1"/>
  <c r="CD33" i="1"/>
  <c r="CC26" i="1"/>
  <c r="CD26" i="1"/>
  <c r="CB26" i="1"/>
  <c r="BS27" i="1"/>
  <c r="BT27" i="1"/>
  <c r="BS28" i="1"/>
  <c r="BT28" i="1"/>
  <c r="BS29" i="1"/>
  <c r="BT29" i="1"/>
  <c r="BS30" i="1"/>
  <c r="BT30" i="1"/>
  <c r="BS31" i="1"/>
  <c r="BT31" i="1"/>
  <c r="BS32" i="1"/>
  <c r="BT32" i="1"/>
  <c r="BS33" i="1"/>
  <c r="BT33" i="1"/>
  <c r="BT26" i="1"/>
  <c r="BS26" i="1"/>
  <c r="BU25" i="1"/>
  <c r="BV25" i="1"/>
  <c r="BW25" i="1"/>
  <c r="BX25" i="1"/>
  <c r="BY25" i="1"/>
  <c r="BZ25" i="1"/>
  <c r="CA25" i="1"/>
  <c r="BV24" i="1"/>
  <c r="BW24" i="1"/>
  <c r="BX24" i="1"/>
  <c r="BY24" i="1"/>
  <c r="BZ24" i="1"/>
  <c r="CA24" i="1"/>
  <c r="BU24" i="1"/>
  <c r="CB18" i="1"/>
  <c r="CC18" i="1"/>
  <c r="CD18" i="1"/>
  <c r="CB19" i="1"/>
  <c r="CC19" i="1"/>
  <c r="CD19" i="1"/>
  <c r="CB20" i="1"/>
  <c r="CC20" i="1"/>
  <c r="CD20" i="1"/>
  <c r="CB21" i="1"/>
  <c r="CC21" i="1"/>
  <c r="CD21" i="1"/>
  <c r="CB22" i="1"/>
  <c r="CC22" i="1"/>
  <c r="CD22" i="1"/>
  <c r="CB23" i="1"/>
  <c r="CC23" i="1"/>
  <c r="CD23" i="1"/>
  <c r="CC17" i="1"/>
  <c r="CD17" i="1"/>
  <c r="CB17" i="1"/>
  <c r="BS18" i="1"/>
  <c r="BT18" i="1"/>
  <c r="BS19" i="1"/>
  <c r="BT19" i="1"/>
  <c r="BS20" i="1"/>
  <c r="BT20" i="1"/>
  <c r="BS21" i="1"/>
  <c r="BT21" i="1"/>
  <c r="BS22" i="1"/>
  <c r="BT22" i="1"/>
  <c r="BS23" i="1"/>
  <c r="BT23" i="1"/>
  <c r="BT17" i="1"/>
  <c r="BS17" i="1"/>
  <c r="BU16" i="1"/>
  <c r="BV16" i="1"/>
  <c r="BW16" i="1"/>
  <c r="BX16" i="1"/>
  <c r="BY16" i="1"/>
  <c r="BZ16" i="1"/>
  <c r="CA16" i="1"/>
  <c r="BV15" i="1"/>
  <c r="BW15" i="1"/>
  <c r="BX15" i="1"/>
  <c r="BY15" i="1"/>
  <c r="BZ15" i="1"/>
  <c r="CA15" i="1"/>
  <c r="BU15" i="1"/>
  <c r="CB7" i="1"/>
  <c r="CC7" i="1"/>
  <c r="CD7" i="1"/>
  <c r="CB8" i="1"/>
  <c r="CC8" i="1"/>
  <c r="CD8" i="1"/>
  <c r="CB9" i="1"/>
  <c r="CC9" i="1"/>
  <c r="CD9" i="1"/>
  <c r="CB10" i="1"/>
  <c r="CC10" i="1"/>
  <c r="CD10" i="1"/>
  <c r="CB11" i="1"/>
  <c r="CC11" i="1"/>
  <c r="CD11" i="1"/>
  <c r="CB12" i="1"/>
  <c r="CC12" i="1"/>
  <c r="CD12" i="1"/>
  <c r="CB13" i="1"/>
  <c r="CC13" i="1"/>
  <c r="CD13" i="1"/>
  <c r="CB14" i="1"/>
  <c r="CC14" i="1"/>
  <c r="CD14" i="1"/>
  <c r="CC6" i="1"/>
  <c r="CD6" i="1"/>
  <c r="CB6" i="1"/>
  <c r="CF3" i="1"/>
  <c r="CG3" i="1"/>
  <c r="CH3" i="1"/>
  <c r="CI3" i="1"/>
  <c r="CJ3" i="1"/>
  <c r="CK3" i="1"/>
  <c r="CL3" i="1"/>
  <c r="CF4" i="1"/>
  <c r="CG4" i="1"/>
  <c r="CH4" i="1"/>
  <c r="CI4" i="1"/>
  <c r="CJ4" i="1"/>
  <c r="CK4" i="1"/>
  <c r="CL4" i="1"/>
  <c r="CF5" i="1"/>
  <c r="CG5" i="1"/>
  <c r="CH5" i="1"/>
  <c r="CI5" i="1"/>
  <c r="CJ5" i="1"/>
  <c r="CK5" i="1"/>
  <c r="CL5" i="1"/>
  <c r="CE2" i="1"/>
  <c r="CE3" i="1"/>
  <c r="CE4" i="1"/>
  <c r="CE5" i="1"/>
  <c r="CA2" i="1"/>
  <c r="BY3" i="1"/>
  <c r="BZ3" i="1"/>
  <c r="CA3" i="1"/>
  <c r="BW4" i="1"/>
  <c r="BX4" i="1"/>
  <c r="BY4" i="1"/>
  <c r="BZ4" i="1"/>
  <c r="CA4" i="1"/>
  <c r="BY5" i="1"/>
  <c r="BZ5" i="1"/>
  <c r="CA5" i="1"/>
  <c r="BV7" i="1"/>
  <c r="BW7" i="1"/>
  <c r="BX7" i="1"/>
  <c r="BW8" i="1"/>
  <c r="BX8" i="1"/>
  <c r="BW5" i="1"/>
  <c r="BX5" i="1"/>
  <c r="BW6" i="1"/>
  <c r="BX6" i="1"/>
  <c r="BV5" i="1"/>
  <c r="BU6" i="1"/>
  <c r="BV6" i="1"/>
  <c r="BU7" i="1"/>
  <c r="BU8" i="1"/>
  <c r="BV8" i="1"/>
  <c r="BV9" i="1"/>
  <c r="BU9" i="1"/>
  <c r="BU10" i="1"/>
  <c r="BU11" i="1"/>
  <c r="BJ73" i="1"/>
  <c r="BK73" i="1"/>
  <c r="BJ75" i="1"/>
  <c r="BK75" i="1"/>
  <c r="BJ76" i="1"/>
  <c r="BK76" i="1"/>
  <c r="BJ77" i="1"/>
  <c r="BK77" i="1"/>
  <c r="BJ78" i="1"/>
  <c r="BK78" i="1"/>
  <c r="BJ79" i="1"/>
  <c r="BK79" i="1"/>
  <c r="BJ80" i="1"/>
  <c r="BK80" i="1"/>
  <c r="BJ81" i="1"/>
  <c r="BK81" i="1"/>
  <c r="BJ82" i="1"/>
  <c r="BK82" i="1"/>
  <c r="BK74" i="1"/>
  <c r="BJ74" i="1"/>
  <c r="BM73" i="1"/>
  <c r="BN73" i="1"/>
  <c r="BO73" i="1"/>
  <c r="BP73" i="1"/>
  <c r="BQ73" i="1"/>
  <c r="BR73" i="1"/>
  <c r="BL73" i="1"/>
  <c r="BK63" i="1"/>
  <c r="BJ63" i="1"/>
  <c r="BJ65" i="1"/>
  <c r="BK65" i="1"/>
  <c r="BJ66" i="1"/>
  <c r="BK66" i="1"/>
  <c r="BJ67" i="1"/>
  <c r="BK67" i="1"/>
  <c r="BJ68" i="1"/>
  <c r="BK68" i="1"/>
  <c r="BJ69" i="1"/>
  <c r="BK69" i="1"/>
  <c r="BJ70" i="1"/>
  <c r="BK70" i="1"/>
  <c r="BJ71" i="1"/>
  <c r="BK71" i="1"/>
  <c r="BJ72" i="1"/>
  <c r="BK72" i="1"/>
  <c r="BK64" i="1"/>
  <c r="BJ64" i="1"/>
  <c r="BM63" i="1"/>
  <c r="BN63" i="1"/>
  <c r="BO63" i="1"/>
  <c r="BP63" i="1"/>
  <c r="BQ63" i="1"/>
  <c r="BR63" i="1"/>
  <c r="BL63" i="1"/>
  <c r="BJ53" i="1"/>
  <c r="BK53" i="1"/>
  <c r="BJ54" i="1"/>
  <c r="BK54" i="1"/>
  <c r="BI54" i="1"/>
  <c r="BI53" i="1"/>
  <c r="BJ56" i="1"/>
  <c r="BK56" i="1"/>
  <c r="BJ57" i="1"/>
  <c r="BK57" i="1"/>
  <c r="BJ58" i="1"/>
  <c r="BK58" i="1"/>
  <c r="BJ59" i="1"/>
  <c r="BK59" i="1"/>
  <c r="BJ60" i="1"/>
  <c r="BK60" i="1"/>
  <c r="BJ61" i="1"/>
  <c r="BK61" i="1"/>
  <c r="BJ62" i="1"/>
  <c r="BK62" i="1"/>
  <c r="BK55" i="1"/>
  <c r="BJ55" i="1"/>
  <c r="BM53" i="1"/>
  <c r="BN53" i="1"/>
  <c r="BO53" i="1"/>
  <c r="BP53" i="1"/>
  <c r="BQ53" i="1"/>
  <c r="BR53" i="1"/>
  <c r="BM54" i="1"/>
  <c r="BN54" i="1"/>
  <c r="BO54" i="1"/>
  <c r="BP54" i="1"/>
  <c r="BQ54" i="1"/>
  <c r="BR54" i="1"/>
  <c r="BL54" i="1"/>
  <c r="BL53" i="1"/>
  <c r="BI44" i="1"/>
  <c r="BJ44" i="1"/>
  <c r="BJ43" i="1"/>
  <c r="BI43" i="1"/>
  <c r="BI46" i="1"/>
  <c r="BJ46" i="1"/>
  <c r="BI47" i="1"/>
  <c r="BJ47" i="1"/>
  <c r="BI48" i="1"/>
  <c r="BJ48" i="1"/>
  <c r="BI49" i="1"/>
  <c r="BJ49" i="1"/>
  <c r="BI50" i="1"/>
  <c r="BJ50" i="1"/>
  <c r="BI51" i="1"/>
  <c r="BJ51" i="1"/>
  <c r="BI52" i="1"/>
  <c r="BJ52" i="1"/>
  <c r="BJ45" i="1"/>
  <c r="BI45" i="1"/>
  <c r="BL43" i="1"/>
  <c r="BM43" i="1"/>
  <c r="BN43" i="1"/>
  <c r="BO43" i="1"/>
  <c r="BP43" i="1"/>
  <c r="BQ43" i="1"/>
  <c r="BR43" i="1"/>
  <c r="BL44" i="1"/>
  <c r="BM44" i="1"/>
  <c r="BN44" i="1"/>
  <c r="BO44" i="1"/>
  <c r="BP44" i="1"/>
  <c r="BQ44" i="1"/>
  <c r="BR44" i="1"/>
  <c r="BK44" i="1"/>
  <c r="BK43" i="1"/>
  <c r="BI35" i="1"/>
  <c r="BJ35" i="1"/>
  <c r="BJ34" i="1"/>
  <c r="BI34" i="1"/>
  <c r="BI37" i="1"/>
  <c r="BJ37" i="1"/>
  <c r="BI38" i="1"/>
  <c r="BJ38" i="1"/>
  <c r="BI39" i="1"/>
  <c r="BJ39" i="1"/>
  <c r="BI40" i="1"/>
  <c r="BJ40" i="1"/>
  <c r="BI41" i="1"/>
  <c r="BJ41" i="1"/>
  <c r="BI42" i="1"/>
  <c r="BJ42" i="1"/>
  <c r="BJ36" i="1"/>
  <c r="BI36" i="1"/>
  <c r="BK35" i="1"/>
  <c r="BL35" i="1"/>
  <c r="BM35" i="1"/>
  <c r="BN35" i="1"/>
  <c r="BO35" i="1"/>
  <c r="BP35" i="1"/>
  <c r="BQ35" i="1"/>
  <c r="BR35" i="1"/>
  <c r="BL34" i="1"/>
  <c r="BM34" i="1"/>
  <c r="BN34" i="1"/>
  <c r="BO34" i="1"/>
  <c r="BP34" i="1"/>
  <c r="BQ34" i="1"/>
  <c r="BR34" i="1"/>
  <c r="BK34" i="1"/>
  <c r="BI25" i="1"/>
  <c r="BJ25" i="1"/>
  <c r="BJ24" i="1"/>
  <c r="BI24" i="1"/>
  <c r="BI27" i="1"/>
  <c r="BJ27" i="1"/>
  <c r="BI28" i="1"/>
  <c r="BJ28" i="1"/>
  <c r="BI29" i="1"/>
  <c r="BJ29" i="1"/>
  <c r="BI30" i="1"/>
  <c r="BJ30" i="1"/>
  <c r="BI31" i="1"/>
  <c r="BJ31" i="1"/>
  <c r="BI32" i="1"/>
  <c r="BJ32" i="1"/>
  <c r="BI33" i="1"/>
  <c r="BJ33" i="1"/>
  <c r="BJ26" i="1"/>
  <c r="BI26" i="1"/>
  <c r="BL24" i="1"/>
  <c r="BM24" i="1"/>
  <c r="BN24" i="1"/>
  <c r="BO24" i="1"/>
  <c r="BP24" i="1"/>
  <c r="BQ24" i="1"/>
  <c r="BR24" i="1"/>
  <c r="BL25" i="1"/>
  <c r="BM25" i="1"/>
  <c r="BN25" i="1"/>
  <c r="BO25" i="1"/>
  <c r="BP25" i="1"/>
  <c r="BQ25" i="1"/>
  <c r="BR25" i="1"/>
  <c r="BK25" i="1"/>
  <c r="BK24" i="1"/>
  <c r="BI15" i="1"/>
  <c r="BJ15" i="1"/>
  <c r="BI16" i="1"/>
  <c r="BJ16" i="1"/>
  <c r="BJ14" i="1"/>
  <c r="BI14" i="1"/>
  <c r="BI18" i="1"/>
  <c r="BJ18" i="1"/>
  <c r="BI19" i="1"/>
  <c r="BJ19" i="1"/>
  <c r="BI20" i="1"/>
  <c r="BJ20" i="1"/>
  <c r="BI21" i="1"/>
  <c r="BJ21" i="1"/>
  <c r="BI22" i="1"/>
  <c r="BJ22" i="1"/>
  <c r="BI23" i="1"/>
  <c r="BJ23" i="1"/>
  <c r="BJ17" i="1"/>
  <c r="BI17" i="1"/>
  <c r="BR8" i="1"/>
  <c r="BR9" i="1"/>
  <c r="BQ9" i="1"/>
  <c r="BP10" i="1"/>
  <c r="BQ10" i="1"/>
  <c r="BR10" i="1"/>
  <c r="BO11" i="1"/>
  <c r="BP11" i="1"/>
  <c r="BQ11" i="1"/>
  <c r="BR11" i="1"/>
  <c r="BM12" i="1"/>
  <c r="BN12" i="1"/>
  <c r="BO12" i="1"/>
  <c r="BP12" i="1"/>
  <c r="BQ12" i="1"/>
  <c r="BR12" i="1"/>
  <c r="BK13" i="1"/>
  <c r="BL13" i="1"/>
  <c r="BM13" i="1"/>
  <c r="BN13" i="1"/>
  <c r="BO13" i="1"/>
  <c r="BP13" i="1"/>
  <c r="BQ13" i="1"/>
  <c r="BR13" i="1"/>
  <c r="BK14" i="1"/>
  <c r="BL14" i="1"/>
  <c r="BM14" i="1"/>
  <c r="BN14" i="1"/>
  <c r="BO14" i="1"/>
  <c r="BP14" i="1"/>
  <c r="BQ14" i="1"/>
  <c r="BR14" i="1"/>
  <c r="BK15" i="1"/>
  <c r="BL15" i="1"/>
  <c r="BM15" i="1"/>
  <c r="BN15" i="1"/>
  <c r="BO15" i="1"/>
  <c r="BP15" i="1"/>
  <c r="BQ15" i="1"/>
  <c r="BR15" i="1"/>
  <c r="BL16" i="1"/>
  <c r="BM16" i="1"/>
  <c r="BN16" i="1"/>
  <c r="BO16" i="1"/>
  <c r="BP16" i="1"/>
  <c r="BQ16" i="1"/>
  <c r="BR16" i="1"/>
  <c r="BK16" i="1"/>
  <c r="AZ74" i="1"/>
  <c r="BA74" i="1"/>
  <c r="BA73" i="1"/>
  <c r="AZ73" i="1"/>
  <c r="AZ76" i="1"/>
  <c r="BA76" i="1"/>
  <c r="AZ77" i="1"/>
  <c r="BA77" i="1"/>
  <c r="AZ78" i="1"/>
  <c r="BA78" i="1"/>
  <c r="AZ79" i="1"/>
  <c r="BA79" i="1"/>
  <c r="AZ80" i="1"/>
  <c r="BA80" i="1"/>
  <c r="AZ81" i="1"/>
  <c r="BA81" i="1"/>
  <c r="AZ82" i="1"/>
  <c r="BA82" i="1"/>
  <c r="BA75" i="1"/>
  <c r="AZ75" i="1"/>
  <c r="BC73" i="1"/>
  <c r="BD73" i="1"/>
  <c r="BE73" i="1"/>
  <c r="BF73" i="1"/>
  <c r="BG73" i="1"/>
  <c r="BH73" i="1"/>
  <c r="BI73" i="1"/>
  <c r="BB73" i="1"/>
  <c r="BA63" i="1"/>
  <c r="AZ63" i="1"/>
  <c r="BC63" i="1"/>
  <c r="BD63" i="1"/>
  <c r="BE63" i="1"/>
  <c r="BF63" i="1"/>
  <c r="BG63" i="1"/>
  <c r="BH63" i="1"/>
  <c r="BI63" i="1"/>
  <c r="BB63" i="1"/>
  <c r="AZ65" i="1"/>
  <c r="BA65" i="1"/>
  <c r="AZ66" i="1"/>
  <c r="BA66" i="1"/>
  <c r="AZ67" i="1"/>
  <c r="BA67" i="1"/>
  <c r="AZ68" i="1"/>
  <c r="BA68" i="1"/>
  <c r="AZ69" i="1"/>
  <c r="BA69" i="1"/>
  <c r="AZ70" i="1"/>
  <c r="BA70" i="1"/>
  <c r="AZ71" i="1"/>
  <c r="BA71" i="1"/>
  <c r="AZ72" i="1"/>
  <c r="BA72" i="1"/>
  <c r="BA64" i="1"/>
  <c r="AZ64" i="1"/>
  <c r="AZ54" i="1"/>
  <c r="BA54" i="1"/>
  <c r="BA53" i="1"/>
  <c r="AZ53" i="1"/>
  <c r="AZ56" i="1"/>
  <c r="BA56" i="1"/>
  <c r="AZ57" i="1"/>
  <c r="BA57" i="1"/>
  <c r="AZ58" i="1"/>
  <c r="BA58" i="1"/>
  <c r="AZ59" i="1"/>
  <c r="BA59" i="1"/>
  <c r="AZ60" i="1"/>
  <c r="BA60" i="1"/>
  <c r="AZ61" i="1"/>
  <c r="BA61" i="1"/>
  <c r="AZ62" i="1"/>
  <c r="BA62" i="1"/>
  <c r="BA55" i="1"/>
  <c r="AZ55" i="1"/>
  <c r="BB54" i="1"/>
  <c r="BC54" i="1"/>
  <c r="BD54" i="1"/>
  <c r="BE54" i="1"/>
  <c r="BF54" i="1"/>
  <c r="BG54" i="1"/>
  <c r="BH54" i="1"/>
  <c r="BH53" i="1"/>
  <c r="BC53" i="1"/>
  <c r="BD53" i="1"/>
  <c r="BE53" i="1"/>
  <c r="BF53" i="1"/>
  <c r="BG53" i="1"/>
  <c r="BB53" i="1"/>
  <c r="AZ44" i="1"/>
  <c r="BA44" i="1"/>
  <c r="BA43" i="1"/>
  <c r="AZ43" i="1"/>
  <c r="AZ46" i="1"/>
  <c r="BA46" i="1"/>
  <c r="AZ47" i="1"/>
  <c r="BA47" i="1"/>
  <c r="AZ48" i="1"/>
  <c r="BA48" i="1"/>
  <c r="AZ49" i="1"/>
  <c r="BA49" i="1"/>
  <c r="AZ50" i="1"/>
  <c r="BA50" i="1"/>
  <c r="AZ51" i="1"/>
  <c r="BA51" i="1"/>
  <c r="AZ52" i="1"/>
  <c r="BA52" i="1"/>
  <c r="BA45" i="1"/>
  <c r="AZ45" i="1"/>
  <c r="BB44" i="1"/>
  <c r="BC44" i="1"/>
  <c r="BD44" i="1"/>
  <c r="BE44" i="1"/>
  <c r="BF44" i="1"/>
  <c r="BG44" i="1"/>
  <c r="BH44" i="1"/>
  <c r="BC43" i="1"/>
  <c r="BD43" i="1"/>
  <c r="BE43" i="1"/>
  <c r="BF43" i="1"/>
  <c r="BG43" i="1"/>
  <c r="BH43" i="1"/>
  <c r="BB43" i="1"/>
  <c r="AZ35" i="1"/>
  <c r="BA35" i="1"/>
  <c r="BA34" i="1"/>
  <c r="AZ34" i="1"/>
  <c r="AZ37" i="1"/>
  <c r="BA37" i="1"/>
  <c r="AZ38" i="1"/>
  <c r="BA38" i="1"/>
  <c r="AZ39" i="1"/>
  <c r="BA39" i="1"/>
  <c r="AZ40" i="1"/>
  <c r="BA40" i="1"/>
  <c r="AZ41" i="1"/>
  <c r="BA41" i="1"/>
  <c r="AZ42" i="1"/>
  <c r="BA42" i="1"/>
  <c r="BA36" i="1"/>
  <c r="AZ36" i="1"/>
  <c r="BB35" i="1"/>
  <c r="BC35" i="1"/>
  <c r="BD35" i="1"/>
  <c r="BE35" i="1"/>
  <c r="BF35" i="1"/>
  <c r="BG35" i="1"/>
  <c r="BH35" i="1"/>
  <c r="BC34" i="1"/>
  <c r="BD34" i="1"/>
  <c r="BE34" i="1"/>
  <c r="BF34" i="1"/>
  <c r="BG34" i="1"/>
  <c r="BH34" i="1"/>
  <c r="BB34" i="1"/>
  <c r="AZ25" i="1"/>
  <c r="BA25" i="1"/>
  <c r="BA24" i="1"/>
  <c r="AZ24" i="1"/>
  <c r="AZ27" i="1"/>
  <c r="BA27" i="1"/>
  <c r="AZ28" i="1"/>
  <c r="BA28" i="1"/>
  <c r="AZ29" i="1"/>
  <c r="BA29" i="1"/>
  <c r="AZ30" i="1"/>
  <c r="BA30" i="1"/>
  <c r="AZ31" i="1"/>
  <c r="BA31" i="1"/>
  <c r="AZ32" i="1"/>
  <c r="BA32" i="1"/>
  <c r="AZ33" i="1"/>
  <c r="BA33" i="1"/>
  <c r="BA26" i="1"/>
  <c r="AZ26" i="1"/>
  <c r="BB25" i="1"/>
  <c r="BC25" i="1"/>
  <c r="BD25" i="1"/>
  <c r="BE25" i="1"/>
  <c r="BF25" i="1"/>
  <c r="BG25" i="1"/>
  <c r="BH25" i="1"/>
  <c r="BC24" i="1"/>
  <c r="BD24" i="1"/>
  <c r="BE24" i="1"/>
  <c r="BF24" i="1"/>
  <c r="BG24" i="1"/>
  <c r="BH24" i="1"/>
  <c r="BB24" i="1"/>
  <c r="AZ15" i="1"/>
  <c r="BA15" i="1"/>
  <c r="AZ16" i="1"/>
  <c r="BA16" i="1"/>
  <c r="BA14" i="1"/>
  <c r="AZ14" i="1"/>
  <c r="AZ18" i="1"/>
  <c r="BA18" i="1"/>
  <c r="AZ19" i="1"/>
  <c r="BA19" i="1"/>
  <c r="AZ20" i="1"/>
  <c r="BA20" i="1"/>
  <c r="AZ21" i="1"/>
  <c r="BA21" i="1"/>
  <c r="AZ22" i="1"/>
  <c r="BA22" i="1"/>
  <c r="AZ23" i="1"/>
  <c r="BA23" i="1"/>
  <c r="BA17" i="1"/>
  <c r="AZ17" i="1"/>
  <c r="BB15" i="1"/>
  <c r="BC15" i="1"/>
  <c r="BD15" i="1"/>
  <c r="BE15" i="1"/>
  <c r="BF15" i="1"/>
  <c r="BG15" i="1"/>
  <c r="BH15" i="1"/>
  <c r="BB16" i="1"/>
  <c r="BC16" i="1"/>
  <c r="BD16" i="1"/>
  <c r="BE16" i="1"/>
  <c r="BF16" i="1"/>
  <c r="BG16" i="1"/>
  <c r="BH16" i="1"/>
  <c r="BC14" i="1"/>
  <c r="BD14" i="1"/>
  <c r="BE14" i="1"/>
  <c r="BF14" i="1"/>
  <c r="BG14" i="1"/>
  <c r="BH14" i="1"/>
  <c r="BB14" i="1"/>
  <c r="AR96" i="1"/>
  <c r="AS96" i="1"/>
  <c r="AR97" i="1"/>
  <c r="AS97" i="1"/>
  <c r="AR98" i="1"/>
  <c r="AS98" i="1"/>
  <c r="AR99" i="1"/>
  <c r="AS99" i="1"/>
  <c r="AR100" i="1"/>
  <c r="AS100" i="1"/>
  <c r="AR101" i="1"/>
  <c r="AS101" i="1"/>
  <c r="AR102" i="1"/>
  <c r="AS102" i="1"/>
  <c r="AS95" i="1"/>
  <c r="AR95" i="1"/>
  <c r="AR84" i="1"/>
  <c r="AS84" i="1"/>
  <c r="AS83" i="1"/>
  <c r="AR83" i="1"/>
  <c r="AR86" i="1"/>
  <c r="AS86" i="1"/>
  <c r="AR87" i="1"/>
  <c r="AS87" i="1"/>
  <c r="AR88" i="1"/>
  <c r="AS88" i="1"/>
  <c r="AR89" i="1"/>
  <c r="AS89" i="1"/>
  <c r="AR90" i="1"/>
  <c r="AS90" i="1"/>
  <c r="AR91" i="1"/>
  <c r="AS91" i="1"/>
  <c r="AR92" i="1"/>
  <c r="AS92" i="1"/>
  <c r="AS85" i="1"/>
  <c r="AR85" i="1"/>
  <c r="AT84" i="1"/>
  <c r="AU84" i="1"/>
  <c r="AV84" i="1"/>
  <c r="AW84" i="1"/>
  <c r="AX84" i="1"/>
  <c r="AY84" i="1"/>
  <c r="AU83" i="1"/>
  <c r="AV83" i="1"/>
  <c r="AW83" i="1"/>
  <c r="AX83" i="1"/>
  <c r="AY83" i="1"/>
  <c r="AT83" i="1"/>
  <c r="AS74" i="1"/>
  <c r="AR74" i="1"/>
  <c r="AR76" i="1"/>
  <c r="AS76" i="1"/>
  <c r="AR77" i="1"/>
  <c r="AS77" i="1"/>
  <c r="AR78" i="1"/>
  <c r="AS78" i="1"/>
  <c r="AR79" i="1"/>
  <c r="AS79" i="1"/>
  <c r="AR80" i="1"/>
  <c r="AS80" i="1"/>
  <c r="AR81" i="1"/>
  <c r="AS81" i="1"/>
  <c r="AR82" i="1"/>
  <c r="AS82" i="1"/>
  <c r="AS75" i="1"/>
  <c r="AR75" i="1"/>
  <c r="AV73" i="1"/>
  <c r="AW73" i="1"/>
  <c r="AX73" i="1"/>
  <c r="AY73" i="1"/>
  <c r="AU74" i="1"/>
  <c r="AV74" i="1"/>
  <c r="AW74" i="1"/>
  <c r="AX74" i="1"/>
  <c r="AY74" i="1"/>
  <c r="AT74" i="1"/>
  <c r="AR64" i="1"/>
  <c r="AS64" i="1"/>
  <c r="AS63" i="1"/>
  <c r="AR63" i="1"/>
  <c r="AW63" i="1"/>
  <c r="AX63" i="1"/>
  <c r="AY63" i="1"/>
  <c r="AU63" i="1"/>
  <c r="AV63" i="1"/>
  <c r="AU64" i="1"/>
  <c r="AV64" i="1"/>
  <c r="AT64" i="1"/>
  <c r="AT63" i="1"/>
  <c r="AR66" i="1"/>
  <c r="AS66" i="1"/>
  <c r="AR67" i="1"/>
  <c r="AS67" i="1"/>
  <c r="AR68" i="1"/>
  <c r="AS68" i="1"/>
  <c r="AR69" i="1"/>
  <c r="AS69" i="1"/>
  <c r="AR70" i="1"/>
  <c r="AS70" i="1"/>
  <c r="AR71" i="1"/>
  <c r="AS71" i="1"/>
  <c r="AR72" i="1"/>
  <c r="AS72" i="1"/>
  <c r="AR73" i="1"/>
  <c r="AS73" i="1"/>
  <c r="AS65" i="1"/>
  <c r="AR65" i="1"/>
  <c r="AR54" i="1"/>
  <c r="AS54" i="1"/>
  <c r="AS53" i="1"/>
  <c r="AR53" i="1"/>
  <c r="AR56" i="1"/>
  <c r="AS56" i="1"/>
  <c r="AR57" i="1"/>
  <c r="AS57" i="1"/>
  <c r="AR58" i="1"/>
  <c r="AS58" i="1"/>
  <c r="AR59" i="1"/>
  <c r="AS59" i="1"/>
  <c r="AR60" i="1"/>
  <c r="AS60" i="1"/>
  <c r="AR61" i="1"/>
  <c r="AS61" i="1"/>
  <c r="AR62" i="1"/>
  <c r="AS62" i="1"/>
  <c r="AS55" i="1"/>
  <c r="AR55" i="1"/>
  <c r="AT54" i="1"/>
  <c r="AU54" i="1"/>
  <c r="AV54" i="1"/>
  <c r="AW54" i="1"/>
  <c r="AX54" i="1"/>
  <c r="AY54" i="1"/>
  <c r="AU53" i="1"/>
  <c r="AV53" i="1"/>
  <c r="AW53" i="1"/>
  <c r="AX53" i="1"/>
  <c r="AY53" i="1"/>
  <c r="AT53" i="1"/>
  <c r="AQ44" i="1"/>
  <c r="AR44" i="1"/>
  <c r="AS44" i="1"/>
  <c r="AR43" i="1"/>
  <c r="AS43" i="1"/>
  <c r="AQ43" i="1"/>
  <c r="AR46" i="1"/>
  <c r="AS46" i="1"/>
  <c r="AR47" i="1"/>
  <c r="AS47" i="1"/>
  <c r="AR48" i="1"/>
  <c r="AS48" i="1"/>
  <c r="AR49" i="1"/>
  <c r="AS49" i="1"/>
  <c r="AR50" i="1"/>
  <c r="AS50" i="1"/>
  <c r="AR51" i="1"/>
  <c r="AS51" i="1"/>
  <c r="AR52" i="1"/>
  <c r="AS52" i="1"/>
  <c r="AS45" i="1"/>
  <c r="AR45" i="1"/>
  <c r="AT44" i="1"/>
  <c r="AU44" i="1"/>
  <c r="AV44" i="1"/>
  <c r="AW44" i="1"/>
  <c r="AX44" i="1"/>
  <c r="AY44" i="1"/>
  <c r="AU43" i="1"/>
  <c r="AV43" i="1"/>
  <c r="AW43" i="1"/>
  <c r="AX43" i="1"/>
  <c r="AY43" i="1"/>
  <c r="AT43" i="1"/>
  <c r="AQ35" i="1"/>
  <c r="AR35" i="1"/>
  <c r="AS35" i="1"/>
  <c r="AR34" i="1"/>
  <c r="AS34" i="1"/>
  <c r="AQ34" i="1"/>
  <c r="AT35" i="1"/>
  <c r="AU35" i="1"/>
  <c r="AV35" i="1"/>
  <c r="AW35" i="1"/>
  <c r="AX35" i="1"/>
  <c r="AY35" i="1"/>
  <c r="AU34" i="1"/>
  <c r="AV34" i="1"/>
  <c r="AW34" i="1"/>
  <c r="AX34" i="1"/>
  <c r="AY34" i="1"/>
  <c r="AT34" i="1"/>
  <c r="AQ37" i="1"/>
  <c r="AR37" i="1"/>
  <c r="AS37" i="1"/>
  <c r="AQ38" i="1"/>
  <c r="AR38" i="1"/>
  <c r="AS38" i="1"/>
  <c r="AQ39" i="1"/>
  <c r="AR39" i="1"/>
  <c r="AS39" i="1"/>
  <c r="AQ40" i="1"/>
  <c r="AR40" i="1"/>
  <c r="AS40" i="1"/>
  <c r="AQ41" i="1"/>
  <c r="AR41" i="1"/>
  <c r="AS41" i="1"/>
  <c r="AQ42" i="1"/>
  <c r="AR42" i="1"/>
  <c r="AS42" i="1"/>
  <c r="AR36" i="1"/>
  <c r="AS36" i="1"/>
  <c r="AQ36" i="1"/>
  <c r="AR24" i="1"/>
  <c r="AR25" i="1"/>
  <c r="AQ24" i="1"/>
  <c r="AQ25" i="1"/>
  <c r="AS24" i="1"/>
  <c r="AT24" i="1"/>
  <c r="AU24" i="1"/>
  <c r="AV24" i="1"/>
  <c r="AW24" i="1"/>
  <c r="AX24" i="1"/>
  <c r="AY24" i="1"/>
  <c r="AT25" i="1"/>
  <c r="AU25" i="1"/>
  <c r="AV25" i="1"/>
  <c r="AW25" i="1"/>
  <c r="AX25" i="1"/>
  <c r="AY25" i="1"/>
  <c r="AS25" i="1"/>
  <c r="AQ27" i="1"/>
  <c r="AR27" i="1"/>
  <c r="AQ28" i="1"/>
  <c r="AR28" i="1"/>
  <c r="AQ29" i="1"/>
  <c r="AR29" i="1"/>
  <c r="AQ30" i="1"/>
  <c r="AR30" i="1"/>
  <c r="AQ31" i="1"/>
  <c r="AR31" i="1"/>
  <c r="AQ32" i="1"/>
  <c r="AR32" i="1"/>
  <c r="AQ33" i="1"/>
  <c r="AR33" i="1"/>
  <c r="AR26" i="1"/>
  <c r="AQ26" i="1"/>
  <c r="AQ14" i="1"/>
  <c r="AR14" i="1"/>
  <c r="AR15" i="1"/>
  <c r="AR16" i="1"/>
  <c r="AQ16" i="1"/>
  <c r="AQ15" i="1"/>
  <c r="AJ15" i="1"/>
  <c r="AQ18" i="1"/>
  <c r="AR18" i="1"/>
  <c r="AQ19" i="1"/>
  <c r="AR19" i="1"/>
  <c r="AQ20" i="1"/>
  <c r="AR20" i="1"/>
  <c r="AQ21" i="1"/>
  <c r="AR21" i="1"/>
  <c r="AQ22" i="1"/>
  <c r="AR22" i="1"/>
  <c r="AQ23" i="1"/>
  <c r="AR23" i="1"/>
  <c r="AR17" i="1"/>
  <c r="AQ17" i="1"/>
  <c r="AS15" i="1"/>
  <c r="AT15" i="1"/>
  <c r="AU15" i="1"/>
  <c r="AV15" i="1"/>
  <c r="AW15" i="1"/>
  <c r="AX15" i="1"/>
  <c r="AY15" i="1"/>
  <c r="AS16" i="1"/>
  <c r="AT16" i="1"/>
  <c r="AU16" i="1"/>
  <c r="AV16" i="1"/>
  <c r="AW16" i="1"/>
  <c r="AX16" i="1"/>
  <c r="AY16" i="1"/>
  <c r="AT14" i="1"/>
  <c r="AU14" i="1"/>
  <c r="AV14" i="1"/>
  <c r="AW14" i="1"/>
  <c r="AX14" i="1"/>
  <c r="AY14" i="1"/>
  <c r="AS14" i="1"/>
  <c r="AM104" i="1"/>
  <c r="AN104" i="1"/>
  <c r="AO104" i="1"/>
  <c r="AP104" i="1"/>
  <c r="AQ104" i="1"/>
  <c r="AN103" i="1"/>
  <c r="AO103" i="1"/>
  <c r="AP103" i="1"/>
  <c r="AQ103" i="1"/>
  <c r="AM103" i="1"/>
  <c r="AG94" i="1"/>
  <c r="AH94" i="1"/>
  <c r="AH93" i="1"/>
  <c r="AG93" i="1"/>
  <c r="AC94" i="1"/>
  <c r="AD94" i="1"/>
  <c r="AE94" i="1"/>
  <c r="AF94" i="1"/>
  <c r="AD93" i="1"/>
  <c r="AE93" i="1"/>
  <c r="AF93" i="1"/>
  <c r="AC93" i="1"/>
  <c r="AJ93" i="1"/>
  <c r="AK93" i="1"/>
  <c r="AL93" i="1"/>
  <c r="AM93" i="1"/>
  <c r="AN93" i="1"/>
  <c r="AO93" i="1"/>
  <c r="AP93" i="1"/>
  <c r="AQ93" i="1"/>
  <c r="AJ94" i="1"/>
  <c r="AK94" i="1"/>
  <c r="AL94" i="1"/>
  <c r="AM94" i="1"/>
  <c r="AN94" i="1"/>
  <c r="AO94" i="1"/>
  <c r="AP94" i="1"/>
  <c r="AQ94" i="1"/>
  <c r="AI94" i="1"/>
  <c r="AI93" i="1"/>
  <c r="AG96" i="1"/>
  <c r="AH96" i="1"/>
  <c r="AG97" i="1"/>
  <c r="AH97" i="1"/>
  <c r="AG98" i="1"/>
  <c r="AH98" i="1"/>
  <c r="AG99" i="1"/>
  <c r="AH99" i="1"/>
  <c r="AG100" i="1"/>
  <c r="AH100" i="1"/>
  <c r="AG101" i="1"/>
  <c r="AH101" i="1"/>
  <c r="AH95" i="1"/>
  <c r="AG95" i="1"/>
  <c r="AE96" i="1"/>
  <c r="AE97" i="1"/>
  <c r="AE98" i="1"/>
  <c r="AE99" i="1"/>
  <c r="AE100" i="1"/>
  <c r="AE101" i="1"/>
  <c r="AE95" i="1"/>
  <c r="AJ74" i="1"/>
  <c r="AI74" i="1"/>
  <c r="AI84" i="1"/>
  <c r="AJ84" i="1"/>
  <c r="AJ83" i="1"/>
  <c r="AI83" i="1"/>
  <c r="AK83" i="1"/>
  <c r="AL83" i="1"/>
  <c r="AM83" i="1"/>
  <c r="AN83" i="1"/>
  <c r="AO83" i="1"/>
  <c r="AP83" i="1"/>
  <c r="AK84" i="1"/>
  <c r="AL84" i="1"/>
  <c r="AM84" i="1"/>
  <c r="AN84" i="1"/>
  <c r="AO84" i="1"/>
  <c r="AP84" i="1"/>
  <c r="AQ84" i="1"/>
  <c r="AQ83" i="1"/>
  <c r="AI76" i="1"/>
  <c r="AJ76" i="1"/>
  <c r="AI77" i="1"/>
  <c r="AJ77" i="1"/>
  <c r="AI78" i="1"/>
  <c r="AJ78" i="1"/>
  <c r="AI79" i="1"/>
  <c r="AJ79" i="1"/>
  <c r="AI80" i="1"/>
  <c r="AJ80" i="1"/>
  <c r="AI81" i="1"/>
  <c r="AJ81" i="1"/>
  <c r="AI82" i="1"/>
  <c r="AJ82" i="1"/>
  <c r="AJ75" i="1"/>
  <c r="AI75" i="1"/>
  <c r="AL74" i="1"/>
  <c r="AM74" i="1"/>
  <c r="AN74" i="1"/>
  <c r="AO74" i="1"/>
  <c r="AP74" i="1"/>
  <c r="AQ74" i="1"/>
  <c r="AK74" i="1"/>
  <c r="AI64" i="1"/>
  <c r="AJ64" i="1"/>
  <c r="AJ63" i="1"/>
  <c r="AI63" i="1"/>
  <c r="AK64" i="1"/>
  <c r="AL64" i="1"/>
  <c r="AM64" i="1"/>
  <c r="AN64" i="1"/>
  <c r="AO64" i="1"/>
  <c r="AP64" i="1"/>
  <c r="AQ64" i="1"/>
  <c r="AL63" i="1"/>
  <c r="AM63" i="1"/>
  <c r="AN63" i="1"/>
  <c r="AO63" i="1"/>
  <c r="AP63" i="1"/>
  <c r="AQ63" i="1"/>
  <c r="AK63" i="1"/>
  <c r="AI66" i="1"/>
  <c r="AJ66" i="1"/>
  <c r="AI67" i="1"/>
  <c r="AJ67" i="1"/>
  <c r="AI68" i="1"/>
  <c r="AJ68" i="1"/>
  <c r="AI69" i="1"/>
  <c r="AJ69" i="1"/>
  <c r="AI70" i="1"/>
  <c r="AJ70" i="1"/>
  <c r="AI71" i="1"/>
  <c r="AJ71" i="1"/>
  <c r="AI72" i="1"/>
  <c r="AJ72" i="1"/>
  <c r="AI73" i="1"/>
  <c r="AJ73" i="1"/>
  <c r="AJ65" i="1"/>
  <c r="AI65" i="1"/>
  <c r="AI54" i="1"/>
  <c r="AJ54" i="1"/>
  <c r="AJ53" i="1"/>
  <c r="AI53" i="1"/>
  <c r="AI56" i="1"/>
  <c r="AJ56" i="1"/>
  <c r="AI57" i="1"/>
  <c r="AJ57" i="1"/>
  <c r="AI58" i="1"/>
  <c r="AJ58" i="1"/>
  <c r="AI59" i="1"/>
  <c r="AJ59" i="1"/>
  <c r="AI60" i="1"/>
  <c r="AJ60" i="1"/>
  <c r="AI61" i="1"/>
  <c r="AJ61" i="1"/>
  <c r="AI62" i="1"/>
  <c r="AJ62" i="1"/>
  <c r="AJ55" i="1"/>
  <c r="AI55" i="1"/>
  <c r="AK54" i="1"/>
  <c r="AL54" i="1"/>
  <c r="AM54" i="1"/>
  <c r="AN54" i="1"/>
  <c r="AO54" i="1"/>
  <c r="AP54" i="1"/>
  <c r="AQ54" i="1"/>
  <c r="AL53" i="1"/>
  <c r="AM53" i="1"/>
  <c r="AN53" i="1"/>
  <c r="AO53" i="1"/>
  <c r="AP53" i="1"/>
  <c r="AQ53" i="1"/>
  <c r="AK53" i="1"/>
  <c r="AG53" i="1"/>
  <c r="AG54" i="1"/>
  <c r="AG64" i="1"/>
  <c r="AG74" i="1"/>
  <c r="AG83" i="1"/>
  <c r="AG84" i="1"/>
  <c r="AI44" i="1"/>
  <c r="AJ44" i="1"/>
  <c r="AJ43" i="1"/>
  <c r="AI43" i="1"/>
  <c r="AK44" i="1"/>
  <c r="AL44" i="1"/>
  <c r="AM44" i="1"/>
  <c r="AN44" i="1"/>
  <c r="AO44" i="1"/>
  <c r="AP44" i="1"/>
  <c r="AL43" i="1"/>
  <c r="AM43" i="1"/>
  <c r="AN43" i="1"/>
  <c r="AO43" i="1"/>
  <c r="AP43" i="1"/>
  <c r="AK43" i="1"/>
  <c r="AI46" i="1"/>
  <c r="AJ46" i="1"/>
  <c r="AI47" i="1"/>
  <c r="AJ47" i="1"/>
  <c r="AI48" i="1"/>
  <c r="AJ48" i="1"/>
  <c r="AI49" i="1"/>
  <c r="AJ49" i="1"/>
  <c r="AI50" i="1"/>
  <c r="AJ50" i="1"/>
  <c r="AI51" i="1"/>
  <c r="AJ51" i="1"/>
  <c r="AI52" i="1"/>
  <c r="AJ52" i="1"/>
  <c r="AJ45" i="1"/>
  <c r="AI45" i="1"/>
  <c r="AA84" i="1"/>
  <c r="AB84" i="1"/>
  <c r="AB83" i="1"/>
  <c r="AA83" i="1"/>
  <c r="AB74" i="1"/>
  <c r="AA74" i="1"/>
  <c r="AC84" i="1"/>
  <c r="AD84" i="1"/>
  <c r="AE84" i="1"/>
  <c r="AF84" i="1"/>
  <c r="AH84" i="1"/>
  <c r="AD83" i="1"/>
  <c r="AE83" i="1"/>
  <c r="AF83" i="1"/>
  <c r="AH83" i="1"/>
  <c r="AC83" i="1"/>
  <c r="AA86" i="1"/>
  <c r="AB86" i="1"/>
  <c r="AA87" i="1"/>
  <c r="AB87" i="1"/>
  <c r="AA88" i="1"/>
  <c r="AB88" i="1"/>
  <c r="AA89" i="1"/>
  <c r="AB89" i="1"/>
  <c r="AA90" i="1"/>
  <c r="AB90" i="1"/>
  <c r="AA91" i="1"/>
  <c r="AB91" i="1"/>
  <c r="AA92" i="1"/>
  <c r="AB92" i="1"/>
  <c r="AB85" i="1"/>
  <c r="AA85" i="1"/>
  <c r="AD74" i="1"/>
  <c r="AE74" i="1"/>
  <c r="AF74" i="1"/>
  <c r="AH74" i="1"/>
  <c r="AC74" i="1"/>
  <c r="AA76" i="1"/>
  <c r="AB76" i="1"/>
  <c r="AA77" i="1"/>
  <c r="AB77" i="1"/>
  <c r="AA78" i="1"/>
  <c r="AB78" i="1"/>
  <c r="AA79" i="1"/>
  <c r="AB79" i="1"/>
  <c r="AA80" i="1"/>
  <c r="AB80" i="1"/>
  <c r="AA81" i="1"/>
  <c r="AB81" i="1"/>
  <c r="AA82" i="1"/>
  <c r="AB82" i="1"/>
  <c r="AB75" i="1"/>
  <c r="AA75" i="1"/>
  <c r="AB64" i="1"/>
  <c r="AA64" i="1"/>
  <c r="AD64" i="1"/>
  <c r="AE64" i="1"/>
  <c r="AF64" i="1"/>
  <c r="AH64" i="1"/>
  <c r="AC64" i="1"/>
  <c r="AA66" i="1"/>
  <c r="AB66" i="1"/>
  <c r="AA67" i="1"/>
  <c r="AB67" i="1"/>
  <c r="AA68" i="1"/>
  <c r="AB68" i="1"/>
  <c r="AA69" i="1"/>
  <c r="AB69" i="1"/>
  <c r="AA70" i="1"/>
  <c r="AB70" i="1"/>
  <c r="AA71" i="1"/>
  <c r="AB71" i="1"/>
  <c r="AA72" i="1"/>
  <c r="AB72" i="1"/>
  <c r="AA73" i="1"/>
  <c r="AB73" i="1"/>
  <c r="AB65" i="1"/>
  <c r="AA65" i="1"/>
  <c r="Z54" i="1"/>
  <c r="AA54" i="1"/>
  <c r="AB54" i="1"/>
  <c r="AA53" i="1"/>
  <c r="AB53" i="1"/>
  <c r="Z53" i="1"/>
  <c r="AC54" i="1"/>
  <c r="AD54" i="1"/>
  <c r="AE54" i="1"/>
  <c r="AF54" i="1"/>
  <c r="AH54" i="1"/>
  <c r="AD53" i="1"/>
  <c r="AE53" i="1"/>
  <c r="AF53" i="1"/>
  <c r="AH53" i="1"/>
  <c r="AC53" i="1"/>
  <c r="AA56" i="1"/>
  <c r="AB56" i="1"/>
  <c r="AA57" i="1"/>
  <c r="AB57" i="1"/>
  <c r="AA58" i="1"/>
  <c r="AB58" i="1"/>
  <c r="AA59" i="1"/>
  <c r="AB59" i="1"/>
  <c r="AA60" i="1"/>
  <c r="AB60" i="1"/>
  <c r="AA61" i="1"/>
  <c r="AB61" i="1"/>
  <c r="AA62" i="1"/>
  <c r="AB62" i="1"/>
  <c r="AA63" i="1"/>
  <c r="AB63" i="1"/>
  <c r="AB55" i="1"/>
  <c r="AA55" i="1"/>
  <c r="Z44" i="1"/>
  <c r="AA44" i="1"/>
  <c r="AA43" i="1"/>
  <c r="Z43" i="1"/>
  <c r="AB44" i="1"/>
  <c r="AC44" i="1"/>
  <c r="AD44" i="1"/>
  <c r="AE44" i="1"/>
  <c r="AF44" i="1"/>
  <c r="AG44" i="1"/>
  <c r="AH44" i="1"/>
  <c r="AC43" i="1"/>
  <c r="AD43" i="1"/>
  <c r="AE43" i="1"/>
  <c r="AF43" i="1"/>
  <c r="AG43" i="1"/>
  <c r="AH43" i="1"/>
  <c r="AB43" i="1"/>
  <c r="Z46" i="1"/>
  <c r="AA46" i="1"/>
  <c r="Z47" i="1"/>
  <c r="AA47" i="1"/>
  <c r="Z48" i="1"/>
  <c r="AA48" i="1"/>
  <c r="Z49" i="1"/>
  <c r="AA49" i="1"/>
  <c r="Z50" i="1"/>
  <c r="AA50" i="1"/>
  <c r="Z51" i="1"/>
  <c r="AA51" i="1"/>
  <c r="Z52" i="1"/>
  <c r="AA52" i="1"/>
  <c r="AA45" i="1"/>
  <c r="Z45" i="1"/>
  <c r="R94" i="1"/>
  <c r="S94" i="1"/>
  <c r="S93" i="1"/>
  <c r="R93" i="1"/>
  <c r="T94" i="1"/>
  <c r="U94" i="1"/>
  <c r="V94" i="1"/>
  <c r="W94" i="1"/>
  <c r="X94" i="1"/>
  <c r="Y94" i="1"/>
  <c r="Z94" i="1"/>
  <c r="U93" i="1"/>
  <c r="V93" i="1"/>
  <c r="W93" i="1"/>
  <c r="X93" i="1"/>
  <c r="Y93" i="1"/>
  <c r="Z93" i="1"/>
  <c r="T93" i="1"/>
  <c r="S84" i="1"/>
  <c r="R84" i="1"/>
  <c r="U84" i="1"/>
  <c r="V84" i="1"/>
  <c r="W84" i="1"/>
  <c r="X84" i="1"/>
  <c r="Y84" i="1"/>
  <c r="Z84" i="1"/>
  <c r="T84" i="1"/>
  <c r="S74" i="1"/>
  <c r="R75" i="1"/>
  <c r="R74" i="1"/>
  <c r="U74" i="1"/>
  <c r="V74" i="1"/>
  <c r="W74" i="1"/>
  <c r="X74" i="1"/>
  <c r="Y74" i="1"/>
  <c r="Z74" i="1"/>
  <c r="T74" i="1"/>
  <c r="S64" i="1"/>
  <c r="R64" i="1"/>
  <c r="U64" i="1"/>
  <c r="V64" i="1"/>
  <c r="W64" i="1"/>
  <c r="X64" i="1"/>
  <c r="Y64" i="1"/>
  <c r="Z64" i="1"/>
  <c r="T64" i="1"/>
  <c r="R86" i="1"/>
  <c r="S86" i="1"/>
  <c r="R87" i="1"/>
  <c r="S87" i="1"/>
  <c r="R88" i="1"/>
  <c r="S88" i="1"/>
  <c r="R89" i="1"/>
  <c r="S89" i="1"/>
  <c r="R90" i="1"/>
  <c r="S90" i="1"/>
  <c r="R91" i="1"/>
  <c r="S91" i="1"/>
  <c r="R92" i="1"/>
  <c r="S92" i="1"/>
  <c r="S85" i="1"/>
  <c r="R85" i="1"/>
  <c r="R76" i="1"/>
  <c r="S76" i="1"/>
  <c r="R77" i="1"/>
  <c r="S77" i="1"/>
  <c r="R78" i="1"/>
  <c r="S78" i="1"/>
  <c r="R79" i="1"/>
  <c r="S79" i="1"/>
  <c r="R80" i="1"/>
  <c r="S80" i="1"/>
  <c r="R81" i="1"/>
  <c r="S81" i="1"/>
  <c r="R82" i="1"/>
  <c r="S82" i="1"/>
  <c r="R83" i="1"/>
  <c r="S83" i="1"/>
  <c r="S75" i="1"/>
  <c r="S65" i="1"/>
  <c r="S66" i="1"/>
  <c r="S67" i="1"/>
  <c r="S68" i="1"/>
  <c r="S69" i="1"/>
  <c r="S70" i="1"/>
  <c r="S71" i="1"/>
  <c r="S72" i="1"/>
  <c r="S73" i="1"/>
  <c r="R66" i="1"/>
  <c r="R67" i="1"/>
  <c r="R68" i="1"/>
  <c r="R69" i="1"/>
  <c r="R70" i="1"/>
  <c r="R71" i="1"/>
  <c r="R72" i="1"/>
  <c r="R73" i="1"/>
  <c r="R65" i="1"/>
  <c r="R54" i="1"/>
  <c r="S54" i="1"/>
  <c r="S53" i="1"/>
  <c r="R53" i="1"/>
  <c r="R56" i="1"/>
  <c r="S56" i="1"/>
  <c r="R57" i="1"/>
  <c r="S57" i="1"/>
  <c r="R58" i="1"/>
  <c r="S58" i="1"/>
  <c r="R59" i="1"/>
  <c r="S59" i="1"/>
  <c r="R60" i="1"/>
  <c r="S60" i="1"/>
  <c r="R61" i="1"/>
  <c r="S61" i="1"/>
  <c r="R62" i="1"/>
  <c r="S62" i="1"/>
  <c r="R63" i="1"/>
  <c r="S63" i="1"/>
  <c r="S55" i="1"/>
  <c r="R55" i="1"/>
  <c r="T54" i="1"/>
  <c r="U54" i="1"/>
  <c r="V54" i="1"/>
  <c r="W54" i="1"/>
  <c r="X54" i="1"/>
  <c r="Y54" i="1"/>
  <c r="U53" i="1"/>
  <c r="V53" i="1"/>
  <c r="W53" i="1"/>
  <c r="X53" i="1"/>
  <c r="Y53" i="1"/>
  <c r="T53" i="1"/>
  <c r="Q44" i="1"/>
  <c r="R44" i="1"/>
  <c r="S44" i="1"/>
  <c r="R43" i="1"/>
  <c r="S43" i="1"/>
  <c r="Q43" i="1"/>
  <c r="T43" i="1"/>
  <c r="U43" i="1"/>
  <c r="V43" i="1"/>
  <c r="T44" i="1"/>
  <c r="U44" i="1"/>
  <c r="V44" i="1"/>
  <c r="W44" i="1"/>
  <c r="X44" i="1"/>
  <c r="Y44" i="1"/>
  <c r="X43" i="1"/>
  <c r="Y43" i="1"/>
  <c r="W43" i="1"/>
  <c r="R46" i="1"/>
  <c r="S46" i="1"/>
  <c r="R47" i="1"/>
  <c r="S47" i="1"/>
  <c r="R48" i="1"/>
  <c r="S48" i="1"/>
  <c r="R49" i="1"/>
  <c r="S49" i="1"/>
  <c r="R50" i="1"/>
  <c r="S50" i="1"/>
  <c r="R51" i="1"/>
  <c r="S51" i="1"/>
  <c r="R52" i="1"/>
  <c r="S52" i="1"/>
  <c r="S45" i="1"/>
  <c r="R45" i="1"/>
  <c r="I94" i="1"/>
  <c r="J94" i="1"/>
  <c r="K94" i="1"/>
  <c r="J93" i="1"/>
  <c r="K93" i="1"/>
  <c r="I93" i="1"/>
  <c r="L94" i="1"/>
  <c r="M94" i="1"/>
  <c r="N94" i="1"/>
  <c r="O94" i="1"/>
  <c r="P94" i="1"/>
  <c r="Q94" i="1"/>
  <c r="M93" i="1"/>
  <c r="N93" i="1"/>
  <c r="O93" i="1"/>
  <c r="P93" i="1"/>
  <c r="Q93" i="1"/>
  <c r="L93" i="1"/>
  <c r="J84" i="1"/>
  <c r="K84" i="1"/>
  <c r="I84" i="1"/>
  <c r="H94" i="1"/>
  <c r="H93" i="1"/>
  <c r="I86" i="1"/>
  <c r="J86" i="1"/>
  <c r="K86" i="1"/>
  <c r="I87" i="1"/>
  <c r="J87" i="1"/>
  <c r="K87" i="1"/>
  <c r="I88" i="1"/>
  <c r="J88" i="1"/>
  <c r="K88" i="1"/>
  <c r="I89" i="1"/>
  <c r="J89" i="1"/>
  <c r="K89" i="1"/>
  <c r="I90" i="1"/>
  <c r="J90" i="1"/>
  <c r="K90" i="1"/>
  <c r="I91" i="1"/>
  <c r="J91" i="1"/>
  <c r="K91" i="1"/>
  <c r="I92" i="1"/>
  <c r="J92" i="1"/>
  <c r="K92" i="1"/>
  <c r="J85" i="1"/>
  <c r="K85" i="1"/>
  <c r="I85" i="1"/>
  <c r="M84" i="1"/>
  <c r="N84" i="1"/>
  <c r="O84" i="1"/>
  <c r="P84" i="1"/>
  <c r="Q84" i="1"/>
  <c r="L84" i="1"/>
  <c r="G84" i="1"/>
  <c r="H84" i="1"/>
  <c r="F84" i="1"/>
  <c r="I74" i="1"/>
  <c r="J74" i="1"/>
  <c r="H74" i="1"/>
  <c r="I76" i="1"/>
  <c r="J76" i="1"/>
  <c r="K76" i="1"/>
  <c r="I77" i="1"/>
  <c r="J77" i="1"/>
  <c r="K77" i="1"/>
  <c r="I78" i="1"/>
  <c r="J78" i="1"/>
  <c r="K78" i="1"/>
  <c r="I79" i="1"/>
  <c r="J79" i="1"/>
  <c r="K79" i="1"/>
  <c r="I80" i="1"/>
  <c r="J80" i="1"/>
  <c r="K80" i="1"/>
  <c r="I81" i="1"/>
  <c r="J81" i="1"/>
  <c r="K81" i="1"/>
  <c r="I82" i="1"/>
  <c r="J82" i="1"/>
  <c r="K82" i="1"/>
  <c r="I83" i="1"/>
  <c r="J83" i="1"/>
  <c r="K83" i="1"/>
  <c r="J75" i="1"/>
  <c r="K75" i="1"/>
  <c r="I75" i="1"/>
  <c r="L74" i="1"/>
  <c r="M74" i="1"/>
  <c r="N74" i="1"/>
  <c r="O74" i="1"/>
  <c r="P74" i="1"/>
  <c r="Q74" i="1"/>
  <c r="K74" i="1"/>
  <c r="E74" i="1"/>
  <c r="F74" i="1"/>
  <c r="G74" i="1"/>
  <c r="D74" i="1"/>
  <c r="I64" i="1"/>
  <c r="J64" i="1"/>
  <c r="H64" i="1"/>
  <c r="H66" i="1"/>
  <c r="I66" i="1"/>
  <c r="J66" i="1"/>
  <c r="H67" i="1"/>
  <c r="I67" i="1"/>
  <c r="J67" i="1"/>
  <c r="H68" i="1"/>
  <c r="I68" i="1"/>
  <c r="J68" i="1"/>
  <c r="H69" i="1"/>
  <c r="I69" i="1"/>
  <c r="J69" i="1"/>
  <c r="H70" i="1"/>
  <c r="I70" i="1"/>
  <c r="J70" i="1"/>
  <c r="H71" i="1"/>
  <c r="I71" i="1"/>
  <c r="J71" i="1"/>
  <c r="H72" i="1"/>
  <c r="I72" i="1"/>
  <c r="J72" i="1"/>
  <c r="H73" i="1"/>
  <c r="I73" i="1"/>
  <c r="J73" i="1"/>
  <c r="I65" i="1"/>
  <c r="J65" i="1"/>
  <c r="H65" i="1"/>
  <c r="L64" i="1"/>
  <c r="M64" i="1"/>
  <c r="N64" i="1"/>
  <c r="O64" i="1"/>
  <c r="P64" i="1"/>
  <c r="Q64" i="1"/>
  <c r="K64" i="1"/>
  <c r="E64" i="1"/>
  <c r="F64" i="1"/>
  <c r="G64" i="1"/>
  <c r="D64" i="1"/>
  <c r="H54" i="1"/>
  <c r="I54" i="1"/>
  <c r="J54" i="1"/>
  <c r="I53" i="1"/>
  <c r="J53" i="1"/>
  <c r="H53" i="1"/>
  <c r="H56" i="1"/>
  <c r="I56" i="1"/>
  <c r="J56" i="1"/>
  <c r="H57" i="1"/>
  <c r="I57" i="1"/>
  <c r="J57" i="1"/>
  <c r="H58" i="1"/>
  <c r="I58" i="1"/>
  <c r="J58" i="1"/>
  <c r="H59" i="1"/>
  <c r="I59" i="1"/>
  <c r="J59" i="1"/>
  <c r="H60" i="1"/>
  <c r="I60" i="1"/>
  <c r="J60" i="1"/>
  <c r="H61" i="1"/>
  <c r="I61" i="1"/>
  <c r="J61" i="1"/>
  <c r="H62" i="1"/>
  <c r="I62" i="1"/>
  <c r="J62" i="1"/>
  <c r="H63" i="1"/>
  <c r="I63" i="1"/>
  <c r="J63" i="1"/>
  <c r="I55" i="1"/>
  <c r="J55" i="1"/>
  <c r="H55" i="1"/>
  <c r="K54" i="1"/>
  <c r="L54" i="1"/>
  <c r="M54" i="1"/>
  <c r="N54" i="1"/>
  <c r="O54" i="1"/>
  <c r="P54" i="1"/>
  <c r="Q54" i="1"/>
  <c r="L53" i="1"/>
  <c r="M53" i="1"/>
  <c r="N53" i="1"/>
  <c r="O53" i="1"/>
  <c r="P53" i="1"/>
  <c r="Q53" i="1"/>
  <c r="K53" i="1"/>
  <c r="D54" i="1"/>
  <c r="E54" i="1"/>
  <c r="F54" i="1"/>
  <c r="G54" i="1"/>
  <c r="E53" i="1"/>
  <c r="F53" i="1"/>
  <c r="G53" i="1"/>
  <c r="D53" i="1"/>
  <c r="I44" i="1"/>
  <c r="J44" i="1"/>
  <c r="H45" i="1"/>
  <c r="H44" i="1"/>
  <c r="H46" i="1"/>
  <c r="I46" i="1"/>
  <c r="J46" i="1"/>
  <c r="H47" i="1"/>
  <c r="I47" i="1"/>
  <c r="J47" i="1"/>
  <c r="H48" i="1"/>
  <c r="I48" i="1"/>
  <c r="J48" i="1"/>
  <c r="H49" i="1"/>
  <c r="I49" i="1"/>
  <c r="J49" i="1"/>
  <c r="H50" i="1"/>
  <c r="I50" i="1"/>
  <c r="J50" i="1"/>
  <c r="H51" i="1"/>
  <c r="I51" i="1"/>
  <c r="J51" i="1"/>
  <c r="H52" i="1"/>
  <c r="I52" i="1"/>
  <c r="J52" i="1"/>
  <c r="I45" i="1"/>
  <c r="J45" i="1"/>
  <c r="L44" i="1"/>
  <c r="M44" i="1"/>
  <c r="N44" i="1"/>
  <c r="O44" i="1"/>
  <c r="P44" i="1"/>
  <c r="K44" i="1"/>
  <c r="E44" i="1"/>
  <c r="F44" i="1"/>
  <c r="G44" i="1"/>
  <c r="D44" i="1"/>
  <c r="AH35" i="1"/>
  <c r="AI35" i="1"/>
  <c r="AI34" i="1"/>
  <c r="AH34" i="1"/>
  <c r="AI40" i="1"/>
  <c r="AJ40" i="1"/>
  <c r="AI41" i="1"/>
  <c r="AJ41" i="1"/>
  <c r="AI42" i="1"/>
  <c r="AJ42" i="1"/>
  <c r="AH37" i="1"/>
  <c r="AI37" i="1"/>
  <c r="AJ37" i="1"/>
  <c r="AH38" i="1"/>
  <c r="AI38" i="1"/>
  <c r="AJ38" i="1"/>
  <c r="AH39" i="1"/>
  <c r="AI39" i="1"/>
  <c r="AJ39" i="1"/>
  <c r="AI36" i="1"/>
  <c r="AJ36" i="1"/>
  <c r="AH36" i="1"/>
  <c r="AK34" i="1"/>
  <c r="AL34" i="1"/>
  <c r="AM34" i="1"/>
  <c r="AN34" i="1"/>
  <c r="AO34" i="1"/>
  <c r="AP34" i="1"/>
  <c r="AK35" i="1"/>
  <c r="AL35" i="1"/>
  <c r="AM35" i="1"/>
  <c r="AN35" i="1"/>
  <c r="AO35" i="1"/>
  <c r="AP35" i="1"/>
  <c r="AJ35" i="1"/>
  <c r="AJ34" i="1"/>
  <c r="AH25" i="1"/>
  <c r="AI25" i="1"/>
  <c r="AJ25" i="1"/>
  <c r="AI24" i="1"/>
  <c r="AJ24" i="1"/>
  <c r="AH24" i="1"/>
  <c r="AH27" i="1"/>
  <c r="AI27" i="1"/>
  <c r="AH28" i="1"/>
  <c r="AI28" i="1"/>
  <c r="AH29" i="1"/>
  <c r="AI29" i="1"/>
  <c r="AH30" i="1"/>
  <c r="AI30" i="1"/>
  <c r="AH31" i="1"/>
  <c r="AI31" i="1"/>
  <c r="AH32" i="1"/>
  <c r="AI32" i="1"/>
  <c r="AH33" i="1"/>
  <c r="AI33" i="1"/>
  <c r="AI26" i="1"/>
  <c r="AH26" i="1"/>
  <c r="AK25" i="1"/>
  <c r="AL25" i="1"/>
  <c r="AM25" i="1"/>
  <c r="AN25" i="1"/>
  <c r="AO25" i="1"/>
  <c r="AP25" i="1"/>
  <c r="AL24" i="1"/>
  <c r="AM24" i="1"/>
  <c r="AN24" i="1"/>
  <c r="AO24" i="1"/>
  <c r="AP24" i="1"/>
  <c r="AK24" i="1"/>
  <c r="AH15" i="1"/>
  <c r="AI15" i="1"/>
  <c r="AH16" i="1"/>
  <c r="AI16" i="1"/>
  <c r="AJ16" i="1"/>
  <c r="AI14" i="1"/>
  <c r="AJ14" i="1"/>
  <c r="AH14" i="1"/>
  <c r="AH18" i="1"/>
  <c r="AI18" i="1"/>
  <c r="AJ18" i="1"/>
  <c r="AH19" i="1"/>
  <c r="AI19" i="1"/>
  <c r="AJ19" i="1"/>
  <c r="AH20" i="1"/>
  <c r="AI20" i="1"/>
  <c r="AJ20" i="1"/>
  <c r="AH21" i="1"/>
  <c r="AI21" i="1"/>
  <c r="AJ21" i="1"/>
  <c r="AH22" i="1"/>
  <c r="AI22" i="1"/>
  <c r="AJ22" i="1"/>
  <c r="AH23" i="1"/>
  <c r="AI23" i="1"/>
  <c r="AJ23" i="1"/>
  <c r="AI17" i="1"/>
  <c r="AJ17" i="1"/>
  <c r="AH17" i="1"/>
  <c r="AK15" i="1"/>
  <c r="AL15" i="1"/>
  <c r="AM15" i="1"/>
  <c r="AN15" i="1"/>
  <c r="AO15" i="1"/>
  <c r="AP15" i="1"/>
  <c r="AK16" i="1"/>
  <c r="AL16" i="1"/>
  <c r="AM16" i="1"/>
  <c r="AN16" i="1"/>
  <c r="AO16" i="1"/>
  <c r="AP16" i="1"/>
  <c r="AL14" i="1"/>
  <c r="AM14" i="1"/>
  <c r="AN14" i="1"/>
  <c r="AO14" i="1"/>
  <c r="AP14" i="1"/>
  <c r="AK14" i="1"/>
  <c r="Z35" i="1"/>
  <c r="AA35" i="1"/>
  <c r="AA34" i="1"/>
  <c r="Z34" i="1"/>
  <c r="AB35" i="1"/>
  <c r="AC35" i="1"/>
  <c r="AD35" i="1"/>
  <c r="AE35" i="1"/>
  <c r="AF35" i="1"/>
  <c r="AG35" i="1"/>
  <c r="AC34" i="1"/>
  <c r="AD34" i="1"/>
  <c r="AE34" i="1"/>
  <c r="AF34" i="1"/>
  <c r="AG34" i="1"/>
  <c r="AB34" i="1"/>
  <c r="Z37" i="1"/>
  <c r="AA37" i="1"/>
  <c r="Z38" i="1"/>
  <c r="AA38" i="1"/>
  <c r="Z39" i="1"/>
  <c r="AA39" i="1"/>
  <c r="Z40" i="1"/>
  <c r="AA40" i="1"/>
  <c r="Z41" i="1"/>
  <c r="AA41" i="1"/>
  <c r="Z42" i="1"/>
  <c r="AA42" i="1"/>
  <c r="AA36" i="1"/>
  <c r="Z36" i="1"/>
  <c r="Z25" i="1"/>
  <c r="AA25" i="1"/>
  <c r="AA24" i="1"/>
  <c r="Z24" i="1"/>
  <c r="Z27" i="1"/>
  <c r="AA27" i="1"/>
  <c r="Z28" i="1"/>
  <c r="AA28" i="1"/>
  <c r="Z29" i="1"/>
  <c r="AA29" i="1"/>
  <c r="Z30" i="1"/>
  <c r="AA30" i="1"/>
  <c r="Z31" i="1"/>
  <c r="AA31" i="1"/>
  <c r="Z32" i="1"/>
  <c r="AA32" i="1"/>
  <c r="Z33" i="1"/>
  <c r="AA33" i="1"/>
  <c r="AA26" i="1"/>
  <c r="Z26" i="1"/>
  <c r="AB25" i="1"/>
  <c r="AC25" i="1"/>
  <c r="AD25" i="1"/>
  <c r="AE25" i="1"/>
  <c r="AF25" i="1"/>
  <c r="AG25" i="1"/>
  <c r="AC24" i="1"/>
  <c r="AD24" i="1"/>
  <c r="AE24" i="1"/>
  <c r="AF24" i="1"/>
  <c r="AG24" i="1"/>
  <c r="AB24" i="1"/>
  <c r="Z15" i="1"/>
  <c r="AA15" i="1"/>
  <c r="Z16" i="1"/>
  <c r="AA16" i="1"/>
  <c r="AA14" i="1"/>
  <c r="Z14" i="1"/>
  <c r="Z18" i="1"/>
  <c r="AA18" i="1"/>
  <c r="Z19" i="1"/>
  <c r="AA19" i="1"/>
  <c r="Z20" i="1"/>
  <c r="AA20" i="1"/>
  <c r="Z21" i="1"/>
  <c r="AA21" i="1"/>
  <c r="Z22" i="1"/>
  <c r="AA22" i="1"/>
  <c r="Z23" i="1"/>
  <c r="AA23" i="1"/>
  <c r="AA17" i="1"/>
  <c r="Z17" i="1"/>
  <c r="AB15" i="1"/>
  <c r="AC15" i="1"/>
  <c r="AD15" i="1"/>
  <c r="AE15" i="1"/>
  <c r="AF15" i="1"/>
  <c r="AG15" i="1"/>
  <c r="AB16" i="1"/>
  <c r="AC16" i="1"/>
  <c r="AD16" i="1"/>
  <c r="AE16" i="1"/>
  <c r="AF16" i="1"/>
  <c r="AG16" i="1"/>
  <c r="AC14" i="1"/>
  <c r="AD14" i="1"/>
  <c r="AE14" i="1"/>
  <c r="AF14" i="1"/>
  <c r="AG14" i="1"/>
  <c r="AB14" i="1"/>
  <c r="Q35" i="1"/>
  <c r="R35" i="1"/>
  <c r="R34" i="1"/>
  <c r="Q34" i="1"/>
  <c r="Q36" i="1"/>
  <c r="R36" i="1"/>
  <c r="Q37" i="1"/>
  <c r="R37" i="1"/>
  <c r="Q38" i="1"/>
  <c r="R38" i="1"/>
  <c r="Q39" i="1"/>
  <c r="R39" i="1"/>
  <c r="Q40" i="1"/>
  <c r="R40" i="1"/>
  <c r="Q41" i="1"/>
  <c r="R41" i="1"/>
  <c r="Q42" i="1"/>
  <c r="R42" i="1"/>
  <c r="S36" i="1"/>
  <c r="S37" i="1"/>
  <c r="S38" i="1"/>
  <c r="S39" i="1"/>
  <c r="S40" i="1"/>
  <c r="S41" i="1"/>
  <c r="S42" i="1"/>
  <c r="S35" i="1"/>
  <c r="T35" i="1"/>
  <c r="U35" i="1"/>
  <c r="V35" i="1"/>
  <c r="W35" i="1"/>
  <c r="X35" i="1"/>
  <c r="Y35" i="1"/>
  <c r="T34" i="1"/>
  <c r="U34" i="1"/>
  <c r="V34" i="1"/>
  <c r="W34" i="1"/>
  <c r="X34" i="1"/>
  <c r="Y34" i="1"/>
  <c r="S34" i="1"/>
  <c r="Q24" i="1"/>
  <c r="R24" i="1"/>
  <c r="Q25" i="1"/>
  <c r="R25" i="1"/>
  <c r="R23" i="1"/>
  <c r="Q23" i="1"/>
  <c r="S25" i="1"/>
  <c r="T25" i="1"/>
  <c r="U25" i="1"/>
  <c r="V25" i="1"/>
  <c r="W25" i="1"/>
  <c r="X25" i="1"/>
  <c r="Y25" i="1"/>
  <c r="T24" i="1"/>
  <c r="U24" i="1"/>
  <c r="V24" i="1"/>
  <c r="W24" i="1"/>
  <c r="X24" i="1"/>
  <c r="Y24" i="1"/>
  <c r="S24" i="1"/>
  <c r="Q27" i="1"/>
  <c r="R27" i="1"/>
  <c r="Q28" i="1"/>
  <c r="R28" i="1"/>
  <c r="Q29" i="1"/>
  <c r="R29" i="1"/>
  <c r="Q30" i="1"/>
  <c r="R30" i="1"/>
  <c r="Q31" i="1"/>
  <c r="R31" i="1"/>
  <c r="Q32" i="1"/>
  <c r="R32" i="1"/>
  <c r="Q33" i="1"/>
  <c r="R33" i="1"/>
  <c r="R26" i="1"/>
  <c r="Q26" i="1"/>
  <c r="R14" i="1"/>
  <c r="R15" i="1"/>
  <c r="R16" i="1"/>
  <c r="R17" i="1"/>
  <c r="R18" i="1"/>
  <c r="Q15" i="1"/>
  <c r="Q16" i="1"/>
  <c r="Q17" i="1"/>
  <c r="Q18" i="1"/>
  <c r="Q14" i="1"/>
  <c r="S14" i="1"/>
  <c r="T14" i="1"/>
  <c r="U14" i="1"/>
  <c r="V14" i="1"/>
  <c r="W14" i="1"/>
  <c r="X14" i="1"/>
  <c r="S15" i="1"/>
  <c r="T15" i="1"/>
  <c r="U15" i="1"/>
  <c r="V15" i="1"/>
  <c r="W15" i="1"/>
  <c r="X15" i="1"/>
  <c r="S16" i="1"/>
  <c r="T16" i="1"/>
  <c r="U16" i="1"/>
  <c r="V16" i="1"/>
  <c r="W16" i="1"/>
  <c r="X16" i="1"/>
  <c r="Y15" i="1"/>
  <c r="Y16" i="1"/>
  <c r="Y14" i="1"/>
  <c r="Q20" i="1"/>
  <c r="R20" i="1"/>
  <c r="Q21" i="1"/>
  <c r="R21" i="1"/>
  <c r="Q22" i="1"/>
  <c r="R22" i="1"/>
  <c r="R19" i="1"/>
  <c r="Q19" i="1"/>
  <c r="H24" i="1"/>
  <c r="I24" i="1"/>
  <c r="J24" i="1"/>
  <c r="H25" i="1"/>
  <c r="I25" i="1"/>
  <c r="J25" i="1"/>
  <c r="I23" i="1"/>
  <c r="J23" i="1"/>
  <c r="H23" i="1"/>
  <c r="P14" i="1"/>
  <c r="O15" i="1"/>
  <c r="P15" i="1"/>
  <c r="O17" i="1"/>
  <c r="P17" i="1"/>
  <c r="O18" i="1"/>
  <c r="P18" i="1"/>
  <c r="O23" i="1"/>
  <c r="P23" i="1"/>
  <c r="O24" i="1"/>
  <c r="P24" i="1"/>
  <c r="O25" i="1"/>
  <c r="P25" i="1"/>
  <c r="O34" i="1"/>
  <c r="P34" i="1"/>
  <c r="O35" i="1"/>
  <c r="P35" i="1"/>
  <c r="N16" i="1"/>
  <c r="O16" i="1"/>
  <c r="P16" i="1"/>
  <c r="M17" i="1"/>
  <c r="N17" i="1"/>
  <c r="N18" i="1"/>
  <c r="L18" i="1"/>
  <c r="M18" i="1"/>
  <c r="M19" i="1"/>
  <c r="N19" i="1"/>
  <c r="K19" i="1"/>
  <c r="L19" i="1"/>
  <c r="L20" i="1"/>
  <c r="M20" i="1"/>
  <c r="J20" i="1"/>
  <c r="K20" i="1"/>
  <c r="I21" i="1"/>
  <c r="J21" i="1"/>
  <c r="K21" i="1"/>
  <c r="L21" i="1"/>
  <c r="I22" i="1"/>
  <c r="J22" i="1"/>
  <c r="K22" i="1"/>
  <c r="L22" i="1"/>
  <c r="H22" i="1"/>
  <c r="L23" i="1"/>
  <c r="M23" i="1"/>
  <c r="N23" i="1"/>
  <c r="L24" i="1"/>
  <c r="M24" i="1"/>
  <c r="N24" i="1"/>
  <c r="L25" i="1"/>
  <c r="M25" i="1"/>
  <c r="N25" i="1"/>
  <c r="K23" i="1"/>
  <c r="K24" i="1"/>
  <c r="K25" i="1"/>
  <c r="F24" i="1"/>
  <c r="G24" i="1"/>
  <c r="F25" i="1"/>
  <c r="G25" i="1"/>
  <c r="G23" i="1"/>
  <c r="F23" i="1"/>
  <c r="H35" i="1"/>
  <c r="I35" i="1"/>
  <c r="J35" i="1"/>
  <c r="I34" i="1"/>
  <c r="J34" i="1"/>
  <c r="H34" i="1"/>
  <c r="L34" i="1"/>
  <c r="M34" i="1"/>
  <c r="N34" i="1"/>
  <c r="L35" i="1"/>
  <c r="M35" i="1"/>
  <c r="N35" i="1"/>
  <c r="K35" i="1"/>
  <c r="K34" i="1"/>
  <c r="H37" i="1"/>
  <c r="I37" i="1"/>
  <c r="J37" i="1"/>
  <c r="H38" i="1"/>
  <c r="I38" i="1"/>
  <c r="J38" i="1"/>
  <c r="H39" i="1"/>
  <c r="I39" i="1"/>
  <c r="J39" i="1"/>
  <c r="H40" i="1"/>
  <c r="I40" i="1"/>
  <c r="J40" i="1"/>
  <c r="H41" i="1"/>
  <c r="I41" i="1"/>
  <c r="J41" i="1"/>
  <c r="H42" i="1"/>
  <c r="I42" i="1"/>
  <c r="J42" i="1"/>
  <c r="H43" i="1"/>
  <c r="I43" i="1"/>
  <c r="J43" i="1"/>
  <c r="I36" i="1"/>
  <c r="J36" i="1"/>
  <c r="H36" i="1"/>
  <c r="H27" i="1"/>
  <c r="I27" i="1"/>
  <c r="J27" i="1"/>
  <c r="H28" i="1"/>
  <c r="I28" i="1"/>
  <c r="J28" i="1"/>
  <c r="H29" i="1"/>
  <c r="I29" i="1"/>
  <c r="J29" i="1"/>
  <c r="H30" i="1"/>
  <c r="I30" i="1"/>
  <c r="J30" i="1"/>
  <c r="H31" i="1"/>
  <c r="I31" i="1"/>
  <c r="J31" i="1"/>
  <c r="H32" i="1"/>
  <c r="I32" i="1"/>
  <c r="J32" i="1"/>
  <c r="H33" i="1"/>
  <c r="I33" i="1"/>
  <c r="J33" i="1"/>
  <c r="I26" i="1"/>
  <c r="J26" i="1"/>
  <c r="H26" i="1"/>
  <c r="E35" i="1"/>
  <c r="F35" i="1"/>
  <c r="G35" i="1"/>
  <c r="E34" i="1"/>
  <c r="F34" i="1"/>
  <c r="G34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10</xdr:col>
      <xdr:colOff>294147</xdr:colOff>
      <xdr:row>8</xdr:row>
      <xdr:rowOff>126965</xdr:rowOff>
    </xdr:to>
    <xdr:sp macro="" textlink="">
      <xdr:nvSpPr>
        <xdr:cNvPr id="2" name="EsriDoNotEdi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0" y="0"/>
          <a:ext cx="6390147" cy="165096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DO NOT EDIT </a:t>
          </a:r>
        </a:p>
        <a:p>
          <a:pPr algn="ctr"/>
          <a:r>
            <a:rPr 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 For Esri use only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U112"/>
  <sheetViews>
    <sheetView tabSelected="1" topLeftCell="A4" zoomScale="25" zoomScaleNormal="25" workbookViewId="0">
      <selection activeCell="CJ53" sqref="CJ53"/>
    </sheetView>
  </sheetViews>
  <sheetFormatPr defaultColWidth="2.85546875" defaultRowHeight="15" x14ac:dyDescent="0.25"/>
  <sheetData>
    <row r="1" spans="1:151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  <c r="DJ1">
        <v>0</v>
      </c>
      <c r="DK1">
        <v>0</v>
      </c>
      <c r="DL1">
        <v>0</v>
      </c>
      <c r="DM1">
        <v>0</v>
      </c>
      <c r="DN1">
        <v>0</v>
      </c>
      <c r="DO1">
        <v>0</v>
      </c>
      <c r="DP1">
        <v>0</v>
      </c>
      <c r="DQ1">
        <v>0</v>
      </c>
      <c r="DR1">
        <v>0</v>
      </c>
      <c r="DS1">
        <v>0</v>
      </c>
      <c r="DT1">
        <v>0</v>
      </c>
      <c r="DU1">
        <v>0</v>
      </c>
      <c r="DV1">
        <v>0</v>
      </c>
      <c r="DW1">
        <v>0</v>
      </c>
      <c r="DX1">
        <v>0</v>
      </c>
      <c r="DY1">
        <v>0</v>
      </c>
      <c r="DZ1">
        <v>0</v>
      </c>
      <c r="EA1">
        <v>0</v>
      </c>
      <c r="EB1">
        <v>0</v>
      </c>
      <c r="EC1">
        <v>0</v>
      </c>
      <c r="ED1">
        <v>0</v>
      </c>
      <c r="EE1">
        <v>0</v>
      </c>
      <c r="EF1">
        <v>0</v>
      </c>
      <c r="EG1">
        <v>0</v>
      </c>
      <c r="EH1">
        <v>0</v>
      </c>
      <c r="EI1">
        <v>0</v>
      </c>
      <c r="EJ1">
        <v>0</v>
      </c>
      <c r="EK1">
        <v>0</v>
      </c>
      <c r="EL1">
        <v>0</v>
      </c>
      <c r="EM1">
        <v>0</v>
      </c>
      <c r="EN1">
        <v>0</v>
      </c>
      <c r="EO1">
        <v>0</v>
      </c>
      <c r="EP1">
        <v>0</v>
      </c>
      <c r="EQ1">
        <v>0</v>
      </c>
      <c r="ER1">
        <v>0</v>
      </c>
      <c r="ES1">
        <v>0</v>
      </c>
      <c r="ET1">
        <v>0</v>
      </c>
      <c r="EU1">
        <v>0</v>
      </c>
    </row>
    <row r="2" spans="1:151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f t="shared" ref="BU2:CA10" si="0">11/31</f>
        <v>0.35483870967741937</v>
      </c>
      <c r="CB2">
        <f>(5.9+5.1+15.5+14.1+1.2+7)/12</f>
        <v>4.0666666666666673</v>
      </c>
      <c r="CC2">
        <f t="shared" ref="CC2:CD5" si="1">(5.9+5.1+15.5+14.1+1.2+7)/12</f>
        <v>4.0666666666666673</v>
      </c>
      <c r="CD2">
        <f t="shared" si="1"/>
        <v>4.0666666666666673</v>
      </c>
      <c r="CE2">
        <f t="shared" ref="CE2:CL5" si="2">8.2/25</f>
        <v>0.32799999999999996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</row>
    <row r="3" spans="1:151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f t="shared" si="0"/>
        <v>0.35483870967741937</v>
      </c>
      <c r="BZ3">
        <f t="shared" si="0"/>
        <v>0.35483870967741937</v>
      </c>
      <c r="CA3">
        <f t="shared" si="0"/>
        <v>0.35483870967741937</v>
      </c>
      <c r="CB3">
        <f t="shared" ref="CB3:CB5" si="3">(5.9+5.1+15.5+14.1+1.2+7)/12</f>
        <v>4.0666666666666673</v>
      </c>
      <c r="CC3">
        <f t="shared" si="1"/>
        <v>4.0666666666666673</v>
      </c>
      <c r="CD3">
        <f t="shared" si="1"/>
        <v>4.0666666666666673</v>
      </c>
      <c r="CE3">
        <f t="shared" si="2"/>
        <v>0.32799999999999996</v>
      </c>
      <c r="CF3">
        <f t="shared" si="2"/>
        <v>0.32799999999999996</v>
      </c>
      <c r="CG3">
        <f t="shared" si="2"/>
        <v>0.32799999999999996</v>
      </c>
      <c r="CH3">
        <f t="shared" si="2"/>
        <v>0.32799999999999996</v>
      </c>
      <c r="CI3">
        <f t="shared" si="2"/>
        <v>0.32799999999999996</v>
      </c>
      <c r="CJ3">
        <f t="shared" si="2"/>
        <v>0.32799999999999996</v>
      </c>
      <c r="CK3">
        <f t="shared" si="2"/>
        <v>0.32799999999999996</v>
      </c>
      <c r="CL3">
        <f t="shared" si="2"/>
        <v>0.32799999999999996</v>
      </c>
      <c r="CM3">
        <v>1.62469536961819E-4</v>
      </c>
      <c r="CN3">
        <v>1.62469536961819E-4</v>
      </c>
      <c r="CO3">
        <v>1.62469536961819E-4</v>
      </c>
      <c r="CP3">
        <v>1.62469536961819E-4</v>
      </c>
      <c r="CQ3">
        <v>1.62469536961819E-4</v>
      </c>
      <c r="CR3">
        <v>1.62469536961819E-4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</row>
    <row r="4" spans="1:151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f t="shared" si="0"/>
        <v>0.35483870967741937</v>
      </c>
      <c r="BX4">
        <f t="shared" si="0"/>
        <v>0.35483870967741937</v>
      </c>
      <c r="BY4">
        <f t="shared" si="0"/>
        <v>0.35483870967741937</v>
      </c>
      <c r="BZ4">
        <f t="shared" si="0"/>
        <v>0.35483870967741937</v>
      </c>
      <c r="CA4">
        <f t="shared" si="0"/>
        <v>0.35483870967741937</v>
      </c>
      <c r="CB4">
        <f t="shared" si="3"/>
        <v>4.0666666666666673</v>
      </c>
      <c r="CC4">
        <f t="shared" si="1"/>
        <v>4.0666666666666673</v>
      </c>
      <c r="CD4">
        <f t="shared" si="1"/>
        <v>4.0666666666666673</v>
      </c>
      <c r="CE4">
        <f t="shared" si="2"/>
        <v>0.32799999999999996</v>
      </c>
      <c r="CF4">
        <f t="shared" si="2"/>
        <v>0.32799999999999996</v>
      </c>
      <c r="CG4">
        <f t="shared" si="2"/>
        <v>0.32799999999999996</v>
      </c>
      <c r="CH4">
        <f t="shared" si="2"/>
        <v>0.32799999999999996</v>
      </c>
      <c r="CI4">
        <f t="shared" si="2"/>
        <v>0.32799999999999996</v>
      </c>
      <c r="CJ4">
        <f t="shared" si="2"/>
        <v>0.32799999999999996</v>
      </c>
      <c r="CK4">
        <f t="shared" si="2"/>
        <v>0.32799999999999996</v>
      </c>
      <c r="CL4">
        <f t="shared" si="2"/>
        <v>0.32799999999999996</v>
      </c>
      <c r="CM4">
        <v>1.62469536961819E-4</v>
      </c>
      <c r="CN4">
        <v>1.62469536961819E-4</v>
      </c>
      <c r="CO4">
        <v>1.62469536961819E-4</v>
      </c>
      <c r="CP4">
        <v>1.62469536961819E-4</v>
      </c>
      <c r="CQ4">
        <v>1.62469536961819E-4</v>
      </c>
      <c r="CR4">
        <v>1.62469536961819E-4</v>
      </c>
      <c r="CS4">
        <v>1.62469536961819E-4</v>
      </c>
      <c r="CT4">
        <v>1.62469536961819E-4</v>
      </c>
      <c r="CU4">
        <v>1.62469536961819E-4</v>
      </c>
      <c r="CV4">
        <v>1.62469536961819E-4</v>
      </c>
      <c r="CW4">
        <v>1.62469536961819E-4</v>
      </c>
      <c r="CX4">
        <v>1.62469536961819E-4</v>
      </c>
      <c r="CY4">
        <v>1.62469536961819E-4</v>
      </c>
      <c r="CZ4">
        <v>1.62469536961819E-4</v>
      </c>
      <c r="DA4">
        <v>1.62469536961819E-4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</row>
    <row r="5" spans="1:151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f t="shared" si="0"/>
        <v>0.35483870967741937</v>
      </c>
      <c r="BW5">
        <f t="shared" si="0"/>
        <v>0.35483870967741937</v>
      </c>
      <c r="BX5">
        <f t="shared" si="0"/>
        <v>0.35483870967741937</v>
      </c>
      <c r="BY5">
        <f t="shared" si="0"/>
        <v>0.35483870967741937</v>
      </c>
      <c r="BZ5">
        <f t="shared" si="0"/>
        <v>0.35483870967741937</v>
      </c>
      <c r="CA5">
        <f t="shared" si="0"/>
        <v>0.35483870967741937</v>
      </c>
      <c r="CB5">
        <f t="shared" si="3"/>
        <v>4.0666666666666673</v>
      </c>
      <c r="CC5">
        <f t="shared" si="1"/>
        <v>4.0666666666666673</v>
      </c>
      <c r="CD5">
        <f t="shared" si="1"/>
        <v>4.0666666666666673</v>
      </c>
      <c r="CE5">
        <f>8.2/25</f>
        <v>0.32799999999999996</v>
      </c>
      <c r="CF5">
        <f t="shared" si="2"/>
        <v>0.32799999999999996</v>
      </c>
      <c r="CG5">
        <f t="shared" si="2"/>
        <v>0.32799999999999996</v>
      </c>
      <c r="CH5">
        <f t="shared" si="2"/>
        <v>0.32799999999999996</v>
      </c>
      <c r="CI5">
        <f t="shared" si="2"/>
        <v>0.32799999999999996</v>
      </c>
      <c r="CJ5">
        <f t="shared" si="2"/>
        <v>0.32799999999999996</v>
      </c>
      <c r="CK5">
        <f t="shared" si="2"/>
        <v>0.32799999999999996</v>
      </c>
      <c r="CL5">
        <f t="shared" si="2"/>
        <v>0.32799999999999996</v>
      </c>
      <c r="CM5">
        <v>1.62469536961819E-4</v>
      </c>
      <c r="CN5">
        <v>1.62469536961819E-4</v>
      </c>
      <c r="CO5">
        <v>1.62469536961819E-4</v>
      </c>
      <c r="CP5">
        <v>1.62469536961819E-4</v>
      </c>
      <c r="CQ5">
        <v>1.62469536961819E-4</v>
      </c>
      <c r="CR5">
        <v>1.62469536961819E-4</v>
      </c>
      <c r="CS5">
        <v>1.62469536961819E-4</v>
      </c>
      <c r="CT5">
        <v>1.62469536961819E-4</v>
      </c>
      <c r="CU5">
        <v>1.62469536961819E-4</v>
      </c>
      <c r="CV5">
        <v>1.62469536961819E-4</v>
      </c>
      <c r="CW5">
        <v>1.62469536961819E-4</v>
      </c>
      <c r="CX5">
        <v>1.62469536961819E-4</v>
      </c>
      <c r="CY5">
        <v>1.62469536961819E-4</v>
      </c>
      <c r="CZ5">
        <v>1.62469536961819E-4</v>
      </c>
      <c r="DA5">
        <v>1.62469536961819E-4</v>
      </c>
      <c r="DB5">
        <v>1.62469536961819E-4</v>
      </c>
      <c r="DC5">
        <v>1.62469536961819E-4</v>
      </c>
      <c r="DD5">
        <v>1.62469536961819E-4</v>
      </c>
      <c r="DE5">
        <v>1.62469536961819E-4</v>
      </c>
      <c r="DF5">
        <v>1.62469536961819E-4</v>
      </c>
      <c r="DG5">
        <v>1.62469536961819E-4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</row>
    <row r="6" spans="1:151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f>(10.2+7.2+4.5+4.3+5.9+5.1+9)/21</f>
        <v>2.2000000000000002</v>
      </c>
      <c r="BU6">
        <f t="shared" si="0"/>
        <v>0.35483870967741937</v>
      </c>
      <c r="BV6">
        <f t="shared" si="0"/>
        <v>0.35483870967741937</v>
      </c>
      <c r="BW6">
        <f t="shared" si="0"/>
        <v>0.35483870967741937</v>
      </c>
      <c r="BX6">
        <f t="shared" si="0"/>
        <v>0.35483870967741937</v>
      </c>
      <c r="BY6">
        <v>0</v>
      </c>
      <c r="BZ6">
        <v>0</v>
      </c>
      <c r="CA6">
        <v>0</v>
      </c>
      <c r="CB6">
        <f>(15.5+14.1)/27</f>
        <v>1.0962962962962963</v>
      </c>
      <c r="CC6">
        <f t="shared" ref="CC6:CD14" si="4">(15.5+14.1)/27</f>
        <v>1.0962962962962963</v>
      </c>
      <c r="CD6">
        <f t="shared" si="4"/>
        <v>1.0962962962962963</v>
      </c>
      <c r="CE6">
        <v>0</v>
      </c>
      <c r="CF6">
        <v>1.62469536961819E-4</v>
      </c>
      <c r="CG6">
        <v>0</v>
      </c>
      <c r="CH6">
        <v>0</v>
      </c>
      <c r="CI6">
        <v>0</v>
      </c>
      <c r="CJ6">
        <v>0</v>
      </c>
      <c r="CK6">
        <v>1.62469536961819E-4</v>
      </c>
      <c r="CL6">
        <v>1.62469536961819E-4</v>
      </c>
      <c r="CM6">
        <v>0</v>
      </c>
      <c r="CN6">
        <v>0</v>
      </c>
      <c r="CO6">
        <v>1.62469536961819E-4</v>
      </c>
      <c r="CP6">
        <v>1.62469536961819E-4</v>
      </c>
      <c r="CQ6">
        <v>1.62469536961819E-4</v>
      </c>
      <c r="CR6">
        <v>1.62469536961819E-4</v>
      </c>
      <c r="CS6">
        <v>1.62469536961819E-4</v>
      </c>
      <c r="CT6">
        <v>1.62469536961819E-4</v>
      </c>
      <c r="CU6">
        <v>1.62469536961819E-4</v>
      </c>
      <c r="CV6">
        <v>1.62469536961819E-4</v>
      </c>
      <c r="CW6">
        <v>1.62469536961819E-4</v>
      </c>
      <c r="CX6">
        <v>1.62469536961819E-4</v>
      </c>
      <c r="CY6">
        <v>1.62469536961819E-4</v>
      </c>
      <c r="CZ6">
        <v>1.62469536961819E-4</v>
      </c>
      <c r="DA6">
        <v>1.62469536961819E-4</v>
      </c>
      <c r="DB6">
        <v>1.62469536961819E-4</v>
      </c>
      <c r="DC6">
        <v>1.62469536961819E-4</v>
      </c>
      <c r="DD6">
        <v>1.62469536961819E-4</v>
      </c>
      <c r="DE6">
        <v>1.62469536961819E-4</v>
      </c>
      <c r="DF6">
        <v>1.62469536961819E-4</v>
      </c>
      <c r="DG6">
        <v>1.62469536961819E-4</v>
      </c>
      <c r="DH6">
        <v>1.62469536961819E-4</v>
      </c>
      <c r="DI6">
        <v>1.62469536961819E-4</v>
      </c>
      <c r="DJ6">
        <v>1.62469536961819E-4</v>
      </c>
      <c r="DK6">
        <v>1.62469536961819E-4</v>
      </c>
      <c r="DL6">
        <v>1.62469536961819E-4</v>
      </c>
      <c r="DM6">
        <v>1.62469536961819E-4</v>
      </c>
      <c r="DN6">
        <v>1.62469536961819E-4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1.62469536961819E-4</v>
      </c>
      <c r="EL6">
        <v>1.62469536961819E-4</v>
      </c>
      <c r="EM6">
        <v>1.62469536961819E-4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</row>
    <row r="7" spans="1:151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f>(10.2+7.2+4.5+4.3+5.9+5.1+9)/21</f>
        <v>2.2000000000000002</v>
      </c>
      <c r="BT7">
        <f>(10.2+7.2+4.5+4.3+5.9+5.1+9)/21</f>
        <v>2.2000000000000002</v>
      </c>
      <c r="BU7">
        <f t="shared" si="0"/>
        <v>0.35483870967741937</v>
      </c>
      <c r="BV7">
        <f t="shared" si="0"/>
        <v>0.35483870967741937</v>
      </c>
      <c r="BW7">
        <f t="shared" si="0"/>
        <v>0.35483870967741937</v>
      </c>
      <c r="BX7">
        <f t="shared" si="0"/>
        <v>0.35483870967741937</v>
      </c>
      <c r="BY7">
        <v>0</v>
      </c>
      <c r="BZ7">
        <v>0</v>
      </c>
      <c r="CA7">
        <v>0</v>
      </c>
      <c r="CB7">
        <f t="shared" ref="CB7:CB14" si="5">(15.5+14.1)/27</f>
        <v>1.0962962962962963</v>
      </c>
      <c r="CC7">
        <f t="shared" si="4"/>
        <v>1.0962962962962963</v>
      </c>
      <c r="CD7">
        <f t="shared" si="4"/>
        <v>1.0962962962962963</v>
      </c>
      <c r="CE7">
        <v>0</v>
      </c>
      <c r="CF7">
        <v>1.62469536961819E-4</v>
      </c>
      <c r="CG7">
        <v>0</v>
      </c>
      <c r="CH7">
        <v>0</v>
      </c>
      <c r="CI7">
        <v>0</v>
      </c>
      <c r="CJ7">
        <v>0</v>
      </c>
      <c r="CK7">
        <v>1.62469536961819E-4</v>
      </c>
      <c r="CL7">
        <v>0</v>
      </c>
      <c r="CM7">
        <v>0</v>
      </c>
      <c r="CN7">
        <v>0</v>
      </c>
      <c r="CO7">
        <v>0</v>
      </c>
      <c r="CP7">
        <v>1.62469536961819E-4</v>
      </c>
      <c r="CQ7">
        <v>1.62469536961819E-4</v>
      </c>
      <c r="CR7">
        <v>1.62469536961819E-4</v>
      </c>
      <c r="CS7">
        <v>1.62469536961819E-4</v>
      </c>
      <c r="CT7">
        <v>1.62469536961819E-4</v>
      </c>
      <c r="CU7">
        <v>1.62469536961819E-4</v>
      </c>
      <c r="CV7">
        <v>1.62469536961819E-4</v>
      </c>
      <c r="CW7">
        <v>1.62469536961819E-4</v>
      </c>
      <c r="CX7">
        <v>1.62469536961819E-4</v>
      </c>
      <c r="CY7">
        <v>1.62469536961819E-4</v>
      </c>
      <c r="CZ7">
        <v>1.62469536961819E-4</v>
      </c>
      <c r="DA7">
        <v>1.62469536961819E-4</v>
      </c>
      <c r="DB7">
        <v>1.62469536961819E-4</v>
      </c>
      <c r="DC7">
        <v>1.62469536961819E-4</v>
      </c>
      <c r="DD7">
        <v>1.62469536961819E-4</v>
      </c>
      <c r="DE7">
        <v>1.62469536961819E-4</v>
      </c>
      <c r="DF7">
        <v>1.62469536961819E-4</v>
      </c>
      <c r="DG7">
        <v>1.62469536961819E-4</v>
      </c>
      <c r="DH7">
        <v>1.62469536961819E-4</v>
      </c>
      <c r="DI7">
        <v>1.62469536961819E-4</v>
      </c>
      <c r="DJ7">
        <v>1.62469536961819E-4</v>
      </c>
      <c r="DK7">
        <v>1.62469536961819E-4</v>
      </c>
      <c r="DL7">
        <v>1.62469536961819E-4</v>
      </c>
      <c r="DM7">
        <v>1.62469536961819E-4</v>
      </c>
      <c r="DN7">
        <v>1.62469536961819E-4</v>
      </c>
      <c r="DO7">
        <v>1.62469536961819E-4</v>
      </c>
      <c r="DP7">
        <v>1.62469536961819E-4</v>
      </c>
      <c r="DQ7">
        <v>1.62469536961819E-4</v>
      </c>
      <c r="DR7">
        <v>1.62469536961819E-4</v>
      </c>
      <c r="DS7">
        <v>1.62469536961819E-4</v>
      </c>
      <c r="DT7">
        <v>1.62469536961819E-4</v>
      </c>
      <c r="DU7">
        <v>1.62469536961819E-4</v>
      </c>
      <c r="DV7">
        <v>1.62469536961819E-4</v>
      </c>
      <c r="DW7">
        <v>1.62469536961819E-4</v>
      </c>
      <c r="DX7">
        <v>1.62469536961819E-4</v>
      </c>
      <c r="DY7">
        <v>1.62469536961819E-4</v>
      </c>
      <c r="DZ7">
        <v>1.62469536961819E-4</v>
      </c>
      <c r="EA7">
        <v>1.62469536961819E-4</v>
      </c>
      <c r="EB7">
        <v>1.62469536961819E-4</v>
      </c>
      <c r="EC7">
        <v>1.62469536961819E-4</v>
      </c>
      <c r="ED7">
        <v>1.62469536961819E-4</v>
      </c>
      <c r="EE7">
        <v>1.62469536961819E-4</v>
      </c>
      <c r="EF7">
        <v>1.62469536961819E-4</v>
      </c>
      <c r="EG7">
        <v>1.62469536961819E-4</v>
      </c>
      <c r="EH7">
        <v>1.62469536961819E-4</v>
      </c>
      <c r="EI7">
        <v>1.62469536961819E-4</v>
      </c>
      <c r="EJ7">
        <v>1.62469536961819E-4</v>
      </c>
      <c r="EK7">
        <v>1.62469536961819E-4</v>
      </c>
      <c r="EL7">
        <v>1.62469536961819E-4</v>
      </c>
      <c r="EM7">
        <v>1.62469536961819E-4</v>
      </c>
      <c r="EN7">
        <v>1.62469536961819E-4</v>
      </c>
      <c r="EO7">
        <v>1.62469536961819E-4</v>
      </c>
      <c r="EP7">
        <v>1.62469536961819E-4</v>
      </c>
      <c r="EQ7">
        <v>1.62469536961819E-4</v>
      </c>
      <c r="ER7">
        <v>1.62469536961819E-4</v>
      </c>
      <c r="ES7">
        <v>1.62469536961819E-4</v>
      </c>
      <c r="ET7">
        <v>0</v>
      </c>
      <c r="EU7">
        <v>0</v>
      </c>
    </row>
    <row r="8" spans="1:151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f t="shared" ref="BK8:BR15" si="6">(17.4)/48</f>
        <v>0.36249999999999999</v>
      </c>
      <c r="BS8">
        <f t="shared" ref="BS8:BT16" si="7">(10.2+7.2+4.5+4.3+5.9+5.1+9)/21</f>
        <v>2.2000000000000002</v>
      </c>
      <c r="BT8">
        <f t="shared" si="7"/>
        <v>2.2000000000000002</v>
      </c>
      <c r="BU8">
        <f t="shared" si="0"/>
        <v>0.35483870967741937</v>
      </c>
      <c r="BV8">
        <f t="shared" si="0"/>
        <v>0.35483870967741937</v>
      </c>
      <c r="BW8">
        <f t="shared" si="0"/>
        <v>0.35483870967741937</v>
      </c>
      <c r="BX8">
        <f t="shared" si="0"/>
        <v>0.35483870967741937</v>
      </c>
      <c r="BY8">
        <v>1.62469536961819E-4</v>
      </c>
      <c r="BZ8">
        <v>1.62469536961819E-4</v>
      </c>
      <c r="CA8">
        <v>1.62469536961819E-4</v>
      </c>
      <c r="CB8">
        <f t="shared" si="5"/>
        <v>1.0962962962962963</v>
      </c>
      <c r="CC8">
        <f t="shared" si="4"/>
        <v>1.0962962962962963</v>
      </c>
      <c r="CD8">
        <f t="shared" si="4"/>
        <v>1.0962962962962963</v>
      </c>
      <c r="CE8">
        <v>0</v>
      </c>
      <c r="CF8">
        <v>1.62469536961819E-4</v>
      </c>
      <c r="CG8">
        <v>0</v>
      </c>
      <c r="CH8">
        <v>0</v>
      </c>
      <c r="CI8">
        <v>0</v>
      </c>
      <c r="CJ8">
        <v>0</v>
      </c>
      <c r="CK8">
        <v>1.62469536961819E-4</v>
      </c>
      <c r="CL8">
        <v>0</v>
      </c>
      <c r="CM8">
        <v>0</v>
      </c>
      <c r="CN8">
        <v>0</v>
      </c>
      <c r="CO8">
        <v>0</v>
      </c>
      <c r="CP8">
        <v>1.62469536961819E-4</v>
      </c>
      <c r="CQ8">
        <v>1.62469536961819E-4</v>
      </c>
      <c r="CR8">
        <v>1.62469536961819E-4</v>
      </c>
      <c r="CS8">
        <v>0</v>
      </c>
      <c r="CT8">
        <v>1.62469536961819E-4</v>
      </c>
      <c r="CU8">
        <v>1.62469536961819E-4</v>
      </c>
      <c r="CV8">
        <v>1.62469536961819E-4</v>
      </c>
      <c r="CW8">
        <v>1.62469536961819E-4</v>
      </c>
      <c r="CX8">
        <v>1.62469536961819E-4</v>
      </c>
      <c r="CY8">
        <v>1.62469536961819E-4</v>
      </c>
      <c r="CZ8">
        <v>1.62469536961819E-4</v>
      </c>
      <c r="DA8">
        <v>1.62469536961819E-4</v>
      </c>
      <c r="DB8">
        <v>1.62469536961819E-4</v>
      </c>
      <c r="DC8">
        <v>1.62469536961819E-4</v>
      </c>
      <c r="DD8">
        <v>1.62469536961819E-4</v>
      </c>
      <c r="DE8">
        <v>1.62469536961819E-4</v>
      </c>
      <c r="DF8">
        <v>1.62469536961819E-4</v>
      </c>
      <c r="DG8">
        <v>1.62469536961819E-4</v>
      </c>
      <c r="DH8">
        <v>1.62469536961819E-4</v>
      </c>
      <c r="DI8">
        <v>1.62469536961819E-4</v>
      </c>
      <c r="DJ8">
        <v>1.62469536961819E-4</v>
      </c>
      <c r="DK8">
        <v>1.62469536961819E-4</v>
      </c>
      <c r="DL8">
        <v>1.62469536961819E-4</v>
      </c>
      <c r="DM8">
        <v>1.62469536961819E-4</v>
      </c>
      <c r="DN8">
        <v>1.62469536961819E-4</v>
      </c>
      <c r="DO8">
        <v>1.62469536961819E-4</v>
      </c>
      <c r="DP8">
        <v>1.62469536961819E-4</v>
      </c>
      <c r="DQ8">
        <v>1.62469536961819E-4</v>
      </c>
      <c r="DR8">
        <v>1.62469536961819E-4</v>
      </c>
      <c r="DS8">
        <v>1.62469536961819E-4</v>
      </c>
      <c r="DT8">
        <v>1.62469536961819E-4</v>
      </c>
      <c r="DU8">
        <v>1.62469536961819E-4</v>
      </c>
      <c r="DV8">
        <v>1.62469536961819E-4</v>
      </c>
      <c r="DW8">
        <v>1.62469536961819E-4</v>
      </c>
      <c r="DX8">
        <v>1.62469536961819E-4</v>
      </c>
      <c r="DY8">
        <v>1.62469536961819E-4</v>
      </c>
      <c r="DZ8">
        <v>1.62469536961819E-4</v>
      </c>
      <c r="EA8">
        <v>1.62469536961819E-4</v>
      </c>
      <c r="EB8">
        <v>1.62469536961819E-4</v>
      </c>
      <c r="EC8">
        <v>1.62469536961819E-4</v>
      </c>
      <c r="ED8">
        <v>1.62469536961819E-4</v>
      </c>
      <c r="EE8">
        <v>1.62469536961819E-4</v>
      </c>
      <c r="EF8">
        <v>1.62469536961819E-4</v>
      </c>
      <c r="EG8">
        <v>1.62469536961819E-4</v>
      </c>
      <c r="EH8">
        <v>1.62469536961819E-4</v>
      </c>
      <c r="EI8">
        <v>1.62469536961819E-4</v>
      </c>
      <c r="EJ8">
        <v>1.62469536961819E-4</v>
      </c>
      <c r="EK8">
        <v>1.62469536961819E-4</v>
      </c>
      <c r="EL8">
        <v>1.62469536961819E-4</v>
      </c>
      <c r="EM8">
        <v>1.62469536961819E-4</v>
      </c>
      <c r="EN8">
        <v>1.62469536961819E-4</v>
      </c>
      <c r="EO8">
        <v>1.62469536961819E-4</v>
      </c>
      <c r="EP8">
        <v>1.62469536961819E-4</v>
      </c>
      <c r="EQ8">
        <v>1.62469536961819E-4</v>
      </c>
      <c r="ER8">
        <v>1.62469536961819E-4</v>
      </c>
      <c r="ES8">
        <v>1.62469536961819E-4</v>
      </c>
      <c r="ET8">
        <v>0</v>
      </c>
      <c r="EU8">
        <v>0</v>
      </c>
    </row>
    <row r="9" spans="1:151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f t="shared" si="6"/>
        <v>0.36249999999999999</v>
      </c>
      <c r="BR9">
        <f t="shared" si="6"/>
        <v>0.36249999999999999</v>
      </c>
      <c r="BS9">
        <f t="shared" si="7"/>
        <v>2.2000000000000002</v>
      </c>
      <c r="BT9">
        <f t="shared" si="7"/>
        <v>2.2000000000000002</v>
      </c>
      <c r="BU9">
        <f t="shared" si="0"/>
        <v>0.35483870967741937</v>
      </c>
      <c r="BV9">
        <f t="shared" si="0"/>
        <v>0.35483870967741937</v>
      </c>
      <c r="BW9">
        <v>0</v>
      </c>
      <c r="BX9">
        <v>0</v>
      </c>
      <c r="BY9">
        <v>1.62469536961819E-4</v>
      </c>
      <c r="BZ9">
        <v>0</v>
      </c>
      <c r="CA9">
        <v>0</v>
      </c>
      <c r="CB9">
        <f t="shared" si="5"/>
        <v>1.0962962962962963</v>
      </c>
      <c r="CC9">
        <f t="shared" si="4"/>
        <v>1.0962962962962963</v>
      </c>
      <c r="CD9">
        <f t="shared" si="4"/>
        <v>1.0962962962962963</v>
      </c>
      <c r="CE9">
        <v>0</v>
      </c>
      <c r="CF9">
        <v>1.62469536961819E-4</v>
      </c>
      <c r="CG9">
        <v>0</v>
      </c>
      <c r="CH9">
        <v>0</v>
      </c>
      <c r="CI9">
        <v>0</v>
      </c>
      <c r="CJ9">
        <v>0</v>
      </c>
      <c r="CK9">
        <v>1.62469536961819E-4</v>
      </c>
      <c r="CL9">
        <v>0</v>
      </c>
      <c r="CM9">
        <v>0</v>
      </c>
      <c r="CN9">
        <v>0</v>
      </c>
      <c r="CO9">
        <v>0</v>
      </c>
      <c r="CP9">
        <v>1.62469536961819E-4</v>
      </c>
      <c r="CQ9">
        <v>1.62469536961819E-4</v>
      </c>
      <c r="CR9">
        <v>1.62469536961819E-4</v>
      </c>
      <c r="CS9">
        <v>0</v>
      </c>
      <c r="CT9">
        <v>1.62469536961819E-4</v>
      </c>
      <c r="CU9">
        <v>1.62469536961819E-4</v>
      </c>
      <c r="CV9">
        <v>0</v>
      </c>
      <c r="CW9">
        <v>0</v>
      </c>
      <c r="CX9">
        <v>1.62469536961819E-4</v>
      </c>
      <c r="CY9">
        <v>1.62469536961819E-4</v>
      </c>
      <c r="CZ9">
        <v>1.62469536961819E-4</v>
      </c>
      <c r="DA9">
        <v>0</v>
      </c>
      <c r="DB9">
        <v>0</v>
      </c>
      <c r="DC9">
        <v>0</v>
      </c>
      <c r="DD9">
        <v>1.62469536961819E-4</v>
      </c>
      <c r="DE9">
        <v>1.62469536961819E-4</v>
      </c>
      <c r="DF9">
        <v>1.62469536961819E-4</v>
      </c>
      <c r="DG9">
        <v>1.62469536961819E-4</v>
      </c>
      <c r="DH9">
        <v>1.62469536961819E-4</v>
      </c>
      <c r="DI9">
        <v>1.62469536961819E-4</v>
      </c>
      <c r="DJ9">
        <v>1.62469536961819E-4</v>
      </c>
      <c r="DK9">
        <v>1.62469536961819E-4</v>
      </c>
      <c r="DL9">
        <v>1.62469536961819E-4</v>
      </c>
      <c r="DM9">
        <v>1.62469536961819E-4</v>
      </c>
      <c r="DN9">
        <v>1.62469536961819E-4</v>
      </c>
      <c r="DO9">
        <v>1.62469536961819E-4</v>
      </c>
      <c r="DP9">
        <v>1.62469536961819E-4</v>
      </c>
      <c r="DQ9">
        <v>1.62469536961819E-4</v>
      </c>
      <c r="DR9">
        <v>1.62469536961819E-4</v>
      </c>
      <c r="DS9">
        <v>1.62469536961819E-4</v>
      </c>
      <c r="DT9">
        <v>1.62469536961819E-4</v>
      </c>
      <c r="DU9">
        <v>1.62469536961819E-4</v>
      </c>
      <c r="DV9">
        <v>1.62469536961819E-4</v>
      </c>
      <c r="DW9">
        <v>1.62469536961819E-4</v>
      </c>
      <c r="DX9">
        <v>1.62469536961819E-4</v>
      </c>
      <c r="DY9">
        <v>1.62469536961819E-4</v>
      </c>
      <c r="DZ9">
        <v>1.62469536961819E-4</v>
      </c>
      <c r="EA9">
        <v>1.62469536961819E-4</v>
      </c>
      <c r="EB9">
        <v>1.62469536961819E-4</v>
      </c>
      <c r="EC9">
        <v>1.62469536961819E-4</v>
      </c>
      <c r="ED9">
        <v>1.62469536961819E-4</v>
      </c>
      <c r="EE9">
        <v>1.62469536961819E-4</v>
      </c>
      <c r="EF9">
        <v>1.62469536961819E-4</v>
      </c>
      <c r="EG9">
        <v>1.62469536961819E-4</v>
      </c>
      <c r="EH9">
        <v>1.62469536961819E-4</v>
      </c>
      <c r="EI9">
        <v>1.62469536961819E-4</v>
      </c>
      <c r="EJ9">
        <v>1.62469536961819E-4</v>
      </c>
      <c r="EK9">
        <v>1.62469536961819E-4</v>
      </c>
      <c r="EL9">
        <v>1.62469536961819E-4</v>
      </c>
      <c r="EM9">
        <v>1.62469536961819E-4</v>
      </c>
      <c r="EN9">
        <v>1.62469536961819E-4</v>
      </c>
      <c r="EO9">
        <v>1.62469536961819E-4</v>
      </c>
      <c r="EP9">
        <v>1.62469536961819E-4</v>
      </c>
      <c r="EQ9">
        <v>1.62469536961819E-4</v>
      </c>
      <c r="ER9">
        <v>1.62469536961819E-4</v>
      </c>
      <c r="ES9">
        <v>1.62469536961819E-4</v>
      </c>
      <c r="ET9">
        <v>0</v>
      </c>
      <c r="EU9">
        <v>0</v>
      </c>
    </row>
    <row r="10" spans="1:151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f t="shared" si="6"/>
        <v>0.36249999999999999</v>
      </c>
      <c r="BQ10">
        <f t="shared" si="6"/>
        <v>0.36249999999999999</v>
      </c>
      <c r="BR10">
        <f t="shared" si="6"/>
        <v>0.36249999999999999</v>
      </c>
      <c r="BS10">
        <f t="shared" si="7"/>
        <v>2.2000000000000002</v>
      </c>
      <c r="BT10">
        <f t="shared" si="7"/>
        <v>2.2000000000000002</v>
      </c>
      <c r="BU10">
        <f t="shared" si="0"/>
        <v>0.35483870967741937</v>
      </c>
      <c r="BV10">
        <v>0</v>
      </c>
      <c r="BW10">
        <v>0</v>
      </c>
      <c r="BX10">
        <v>0</v>
      </c>
      <c r="BY10">
        <v>1.62469536961819E-4</v>
      </c>
      <c r="BZ10">
        <v>0</v>
      </c>
      <c r="CA10">
        <v>0</v>
      </c>
      <c r="CB10">
        <f t="shared" si="5"/>
        <v>1.0962962962962963</v>
      </c>
      <c r="CC10">
        <f t="shared" si="4"/>
        <v>1.0962962962962963</v>
      </c>
      <c r="CD10">
        <f t="shared" si="4"/>
        <v>1.0962962962962963</v>
      </c>
      <c r="CE10">
        <v>0</v>
      </c>
      <c r="CF10">
        <v>1.62469536961819E-4</v>
      </c>
      <c r="CG10">
        <v>0</v>
      </c>
      <c r="CH10">
        <v>0</v>
      </c>
      <c r="CI10">
        <v>0</v>
      </c>
      <c r="CJ10">
        <v>0</v>
      </c>
      <c r="CK10">
        <v>1.62469536961819E-4</v>
      </c>
      <c r="CL10">
        <v>0</v>
      </c>
      <c r="CM10">
        <v>0</v>
      </c>
      <c r="CN10">
        <v>0</v>
      </c>
      <c r="CO10">
        <v>0</v>
      </c>
      <c r="CP10">
        <v>1.62469536961819E-4</v>
      </c>
      <c r="CQ10">
        <v>1.62469536961819E-4</v>
      </c>
      <c r="CR10">
        <v>0</v>
      </c>
      <c r="CS10">
        <v>0</v>
      </c>
      <c r="CT10">
        <v>0</v>
      </c>
      <c r="CU10">
        <v>1.62469536961819E-4</v>
      </c>
      <c r="CV10">
        <v>0</v>
      </c>
      <c r="CW10">
        <v>0</v>
      </c>
      <c r="CX10">
        <v>1.62469536961819E-4</v>
      </c>
      <c r="CY10">
        <v>1.62469536961819E-4</v>
      </c>
      <c r="CZ10">
        <v>1.62469536961819E-4</v>
      </c>
      <c r="DA10">
        <v>0</v>
      </c>
      <c r="DB10">
        <v>0</v>
      </c>
      <c r="DC10">
        <v>0</v>
      </c>
      <c r="DD10">
        <v>1.62469536961819E-4</v>
      </c>
      <c r="DE10">
        <v>1.62469536961819E-4</v>
      </c>
      <c r="DF10">
        <v>0</v>
      </c>
      <c r="DG10">
        <v>0</v>
      </c>
      <c r="DH10">
        <v>1.62469536961819E-4</v>
      </c>
      <c r="DI10">
        <v>1.62469536961819E-4</v>
      </c>
      <c r="DJ10">
        <v>1.62469536961819E-4</v>
      </c>
      <c r="DK10">
        <v>0</v>
      </c>
      <c r="DL10">
        <v>0</v>
      </c>
      <c r="DM10">
        <v>0</v>
      </c>
      <c r="DN10">
        <v>1.62469536961819E-4</v>
      </c>
      <c r="DO10">
        <v>1.62469536961819E-4</v>
      </c>
      <c r="DP10">
        <v>1.62469536961819E-4</v>
      </c>
      <c r="DQ10">
        <v>1.62469536961819E-4</v>
      </c>
      <c r="DR10">
        <v>1.62469536961819E-4</v>
      </c>
      <c r="DS10">
        <v>1.62469536961819E-4</v>
      </c>
      <c r="DT10">
        <v>1.62469536961819E-4</v>
      </c>
      <c r="DU10">
        <v>1.62469536961819E-4</v>
      </c>
      <c r="DV10">
        <v>1.62469536961819E-4</v>
      </c>
      <c r="DW10">
        <v>1.62469536961819E-4</v>
      </c>
      <c r="DX10">
        <v>1.62469536961819E-4</v>
      </c>
      <c r="DY10">
        <v>1.62469536961819E-4</v>
      </c>
      <c r="DZ10">
        <v>1.62469536961819E-4</v>
      </c>
      <c r="EA10">
        <v>1.62469536961819E-4</v>
      </c>
      <c r="EB10">
        <v>1.62469536961819E-4</v>
      </c>
      <c r="EC10">
        <v>1.62469536961819E-4</v>
      </c>
      <c r="ED10">
        <v>1.62469536961819E-4</v>
      </c>
      <c r="EE10">
        <v>1.62469536961819E-4</v>
      </c>
      <c r="EF10">
        <v>1.62469536961819E-4</v>
      </c>
      <c r="EG10">
        <v>1.62469536961819E-4</v>
      </c>
      <c r="EH10">
        <v>1.62469536961819E-4</v>
      </c>
      <c r="EI10">
        <v>1.62469536961819E-4</v>
      </c>
      <c r="EJ10">
        <v>1.62469536961819E-4</v>
      </c>
      <c r="EK10">
        <v>1.62469536961819E-4</v>
      </c>
      <c r="EL10">
        <v>1.62469536961819E-4</v>
      </c>
      <c r="EM10">
        <v>1.62469536961819E-4</v>
      </c>
      <c r="EN10">
        <v>1.62469536961819E-4</v>
      </c>
      <c r="EO10">
        <v>1.62469536961819E-4</v>
      </c>
      <c r="EP10">
        <v>1.62469536961819E-4</v>
      </c>
      <c r="EQ10">
        <v>1.62469536961819E-4</v>
      </c>
      <c r="ER10">
        <v>1.62469536961819E-4</v>
      </c>
      <c r="ES10">
        <v>1.62469536961819E-4</v>
      </c>
      <c r="ET10">
        <v>0</v>
      </c>
      <c r="EU10">
        <v>0</v>
      </c>
    </row>
    <row r="11" spans="1:151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f t="shared" si="6"/>
        <v>0.36249999999999999</v>
      </c>
      <c r="BP11">
        <f t="shared" si="6"/>
        <v>0.36249999999999999</v>
      </c>
      <c r="BQ11">
        <f t="shared" si="6"/>
        <v>0.36249999999999999</v>
      </c>
      <c r="BR11">
        <f t="shared" si="6"/>
        <v>0.36249999999999999</v>
      </c>
      <c r="BS11">
        <f t="shared" si="7"/>
        <v>2.2000000000000002</v>
      </c>
      <c r="BT11">
        <f t="shared" si="7"/>
        <v>2.2000000000000002</v>
      </c>
      <c r="BU11">
        <f>11/31</f>
        <v>0.35483870967741937</v>
      </c>
      <c r="BV11">
        <v>0</v>
      </c>
      <c r="BW11">
        <v>0</v>
      </c>
      <c r="BX11">
        <v>1.62469536961819E-4</v>
      </c>
      <c r="BY11">
        <v>1.62469536961819E-4</v>
      </c>
      <c r="BZ11">
        <v>0</v>
      </c>
      <c r="CA11">
        <v>0</v>
      </c>
      <c r="CB11">
        <f t="shared" si="5"/>
        <v>1.0962962962962963</v>
      </c>
      <c r="CC11">
        <f t="shared" si="4"/>
        <v>1.0962962962962963</v>
      </c>
      <c r="CD11">
        <f t="shared" si="4"/>
        <v>1.0962962962962963</v>
      </c>
      <c r="CE11">
        <v>0</v>
      </c>
      <c r="CF11">
        <v>1.62469536961819E-4</v>
      </c>
      <c r="CG11">
        <v>0</v>
      </c>
      <c r="CH11">
        <v>0</v>
      </c>
      <c r="CI11">
        <v>0</v>
      </c>
      <c r="CJ11">
        <v>0</v>
      </c>
      <c r="CK11">
        <v>1.62469536961819E-4</v>
      </c>
      <c r="CL11">
        <v>1.62469536961819E-4</v>
      </c>
      <c r="CM11">
        <v>0</v>
      </c>
      <c r="CN11">
        <v>0</v>
      </c>
      <c r="CO11">
        <v>1.62469536961819E-4</v>
      </c>
      <c r="CP11">
        <v>1.62469536961819E-4</v>
      </c>
      <c r="CQ11">
        <v>1.62469536961819E-4</v>
      </c>
      <c r="CR11">
        <v>0</v>
      </c>
      <c r="CS11">
        <v>0</v>
      </c>
      <c r="CT11">
        <v>0</v>
      </c>
      <c r="CU11">
        <v>1.62469536961819E-4</v>
      </c>
      <c r="CV11">
        <v>1.62469536961819E-4</v>
      </c>
      <c r="CW11">
        <v>1.62469536961819E-4</v>
      </c>
      <c r="CX11">
        <v>1.62469536961819E-4</v>
      </c>
      <c r="CY11">
        <v>1.62469536961819E-4</v>
      </c>
      <c r="CZ11">
        <v>1.62469536961819E-4</v>
      </c>
      <c r="DA11">
        <v>0</v>
      </c>
      <c r="DB11">
        <v>0</v>
      </c>
      <c r="DC11">
        <v>0</v>
      </c>
      <c r="DD11">
        <v>1.62469536961819E-4</v>
      </c>
      <c r="DE11">
        <v>0</v>
      </c>
      <c r="DF11">
        <v>0</v>
      </c>
      <c r="DG11">
        <v>0</v>
      </c>
      <c r="DH11">
        <v>0</v>
      </c>
      <c r="DI11">
        <v>1.62469536961819E-4</v>
      </c>
      <c r="DJ11">
        <v>1.62469536961819E-4</v>
      </c>
      <c r="DK11">
        <v>0</v>
      </c>
      <c r="DL11">
        <v>0</v>
      </c>
      <c r="DM11">
        <v>0</v>
      </c>
      <c r="DN11">
        <v>1.62469536961819E-4</v>
      </c>
      <c r="DO11">
        <v>1.62469536961819E-4</v>
      </c>
      <c r="DP11">
        <v>1.62469536961819E-4</v>
      </c>
      <c r="DQ11">
        <v>1.62469536961819E-4</v>
      </c>
      <c r="DR11">
        <v>1.62469536961819E-4</v>
      </c>
      <c r="DS11">
        <v>1.62469536961819E-4</v>
      </c>
      <c r="DT11">
        <v>1.62469536961819E-4</v>
      </c>
      <c r="DU11">
        <v>1.62469536961819E-4</v>
      </c>
      <c r="DV11">
        <v>1.62469536961819E-4</v>
      </c>
      <c r="DW11">
        <v>1.62469536961819E-4</v>
      </c>
      <c r="DX11">
        <v>1.62469536961819E-4</v>
      </c>
      <c r="DY11">
        <v>0</v>
      </c>
      <c r="DZ11">
        <v>0</v>
      </c>
      <c r="EA11">
        <v>1.62469536961819E-4</v>
      </c>
      <c r="EB11">
        <v>1.62469536961819E-4</v>
      </c>
      <c r="EC11">
        <v>1.62469536961819E-4</v>
      </c>
      <c r="ED11">
        <v>1.62469536961819E-4</v>
      </c>
      <c r="EE11">
        <v>1.62469536961819E-4</v>
      </c>
      <c r="EF11">
        <v>1.62469536961819E-4</v>
      </c>
      <c r="EG11">
        <v>1.62469536961819E-4</v>
      </c>
      <c r="EH11">
        <v>1.62469536961819E-4</v>
      </c>
      <c r="EI11">
        <v>1.62469536961819E-4</v>
      </c>
      <c r="EJ11">
        <v>1.62469536961819E-4</v>
      </c>
      <c r="EK11">
        <v>1.62469536961819E-4</v>
      </c>
      <c r="EL11">
        <v>1.62469536961819E-4</v>
      </c>
      <c r="EM11">
        <v>1.62469536961819E-4</v>
      </c>
      <c r="EN11">
        <v>1.62469536961819E-4</v>
      </c>
      <c r="EO11">
        <v>1.62469536961819E-4</v>
      </c>
      <c r="EP11">
        <v>1.62469536961819E-4</v>
      </c>
      <c r="EQ11">
        <v>1.62469536961819E-4</v>
      </c>
      <c r="ER11">
        <v>1.62469536961819E-4</v>
      </c>
      <c r="ES11">
        <v>1.62469536961819E-4</v>
      </c>
      <c r="ET11">
        <v>0</v>
      </c>
      <c r="EU11">
        <v>0</v>
      </c>
    </row>
    <row r="12" spans="1:151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f t="shared" si="6"/>
        <v>0.36249999999999999</v>
      </c>
      <c r="BN12">
        <f t="shared" si="6"/>
        <v>0.36249999999999999</v>
      </c>
      <c r="BO12">
        <f t="shared" si="6"/>
        <v>0.36249999999999999</v>
      </c>
      <c r="BP12">
        <f t="shared" si="6"/>
        <v>0.36249999999999999</v>
      </c>
      <c r="BQ12">
        <f t="shared" si="6"/>
        <v>0.36249999999999999</v>
      </c>
      <c r="BR12">
        <f t="shared" si="6"/>
        <v>0.36249999999999999</v>
      </c>
      <c r="BS12">
        <f t="shared" si="7"/>
        <v>2.2000000000000002</v>
      </c>
      <c r="BT12">
        <f t="shared" si="7"/>
        <v>2.2000000000000002</v>
      </c>
      <c r="BU12">
        <v>0</v>
      </c>
      <c r="BV12">
        <v>0</v>
      </c>
      <c r="BW12">
        <v>0</v>
      </c>
      <c r="BX12">
        <v>1.62469536961819E-4</v>
      </c>
      <c r="BY12">
        <v>0</v>
      </c>
      <c r="BZ12">
        <v>0</v>
      </c>
      <c r="CA12">
        <v>0</v>
      </c>
      <c r="CB12">
        <f t="shared" si="5"/>
        <v>1.0962962962962963</v>
      </c>
      <c r="CC12">
        <f t="shared" si="4"/>
        <v>1.0962962962962963</v>
      </c>
      <c r="CD12">
        <f t="shared" si="4"/>
        <v>1.0962962962962963</v>
      </c>
      <c r="CE12">
        <v>0</v>
      </c>
      <c r="CF12">
        <v>1.62469536961819E-4</v>
      </c>
      <c r="CG12">
        <v>1.62469536961819E-4</v>
      </c>
      <c r="CH12">
        <v>1.62469536961819E-4</v>
      </c>
      <c r="CI12">
        <v>1.62469536961819E-4</v>
      </c>
      <c r="CJ12">
        <v>1.62469536961819E-4</v>
      </c>
      <c r="CK12">
        <v>1.62469536961819E-4</v>
      </c>
      <c r="CL12">
        <v>1.62469536961819E-4</v>
      </c>
      <c r="CM12">
        <v>1.62469536961819E-4</v>
      </c>
      <c r="CN12">
        <v>1.62469536961819E-4</v>
      </c>
      <c r="CO12">
        <v>1.62469536961819E-4</v>
      </c>
      <c r="CP12">
        <v>1.62469536961819E-4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1.62469536961819E-4</v>
      </c>
      <c r="CW12">
        <v>1.62469536961819E-4</v>
      </c>
      <c r="CX12">
        <v>1.62469536961819E-4</v>
      </c>
      <c r="CY12">
        <v>1.62469536961819E-4</v>
      </c>
      <c r="CZ12">
        <v>1.62469536961819E-4</v>
      </c>
      <c r="DA12">
        <v>0</v>
      </c>
      <c r="DB12">
        <v>0</v>
      </c>
      <c r="DC12">
        <v>0</v>
      </c>
      <c r="DD12">
        <v>1.62469536961819E-4</v>
      </c>
      <c r="DE12">
        <v>0</v>
      </c>
      <c r="DF12">
        <v>0</v>
      </c>
      <c r="DG12">
        <v>0</v>
      </c>
      <c r="DH12">
        <v>0</v>
      </c>
      <c r="DI12">
        <v>1.62469536961819E-4</v>
      </c>
      <c r="DJ12">
        <v>1.62469536961819E-4</v>
      </c>
      <c r="DK12">
        <v>0</v>
      </c>
      <c r="DL12">
        <v>0</v>
      </c>
      <c r="DM12">
        <v>0</v>
      </c>
      <c r="DN12">
        <v>1.62469536961819E-4</v>
      </c>
      <c r="DO12">
        <v>1.62469536961819E-4</v>
      </c>
      <c r="DP12">
        <v>1.62469536961819E-4</v>
      </c>
      <c r="DQ12">
        <v>1.62469536961819E-4</v>
      </c>
      <c r="DR12">
        <v>1.62469536961819E-4</v>
      </c>
      <c r="DS12">
        <v>1.62469536961819E-4</v>
      </c>
      <c r="DT12">
        <v>1.62469536961819E-4</v>
      </c>
      <c r="DU12">
        <v>1.62469536961819E-4</v>
      </c>
      <c r="DV12">
        <v>1.62469536961819E-4</v>
      </c>
      <c r="DW12">
        <v>1.62469536961819E-4</v>
      </c>
      <c r="DX12">
        <v>0</v>
      </c>
      <c r="DY12">
        <v>0</v>
      </c>
      <c r="DZ12">
        <v>0</v>
      </c>
      <c r="EA12">
        <v>0</v>
      </c>
      <c r="EB12">
        <v>1.62469536961819E-4</v>
      </c>
      <c r="EC12">
        <v>0</v>
      </c>
      <c r="ED12">
        <v>0</v>
      </c>
      <c r="EE12">
        <v>0</v>
      </c>
      <c r="EF12">
        <v>0</v>
      </c>
      <c r="EG12">
        <v>1.62469536961819E-4</v>
      </c>
      <c r="EH12">
        <v>1.62469536961819E-4</v>
      </c>
      <c r="EI12">
        <v>1.62469536961819E-4</v>
      </c>
      <c r="EJ12">
        <v>1.62469536961819E-4</v>
      </c>
      <c r="EK12">
        <v>1.62469536961819E-4</v>
      </c>
      <c r="EL12">
        <v>1.62469536961819E-4</v>
      </c>
      <c r="EM12">
        <v>1.62469536961819E-4</v>
      </c>
      <c r="EN12">
        <v>1.62469536961819E-4</v>
      </c>
      <c r="EO12">
        <v>1.62469536961819E-4</v>
      </c>
      <c r="EP12">
        <v>1.62469536961819E-4</v>
      </c>
      <c r="EQ12">
        <v>1.62469536961819E-4</v>
      </c>
      <c r="ER12">
        <v>1.62469536961819E-4</v>
      </c>
      <c r="ES12">
        <v>1.62469536961819E-4</v>
      </c>
      <c r="ET12">
        <v>0</v>
      </c>
      <c r="EU12">
        <v>0</v>
      </c>
    </row>
    <row r="13" spans="1:151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f t="shared" si="6"/>
        <v>0.36249999999999999</v>
      </c>
      <c r="BL13">
        <f t="shared" si="6"/>
        <v>0.36249999999999999</v>
      </c>
      <c r="BM13">
        <f t="shared" si="6"/>
        <v>0.36249999999999999</v>
      </c>
      <c r="BN13">
        <f t="shared" si="6"/>
        <v>0.36249999999999999</v>
      </c>
      <c r="BO13">
        <f t="shared" si="6"/>
        <v>0.36249999999999999</v>
      </c>
      <c r="BP13">
        <f t="shared" si="6"/>
        <v>0.36249999999999999</v>
      </c>
      <c r="BQ13">
        <f t="shared" si="6"/>
        <v>0.36249999999999999</v>
      </c>
      <c r="BR13">
        <f t="shared" si="6"/>
        <v>0.36249999999999999</v>
      </c>
      <c r="BS13">
        <f t="shared" si="7"/>
        <v>2.2000000000000002</v>
      </c>
      <c r="BT13">
        <f t="shared" si="7"/>
        <v>2.2000000000000002</v>
      </c>
      <c r="BU13">
        <v>0</v>
      </c>
      <c r="BV13">
        <v>0</v>
      </c>
      <c r="BW13">
        <v>0</v>
      </c>
      <c r="BX13">
        <v>1.62469536961819E-4</v>
      </c>
      <c r="BY13">
        <v>1.62469536961819E-4</v>
      </c>
      <c r="BZ13">
        <v>0</v>
      </c>
      <c r="CA13">
        <v>0</v>
      </c>
      <c r="CB13">
        <f t="shared" si="5"/>
        <v>1.0962962962962963</v>
      </c>
      <c r="CC13">
        <f t="shared" si="4"/>
        <v>1.0962962962962963</v>
      </c>
      <c r="CD13">
        <f t="shared" si="4"/>
        <v>1.0962962962962963</v>
      </c>
      <c r="CE13">
        <v>0</v>
      </c>
      <c r="CF13">
        <v>1.62469536961819E-4</v>
      </c>
      <c r="CG13">
        <v>1.62469536961819E-4</v>
      </c>
      <c r="CH13">
        <v>1.62469536961819E-4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1.62469536961819E-4</v>
      </c>
      <c r="CP13">
        <v>1.62469536961819E-4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1.62469536961819E-4</v>
      </c>
      <c r="CW13">
        <v>1.62469536961819E-4</v>
      </c>
      <c r="CX13">
        <v>1.62469536961819E-4</v>
      </c>
      <c r="CY13">
        <v>1.62469536961819E-4</v>
      </c>
      <c r="CZ13">
        <v>1.62469536961819E-4</v>
      </c>
      <c r="DA13">
        <v>0</v>
      </c>
      <c r="DB13">
        <v>0</v>
      </c>
      <c r="DC13">
        <v>0</v>
      </c>
      <c r="DD13">
        <v>1.62469536961819E-4</v>
      </c>
      <c r="DE13">
        <v>0</v>
      </c>
      <c r="DF13">
        <v>0</v>
      </c>
      <c r="DG13">
        <v>0</v>
      </c>
      <c r="DH13">
        <v>0</v>
      </c>
      <c r="DI13">
        <v>1.62469536961819E-4</v>
      </c>
      <c r="DJ13">
        <v>1.62469536961819E-4</v>
      </c>
      <c r="DK13">
        <v>1.62469536961819E-4</v>
      </c>
      <c r="DL13">
        <v>1.62469536961819E-4</v>
      </c>
      <c r="DM13">
        <v>1.62469536961819E-4</v>
      </c>
      <c r="DN13">
        <v>1.62469536961819E-4</v>
      </c>
      <c r="DO13">
        <v>1.62469536961819E-4</v>
      </c>
      <c r="DP13">
        <v>1.62469536961819E-4</v>
      </c>
      <c r="DQ13">
        <v>1.62469536961819E-4</v>
      </c>
      <c r="DR13">
        <v>1.62469536961819E-4</v>
      </c>
      <c r="DS13">
        <v>1.62469536961819E-4</v>
      </c>
      <c r="DT13">
        <v>1.62469536961819E-4</v>
      </c>
      <c r="DU13">
        <v>1.62469536961819E-4</v>
      </c>
      <c r="DV13">
        <v>1.62469536961819E-4</v>
      </c>
      <c r="DW13">
        <v>1.62469536961819E-4</v>
      </c>
      <c r="DX13">
        <v>0</v>
      </c>
      <c r="DY13">
        <v>0</v>
      </c>
      <c r="DZ13">
        <v>0</v>
      </c>
      <c r="EA13">
        <v>0</v>
      </c>
      <c r="EB13">
        <v>1.62469536961819E-4</v>
      </c>
      <c r="EC13">
        <v>0</v>
      </c>
      <c r="ED13">
        <v>0</v>
      </c>
      <c r="EE13">
        <v>0</v>
      </c>
      <c r="EF13">
        <v>0</v>
      </c>
      <c r="EG13">
        <v>1.62469536961819E-4</v>
      </c>
      <c r="EH13">
        <v>1.62469536961819E-4</v>
      </c>
      <c r="EI13">
        <v>1.62469536961819E-4</v>
      </c>
      <c r="EJ13">
        <v>1.62469536961819E-4</v>
      </c>
      <c r="EK13">
        <v>1.62469536961819E-4</v>
      </c>
      <c r="EL13">
        <v>1.62469536961819E-4</v>
      </c>
      <c r="EM13">
        <v>1.62469536961819E-4</v>
      </c>
      <c r="EN13">
        <v>1.62469536961819E-4</v>
      </c>
      <c r="EO13">
        <v>1.62469536961819E-4</v>
      </c>
      <c r="EP13">
        <v>1.62469536961819E-4</v>
      </c>
      <c r="EQ13">
        <v>1.62469536961819E-4</v>
      </c>
      <c r="ER13">
        <v>1.62469536961819E-4</v>
      </c>
      <c r="ES13">
        <v>1.62469536961819E-4</v>
      </c>
      <c r="ET13">
        <v>0</v>
      </c>
      <c r="EU13">
        <v>0</v>
      </c>
    </row>
    <row r="14" spans="1:151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f t="shared" ref="I14:P22" si="8">(5.6+3.3)/32</f>
        <v>0.27812499999999996</v>
      </c>
      <c r="Q14">
        <f>(5.6+3.3+5+2.8+4.5+4.9)/(10*1.5)</f>
        <v>1.74</v>
      </c>
      <c r="R14">
        <f>(5.6+3.3+5+2.8+4.5+4.9)/(10*1.5)</f>
        <v>1.74</v>
      </c>
      <c r="S14">
        <f t="shared" ref="S14:X16" si="9">(4.5+4.9)/21</f>
        <v>0.44761904761904764</v>
      </c>
      <c r="T14">
        <f t="shared" si="9"/>
        <v>0.44761904761904764</v>
      </c>
      <c r="U14">
        <f t="shared" si="9"/>
        <v>0.44761904761904764</v>
      </c>
      <c r="V14">
        <f t="shared" si="9"/>
        <v>0.44761904761904764</v>
      </c>
      <c r="W14">
        <f t="shared" si="9"/>
        <v>0.44761904761904764</v>
      </c>
      <c r="X14">
        <f t="shared" si="9"/>
        <v>0.44761904761904764</v>
      </c>
      <c r="Y14">
        <f>(4.5+4.9)/21</f>
        <v>0.44761904761904764</v>
      </c>
      <c r="Z14">
        <f>(4.5+4.9+4.9+5.2+3.9+4.7)/(6*1.5)</f>
        <v>3.1222222222222218</v>
      </c>
      <c r="AA14">
        <f>(4.5+4.9+4.9+5.2+3.9+4.7)/(6*1.5)</f>
        <v>3.1222222222222218</v>
      </c>
      <c r="AB14">
        <f>(4.9+5.2)/18</f>
        <v>0.56111111111111123</v>
      </c>
      <c r="AC14">
        <f t="shared" ref="AC14:AG16" si="10">(4.9+5.2)/18</f>
        <v>0.56111111111111123</v>
      </c>
      <c r="AD14">
        <f t="shared" si="10"/>
        <v>0.56111111111111123</v>
      </c>
      <c r="AE14">
        <f t="shared" si="10"/>
        <v>0.56111111111111123</v>
      </c>
      <c r="AF14">
        <f t="shared" si="10"/>
        <v>0.56111111111111123</v>
      </c>
      <c r="AG14">
        <f t="shared" si="10"/>
        <v>0.56111111111111123</v>
      </c>
      <c r="AH14">
        <f>(4.9+5.2+7.8+9.4+5.4+4.8)/(1.5*9)</f>
        <v>2.7777777777777777</v>
      </c>
      <c r="AI14">
        <f t="shared" ref="AI14:AJ16" si="11">(4.9+5.2+7.8+9.4+5.4+4.8)/(1.5*9)</f>
        <v>2.7777777777777777</v>
      </c>
      <c r="AJ14">
        <f t="shared" si="11"/>
        <v>2.7777777777777777</v>
      </c>
      <c r="AK14">
        <f>(4.8+5.4)/18</f>
        <v>0.56666666666666665</v>
      </c>
      <c r="AL14">
        <f t="shared" ref="AL14:AP16" si="12">(4.8+5.4)/18</f>
        <v>0.56666666666666665</v>
      </c>
      <c r="AM14">
        <f t="shared" si="12"/>
        <v>0.56666666666666665</v>
      </c>
      <c r="AN14">
        <f t="shared" si="12"/>
        <v>0.56666666666666665</v>
      </c>
      <c r="AO14">
        <f t="shared" si="12"/>
        <v>0.56666666666666665</v>
      </c>
      <c r="AP14">
        <f t="shared" si="12"/>
        <v>0.56666666666666665</v>
      </c>
      <c r="AQ14">
        <f t="shared" ref="AQ14:AR16" si="13">(4.8+5.4+5.4+9.6+8.1+7.1)/(6*1.5)</f>
        <v>4.4888888888888889</v>
      </c>
      <c r="AR14">
        <f t="shared" si="13"/>
        <v>4.4888888888888889</v>
      </c>
      <c r="AS14">
        <f>(5.4+9.6)/21</f>
        <v>0.7142857142857143</v>
      </c>
      <c r="AT14">
        <f t="shared" ref="AT14:AY16" si="14">(5.4+9.6)/21</f>
        <v>0.7142857142857143</v>
      </c>
      <c r="AU14">
        <f t="shared" si="14"/>
        <v>0.7142857142857143</v>
      </c>
      <c r="AV14">
        <f t="shared" si="14"/>
        <v>0.7142857142857143</v>
      </c>
      <c r="AW14">
        <f t="shared" si="14"/>
        <v>0.7142857142857143</v>
      </c>
      <c r="AX14">
        <f t="shared" si="14"/>
        <v>0.7142857142857143</v>
      </c>
      <c r="AY14">
        <f t="shared" si="14"/>
        <v>0.7142857142857143</v>
      </c>
      <c r="AZ14">
        <f>(5.4+9.6+5+3.9+5.2+8.6)/(6*1.5)</f>
        <v>4.1888888888888882</v>
      </c>
      <c r="BA14">
        <f>(5.4+9.6+5+3.9+5.2+8.6)/(6*1.5)</f>
        <v>4.1888888888888882</v>
      </c>
      <c r="BB14">
        <f>(5.2+8.6)/21</f>
        <v>0.65714285714285714</v>
      </c>
      <c r="BC14">
        <f t="shared" ref="BC14:BH16" si="15">(5.2+8.6)/21</f>
        <v>0.65714285714285714</v>
      </c>
      <c r="BD14">
        <f t="shared" si="15"/>
        <v>0.65714285714285714</v>
      </c>
      <c r="BE14">
        <f t="shared" si="15"/>
        <v>0.65714285714285714</v>
      </c>
      <c r="BF14">
        <f t="shared" si="15"/>
        <v>0.65714285714285714</v>
      </c>
      <c r="BG14">
        <f t="shared" si="15"/>
        <v>0.65714285714285714</v>
      </c>
      <c r="BH14">
        <f t="shared" si="15"/>
        <v>0.65714285714285714</v>
      </c>
      <c r="BI14">
        <f>(17.4+5.2+8.6+5.4+8.7)/12</f>
        <v>3.7749999999999999</v>
      </c>
      <c r="BJ14">
        <f>(17.4+5.2+8.6+5.4+8.7)/12</f>
        <v>3.7749999999999999</v>
      </c>
      <c r="BK14">
        <f t="shared" si="6"/>
        <v>0.36249999999999999</v>
      </c>
      <c r="BL14">
        <f t="shared" si="6"/>
        <v>0.36249999999999999</v>
      </c>
      <c r="BM14">
        <f t="shared" si="6"/>
        <v>0.36249999999999999</v>
      </c>
      <c r="BN14">
        <f t="shared" si="6"/>
        <v>0.36249999999999999</v>
      </c>
      <c r="BO14">
        <f t="shared" si="6"/>
        <v>0.36249999999999999</v>
      </c>
      <c r="BP14">
        <f t="shared" si="6"/>
        <v>0.36249999999999999</v>
      </c>
      <c r="BQ14">
        <f t="shared" si="6"/>
        <v>0.36249999999999999</v>
      </c>
      <c r="BR14">
        <f t="shared" si="6"/>
        <v>0.36249999999999999</v>
      </c>
      <c r="BS14">
        <f t="shared" si="7"/>
        <v>2.2000000000000002</v>
      </c>
      <c r="BT14">
        <f t="shared" si="7"/>
        <v>2.2000000000000002</v>
      </c>
      <c r="BU14">
        <v>0</v>
      </c>
      <c r="BV14">
        <v>0</v>
      </c>
      <c r="BW14">
        <v>0</v>
      </c>
      <c r="BX14">
        <v>1.62469536961819E-4</v>
      </c>
      <c r="BY14">
        <v>0</v>
      </c>
      <c r="BZ14">
        <v>0</v>
      </c>
      <c r="CA14">
        <v>0</v>
      </c>
      <c r="CB14">
        <f t="shared" si="5"/>
        <v>1.0962962962962963</v>
      </c>
      <c r="CC14">
        <f t="shared" si="4"/>
        <v>1.0962962962962963</v>
      </c>
      <c r="CD14">
        <f t="shared" si="4"/>
        <v>1.0962962962962963</v>
      </c>
      <c r="CE14">
        <v>0</v>
      </c>
      <c r="CF14">
        <v>1.62469536961819E-4</v>
      </c>
      <c r="CG14">
        <v>1.62469536961819E-4</v>
      </c>
      <c r="CH14">
        <v>1.62469536961819E-4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1.62469536961819E-4</v>
      </c>
      <c r="CP14">
        <v>1.62469536961819E-4</v>
      </c>
      <c r="CQ14">
        <v>0</v>
      </c>
      <c r="CR14">
        <v>1.62469536961819E-4</v>
      </c>
      <c r="CS14">
        <v>1.62469536961819E-4</v>
      </c>
      <c r="CT14">
        <v>1.62469536961819E-4</v>
      </c>
      <c r="CU14">
        <v>0</v>
      </c>
      <c r="CV14">
        <v>1.62469536961819E-4</v>
      </c>
      <c r="CW14">
        <v>1.62469536961819E-4</v>
      </c>
      <c r="CX14">
        <v>1.62469536961819E-4</v>
      </c>
      <c r="CY14">
        <v>1.62469536961819E-4</v>
      </c>
      <c r="CZ14">
        <v>1.62469536961819E-4</v>
      </c>
      <c r="DA14">
        <v>0</v>
      </c>
      <c r="DB14">
        <v>0</v>
      </c>
      <c r="DC14">
        <v>0</v>
      </c>
      <c r="DD14">
        <v>1.62469536961819E-4</v>
      </c>
      <c r="DE14">
        <v>0</v>
      </c>
      <c r="DF14">
        <v>0</v>
      </c>
      <c r="DG14">
        <v>0</v>
      </c>
      <c r="DH14">
        <v>0</v>
      </c>
      <c r="DI14">
        <v>1.62469536961819E-4</v>
      </c>
      <c r="DJ14">
        <v>1.62469536961819E-4</v>
      </c>
      <c r="DK14">
        <v>1.62469536961819E-4</v>
      </c>
      <c r="DL14">
        <v>1.62469536961819E-4</v>
      </c>
      <c r="DM14">
        <v>1.62469536961819E-4</v>
      </c>
      <c r="DN14">
        <v>1.62469536961819E-4</v>
      </c>
      <c r="DO14">
        <v>1.62469536961819E-4</v>
      </c>
      <c r="DP14">
        <v>1.62469536961819E-4</v>
      </c>
      <c r="DQ14">
        <v>1.62469536961819E-4</v>
      </c>
      <c r="DR14">
        <v>1.62469536961819E-4</v>
      </c>
      <c r="DS14">
        <v>1.62469536961819E-4</v>
      </c>
      <c r="DT14">
        <v>1.62469536961819E-4</v>
      </c>
      <c r="DU14">
        <v>1.62469536961819E-4</v>
      </c>
      <c r="DV14">
        <v>1.62469536961819E-4</v>
      </c>
      <c r="DW14">
        <v>1.62469536961819E-4</v>
      </c>
      <c r="DX14">
        <v>0</v>
      </c>
      <c r="DY14">
        <v>0</v>
      </c>
      <c r="DZ14">
        <v>0</v>
      </c>
      <c r="EA14">
        <v>0</v>
      </c>
      <c r="EB14">
        <v>1.62469536961819E-4</v>
      </c>
      <c r="EC14">
        <v>0</v>
      </c>
      <c r="ED14">
        <v>0</v>
      </c>
      <c r="EE14">
        <v>0</v>
      </c>
      <c r="EF14">
        <v>0</v>
      </c>
      <c r="EG14">
        <v>1.62469536961819E-4</v>
      </c>
      <c r="EH14">
        <v>1.62469536961819E-4</v>
      </c>
      <c r="EI14">
        <v>1.62469536961819E-4</v>
      </c>
      <c r="EJ14">
        <v>1.62469536961819E-4</v>
      </c>
      <c r="EK14">
        <v>1.62469536961819E-4</v>
      </c>
      <c r="EL14">
        <v>1.62469536961819E-4</v>
      </c>
      <c r="EM14">
        <v>1.62469536961819E-4</v>
      </c>
      <c r="EN14">
        <v>1.62469536961819E-4</v>
      </c>
      <c r="EO14">
        <v>1.62469536961819E-4</v>
      </c>
      <c r="EP14">
        <v>1.62469536961819E-4</v>
      </c>
      <c r="EQ14">
        <v>1.62469536961819E-4</v>
      </c>
      <c r="ER14">
        <v>1.62469536961819E-4</v>
      </c>
      <c r="ES14">
        <v>1.62469536961819E-4</v>
      </c>
      <c r="ET14">
        <v>0</v>
      </c>
      <c r="EU14">
        <v>0</v>
      </c>
    </row>
    <row r="15" spans="1:151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f t="shared" si="8"/>
        <v>0.27812499999999996</v>
      </c>
      <c r="P15">
        <f t="shared" si="8"/>
        <v>0.27812499999999996</v>
      </c>
      <c r="Q15">
        <f t="shared" ref="Q15:R18" si="16">(5.6+3.3+5+2.8+4.5+4.9)/(10*1.5)</f>
        <v>1.74</v>
      </c>
      <c r="R15">
        <f t="shared" si="16"/>
        <v>1.74</v>
      </c>
      <c r="S15">
        <f t="shared" si="9"/>
        <v>0.44761904761904764</v>
      </c>
      <c r="T15">
        <f t="shared" si="9"/>
        <v>0.44761904761904764</v>
      </c>
      <c r="U15">
        <f t="shared" si="9"/>
        <v>0.44761904761904764</v>
      </c>
      <c r="V15">
        <f t="shared" si="9"/>
        <v>0.44761904761904764</v>
      </c>
      <c r="W15">
        <f t="shared" si="9"/>
        <v>0.44761904761904764</v>
      </c>
      <c r="X15">
        <f t="shared" si="9"/>
        <v>0.44761904761904764</v>
      </c>
      <c r="Y15">
        <f t="shared" ref="Y15:Y16" si="17">(4.5+4.9)/21</f>
        <v>0.44761904761904764</v>
      </c>
      <c r="Z15">
        <f t="shared" ref="Z15:AA16" si="18">(4.5+4.9+4.9+5.2+3.9+4.7)/(6*1.5)</f>
        <v>3.1222222222222218</v>
      </c>
      <c r="AA15">
        <f t="shared" si="18"/>
        <v>3.1222222222222218</v>
      </c>
      <c r="AB15">
        <f t="shared" ref="AB15:AB16" si="19">(4.9+5.2)/18</f>
        <v>0.56111111111111123</v>
      </c>
      <c r="AC15">
        <f t="shared" si="10"/>
        <v>0.56111111111111123</v>
      </c>
      <c r="AD15">
        <f t="shared" si="10"/>
        <v>0.56111111111111123</v>
      </c>
      <c r="AE15">
        <f t="shared" si="10"/>
        <v>0.56111111111111123</v>
      </c>
      <c r="AF15">
        <f t="shared" si="10"/>
        <v>0.56111111111111123</v>
      </c>
      <c r="AG15">
        <f t="shared" si="10"/>
        <v>0.56111111111111123</v>
      </c>
      <c r="AH15">
        <f t="shared" ref="AH15:AH16" si="20">(4.9+5.2+7.8+9.4+5.4+4.8)/(1.5*9)</f>
        <v>2.7777777777777777</v>
      </c>
      <c r="AI15">
        <f t="shared" si="11"/>
        <v>2.7777777777777777</v>
      </c>
      <c r="AJ15">
        <f>(4.9+5.2+7.8+9.4+5.4+4.8)/(1.5*9)</f>
        <v>2.7777777777777777</v>
      </c>
      <c r="AK15">
        <f t="shared" ref="AK15:AK16" si="21">(4.8+5.4)/18</f>
        <v>0.56666666666666665</v>
      </c>
      <c r="AL15">
        <f t="shared" si="12"/>
        <v>0.56666666666666665</v>
      </c>
      <c r="AM15">
        <f t="shared" si="12"/>
        <v>0.56666666666666665</v>
      </c>
      <c r="AN15">
        <f t="shared" si="12"/>
        <v>0.56666666666666665</v>
      </c>
      <c r="AO15">
        <f t="shared" si="12"/>
        <v>0.56666666666666665</v>
      </c>
      <c r="AP15">
        <f t="shared" si="12"/>
        <v>0.56666666666666665</v>
      </c>
      <c r="AQ15">
        <f t="shared" si="13"/>
        <v>4.4888888888888889</v>
      </c>
      <c r="AR15">
        <f t="shared" si="13"/>
        <v>4.4888888888888889</v>
      </c>
      <c r="AS15">
        <f t="shared" ref="AS15:AS16" si="22">(5.4+9.6)/21</f>
        <v>0.7142857142857143</v>
      </c>
      <c r="AT15">
        <f t="shared" si="14"/>
        <v>0.7142857142857143</v>
      </c>
      <c r="AU15">
        <f t="shared" si="14"/>
        <v>0.7142857142857143</v>
      </c>
      <c r="AV15">
        <f t="shared" si="14"/>
        <v>0.7142857142857143</v>
      </c>
      <c r="AW15">
        <f t="shared" si="14"/>
        <v>0.7142857142857143</v>
      </c>
      <c r="AX15">
        <f t="shared" si="14"/>
        <v>0.7142857142857143</v>
      </c>
      <c r="AY15">
        <f t="shared" si="14"/>
        <v>0.7142857142857143</v>
      </c>
      <c r="AZ15">
        <f t="shared" ref="AZ15:BA16" si="23">(5.4+9.6+5+3.9+5.2+8.6)/(6*1.5)</f>
        <v>4.1888888888888882</v>
      </c>
      <c r="BA15">
        <f t="shared" si="23"/>
        <v>4.1888888888888882</v>
      </c>
      <c r="BB15">
        <f t="shared" ref="BB15:BB16" si="24">(5.2+8.6)/21</f>
        <v>0.65714285714285714</v>
      </c>
      <c r="BC15">
        <f t="shared" si="15"/>
        <v>0.65714285714285714</v>
      </c>
      <c r="BD15">
        <f t="shared" si="15"/>
        <v>0.65714285714285714</v>
      </c>
      <c r="BE15">
        <f t="shared" si="15"/>
        <v>0.65714285714285714</v>
      </c>
      <c r="BF15">
        <f t="shared" si="15"/>
        <v>0.65714285714285714</v>
      </c>
      <c r="BG15">
        <f t="shared" si="15"/>
        <v>0.65714285714285714</v>
      </c>
      <c r="BH15">
        <f t="shared" si="15"/>
        <v>0.65714285714285714</v>
      </c>
      <c r="BI15">
        <f t="shared" ref="BI15:BJ16" si="25">(17.4+5.2+8.6+5.4+8.7)/12</f>
        <v>3.7749999999999999</v>
      </c>
      <c r="BJ15">
        <f t="shared" si="25"/>
        <v>3.7749999999999999</v>
      </c>
      <c r="BK15">
        <f t="shared" si="6"/>
        <v>0.36249999999999999</v>
      </c>
      <c r="BL15">
        <f t="shared" si="6"/>
        <v>0.36249999999999999</v>
      </c>
      <c r="BM15">
        <f t="shared" si="6"/>
        <v>0.36249999999999999</v>
      </c>
      <c r="BN15">
        <f t="shared" si="6"/>
        <v>0.36249999999999999</v>
      </c>
      <c r="BO15">
        <f t="shared" si="6"/>
        <v>0.36249999999999999</v>
      </c>
      <c r="BP15">
        <f t="shared" si="6"/>
        <v>0.36249999999999999</v>
      </c>
      <c r="BQ15">
        <f t="shared" si="6"/>
        <v>0.36249999999999999</v>
      </c>
      <c r="BR15">
        <f t="shared" si="6"/>
        <v>0.36249999999999999</v>
      </c>
      <c r="BS15">
        <f t="shared" si="7"/>
        <v>2.2000000000000002</v>
      </c>
      <c r="BT15">
        <f t="shared" si="7"/>
        <v>2.2000000000000002</v>
      </c>
      <c r="BU15">
        <f>9/14</f>
        <v>0.6428571428571429</v>
      </c>
      <c r="BV15">
        <f t="shared" ref="BV15:CA16" si="26">9/14</f>
        <v>0.6428571428571429</v>
      </c>
      <c r="BW15">
        <f t="shared" si="26"/>
        <v>0.6428571428571429</v>
      </c>
      <c r="BX15">
        <f t="shared" si="26"/>
        <v>0.6428571428571429</v>
      </c>
      <c r="BY15">
        <f t="shared" si="26"/>
        <v>0.6428571428571429</v>
      </c>
      <c r="BZ15">
        <f t="shared" si="26"/>
        <v>0.6428571428571429</v>
      </c>
      <c r="CA15">
        <f t="shared" si="26"/>
        <v>0.6428571428571429</v>
      </c>
      <c r="CB15">
        <f>(15.5+14.1+9+16.9+15.1)/(6*1.5)</f>
        <v>7.8444444444444441</v>
      </c>
      <c r="CC15">
        <f t="shared" ref="CC15:CD16" si="27">(15.5+14.1+9+16.9+15.1)/(6*1.5)</f>
        <v>7.8444444444444441</v>
      </c>
      <c r="CD15">
        <f t="shared" si="27"/>
        <v>7.8444444444444441</v>
      </c>
      <c r="CE15">
        <v>1.62469536961819E-4</v>
      </c>
      <c r="CF15">
        <v>1.62469536961819E-4</v>
      </c>
      <c r="CG15">
        <v>1.62469536961819E-4</v>
      </c>
      <c r="CH15">
        <v>1.62469536961819E-4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1.62469536961819E-4</v>
      </c>
      <c r="CP15">
        <v>1.62469536961819E-4</v>
      </c>
      <c r="CQ15">
        <v>1.62469536961819E-4</v>
      </c>
      <c r="CR15">
        <v>1.62469536961819E-4</v>
      </c>
      <c r="CS15">
        <v>1.62469536961819E-4</v>
      </c>
      <c r="CT15">
        <v>1.62469536961819E-4</v>
      </c>
      <c r="CU15">
        <v>1.62469536961819E-4</v>
      </c>
      <c r="CV15">
        <v>1.62469536961819E-4</v>
      </c>
      <c r="CW15">
        <v>1.62469536961819E-4</v>
      </c>
      <c r="CX15">
        <v>1.62469536961819E-4</v>
      </c>
      <c r="CY15">
        <v>1.62469536961819E-4</v>
      </c>
      <c r="CZ15">
        <v>1.62469536961819E-4</v>
      </c>
      <c r="DA15">
        <v>1.62469536961819E-4</v>
      </c>
      <c r="DB15">
        <v>1.62469536961819E-4</v>
      </c>
      <c r="DC15">
        <v>1.62469536961819E-4</v>
      </c>
      <c r="DD15">
        <v>1.62469536961819E-4</v>
      </c>
      <c r="DE15">
        <v>0</v>
      </c>
      <c r="DF15">
        <v>0</v>
      </c>
      <c r="DG15">
        <v>0</v>
      </c>
      <c r="DH15">
        <v>0</v>
      </c>
      <c r="DI15">
        <v>1.62469536961819E-4</v>
      </c>
      <c r="DJ15">
        <v>1.62469536961819E-4</v>
      </c>
      <c r="DK15">
        <v>1.62469536961819E-4</v>
      </c>
      <c r="DL15">
        <v>1.62469536961819E-4</v>
      </c>
      <c r="DM15">
        <v>1.62469536961819E-4</v>
      </c>
      <c r="DN15">
        <v>1.62469536961819E-4</v>
      </c>
      <c r="DO15">
        <v>1.62469536961819E-4</v>
      </c>
      <c r="DP15">
        <v>1.62469536961819E-4</v>
      </c>
      <c r="DQ15">
        <v>1.62469536961819E-4</v>
      </c>
      <c r="DR15">
        <v>1.62469536961819E-4</v>
      </c>
      <c r="DS15">
        <v>1.62469536961819E-4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1.62469536961819E-4</v>
      </c>
      <c r="EC15">
        <v>0</v>
      </c>
      <c r="ED15">
        <v>0</v>
      </c>
      <c r="EE15">
        <v>0</v>
      </c>
      <c r="EF15">
        <v>0</v>
      </c>
      <c r="EG15">
        <v>1.62469536961819E-4</v>
      </c>
      <c r="EH15">
        <v>1.62469536961819E-4</v>
      </c>
      <c r="EI15">
        <v>1.62469536961819E-4</v>
      </c>
      <c r="EJ15">
        <v>1.62469536961819E-4</v>
      </c>
      <c r="EK15">
        <v>1.62469536961819E-4</v>
      </c>
      <c r="EL15">
        <v>1.62469536961819E-4</v>
      </c>
      <c r="EM15">
        <v>1.62469536961819E-4</v>
      </c>
      <c r="EN15">
        <v>1.62469536961819E-4</v>
      </c>
      <c r="EO15">
        <v>1.62469536961819E-4</v>
      </c>
      <c r="EP15">
        <v>1.62469536961819E-4</v>
      </c>
      <c r="EQ15">
        <v>1.62469536961819E-4</v>
      </c>
      <c r="ER15">
        <v>1.62469536961819E-4</v>
      </c>
      <c r="ES15">
        <v>1.62469536961819E-4</v>
      </c>
      <c r="ET15">
        <v>0</v>
      </c>
      <c r="EU15">
        <v>0</v>
      </c>
    </row>
    <row r="16" spans="1:151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f t="shared" si="8"/>
        <v>0.27812499999999996</v>
      </c>
      <c r="O16">
        <f t="shared" si="8"/>
        <v>0.27812499999999996</v>
      </c>
      <c r="P16">
        <f t="shared" si="8"/>
        <v>0.27812499999999996</v>
      </c>
      <c r="Q16">
        <f t="shared" si="16"/>
        <v>1.74</v>
      </c>
      <c r="R16">
        <f t="shared" si="16"/>
        <v>1.74</v>
      </c>
      <c r="S16">
        <f t="shared" si="9"/>
        <v>0.44761904761904764</v>
      </c>
      <c r="T16">
        <f t="shared" si="9"/>
        <v>0.44761904761904764</v>
      </c>
      <c r="U16">
        <f t="shared" si="9"/>
        <v>0.44761904761904764</v>
      </c>
      <c r="V16">
        <f t="shared" si="9"/>
        <v>0.44761904761904764</v>
      </c>
      <c r="W16">
        <f t="shared" si="9"/>
        <v>0.44761904761904764</v>
      </c>
      <c r="X16">
        <f t="shared" si="9"/>
        <v>0.44761904761904764</v>
      </c>
      <c r="Y16">
        <f t="shared" si="17"/>
        <v>0.44761904761904764</v>
      </c>
      <c r="Z16">
        <f t="shared" si="18"/>
        <v>3.1222222222222218</v>
      </c>
      <c r="AA16">
        <f t="shared" si="18"/>
        <v>3.1222222222222218</v>
      </c>
      <c r="AB16">
        <f t="shared" si="19"/>
        <v>0.56111111111111123</v>
      </c>
      <c r="AC16">
        <f t="shared" si="10"/>
        <v>0.56111111111111123</v>
      </c>
      <c r="AD16">
        <f t="shared" si="10"/>
        <v>0.56111111111111123</v>
      </c>
      <c r="AE16">
        <f t="shared" si="10"/>
        <v>0.56111111111111123</v>
      </c>
      <c r="AF16">
        <f t="shared" si="10"/>
        <v>0.56111111111111123</v>
      </c>
      <c r="AG16">
        <f t="shared" si="10"/>
        <v>0.56111111111111123</v>
      </c>
      <c r="AH16">
        <f t="shared" si="20"/>
        <v>2.7777777777777777</v>
      </c>
      <c r="AI16">
        <f t="shared" si="11"/>
        <v>2.7777777777777777</v>
      </c>
      <c r="AJ16">
        <f t="shared" si="11"/>
        <v>2.7777777777777777</v>
      </c>
      <c r="AK16">
        <f t="shared" si="21"/>
        <v>0.56666666666666665</v>
      </c>
      <c r="AL16">
        <f t="shared" si="12"/>
        <v>0.56666666666666665</v>
      </c>
      <c r="AM16">
        <f t="shared" si="12"/>
        <v>0.56666666666666665</v>
      </c>
      <c r="AN16">
        <f t="shared" si="12"/>
        <v>0.56666666666666665</v>
      </c>
      <c r="AO16">
        <f t="shared" si="12"/>
        <v>0.56666666666666665</v>
      </c>
      <c r="AP16">
        <f t="shared" si="12"/>
        <v>0.56666666666666665</v>
      </c>
      <c r="AQ16">
        <f t="shared" si="13"/>
        <v>4.4888888888888889</v>
      </c>
      <c r="AR16">
        <f t="shared" si="13"/>
        <v>4.4888888888888889</v>
      </c>
      <c r="AS16">
        <f t="shared" si="22"/>
        <v>0.7142857142857143</v>
      </c>
      <c r="AT16">
        <f t="shared" si="14"/>
        <v>0.7142857142857143</v>
      </c>
      <c r="AU16">
        <f t="shared" si="14"/>
        <v>0.7142857142857143</v>
      </c>
      <c r="AV16">
        <f t="shared" si="14"/>
        <v>0.7142857142857143</v>
      </c>
      <c r="AW16">
        <f t="shared" si="14"/>
        <v>0.7142857142857143</v>
      </c>
      <c r="AX16">
        <f t="shared" si="14"/>
        <v>0.7142857142857143</v>
      </c>
      <c r="AY16">
        <f t="shared" si="14"/>
        <v>0.7142857142857143</v>
      </c>
      <c r="AZ16">
        <f t="shared" si="23"/>
        <v>4.1888888888888882</v>
      </c>
      <c r="BA16">
        <f t="shared" si="23"/>
        <v>4.1888888888888882</v>
      </c>
      <c r="BB16">
        <f t="shared" si="24"/>
        <v>0.65714285714285714</v>
      </c>
      <c r="BC16">
        <f t="shared" si="15"/>
        <v>0.65714285714285714</v>
      </c>
      <c r="BD16">
        <f t="shared" si="15"/>
        <v>0.65714285714285714</v>
      </c>
      <c r="BE16">
        <f t="shared" si="15"/>
        <v>0.65714285714285714</v>
      </c>
      <c r="BF16">
        <f t="shared" si="15"/>
        <v>0.65714285714285714</v>
      </c>
      <c r="BG16">
        <f t="shared" si="15"/>
        <v>0.65714285714285714</v>
      </c>
      <c r="BH16">
        <f t="shared" si="15"/>
        <v>0.65714285714285714</v>
      </c>
      <c r="BI16">
        <f t="shared" si="25"/>
        <v>3.7749999999999999</v>
      </c>
      <c r="BJ16">
        <f t="shared" si="25"/>
        <v>3.7749999999999999</v>
      </c>
      <c r="BK16">
        <f>(17.4)/48</f>
        <v>0.36249999999999999</v>
      </c>
      <c r="BL16">
        <f t="shared" ref="BL16:BR16" si="28">(17.4)/48</f>
        <v>0.36249999999999999</v>
      </c>
      <c r="BM16">
        <f t="shared" si="28"/>
        <v>0.36249999999999999</v>
      </c>
      <c r="BN16">
        <f t="shared" si="28"/>
        <v>0.36249999999999999</v>
      </c>
      <c r="BO16">
        <f t="shared" si="28"/>
        <v>0.36249999999999999</v>
      </c>
      <c r="BP16">
        <f t="shared" si="28"/>
        <v>0.36249999999999999</v>
      </c>
      <c r="BQ16">
        <f t="shared" si="28"/>
        <v>0.36249999999999999</v>
      </c>
      <c r="BR16">
        <f t="shared" si="28"/>
        <v>0.36249999999999999</v>
      </c>
      <c r="BS16">
        <f t="shared" si="7"/>
        <v>2.2000000000000002</v>
      </c>
      <c r="BT16">
        <f t="shared" si="7"/>
        <v>2.2000000000000002</v>
      </c>
      <c r="BU16">
        <f>9/14</f>
        <v>0.6428571428571429</v>
      </c>
      <c r="BV16">
        <f t="shared" si="26"/>
        <v>0.6428571428571429</v>
      </c>
      <c r="BW16">
        <f t="shared" si="26"/>
        <v>0.6428571428571429</v>
      </c>
      <c r="BX16">
        <f t="shared" si="26"/>
        <v>0.6428571428571429</v>
      </c>
      <c r="BY16">
        <f t="shared" si="26"/>
        <v>0.6428571428571429</v>
      </c>
      <c r="BZ16">
        <f t="shared" si="26"/>
        <v>0.6428571428571429</v>
      </c>
      <c r="CA16">
        <f t="shared" si="26"/>
        <v>0.6428571428571429</v>
      </c>
      <c r="CB16">
        <f>(15.5+14.1+9+16.9+15.1)/(6*1.5)</f>
        <v>7.8444444444444441</v>
      </c>
      <c r="CC16">
        <f t="shared" si="27"/>
        <v>7.8444444444444441</v>
      </c>
      <c r="CD16">
        <f t="shared" si="27"/>
        <v>7.8444444444444441</v>
      </c>
      <c r="CE16">
        <v>1.62469536961819E-4</v>
      </c>
      <c r="CF16">
        <v>1.62469536961819E-4</v>
      </c>
      <c r="CG16">
        <v>1.62469536961819E-4</v>
      </c>
      <c r="CH16">
        <v>1.62469536961819E-4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1.62469536961819E-4</v>
      </c>
      <c r="CP16">
        <v>1.62469536961819E-4</v>
      </c>
      <c r="CQ16">
        <v>1.62469536961819E-4</v>
      </c>
      <c r="CR16">
        <v>1.62469536961819E-4</v>
      </c>
      <c r="CS16">
        <v>1.62469536961819E-4</v>
      </c>
      <c r="CT16">
        <v>0</v>
      </c>
      <c r="CU16">
        <v>0</v>
      </c>
      <c r="CV16">
        <v>0</v>
      </c>
      <c r="CW16">
        <v>1.62469536961819E-4</v>
      </c>
      <c r="CX16">
        <v>1.62469536961819E-4</v>
      </c>
      <c r="CY16">
        <v>1.62469536961819E-4</v>
      </c>
      <c r="CZ16">
        <v>1.62469536961819E-4</v>
      </c>
      <c r="DA16">
        <v>0</v>
      </c>
      <c r="DB16">
        <v>0</v>
      </c>
      <c r="DC16">
        <v>0</v>
      </c>
      <c r="DD16">
        <v>0</v>
      </c>
      <c r="DE16">
        <v>1.62469536961819E-4</v>
      </c>
      <c r="DF16">
        <v>1.62469536961819E-4</v>
      </c>
      <c r="DG16">
        <v>0</v>
      </c>
      <c r="DH16">
        <v>1.62469536961819E-4</v>
      </c>
      <c r="DI16">
        <v>1.62469536961819E-4</v>
      </c>
      <c r="DJ16">
        <v>1.62469536961819E-4</v>
      </c>
      <c r="DK16">
        <v>1.62469536961819E-4</v>
      </c>
      <c r="DL16">
        <v>1.62469536961819E-4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1.62469536961819E-4</v>
      </c>
      <c r="DS16">
        <v>1.62469536961819E-4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1.62469536961819E-4</v>
      </c>
      <c r="DZ16">
        <v>1.62469536961819E-4</v>
      </c>
      <c r="EA16">
        <v>1.62469536961819E-4</v>
      </c>
      <c r="EB16">
        <v>1.62469536961819E-4</v>
      </c>
      <c r="EC16">
        <v>1.62469536961819E-4</v>
      </c>
      <c r="ED16">
        <v>1.62469536961819E-4</v>
      </c>
      <c r="EE16">
        <v>1.62469536961819E-4</v>
      </c>
      <c r="EF16">
        <v>1.62469536961819E-4</v>
      </c>
      <c r="EG16">
        <v>1.62469536961819E-4</v>
      </c>
      <c r="EH16">
        <v>1.62469536961819E-4</v>
      </c>
      <c r="EI16">
        <v>1.62469536961819E-4</v>
      </c>
      <c r="EJ16">
        <v>1.62469536961819E-4</v>
      </c>
      <c r="EK16">
        <v>1.62469536961819E-4</v>
      </c>
      <c r="EL16">
        <v>1.62469536961819E-4</v>
      </c>
      <c r="EM16">
        <v>1.62469536961819E-4</v>
      </c>
      <c r="EN16">
        <v>1.62469536961819E-4</v>
      </c>
      <c r="EO16">
        <v>1.62469536961819E-4</v>
      </c>
      <c r="EP16">
        <v>1.62469536961819E-4</v>
      </c>
      <c r="EQ16">
        <v>1.62469536961819E-4</v>
      </c>
      <c r="ER16">
        <v>1.62469536961819E-4</v>
      </c>
      <c r="ES16">
        <v>1.62469536961819E-4</v>
      </c>
      <c r="ET16">
        <v>0</v>
      </c>
      <c r="EU16">
        <v>0</v>
      </c>
    </row>
    <row r="17" spans="1:151" x14ac:dyDescent="0.2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f t="shared" si="8"/>
        <v>0.27812499999999996</v>
      </c>
      <c r="N17">
        <f t="shared" si="8"/>
        <v>0.27812499999999996</v>
      </c>
      <c r="O17">
        <f t="shared" si="8"/>
        <v>0.27812499999999996</v>
      </c>
      <c r="P17">
        <f t="shared" si="8"/>
        <v>0.27812499999999996</v>
      </c>
      <c r="Q17">
        <f t="shared" si="16"/>
        <v>1.74</v>
      </c>
      <c r="R17">
        <f t="shared" si="16"/>
        <v>1.74</v>
      </c>
      <c r="S17">
        <v>0</v>
      </c>
      <c r="T17">
        <v>0</v>
      </c>
      <c r="U17">
        <v>1.62469536961819E-4</v>
      </c>
      <c r="V17">
        <v>0</v>
      </c>
      <c r="W17">
        <v>0</v>
      </c>
      <c r="X17">
        <v>0</v>
      </c>
      <c r="Y17">
        <v>0</v>
      </c>
      <c r="Z17">
        <f>(3.9+4.7)/14</f>
        <v>0.61428571428571421</v>
      </c>
      <c r="AA17">
        <f>(3.9+4.7)/14</f>
        <v>0.61428571428571421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f>(7.8+9.4)/21</f>
        <v>0.81904761904761902</v>
      </c>
      <c r="AI17">
        <f t="shared" ref="AI17:AJ23" si="29">(7.8+9.4)/21</f>
        <v>0.81904761904761902</v>
      </c>
      <c r="AJ17">
        <f t="shared" si="29"/>
        <v>0.81904761904761902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f>(8.1+7.1)/14</f>
        <v>1.0857142857142856</v>
      </c>
      <c r="AR17">
        <f>(8.1+7.1)/14</f>
        <v>1.0857142857142856</v>
      </c>
      <c r="AS17">
        <v>0</v>
      </c>
      <c r="AT17">
        <v>0</v>
      </c>
      <c r="AU17">
        <v>0</v>
      </c>
      <c r="AV17">
        <v>1.62469536961819E-4</v>
      </c>
      <c r="AW17">
        <v>0</v>
      </c>
      <c r="AX17">
        <v>0</v>
      </c>
      <c r="AY17">
        <v>0</v>
      </c>
      <c r="AZ17">
        <f>(5+3.9)/14</f>
        <v>0.63571428571428579</v>
      </c>
      <c r="BA17">
        <f>(5+3.9)/14</f>
        <v>0.63571428571428579</v>
      </c>
      <c r="BB17">
        <v>0</v>
      </c>
      <c r="BC17">
        <v>0</v>
      </c>
      <c r="BD17">
        <v>0</v>
      </c>
      <c r="BE17">
        <v>1.62469536961819E-4</v>
      </c>
      <c r="BF17">
        <v>1.62469536961819E-4</v>
      </c>
      <c r="BG17">
        <v>0</v>
      </c>
      <c r="BH17">
        <v>1.62469536961819E-4</v>
      </c>
      <c r="BI17">
        <f>(5.4+8.7)/14</f>
        <v>1.0071428571428571</v>
      </c>
      <c r="BJ17">
        <f>(5.4+8.7)/14</f>
        <v>1.0071428571428571</v>
      </c>
      <c r="BK17">
        <v>0</v>
      </c>
      <c r="BL17">
        <v>0</v>
      </c>
      <c r="BM17">
        <v>1.62469536961819E-4</v>
      </c>
      <c r="BN17">
        <v>1.62469536961819E-4</v>
      </c>
      <c r="BO17">
        <v>0</v>
      </c>
      <c r="BP17">
        <v>0</v>
      </c>
      <c r="BQ17">
        <v>0</v>
      </c>
      <c r="BR17">
        <v>0</v>
      </c>
      <c r="BS17">
        <f>8.8/14</f>
        <v>0.62857142857142867</v>
      </c>
      <c r="BT17">
        <f>8.8/14</f>
        <v>0.62857142857142867</v>
      </c>
      <c r="BU17">
        <v>0</v>
      </c>
      <c r="BV17">
        <v>0</v>
      </c>
      <c r="BW17">
        <v>0</v>
      </c>
      <c r="BX17">
        <v>1.62469536961819E-4</v>
      </c>
      <c r="BY17">
        <v>0</v>
      </c>
      <c r="BZ17">
        <v>0</v>
      </c>
      <c r="CA17">
        <v>0</v>
      </c>
      <c r="CB17">
        <f>(16.9+15.1)/21</f>
        <v>1.5238095238095237</v>
      </c>
      <c r="CC17">
        <f t="shared" ref="CC17:CD23" si="30">(16.9+15.1)/21</f>
        <v>1.5238095238095237</v>
      </c>
      <c r="CD17">
        <f t="shared" si="30"/>
        <v>1.5238095238095237</v>
      </c>
      <c r="CE17">
        <v>1.62469536961819E-4</v>
      </c>
      <c r="CF17">
        <v>1.62469536961819E-4</v>
      </c>
      <c r="CG17">
        <v>1.62469536961819E-4</v>
      </c>
      <c r="CH17">
        <v>1.62469536961819E-4</v>
      </c>
      <c r="CI17">
        <v>0</v>
      </c>
      <c r="CJ17">
        <v>0</v>
      </c>
      <c r="CK17">
        <v>1.62469536961819E-4</v>
      </c>
      <c r="CL17">
        <v>1.62469536961819E-4</v>
      </c>
      <c r="CM17">
        <v>1.62469536961819E-4</v>
      </c>
      <c r="CN17">
        <v>1.62469536961819E-4</v>
      </c>
      <c r="CO17">
        <v>1.62469536961819E-4</v>
      </c>
      <c r="CP17">
        <v>1.62469536961819E-4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1.62469536961819E-4</v>
      </c>
      <c r="CX17">
        <v>1.62469536961819E-4</v>
      </c>
      <c r="CY17">
        <v>1.62469536961819E-4</v>
      </c>
      <c r="CZ17">
        <v>1.62469536961819E-4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1.62469536961819E-4</v>
      </c>
      <c r="DI17">
        <v>1.62469536961819E-4</v>
      </c>
      <c r="DJ17">
        <v>1.62469536961819E-4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1.62469536961819E-4</v>
      </c>
      <c r="DS17">
        <v>1.62469536961819E-4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1.62469536961819E-4</v>
      </c>
      <c r="DZ17">
        <v>1.62469536961819E-4</v>
      </c>
      <c r="EA17">
        <v>1.62469536961819E-4</v>
      </c>
      <c r="EB17">
        <v>1.62469536961819E-4</v>
      </c>
      <c r="EC17">
        <v>1.62469536961819E-4</v>
      </c>
      <c r="ED17">
        <v>1.62469536961819E-4</v>
      </c>
      <c r="EE17">
        <v>1.62469536961819E-4</v>
      </c>
      <c r="EF17">
        <v>1.62469536961819E-4</v>
      </c>
      <c r="EG17">
        <v>1.62469536961819E-4</v>
      </c>
      <c r="EH17">
        <v>1.62469536961819E-4</v>
      </c>
      <c r="EI17">
        <v>1.62469536961819E-4</v>
      </c>
      <c r="EJ17">
        <v>1.62469536961819E-4</v>
      </c>
      <c r="EK17">
        <v>1.62469536961819E-4</v>
      </c>
      <c r="EL17">
        <v>1.62469536961819E-4</v>
      </c>
      <c r="EM17">
        <v>1.62469536961819E-4</v>
      </c>
      <c r="EN17">
        <v>1.62469536961819E-4</v>
      </c>
      <c r="EO17">
        <v>1.62469536961819E-4</v>
      </c>
      <c r="EP17">
        <v>1.62469536961819E-4</v>
      </c>
      <c r="EQ17">
        <v>1.62469536961819E-4</v>
      </c>
      <c r="ER17">
        <v>1.62469536961819E-4</v>
      </c>
      <c r="ES17">
        <v>1.62469536961819E-4</v>
      </c>
      <c r="ET17">
        <v>0</v>
      </c>
      <c r="EU17">
        <v>0</v>
      </c>
    </row>
    <row r="18" spans="1:151" x14ac:dyDescent="0.2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f t="shared" si="8"/>
        <v>0.27812499999999996</v>
      </c>
      <c r="M18">
        <f t="shared" si="8"/>
        <v>0.27812499999999996</v>
      </c>
      <c r="N18">
        <f t="shared" si="8"/>
        <v>0.27812499999999996</v>
      </c>
      <c r="O18">
        <f t="shared" si="8"/>
        <v>0.27812499999999996</v>
      </c>
      <c r="P18">
        <f t="shared" si="8"/>
        <v>0.27812499999999996</v>
      </c>
      <c r="Q18">
        <f t="shared" si="16"/>
        <v>1.74</v>
      </c>
      <c r="R18">
        <f t="shared" si="16"/>
        <v>1.74</v>
      </c>
      <c r="S18">
        <v>0</v>
      </c>
      <c r="T18">
        <v>0</v>
      </c>
      <c r="U18">
        <v>1.62469536961819E-4</v>
      </c>
      <c r="V18">
        <v>0</v>
      </c>
      <c r="W18">
        <v>0</v>
      </c>
      <c r="X18">
        <v>0</v>
      </c>
      <c r="Y18">
        <v>0</v>
      </c>
      <c r="Z18">
        <f t="shared" ref="Z18:AA23" si="31">(3.9+4.7)/14</f>
        <v>0.61428571428571421</v>
      </c>
      <c r="AA18">
        <f t="shared" si="31"/>
        <v>0.61428571428571421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f t="shared" ref="AH18:AH23" si="32">(7.8+9.4)/21</f>
        <v>0.81904761904761902</v>
      </c>
      <c r="AI18">
        <f t="shared" si="29"/>
        <v>0.81904761904761902</v>
      </c>
      <c r="AJ18">
        <f t="shared" si="29"/>
        <v>0.81904761904761902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f t="shared" ref="AQ18:AR23" si="33">(8.1+7.1)/14</f>
        <v>1.0857142857142856</v>
      </c>
      <c r="AR18">
        <f t="shared" si="33"/>
        <v>1.0857142857142856</v>
      </c>
      <c r="AS18">
        <v>0</v>
      </c>
      <c r="AT18">
        <v>0</v>
      </c>
      <c r="AU18">
        <v>0</v>
      </c>
      <c r="AV18">
        <v>1.62469536961819E-4</v>
      </c>
      <c r="AW18">
        <v>0</v>
      </c>
      <c r="AX18">
        <v>0</v>
      </c>
      <c r="AY18">
        <v>0</v>
      </c>
      <c r="AZ18">
        <f t="shared" ref="AZ18:BA23" si="34">(5+3.9)/14</f>
        <v>0.63571428571428579</v>
      </c>
      <c r="BA18">
        <f t="shared" si="34"/>
        <v>0.63571428571428579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1.62469536961819E-4</v>
      </c>
      <c r="BI18">
        <f t="shared" ref="BI18:BJ23" si="35">(5.4+8.7)/14</f>
        <v>1.0071428571428571</v>
      </c>
      <c r="BJ18">
        <f t="shared" si="35"/>
        <v>1.0071428571428571</v>
      </c>
      <c r="BK18">
        <v>0</v>
      </c>
      <c r="BL18">
        <v>0</v>
      </c>
      <c r="BM18">
        <v>1.62469536961819E-4</v>
      </c>
      <c r="BN18">
        <v>1.62469536961819E-4</v>
      </c>
      <c r="BO18">
        <v>0</v>
      </c>
      <c r="BP18">
        <v>0</v>
      </c>
      <c r="BQ18">
        <v>0</v>
      </c>
      <c r="BR18">
        <v>0</v>
      </c>
      <c r="BS18">
        <f t="shared" ref="BS18:BT23" si="36">8.8/14</f>
        <v>0.62857142857142867</v>
      </c>
      <c r="BT18">
        <f t="shared" si="36"/>
        <v>0.62857142857142867</v>
      </c>
      <c r="BU18">
        <v>0</v>
      </c>
      <c r="BV18">
        <v>0</v>
      </c>
      <c r="BW18">
        <v>0</v>
      </c>
      <c r="BX18">
        <v>1.62469536961819E-4</v>
      </c>
      <c r="BY18">
        <v>1.62469536961819E-4</v>
      </c>
      <c r="BZ18">
        <v>1.62469536961819E-4</v>
      </c>
      <c r="CA18">
        <v>0</v>
      </c>
      <c r="CB18">
        <f t="shared" ref="CB18:CB23" si="37">(16.9+15.1)/21</f>
        <v>1.5238095238095237</v>
      </c>
      <c r="CC18">
        <f t="shared" si="30"/>
        <v>1.5238095238095237</v>
      </c>
      <c r="CD18">
        <f t="shared" si="30"/>
        <v>1.5238095238095237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1.62469536961819E-4</v>
      </c>
      <c r="CL18">
        <v>1.62469536961819E-4</v>
      </c>
      <c r="CM18">
        <v>1.62469536961819E-4</v>
      </c>
      <c r="CN18">
        <v>1.62469536961819E-4</v>
      </c>
      <c r="CO18">
        <v>1.62469536961819E-4</v>
      </c>
      <c r="CP18">
        <v>1.62469536961819E-4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1.62469536961819E-4</v>
      </c>
      <c r="CX18">
        <v>1.62469536961819E-4</v>
      </c>
      <c r="CY18">
        <v>1.62469536961819E-4</v>
      </c>
      <c r="CZ18">
        <v>1.62469536961819E-4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1.62469536961819E-4</v>
      </c>
      <c r="DI18">
        <v>1.62469536961819E-4</v>
      </c>
      <c r="DJ18">
        <v>1.62469536961819E-4</v>
      </c>
      <c r="DK18">
        <v>1.62469536961819E-4</v>
      </c>
      <c r="DL18">
        <v>1.62469536961819E-4</v>
      </c>
      <c r="DM18">
        <v>1.62469536961819E-4</v>
      </c>
      <c r="DN18">
        <v>1.62469536961819E-4</v>
      </c>
      <c r="DO18">
        <v>1.62469536961819E-4</v>
      </c>
      <c r="DP18">
        <v>1.62469536961819E-4</v>
      </c>
      <c r="DQ18">
        <v>1.62469536961819E-4</v>
      </c>
      <c r="DR18">
        <v>1.62469536961819E-4</v>
      </c>
      <c r="DS18">
        <v>1.62469536961819E-4</v>
      </c>
      <c r="DT18">
        <v>1.62469536961819E-4</v>
      </c>
      <c r="DU18">
        <v>1.62469536961819E-4</v>
      </c>
      <c r="DV18">
        <v>1.62469536961819E-4</v>
      </c>
      <c r="DW18">
        <v>1.62469536961819E-4</v>
      </c>
      <c r="DX18">
        <v>1.62469536961819E-4</v>
      </c>
      <c r="DY18">
        <v>1.62469536961819E-4</v>
      </c>
      <c r="DZ18">
        <v>0</v>
      </c>
      <c r="EA18">
        <v>0</v>
      </c>
      <c r="EB18">
        <v>1.62469536961819E-4</v>
      </c>
      <c r="EC18">
        <v>1.62469536961819E-4</v>
      </c>
      <c r="ED18">
        <v>1.62469536961819E-4</v>
      </c>
      <c r="EE18">
        <v>1.62469536961819E-4</v>
      </c>
      <c r="EF18">
        <v>1.62469536961819E-4</v>
      </c>
      <c r="EG18">
        <v>1.62469536961819E-4</v>
      </c>
      <c r="EH18">
        <v>1.62469536961819E-4</v>
      </c>
      <c r="EI18">
        <v>1.62469536961819E-4</v>
      </c>
      <c r="EJ18">
        <v>1.62469536961819E-4</v>
      </c>
      <c r="EK18">
        <v>1.62469536961819E-4</v>
      </c>
      <c r="EL18">
        <v>1.62469536961819E-4</v>
      </c>
      <c r="EM18">
        <v>1.62469536961819E-4</v>
      </c>
      <c r="EN18">
        <v>1.62469536961819E-4</v>
      </c>
      <c r="EO18">
        <v>1.62469536961819E-4</v>
      </c>
      <c r="EP18">
        <v>1.62469536961819E-4</v>
      </c>
      <c r="EQ18">
        <v>1.62469536961819E-4</v>
      </c>
      <c r="ER18">
        <v>1.62469536961819E-4</v>
      </c>
      <c r="ES18">
        <v>1.62469536961819E-4</v>
      </c>
      <c r="ET18">
        <v>0</v>
      </c>
      <c r="EU18">
        <v>0</v>
      </c>
    </row>
    <row r="19" spans="1:151" x14ac:dyDescent="0.2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f t="shared" si="8"/>
        <v>0.27812499999999996</v>
      </c>
      <c r="L19">
        <f t="shared" si="8"/>
        <v>0.27812499999999996</v>
      </c>
      <c r="M19">
        <f t="shared" si="8"/>
        <v>0.27812499999999996</v>
      </c>
      <c r="N19">
        <f t="shared" si="8"/>
        <v>0.27812499999999996</v>
      </c>
      <c r="O19">
        <v>0</v>
      </c>
      <c r="P19">
        <v>0</v>
      </c>
      <c r="Q19">
        <f>(5+2.8)/8</f>
        <v>0.97499999999999998</v>
      </c>
      <c r="R19">
        <f>(5+2.8)/8</f>
        <v>0.97499999999999998</v>
      </c>
      <c r="S19">
        <v>0</v>
      </c>
      <c r="T19">
        <v>0</v>
      </c>
      <c r="U19">
        <v>1.62469536961819E-4</v>
      </c>
      <c r="V19">
        <v>0</v>
      </c>
      <c r="W19">
        <v>0</v>
      </c>
      <c r="X19">
        <v>0</v>
      </c>
      <c r="Y19">
        <v>0</v>
      </c>
      <c r="Z19">
        <f t="shared" si="31"/>
        <v>0.61428571428571421</v>
      </c>
      <c r="AA19">
        <f t="shared" si="31"/>
        <v>0.61428571428571421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f t="shared" si="32"/>
        <v>0.81904761904761902</v>
      </c>
      <c r="AI19">
        <f t="shared" si="29"/>
        <v>0.81904761904761902</v>
      </c>
      <c r="AJ19">
        <f t="shared" si="29"/>
        <v>0.81904761904761902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f t="shared" si="33"/>
        <v>1.0857142857142856</v>
      </c>
      <c r="AR19">
        <f t="shared" si="33"/>
        <v>1.0857142857142856</v>
      </c>
      <c r="AS19">
        <v>0</v>
      </c>
      <c r="AT19">
        <v>0</v>
      </c>
      <c r="AU19">
        <v>0</v>
      </c>
      <c r="AV19">
        <v>1.62469536961819E-4</v>
      </c>
      <c r="AW19">
        <v>0</v>
      </c>
      <c r="AX19">
        <v>0</v>
      </c>
      <c r="AY19">
        <v>0</v>
      </c>
      <c r="AZ19">
        <f t="shared" si="34"/>
        <v>0.63571428571428579</v>
      </c>
      <c r="BA19">
        <f t="shared" si="34"/>
        <v>0.63571428571428579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1.62469536961819E-4</v>
      </c>
      <c r="BI19">
        <f t="shared" si="35"/>
        <v>1.0071428571428571</v>
      </c>
      <c r="BJ19">
        <f t="shared" si="35"/>
        <v>1.0071428571428571</v>
      </c>
      <c r="BK19">
        <v>0</v>
      </c>
      <c r="BL19">
        <v>0</v>
      </c>
      <c r="BM19">
        <v>1.62469536961819E-4</v>
      </c>
      <c r="BN19">
        <v>1.62469536961819E-4</v>
      </c>
      <c r="BO19">
        <v>0</v>
      </c>
      <c r="BP19">
        <v>0</v>
      </c>
      <c r="BQ19">
        <v>0</v>
      </c>
      <c r="BR19">
        <v>0</v>
      </c>
      <c r="BS19">
        <f t="shared" si="36"/>
        <v>0.62857142857142867</v>
      </c>
      <c r="BT19">
        <f t="shared" si="36"/>
        <v>0.62857142857142867</v>
      </c>
      <c r="BU19">
        <v>0</v>
      </c>
      <c r="BV19">
        <v>0</v>
      </c>
      <c r="BW19">
        <v>0</v>
      </c>
      <c r="BX19">
        <v>1.62469536961819E-4</v>
      </c>
      <c r="BY19">
        <v>0</v>
      </c>
      <c r="BZ19">
        <v>0</v>
      </c>
      <c r="CA19">
        <v>0</v>
      </c>
      <c r="CB19">
        <f t="shared" si="37"/>
        <v>1.5238095238095237</v>
      </c>
      <c r="CC19">
        <f t="shared" si="30"/>
        <v>1.5238095238095237</v>
      </c>
      <c r="CD19">
        <f t="shared" si="30"/>
        <v>1.5238095238095237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1.62469536961819E-4</v>
      </c>
      <c r="CL19">
        <v>1.62469536961819E-4</v>
      </c>
      <c r="CM19">
        <v>1.62469536961819E-4</v>
      </c>
      <c r="CN19">
        <v>1.62469536961819E-4</v>
      </c>
      <c r="CO19">
        <v>1.62469536961819E-4</v>
      </c>
      <c r="CP19">
        <v>1.62469536961819E-4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1.62469536961819E-4</v>
      </c>
      <c r="CX19">
        <v>1.62469536961819E-4</v>
      </c>
      <c r="CY19">
        <v>1.62469536961819E-4</v>
      </c>
      <c r="CZ19">
        <v>1.62469536961819E-4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1.62469536961819E-4</v>
      </c>
      <c r="DI19">
        <v>1.62469536961819E-4</v>
      </c>
      <c r="DJ19">
        <v>1.62469536961819E-4</v>
      </c>
      <c r="DK19">
        <v>1.62469536961819E-4</v>
      </c>
      <c r="DL19">
        <v>1.62469536961819E-4</v>
      </c>
      <c r="DM19">
        <v>1.62469536961819E-4</v>
      </c>
      <c r="DN19">
        <v>1.62469536961819E-4</v>
      </c>
      <c r="DO19">
        <v>1.62469536961819E-4</v>
      </c>
      <c r="DP19">
        <v>1.62469536961819E-4</v>
      </c>
      <c r="DQ19">
        <v>1.62469536961819E-4</v>
      </c>
      <c r="DR19">
        <v>1.62469536961819E-4</v>
      </c>
      <c r="DS19">
        <v>1.62469536961819E-4</v>
      </c>
      <c r="DT19">
        <v>1.62469536961819E-4</v>
      </c>
      <c r="DU19">
        <v>1.62469536961819E-4</v>
      </c>
      <c r="DV19">
        <v>1.62469536961819E-4</v>
      </c>
      <c r="DW19">
        <v>1.62469536961819E-4</v>
      </c>
      <c r="DX19">
        <v>1.62469536961819E-4</v>
      </c>
      <c r="DY19">
        <v>1.62469536961819E-4</v>
      </c>
      <c r="DZ19">
        <v>0</v>
      </c>
      <c r="EA19">
        <v>0</v>
      </c>
      <c r="EB19">
        <v>1.62469536961819E-4</v>
      </c>
      <c r="EC19">
        <v>1.62469536961819E-4</v>
      </c>
      <c r="ED19">
        <v>1.62469536961819E-4</v>
      </c>
      <c r="EE19">
        <v>1.62469536961819E-4</v>
      </c>
      <c r="EF19">
        <v>1.62469536961819E-4</v>
      </c>
      <c r="EG19">
        <v>1.62469536961819E-4</v>
      </c>
      <c r="EH19">
        <v>1.62469536961819E-4</v>
      </c>
      <c r="EI19">
        <v>1.62469536961819E-4</v>
      </c>
      <c r="EJ19">
        <v>1.62469536961819E-4</v>
      </c>
      <c r="EK19">
        <v>1.62469536961819E-4</v>
      </c>
      <c r="EL19">
        <v>1.62469536961819E-4</v>
      </c>
      <c r="EM19">
        <v>1.62469536961819E-4</v>
      </c>
      <c r="EN19">
        <v>1.62469536961819E-4</v>
      </c>
      <c r="EO19">
        <v>1.62469536961819E-4</v>
      </c>
      <c r="EP19">
        <v>1.62469536961819E-4</v>
      </c>
      <c r="EQ19">
        <v>1.62469536961819E-4</v>
      </c>
      <c r="ER19">
        <v>1.62469536961819E-4</v>
      </c>
      <c r="ES19">
        <v>1.62469536961819E-4</v>
      </c>
      <c r="ET19">
        <v>0</v>
      </c>
      <c r="EU19">
        <v>0</v>
      </c>
    </row>
    <row r="20" spans="1:151" x14ac:dyDescent="0.2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f t="shared" si="8"/>
        <v>0.27812499999999996</v>
      </c>
      <c r="K20">
        <f t="shared" si="8"/>
        <v>0.27812499999999996</v>
      </c>
      <c r="L20">
        <f t="shared" si="8"/>
        <v>0.27812499999999996</v>
      </c>
      <c r="M20">
        <f t="shared" si="8"/>
        <v>0.27812499999999996</v>
      </c>
      <c r="N20">
        <v>0</v>
      </c>
      <c r="O20">
        <v>0</v>
      </c>
      <c r="P20">
        <v>0</v>
      </c>
      <c r="Q20">
        <f t="shared" ref="Q20:R22" si="38">(5+2.8)/8</f>
        <v>0.97499999999999998</v>
      </c>
      <c r="R20">
        <f t="shared" si="38"/>
        <v>0.97499999999999998</v>
      </c>
      <c r="S20">
        <v>0</v>
      </c>
      <c r="T20">
        <v>0</v>
      </c>
      <c r="U20">
        <v>1.62469536961819E-4</v>
      </c>
      <c r="V20">
        <v>1.62469536961819E-4</v>
      </c>
      <c r="W20">
        <v>1.62469536961819E-4</v>
      </c>
      <c r="X20">
        <v>1.62469536961819E-4</v>
      </c>
      <c r="Y20">
        <v>1.62469536961819E-4</v>
      </c>
      <c r="Z20">
        <f t="shared" si="31"/>
        <v>0.61428571428571421</v>
      </c>
      <c r="AA20">
        <f t="shared" si="31"/>
        <v>0.61428571428571421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f t="shared" si="32"/>
        <v>0.81904761904761902</v>
      </c>
      <c r="AI20">
        <f t="shared" si="29"/>
        <v>0.81904761904761902</v>
      </c>
      <c r="AJ20">
        <f t="shared" si="29"/>
        <v>0.81904761904761902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f t="shared" si="33"/>
        <v>1.0857142857142856</v>
      </c>
      <c r="AR20">
        <f t="shared" si="33"/>
        <v>1.0857142857142856</v>
      </c>
      <c r="AS20">
        <v>0</v>
      </c>
      <c r="AT20">
        <v>0</v>
      </c>
      <c r="AU20">
        <v>0</v>
      </c>
      <c r="AV20">
        <v>1.62469536961819E-4</v>
      </c>
      <c r="AW20">
        <v>0</v>
      </c>
      <c r="AX20">
        <v>0</v>
      </c>
      <c r="AY20">
        <v>0</v>
      </c>
      <c r="AZ20">
        <f t="shared" si="34"/>
        <v>0.63571428571428579</v>
      </c>
      <c r="BA20">
        <f t="shared" si="34"/>
        <v>0.63571428571428579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1.62469536961819E-4</v>
      </c>
      <c r="BI20">
        <f t="shared" si="35"/>
        <v>1.0071428571428571</v>
      </c>
      <c r="BJ20">
        <f t="shared" si="35"/>
        <v>1.0071428571428571</v>
      </c>
      <c r="BK20">
        <v>1.62469536961819E-4</v>
      </c>
      <c r="BL20">
        <v>1.62469536961819E-4</v>
      </c>
      <c r="BM20">
        <v>1.62469536961819E-4</v>
      </c>
      <c r="BN20">
        <v>1.62469536961819E-4</v>
      </c>
      <c r="BO20">
        <v>1.62469536961819E-4</v>
      </c>
      <c r="BP20">
        <v>1.62469536961819E-4</v>
      </c>
      <c r="BQ20">
        <v>1.62469536961819E-4</v>
      </c>
      <c r="BR20">
        <v>1.62469536961819E-4</v>
      </c>
      <c r="BS20">
        <f t="shared" si="36"/>
        <v>0.62857142857142867</v>
      </c>
      <c r="BT20">
        <f t="shared" si="36"/>
        <v>0.62857142857142867</v>
      </c>
      <c r="BU20">
        <v>1.62469536961819E-4</v>
      </c>
      <c r="BV20">
        <v>1.62469536961819E-4</v>
      </c>
      <c r="BW20">
        <v>1.62469536961819E-4</v>
      </c>
      <c r="BX20">
        <v>1.62469536961819E-4</v>
      </c>
      <c r="BY20">
        <v>0</v>
      </c>
      <c r="BZ20">
        <v>0</v>
      </c>
      <c r="CA20">
        <v>0</v>
      </c>
      <c r="CB20">
        <f t="shared" si="37"/>
        <v>1.5238095238095237</v>
      </c>
      <c r="CC20">
        <f t="shared" si="30"/>
        <v>1.5238095238095237</v>
      </c>
      <c r="CD20">
        <f t="shared" si="30"/>
        <v>1.5238095238095237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1.62469536961819E-4</v>
      </c>
      <c r="CL20">
        <v>1.62469536961819E-4</v>
      </c>
      <c r="CM20">
        <v>1.62469536961819E-4</v>
      </c>
      <c r="CN20">
        <v>1.62469536961819E-4</v>
      </c>
      <c r="CO20">
        <v>1.62469536961819E-4</v>
      </c>
      <c r="CP20">
        <v>1.62469536961819E-4</v>
      </c>
      <c r="CQ20">
        <v>0</v>
      </c>
      <c r="CR20">
        <v>0</v>
      </c>
      <c r="CS20">
        <v>0</v>
      </c>
      <c r="CT20">
        <v>1.62469536961819E-4</v>
      </c>
      <c r="CU20">
        <v>1.62469536961819E-4</v>
      </c>
      <c r="CV20">
        <v>1.62469536961819E-4</v>
      </c>
      <c r="CW20">
        <v>0</v>
      </c>
      <c r="CX20">
        <v>0</v>
      </c>
      <c r="CY20">
        <v>1.62469536961819E-4</v>
      </c>
      <c r="CZ20">
        <v>1.62469536961819E-4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1.62469536961819E-4</v>
      </c>
      <c r="DI20">
        <v>1.62469536961819E-4</v>
      </c>
      <c r="DJ20">
        <v>1.62469536961819E-4</v>
      </c>
      <c r="DK20">
        <v>1.62469536961819E-4</v>
      </c>
      <c r="DL20">
        <v>1.62469536961819E-4</v>
      </c>
      <c r="DM20">
        <v>1.62469536961819E-4</v>
      </c>
      <c r="DN20">
        <v>1.62469536961819E-4</v>
      </c>
      <c r="DO20">
        <v>1.62469536961819E-4</v>
      </c>
      <c r="DP20">
        <v>1.62469536961819E-4</v>
      </c>
      <c r="DQ20">
        <v>1.62469536961819E-4</v>
      </c>
      <c r="DR20">
        <v>1.62469536961819E-4</v>
      </c>
      <c r="DS20">
        <v>1.62469536961819E-4</v>
      </c>
      <c r="DT20">
        <v>1.62469536961819E-4</v>
      </c>
      <c r="DU20">
        <v>1.62469536961819E-4</v>
      </c>
      <c r="DV20">
        <v>1.62469536961819E-4</v>
      </c>
      <c r="DW20">
        <v>1.62469536961819E-4</v>
      </c>
      <c r="DX20">
        <v>1.62469536961819E-4</v>
      </c>
      <c r="DY20">
        <v>1.62469536961819E-4</v>
      </c>
      <c r="DZ20">
        <v>0</v>
      </c>
      <c r="EA20">
        <v>0</v>
      </c>
      <c r="EB20">
        <v>1.62469536961819E-4</v>
      </c>
      <c r="EC20">
        <v>1.62469536961819E-4</v>
      </c>
      <c r="ED20">
        <v>1.62469536961819E-4</v>
      </c>
      <c r="EE20">
        <v>1.62469536961819E-4</v>
      </c>
      <c r="EF20">
        <v>1.62469536961819E-4</v>
      </c>
      <c r="EG20">
        <v>1.62469536961819E-4</v>
      </c>
      <c r="EH20">
        <v>1.62469536961819E-4</v>
      </c>
      <c r="EI20">
        <v>1.62469536961819E-4</v>
      </c>
      <c r="EJ20">
        <v>1.62469536961819E-4</v>
      </c>
      <c r="EK20">
        <v>1.62469536961819E-4</v>
      </c>
      <c r="EL20">
        <v>1.62469536961819E-4</v>
      </c>
      <c r="EM20">
        <v>1.62469536961819E-4</v>
      </c>
      <c r="EN20">
        <v>1.62469536961819E-4</v>
      </c>
      <c r="EO20">
        <v>1.62469536961819E-4</v>
      </c>
      <c r="EP20">
        <v>1.62469536961819E-4</v>
      </c>
      <c r="EQ20">
        <v>1.62469536961819E-4</v>
      </c>
      <c r="ER20">
        <v>1.62469536961819E-4</v>
      </c>
      <c r="ES20">
        <v>1.62469536961819E-4</v>
      </c>
      <c r="ET20">
        <v>0</v>
      </c>
      <c r="EU20">
        <v>0</v>
      </c>
    </row>
    <row r="21" spans="1:151" x14ac:dyDescent="0.2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f t="shared" si="8"/>
        <v>0.27812499999999996</v>
      </c>
      <c r="J21">
        <f t="shared" si="8"/>
        <v>0.27812499999999996</v>
      </c>
      <c r="K21">
        <f t="shared" si="8"/>
        <v>0.27812499999999996</v>
      </c>
      <c r="L21">
        <f t="shared" si="8"/>
        <v>0.27812499999999996</v>
      </c>
      <c r="M21">
        <v>0</v>
      </c>
      <c r="N21">
        <v>0</v>
      </c>
      <c r="O21">
        <v>0</v>
      </c>
      <c r="P21">
        <v>0</v>
      </c>
      <c r="Q21">
        <f t="shared" si="38"/>
        <v>0.97499999999999998</v>
      </c>
      <c r="R21">
        <f t="shared" si="38"/>
        <v>0.97499999999999998</v>
      </c>
      <c r="S21">
        <v>0</v>
      </c>
      <c r="T21">
        <v>0</v>
      </c>
      <c r="U21">
        <v>1.62469536961819E-4</v>
      </c>
      <c r="V21">
        <v>0</v>
      </c>
      <c r="W21">
        <v>0</v>
      </c>
      <c r="X21">
        <v>0</v>
      </c>
      <c r="Y21">
        <v>0</v>
      </c>
      <c r="Z21">
        <f t="shared" si="31"/>
        <v>0.61428571428571421</v>
      </c>
      <c r="AA21">
        <f t="shared" si="31"/>
        <v>0.61428571428571421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f t="shared" si="32"/>
        <v>0.81904761904761902</v>
      </c>
      <c r="AI21">
        <f t="shared" si="29"/>
        <v>0.81904761904761902</v>
      </c>
      <c r="AJ21">
        <f t="shared" si="29"/>
        <v>0.81904761904761902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f t="shared" si="33"/>
        <v>1.0857142857142856</v>
      </c>
      <c r="AR21">
        <f t="shared" si="33"/>
        <v>1.0857142857142856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f t="shared" si="34"/>
        <v>0.63571428571428579</v>
      </c>
      <c r="BA21">
        <f t="shared" si="34"/>
        <v>0.63571428571428579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1.62469536961819E-4</v>
      </c>
      <c r="BI21">
        <f t="shared" si="35"/>
        <v>1.0071428571428571</v>
      </c>
      <c r="BJ21">
        <f t="shared" si="35"/>
        <v>1.0071428571428571</v>
      </c>
      <c r="BK21">
        <v>0</v>
      </c>
      <c r="BL21">
        <v>1.62469536961819E-4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f t="shared" si="36"/>
        <v>0.62857142857142867</v>
      </c>
      <c r="BT21">
        <f t="shared" si="36"/>
        <v>0.62857142857142867</v>
      </c>
      <c r="BU21">
        <v>0</v>
      </c>
      <c r="BV21">
        <v>0</v>
      </c>
      <c r="BW21">
        <v>0</v>
      </c>
      <c r="BX21">
        <v>1.62469536961819E-4</v>
      </c>
      <c r="BY21">
        <v>0</v>
      </c>
      <c r="BZ21">
        <v>0</v>
      </c>
      <c r="CA21">
        <v>0</v>
      </c>
      <c r="CB21">
        <f t="shared" si="37"/>
        <v>1.5238095238095237</v>
      </c>
      <c r="CC21">
        <f t="shared" si="30"/>
        <v>1.5238095238095237</v>
      </c>
      <c r="CD21">
        <f t="shared" si="30"/>
        <v>1.5238095238095237</v>
      </c>
      <c r="CE21">
        <v>1.62469536961819E-4</v>
      </c>
      <c r="CF21">
        <v>1.62469536961819E-4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1.62469536961819E-4</v>
      </c>
      <c r="CM21">
        <v>1.62469536961819E-4</v>
      </c>
      <c r="CN21">
        <v>1.62469536961819E-4</v>
      </c>
      <c r="CO21">
        <v>1.62469536961819E-4</v>
      </c>
      <c r="CP21">
        <v>1.62469536961819E-4</v>
      </c>
      <c r="CQ21">
        <v>0</v>
      </c>
      <c r="CR21">
        <v>0</v>
      </c>
      <c r="CS21">
        <v>0</v>
      </c>
      <c r="CT21">
        <v>1.62469536961819E-4</v>
      </c>
      <c r="CU21">
        <v>1.62469536961819E-4</v>
      </c>
      <c r="CV21">
        <v>0</v>
      </c>
      <c r="CW21">
        <v>0</v>
      </c>
      <c r="CX21">
        <v>0</v>
      </c>
      <c r="CY21">
        <v>1.62469536961819E-4</v>
      </c>
      <c r="CZ21">
        <v>1.62469536961819E-4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1.62469536961819E-4</v>
      </c>
      <c r="DI21">
        <v>1.62469536961819E-4</v>
      </c>
      <c r="DJ21">
        <v>1.62469536961819E-4</v>
      </c>
      <c r="DK21">
        <v>1.62469536961819E-4</v>
      </c>
      <c r="DL21">
        <v>1.62469536961819E-4</v>
      </c>
      <c r="DM21">
        <v>1.62469536961819E-4</v>
      </c>
      <c r="DN21">
        <v>1.62469536961819E-4</v>
      </c>
      <c r="DO21">
        <v>1.62469536961819E-4</v>
      </c>
      <c r="DP21">
        <v>1.62469536961819E-4</v>
      </c>
      <c r="DQ21">
        <v>1.62469536961819E-4</v>
      </c>
      <c r="DR21">
        <v>1.62469536961819E-4</v>
      </c>
      <c r="DS21">
        <v>1.62469536961819E-4</v>
      </c>
      <c r="DT21">
        <v>1.62469536961819E-4</v>
      </c>
      <c r="DU21">
        <v>1.62469536961819E-4</v>
      </c>
      <c r="DV21">
        <v>1.62469536961819E-4</v>
      </c>
      <c r="DW21">
        <v>1.62469536961819E-4</v>
      </c>
      <c r="DX21">
        <v>1.62469536961819E-4</v>
      </c>
      <c r="DY21">
        <v>1.62469536961819E-4</v>
      </c>
      <c r="DZ21">
        <v>0</v>
      </c>
      <c r="EA21">
        <v>0</v>
      </c>
      <c r="EB21">
        <v>1.62469536961819E-4</v>
      </c>
      <c r="EC21">
        <v>1.62469536961819E-4</v>
      </c>
      <c r="ED21">
        <v>1.62469536961819E-4</v>
      </c>
      <c r="EE21">
        <v>1.62469536961819E-4</v>
      </c>
      <c r="EF21">
        <v>1.62469536961819E-4</v>
      </c>
      <c r="EG21">
        <v>1.62469536961819E-4</v>
      </c>
      <c r="EH21">
        <v>1.62469536961819E-4</v>
      </c>
      <c r="EI21">
        <v>1.62469536961819E-4</v>
      </c>
      <c r="EJ21">
        <v>1.62469536961819E-4</v>
      </c>
      <c r="EK21">
        <v>1.62469536961819E-4</v>
      </c>
      <c r="EL21">
        <v>1.62469536961819E-4</v>
      </c>
      <c r="EM21">
        <v>1.62469536961819E-4</v>
      </c>
      <c r="EN21">
        <v>1.62469536961819E-4</v>
      </c>
      <c r="EO21">
        <v>1.62469536961819E-4</v>
      </c>
      <c r="EP21">
        <v>1.62469536961819E-4</v>
      </c>
      <c r="EQ21">
        <v>1.62469536961819E-4</v>
      </c>
      <c r="ER21">
        <v>1.62469536961819E-4</v>
      </c>
      <c r="ES21">
        <v>1.62469536961819E-4</v>
      </c>
      <c r="ET21">
        <v>0</v>
      </c>
      <c r="EU21">
        <v>0</v>
      </c>
    </row>
    <row r="22" spans="1:151" x14ac:dyDescent="0.2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f>(5.6+3.3)/32</f>
        <v>0.27812499999999996</v>
      </c>
      <c r="I22">
        <f t="shared" si="8"/>
        <v>0.27812499999999996</v>
      </c>
      <c r="J22">
        <f t="shared" si="8"/>
        <v>0.27812499999999996</v>
      </c>
      <c r="K22">
        <f t="shared" si="8"/>
        <v>0.27812499999999996</v>
      </c>
      <c r="L22">
        <f t="shared" si="8"/>
        <v>0.27812499999999996</v>
      </c>
      <c r="M22">
        <v>0</v>
      </c>
      <c r="N22">
        <v>0</v>
      </c>
      <c r="O22">
        <v>0</v>
      </c>
      <c r="P22">
        <v>1.62469536961819E-4</v>
      </c>
      <c r="Q22">
        <f t="shared" si="38"/>
        <v>0.97499999999999998</v>
      </c>
      <c r="R22">
        <f t="shared" si="38"/>
        <v>0.97499999999999998</v>
      </c>
      <c r="S22">
        <v>0</v>
      </c>
      <c r="T22">
        <v>0</v>
      </c>
      <c r="U22">
        <v>1.62469536961819E-4</v>
      </c>
      <c r="V22">
        <v>0</v>
      </c>
      <c r="W22">
        <v>0</v>
      </c>
      <c r="X22">
        <v>0</v>
      </c>
      <c r="Y22">
        <v>0</v>
      </c>
      <c r="Z22">
        <f t="shared" si="31"/>
        <v>0.61428571428571421</v>
      </c>
      <c r="AA22">
        <f t="shared" si="31"/>
        <v>0.61428571428571421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f t="shared" si="32"/>
        <v>0.81904761904761902</v>
      </c>
      <c r="AI22">
        <f t="shared" si="29"/>
        <v>0.81904761904761902</v>
      </c>
      <c r="AJ22">
        <f t="shared" si="29"/>
        <v>0.81904761904761902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f t="shared" si="33"/>
        <v>1.0857142857142856</v>
      </c>
      <c r="AR22">
        <f t="shared" si="33"/>
        <v>1.0857142857142856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f t="shared" si="34"/>
        <v>0.63571428571428579</v>
      </c>
      <c r="BA22">
        <f t="shared" si="34"/>
        <v>0.63571428571428579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1.62469536961819E-4</v>
      </c>
      <c r="BI22">
        <f t="shared" si="35"/>
        <v>1.0071428571428571</v>
      </c>
      <c r="BJ22">
        <f t="shared" si="35"/>
        <v>1.0071428571428571</v>
      </c>
      <c r="BK22">
        <v>0</v>
      </c>
      <c r="BL22">
        <v>1.62469536961819E-4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f t="shared" si="36"/>
        <v>0.62857142857142867</v>
      </c>
      <c r="BT22">
        <f t="shared" si="36"/>
        <v>0.62857142857142867</v>
      </c>
      <c r="BU22">
        <v>0</v>
      </c>
      <c r="BV22">
        <v>0</v>
      </c>
      <c r="BW22">
        <v>0</v>
      </c>
      <c r="BX22">
        <v>1.62469536961819E-4</v>
      </c>
      <c r="BY22">
        <v>0</v>
      </c>
      <c r="BZ22">
        <v>0</v>
      </c>
      <c r="CA22">
        <v>0</v>
      </c>
      <c r="CB22">
        <f t="shared" si="37"/>
        <v>1.5238095238095237</v>
      </c>
      <c r="CC22">
        <f t="shared" si="30"/>
        <v>1.5238095238095237</v>
      </c>
      <c r="CD22">
        <f t="shared" si="30"/>
        <v>1.5238095238095237</v>
      </c>
      <c r="CE22">
        <v>1.62469536961819E-4</v>
      </c>
      <c r="CF22">
        <v>1.62469536961819E-4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1.62469536961819E-4</v>
      </c>
      <c r="CM22">
        <v>1.62469536961819E-4</v>
      </c>
      <c r="CN22">
        <v>1.62469536961819E-4</v>
      </c>
      <c r="CO22">
        <v>1.62469536961819E-4</v>
      </c>
      <c r="CP22">
        <v>1.62469536961819E-4</v>
      </c>
      <c r="CQ22">
        <v>0</v>
      </c>
      <c r="CR22">
        <v>0</v>
      </c>
      <c r="CS22">
        <v>0</v>
      </c>
      <c r="CT22">
        <v>1.62469536961819E-4</v>
      </c>
      <c r="CU22">
        <v>1.62469536961819E-4</v>
      </c>
      <c r="CV22">
        <v>0</v>
      </c>
      <c r="CW22">
        <v>0</v>
      </c>
      <c r="CX22">
        <v>0</v>
      </c>
      <c r="CY22">
        <v>1.62469536961819E-4</v>
      </c>
      <c r="CZ22">
        <v>1.62469536961819E-4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1.62469536961819E-4</v>
      </c>
      <c r="DI22">
        <v>1.62469536961819E-4</v>
      </c>
      <c r="DJ22">
        <v>1.62469536961819E-4</v>
      </c>
      <c r="DK22">
        <v>1.62469536961819E-4</v>
      </c>
      <c r="DL22">
        <v>1.62469536961819E-4</v>
      </c>
      <c r="DM22">
        <v>1.62469536961819E-4</v>
      </c>
      <c r="DN22">
        <v>1.62469536961819E-4</v>
      </c>
      <c r="DO22">
        <v>1.62469536961819E-4</v>
      </c>
      <c r="DP22">
        <v>1.62469536961819E-4</v>
      </c>
      <c r="DQ22">
        <v>1.62469536961819E-4</v>
      </c>
      <c r="DR22">
        <v>1.62469536961819E-4</v>
      </c>
      <c r="DS22">
        <v>1.62469536961819E-4</v>
      </c>
      <c r="DT22">
        <v>1.62469536961819E-4</v>
      </c>
      <c r="DU22">
        <v>1.62469536961819E-4</v>
      </c>
      <c r="DV22">
        <v>1.62469536961819E-4</v>
      </c>
      <c r="DW22">
        <v>1.62469536961819E-4</v>
      </c>
      <c r="DX22">
        <v>1.62469536961819E-4</v>
      </c>
      <c r="DY22">
        <v>1.62469536961819E-4</v>
      </c>
      <c r="DZ22">
        <v>0</v>
      </c>
      <c r="EA22">
        <v>0</v>
      </c>
      <c r="EB22">
        <v>1.62469536961819E-4</v>
      </c>
      <c r="EC22">
        <v>1.62469536961819E-4</v>
      </c>
      <c r="ED22">
        <v>1.62469536961819E-4</v>
      </c>
      <c r="EE22">
        <v>1.62469536961819E-4</v>
      </c>
      <c r="EF22">
        <v>1.62469536961819E-4</v>
      </c>
      <c r="EG22">
        <v>1.62469536961819E-4</v>
      </c>
      <c r="EH22">
        <v>1.62469536961819E-4</v>
      </c>
      <c r="EI22">
        <v>1.62469536961819E-4</v>
      </c>
      <c r="EJ22">
        <v>1.62469536961819E-4</v>
      </c>
      <c r="EK22">
        <v>1.62469536961819E-4</v>
      </c>
      <c r="EL22">
        <v>1.62469536961819E-4</v>
      </c>
      <c r="EM22">
        <v>1.62469536961819E-4</v>
      </c>
      <c r="EN22">
        <v>1.62469536961819E-4</v>
      </c>
      <c r="EO22">
        <v>1.62469536961819E-4</v>
      </c>
      <c r="EP22">
        <v>1.62469536961819E-4</v>
      </c>
      <c r="EQ22">
        <v>1.62469536961819E-4</v>
      </c>
      <c r="ER22">
        <v>1.62469536961819E-4</v>
      </c>
      <c r="ES22">
        <v>1.62469536961819E-4</v>
      </c>
      <c r="ET22">
        <v>0</v>
      </c>
      <c r="EU22">
        <v>0</v>
      </c>
    </row>
    <row r="23" spans="1:151" x14ac:dyDescent="0.25">
      <c r="A23">
        <v>0</v>
      </c>
      <c r="B23">
        <v>0</v>
      </c>
      <c r="C23">
        <v>0</v>
      </c>
      <c r="D23">
        <v>0</v>
      </c>
      <c r="E23">
        <v>0</v>
      </c>
      <c r="F23">
        <f>(2.3+2.9)/6</f>
        <v>0.86666666666666659</v>
      </c>
      <c r="G23">
        <f>(2.3+2.9)/6</f>
        <v>0.86666666666666659</v>
      </c>
      <c r="H23">
        <f>(2.3+2.9+6.3+5.2+2.2+4.3+5.6+3.3)/18</f>
        <v>1.783333333333333</v>
      </c>
      <c r="I23">
        <f t="shared" ref="I23:J25" si="39">(2.3+2.9+6.3+5.2+2.2+4.3+5.6+3.3)/18</f>
        <v>1.783333333333333</v>
      </c>
      <c r="J23">
        <f t="shared" si="39"/>
        <v>1.783333333333333</v>
      </c>
      <c r="K23">
        <f t="shared" ref="K23:P25" si="40">(2.2+4.3)/18</f>
        <v>0.3611111111111111</v>
      </c>
      <c r="L23">
        <f t="shared" si="40"/>
        <v>0.3611111111111111</v>
      </c>
      <c r="M23">
        <f t="shared" si="40"/>
        <v>0.3611111111111111</v>
      </c>
      <c r="N23">
        <f t="shared" si="40"/>
        <v>0.3611111111111111</v>
      </c>
      <c r="O23">
        <f t="shared" si="40"/>
        <v>0.3611111111111111</v>
      </c>
      <c r="P23">
        <f t="shared" si="40"/>
        <v>0.3611111111111111</v>
      </c>
      <c r="Q23">
        <f>(5+2.8+2.2+4.3+4.3+4.8+3.9+5.9)/12</f>
        <v>2.7666666666666671</v>
      </c>
      <c r="R23">
        <f>(5+2.8+2.2+4.3+4.3+4.8+3.9+5.9)/12</f>
        <v>2.7666666666666671</v>
      </c>
      <c r="S23">
        <v>0</v>
      </c>
      <c r="T23">
        <v>0</v>
      </c>
      <c r="U23">
        <v>1.62469536961819E-4</v>
      </c>
      <c r="V23">
        <v>0</v>
      </c>
      <c r="W23">
        <v>0</v>
      </c>
      <c r="X23">
        <v>0</v>
      </c>
      <c r="Y23">
        <v>0</v>
      </c>
      <c r="Z23">
        <f t="shared" si="31"/>
        <v>0.61428571428571421</v>
      </c>
      <c r="AA23">
        <f t="shared" si="31"/>
        <v>0.61428571428571421</v>
      </c>
      <c r="AB23">
        <v>0</v>
      </c>
      <c r="AC23">
        <v>1.62469536961819E-4</v>
      </c>
      <c r="AD23">
        <v>1.62469536961819E-4</v>
      </c>
      <c r="AE23">
        <v>0</v>
      </c>
      <c r="AF23">
        <v>0</v>
      </c>
      <c r="AG23">
        <v>1.62469536961819E-4</v>
      </c>
      <c r="AH23">
        <f t="shared" si="32"/>
        <v>0.81904761904761902</v>
      </c>
      <c r="AI23">
        <f t="shared" si="29"/>
        <v>0.81904761904761902</v>
      </c>
      <c r="AJ23">
        <f t="shared" si="29"/>
        <v>0.81904761904761902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f t="shared" si="33"/>
        <v>1.0857142857142856</v>
      </c>
      <c r="AR23">
        <f t="shared" si="33"/>
        <v>1.0857142857142856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f t="shared" si="34"/>
        <v>0.63571428571428579</v>
      </c>
      <c r="BA23">
        <f t="shared" si="34"/>
        <v>0.63571428571428579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1.62469536961819E-4</v>
      </c>
      <c r="BI23">
        <f t="shared" si="35"/>
        <v>1.0071428571428571</v>
      </c>
      <c r="BJ23">
        <f t="shared" si="35"/>
        <v>1.0071428571428571</v>
      </c>
      <c r="BK23">
        <v>0</v>
      </c>
      <c r="BL23">
        <v>1.62469536961819E-4</v>
      </c>
      <c r="BM23">
        <v>1.62469536961819E-4</v>
      </c>
      <c r="BN23">
        <v>0</v>
      </c>
      <c r="BO23">
        <v>0</v>
      </c>
      <c r="BP23">
        <v>0</v>
      </c>
      <c r="BQ23">
        <v>0</v>
      </c>
      <c r="BR23">
        <v>0</v>
      </c>
      <c r="BS23">
        <f t="shared" si="36"/>
        <v>0.62857142857142867</v>
      </c>
      <c r="BT23">
        <f t="shared" si="36"/>
        <v>0.62857142857142867</v>
      </c>
      <c r="BU23">
        <v>0</v>
      </c>
      <c r="BV23">
        <v>0</v>
      </c>
      <c r="BW23">
        <v>0</v>
      </c>
      <c r="BX23">
        <v>1.62469536961819E-4</v>
      </c>
      <c r="BY23">
        <v>0</v>
      </c>
      <c r="BZ23">
        <v>0</v>
      </c>
      <c r="CA23">
        <v>0</v>
      </c>
      <c r="CB23">
        <f t="shared" si="37"/>
        <v>1.5238095238095237</v>
      </c>
      <c r="CC23">
        <f t="shared" si="30"/>
        <v>1.5238095238095237</v>
      </c>
      <c r="CD23">
        <f t="shared" si="30"/>
        <v>1.5238095238095237</v>
      </c>
      <c r="CE23">
        <v>1.62469536961819E-4</v>
      </c>
      <c r="CF23">
        <v>1.62469536961819E-4</v>
      </c>
      <c r="CG23">
        <v>1.62469536961819E-4</v>
      </c>
      <c r="CH23">
        <v>1.62469536961819E-4</v>
      </c>
      <c r="CI23">
        <v>1.62469536961819E-4</v>
      </c>
      <c r="CJ23">
        <v>1.62469536961819E-4</v>
      </c>
      <c r="CK23">
        <v>1.62469536961819E-4</v>
      </c>
      <c r="CL23">
        <v>1.62469536961819E-4</v>
      </c>
      <c r="CM23">
        <v>1.62469536961819E-4</v>
      </c>
      <c r="CN23">
        <v>1.62469536961819E-4</v>
      </c>
      <c r="CO23">
        <v>1.62469536961819E-4</v>
      </c>
      <c r="CP23">
        <v>1.62469536961819E-4</v>
      </c>
      <c r="CQ23">
        <v>1.62469536961819E-4</v>
      </c>
      <c r="CR23">
        <v>1.62469536961819E-4</v>
      </c>
      <c r="CS23">
        <v>1.62469536961819E-4</v>
      </c>
      <c r="CT23">
        <v>1.62469536961819E-4</v>
      </c>
      <c r="CU23">
        <v>1.62469536961819E-4</v>
      </c>
      <c r="CV23">
        <v>1.62469536961819E-4</v>
      </c>
      <c r="CW23">
        <v>1.62469536961819E-4</v>
      </c>
      <c r="CX23">
        <v>1.62469536961819E-4</v>
      </c>
      <c r="CY23">
        <v>1.62469536961819E-4</v>
      </c>
      <c r="CZ23">
        <v>1.62469536961819E-4</v>
      </c>
      <c r="DA23">
        <v>1.62469536961819E-4</v>
      </c>
      <c r="DB23">
        <v>1.62469536961819E-4</v>
      </c>
      <c r="DC23">
        <v>1.62469536961819E-4</v>
      </c>
      <c r="DD23">
        <v>1.62469536961819E-4</v>
      </c>
      <c r="DE23">
        <v>1.62469536961819E-4</v>
      </c>
      <c r="DF23">
        <v>1.62469536961819E-4</v>
      </c>
      <c r="DG23">
        <v>1.62469536961819E-4</v>
      </c>
      <c r="DH23">
        <v>1.62469536961819E-4</v>
      </c>
      <c r="DI23">
        <v>1.62469536961819E-4</v>
      </c>
      <c r="DJ23">
        <v>1.62469536961819E-4</v>
      </c>
      <c r="DK23">
        <v>1.62469536961819E-4</v>
      </c>
      <c r="DL23">
        <v>1.62469536961819E-4</v>
      </c>
      <c r="DM23">
        <v>1.62469536961819E-4</v>
      </c>
      <c r="DN23">
        <v>1.62469536961819E-4</v>
      </c>
      <c r="DO23">
        <v>1.62469536961819E-4</v>
      </c>
      <c r="DP23">
        <v>1.62469536961819E-4</v>
      </c>
      <c r="DQ23">
        <v>1.62469536961819E-4</v>
      </c>
      <c r="DR23">
        <v>1.62469536961819E-4</v>
      </c>
      <c r="DS23">
        <v>1.62469536961819E-4</v>
      </c>
      <c r="DT23">
        <v>1.62469536961819E-4</v>
      </c>
      <c r="DU23">
        <v>1.62469536961819E-4</v>
      </c>
      <c r="DV23">
        <v>1.62469536961819E-4</v>
      </c>
      <c r="DW23">
        <v>1.62469536961819E-4</v>
      </c>
      <c r="DX23">
        <v>1.62469536961819E-4</v>
      </c>
      <c r="DY23">
        <v>1.62469536961819E-4</v>
      </c>
      <c r="DZ23">
        <v>1.62469536961819E-4</v>
      </c>
      <c r="EA23">
        <v>1.62469536961819E-4</v>
      </c>
      <c r="EB23">
        <v>1.62469536961819E-4</v>
      </c>
      <c r="EC23">
        <v>1.62469536961819E-4</v>
      </c>
      <c r="ED23">
        <v>1.62469536961819E-4</v>
      </c>
      <c r="EE23">
        <v>1.62469536961819E-4</v>
      </c>
      <c r="EF23">
        <v>1.62469536961819E-4</v>
      </c>
      <c r="EG23">
        <v>1.62469536961819E-4</v>
      </c>
      <c r="EH23">
        <v>1.62469536961819E-4</v>
      </c>
      <c r="EI23">
        <v>1.62469536961819E-4</v>
      </c>
      <c r="EJ23">
        <v>1.62469536961819E-4</v>
      </c>
      <c r="EK23">
        <v>1.62469536961819E-4</v>
      </c>
      <c r="EL23">
        <v>1.62469536961819E-4</v>
      </c>
      <c r="EM23">
        <v>1.62469536961819E-4</v>
      </c>
      <c r="EN23">
        <v>1.62469536961819E-4</v>
      </c>
      <c r="EO23">
        <v>1.62469536961819E-4</v>
      </c>
      <c r="EP23">
        <v>1.62469536961819E-4</v>
      </c>
      <c r="EQ23">
        <v>1.62469536961819E-4</v>
      </c>
      <c r="ER23">
        <v>1.62469536961819E-4</v>
      </c>
      <c r="ES23">
        <v>1.62469536961819E-4</v>
      </c>
      <c r="ET23">
        <v>0</v>
      </c>
      <c r="EU23">
        <v>0</v>
      </c>
    </row>
    <row r="24" spans="1:151" x14ac:dyDescent="0.25">
      <c r="A24">
        <v>0</v>
      </c>
      <c r="B24">
        <v>0</v>
      </c>
      <c r="C24">
        <v>0</v>
      </c>
      <c r="D24">
        <v>0</v>
      </c>
      <c r="E24">
        <v>0</v>
      </c>
      <c r="F24">
        <f t="shared" ref="F24:G25" si="41">(2.3+2.9)/6</f>
        <v>0.86666666666666659</v>
      </c>
      <c r="G24">
        <f t="shared" si="41"/>
        <v>0.86666666666666659</v>
      </c>
      <c r="H24">
        <f t="shared" ref="H24:H25" si="42">(2.3+2.9+6.3+5.2+2.2+4.3+5.6+3.3)/18</f>
        <v>1.783333333333333</v>
      </c>
      <c r="I24">
        <f t="shared" si="39"/>
        <v>1.783333333333333</v>
      </c>
      <c r="J24">
        <f t="shared" si="39"/>
        <v>1.783333333333333</v>
      </c>
      <c r="K24">
        <f t="shared" si="40"/>
        <v>0.3611111111111111</v>
      </c>
      <c r="L24">
        <f t="shared" si="40"/>
        <v>0.3611111111111111</v>
      </c>
      <c r="M24">
        <f t="shared" si="40"/>
        <v>0.3611111111111111</v>
      </c>
      <c r="N24">
        <f t="shared" si="40"/>
        <v>0.3611111111111111</v>
      </c>
      <c r="O24">
        <f t="shared" si="40"/>
        <v>0.3611111111111111</v>
      </c>
      <c r="P24">
        <f t="shared" si="40"/>
        <v>0.3611111111111111</v>
      </c>
      <c r="Q24">
        <f t="shared" ref="Q24:R25" si="43">(5+2.8+2.2+4.3+4.3+4.8+3.9+5.9)/12</f>
        <v>2.7666666666666671</v>
      </c>
      <c r="R24">
        <f t="shared" si="43"/>
        <v>2.7666666666666671</v>
      </c>
      <c r="S24">
        <f>(3.9+5.9)/14</f>
        <v>0.70000000000000007</v>
      </c>
      <c r="T24">
        <f t="shared" ref="T24:Y25" si="44">(3.9+5.9)/14</f>
        <v>0.70000000000000007</v>
      </c>
      <c r="U24">
        <f t="shared" si="44"/>
        <v>0.70000000000000007</v>
      </c>
      <c r="V24">
        <f t="shared" si="44"/>
        <v>0.70000000000000007</v>
      </c>
      <c r="W24">
        <f t="shared" si="44"/>
        <v>0.70000000000000007</v>
      </c>
      <c r="X24">
        <f t="shared" si="44"/>
        <v>0.70000000000000007</v>
      </c>
      <c r="Y24">
        <f t="shared" si="44"/>
        <v>0.70000000000000007</v>
      </c>
      <c r="Z24">
        <f>(3.9+4.7+4.4+6.1+5.5+5.3+5.9+3.9)/8</f>
        <v>4.9625000000000004</v>
      </c>
      <c r="AA24">
        <f>(3.9+4.7+4.4+6.1+5.5+5.3+5.9+3.9)/8</f>
        <v>4.9625000000000004</v>
      </c>
      <c r="AB24">
        <f>(4.4+6.1)/12</f>
        <v>0.875</v>
      </c>
      <c r="AC24">
        <f t="shared" ref="AC24:AG25" si="45">(4.4+6.1)/12</f>
        <v>0.875</v>
      </c>
      <c r="AD24">
        <f t="shared" si="45"/>
        <v>0.875</v>
      </c>
      <c r="AE24">
        <f t="shared" si="45"/>
        <v>0.875</v>
      </c>
      <c r="AF24">
        <f t="shared" si="45"/>
        <v>0.875</v>
      </c>
      <c r="AG24">
        <f t="shared" si="45"/>
        <v>0.875</v>
      </c>
      <c r="AH24">
        <f>(8+9.5+7+11.3+7.8+9.4+4.4+6.1)/12</f>
        <v>5.2916666666666661</v>
      </c>
      <c r="AI24">
        <f t="shared" ref="AI24:AJ25" si="46">(8+9.5+7+11.3+7.8+9.4+4.4+6.1)/12</f>
        <v>5.2916666666666661</v>
      </c>
      <c r="AJ24">
        <f t="shared" si="46"/>
        <v>5.2916666666666661</v>
      </c>
      <c r="AK24">
        <f>(7+11.3)/12</f>
        <v>1.5250000000000001</v>
      </c>
      <c r="AL24">
        <f t="shared" ref="AL24:AP25" si="47">(7+11.3)/12</f>
        <v>1.5250000000000001</v>
      </c>
      <c r="AM24">
        <f t="shared" si="47"/>
        <v>1.5250000000000001</v>
      </c>
      <c r="AN24">
        <f t="shared" si="47"/>
        <v>1.5250000000000001</v>
      </c>
      <c r="AO24">
        <f t="shared" si="47"/>
        <v>1.5250000000000001</v>
      </c>
      <c r="AP24">
        <f t="shared" si="47"/>
        <v>1.5250000000000001</v>
      </c>
      <c r="AQ24">
        <f>(7.9+9+9.7+8.4+8.1+7.1+7+11.3)/8</f>
        <v>8.5625</v>
      </c>
      <c r="AR24">
        <f>(7.9+9+9.7+8.4+8.1+7.1+7+11.3)/8</f>
        <v>8.5625</v>
      </c>
      <c r="AS24">
        <f>(9.7+8.4)/14</f>
        <v>1.2928571428571429</v>
      </c>
      <c r="AT24">
        <f t="shared" ref="AT24:AY25" si="48">(9.7+8.4)/14</f>
        <v>1.2928571428571429</v>
      </c>
      <c r="AU24">
        <f t="shared" si="48"/>
        <v>1.2928571428571429</v>
      </c>
      <c r="AV24">
        <f t="shared" si="48"/>
        <v>1.2928571428571429</v>
      </c>
      <c r="AW24">
        <f t="shared" si="48"/>
        <v>1.2928571428571429</v>
      </c>
      <c r="AX24">
        <f t="shared" si="48"/>
        <v>1.2928571428571429</v>
      </c>
      <c r="AY24">
        <f t="shared" si="48"/>
        <v>1.2928571428571429</v>
      </c>
      <c r="AZ24">
        <f>(7.7+8.2+4.9+6.4+9.7+8.4+5+3.9)/8</f>
        <v>6.7749999999999986</v>
      </c>
      <c r="BA24">
        <f>(7.7+8.2+4.9+6.4+9.7+8.4+5+3.9)/8</f>
        <v>6.7749999999999986</v>
      </c>
      <c r="BB24">
        <f>(7.7+8.2)/14</f>
        <v>1.1357142857142857</v>
      </c>
      <c r="BC24">
        <f t="shared" ref="BC24:BH25" si="49">(7.7+8.2)/14</f>
        <v>1.1357142857142857</v>
      </c>
      <c r="BD24">
        <f t="shared" si="49"/>
        <v>1.1357142857142857</v>
      </c>
      <c r="BE24">
        <f t="shared" si="49"/>
        <v>1.1357142857142857</v>
      </c>
      <c r="BF24">
        <f t="shared" si="49"/>
        <v>1.1357142857142857</v>
      </c>
      <c r="BG24">
        <f t="shared" si="49"/>
        <v>1.1357142857142857</v>
      </c>
      <c r="BH24">
        <f t="shared" si="49"/>
        <v>1.1357142857142857</v>
      </c>
      <c r="BI24">
        <f>(5.4+8.7+10.3+8.4+14.8+11.5+7.7+8.2)/8</f>
        <v>9.375</v>
      </c>
      <c r="BJ24">
        <f>(5.4+8.7+10.3+8.4+14.8+11.5+7.7+8.2)/8</f>
        <v>9.375</v>
      </c>
      <c r="BK24">
        <f>(10.3+8.4)/16</f>
        <v>1.1687500000000002</v>
      </c>
      <c r="BL24">
        <f t="shared" ref="BL24:BR25" si="50">(10.3+8.4)/16</f>
        <v>1.1687500000000002</v>
      </c>
      <c r="BM24">
        <f t="shared" si="50"/>
        <v>1.1687500000000002</v>
      </c>
      <c r="BN24">
        <f t="shared" si="50"/>
        <v>1.1687500000000002</v>
      </c>
      <c r="BO24">
        <f t="shared" si="50"/>
        <v>1.1687500000000002</v>
      </c>
      <c r="BP24">
        <f t="shared" si="50"/>
        <v>1.1687500000000002</v>
      </c>
      <c r="BQ24">
        <f t="shared" si="50"/>
        <v>1.1687500000000002</v>
      </c>
      <c r="BR24">
        <f t="shared" si="50"/>
        <v>1.1687500000000002</v>
      </c>
      <c r="BS24">
        <f>(4.5+4.3+10.3+8.4+7+8.9+10.3+7.8)/8</f>
        <v>7.6875</v>
      </c>
      <c r="BT24">
        <f>(4.5+4.3+10.3+8.4+7+8.9+10.3+7.8)/8</f>
        <v>7.6875</v>
      </c>
      <c r="BU24">
        <f>(10.3+7.8)/14</f>
        <v>1.2928571428571429</v>
      </c>
      <c r="BV24">
        <f t="shared" ref="BV24:CA25" si="51">(10.3+7.8)/14</f>
        <v>1.2928571428571429</v>
      </c>
      <c r="BW24">
        <f t="shared" si="51"/>
        <v>1.2928571428571429</v>
      </c>
      <c r="BX24">
        <f t="shared" si="51"/>
        <v>1.2928571428571429</v>
      </c>
      <c r="BY24">
        <f t="shared" si="51"/>
        <v>1.2928571428571429</v>
      </c>
      <c r="BZ24">
        <f t="shared" si="51"/>
        <v>1.2928571428571429</v>
      </c>
      <c r="CA24">
        <f t="shared" si="51"/>
        <v>1.2928571428571429</v>
      </c>
      <c r="CB24">
        <f>(16.9+15.1+10.3+7.8+16.6+9.1)/(6*1.5)</f>
        <v>8.4222222222222207</v>
      </c>
      <c r="CC24">
        <f t="shared" ref="CC24:CD25" si="52">(16.9+15.1+10.3+7.8+16.6+9.1)/(6*1.5)</f>
        <v>8.4222222222222207</v>
      </c>
      <c r="CD24">
        <f t="shared" si="52"/>
        <v>8.4222222222222207</v>
      </c>
      <c r="CE24">
        <v>1.62469536961819E-4</v>
      </c>
      <c r="CF24">
        <v>1.62469536961819E-4</v>
      </c>
      <c r="CG24">
        <v>1.62469536961819E-4</v>
      </c>
      <c r="CH24">
        <v>1.62469536961819E-4</v>
      </c>
      <c r="CI24">
        <v>1.62469536961819E-4</v>
      </c>
      <c r="CJ24">
        <v>1.62469536961819E-4</v>
      </c>
      <c r="CK24">
        <v>1.62469536961819E-4</v>
      </c>
      <c r="CL24">
        <v>1.62469536961819E-4</v>
      </c>
      <c r="CM24">
        <v>1.62469536961819E-4</v>
      </c>
      <c r="CN24">
        <v>1.62469536961819E-4</v>
      </c>
      <c r="CO24">
        <v>1.62469536961819E-4</v>
      </c>
      <c r="CP24">
        <v>1.62469536961819E-4</v>
      </c>
      <c r="CQ24">
        <v>1.62469536961819E-4</v>
      </c>
      <c r="CR24">
        <v>1.62469536961819E-4</v>
      </c>
      <c r="CS24">
        <v>1.62469536961819E-4</v>
      </c>
      <c r="CT24">
        <v>0</v>
      </c>
      <c r="CU24">
        <v>0</v>
      </c>
      <c r="CV24">
        <v>0</v>
      </c>
      <c r="CW24">
        <v>1.62469536961819E-4</v>
      </c>
      <c r="CX24">
        <v>1.62469536961819E-4</v>
      </c>
      <c r="CY24">
        <v>1.62469536961819E-4</v>
      </c>
      <c r="CZ24">
        <v>1.62469536961819E-4</v>
      </c>
      <c r="DA24">
        <v>1.62469536961819E-4</v>
      </c>
      <c r="DB24">
        <v>1.62469536961819E-4</v>
      </c>
      <c r="DC24">
        <v>1.62469536961819E-4</v>
      </c>
      <c r="DD24">
        <v>1.62469536961819E-4</v>
      </c>
      <c r="DE24">
        <v>1.62469536961819E-4</v>
      </c>
      <c r="DF24">
        <v>1.62469536961819E-4</v>
      </c>
      <c r="DG24">
        <v>1.62469536961819E-4</v>
      </c>
      <c r="DH24">
        <v>1.62469536961819E-4</v>
      </c>
      <c r="DI24">
        <v>1.62469536961819E-4</v>
      </c>
      <c r="DJ24">
        <v>1.62469536961819E-4</v>
      </c>
      <c r="DK24">
        <v>1.62469536961819E-4</v>
      </c>
      <c r="DL24">
        <v>1.62469536961819E-4</v>
      </c>
      <c r="DM24">
        <v>1.62469536961819E-4</v>
      </c>
      <c r="DN24">
        <v>1.62469536961819E-4</v>
      </c>
      <c r="DO24">
        <v>1.62469536961819E-4</v>
      </c>
      <c r="DP24">
        <v>1.62469536961819E-4</v>
      </c>
      <c r="DQ24">
        <v>1.62469536961819E-4</v>
      </c>
      <c r="DR24">
        <v>1.62469536961819E-4</v>
      </c>
      <c r="DS24">
        <v>1.62469536961819E-4</v>
      </c>
      <c r="DT24">
        <v>1.62469536961819E-4</v>
      </c>
      <c r="DU24">
        <v>1.62469536961819E-4</v>
      </c>
      <c r="DV24">
        <v>1.62469536961819E-4</v>
      </c>
      <c r="DW24">
        <v>1.62469536961819E-4</v>
      </c>
      <c r="DX24">
        <v>1.62469536961819E-4</v>
      </c>
      <c r="DY24">
        <v>1.62469536961819E-4</v>
      </c>
      <c r="DZ24">
        <v>1.62469536961819E-4</v>
      </c>
      <c r="EA24">
        <v>0</v>
      </c>
      <c r="EB24">
        <v>1.62469536961819E-4</v>
      </c>
      <c r="EC24">
        <v>1.62469536961819E-4</v>
      </c>
      <c r="ED24">
        <v>0</v>
      </c>
      <c r="EE24">
        <v>1.62469536961819E-4</v>
      </c>
      <c r="EF24">
        <v>1.62469536961819E-4</v>
      </c>
      <c r="EG24">
        <v>0</v>
      </c>
      <c r="EH24">
        <v>0</v>
      </c>
      <c r="EI24">
        <v>0</v>
      </c>
      <c r="EJ24">
        <v>0</v>
      </c>
      <c r="EK24">
        <v>1.62469536961819E-4</v>
      </c>
      <c r="EL24">
        <v>1.62469536961819E-4</v>
      </c>
      <c r="EM24">
        <v>1.62469536961819E-4</v>
      </c>
      <c r="EN24">
        <v>1.62469536961819E-4</v>
      </c>
      <c r="EO24">
        <v>1.62469536961819E-4</v>
      </c>
      <c r="EP24">
        <v>1.62469536961819E-4</v>
      </c>
      <c r="EQ24">
        <v>1.62469536961819E-4</v>
      </c>
      <c r="ER24">
        <v>1.62469536961819E-4</v>
      </c>
      <c r="ES24">
        <v>1.62469536961819E-4</v>
      </c>
      <c r="ET24">
        <v>0</v>
      </c>
      <c r="EU24">
        <v>0</v>
      </c>
    </row>
    <row r="25" spans="1:151" x14ac:dyDescent="0.25">
      <c r="A25">
        <v>0</v>
      </c>
      <c r="B25">
        <v>0</v>
      </c>
      <c r="C25">
        <v>0</v>
      </c>
      <c r="D25">
        <v>0</v>
      </c>
      <c r="E25">
        <v>0</v>
      </c>
      <c r="F25">
        <f t="shared" si="41"/>
        <v>0.86666666666666659</v>
      </c>
      <c r="G25">
        <f t="shared" si="41"/>
        <v>0.86666666666666659</v>
      </c>
      <c r="H25">
        <f t="shared" si="42"/>
        <v>1.783333333333333</v>
      </c>
      <c r="I25">
        <f t="shared" si="39"/>
        <v>1.783333333333333</v>
      </c>
      <c r="J25">
        <f t="shared" si="39"/>
        <v>1.783333333333333</v>
      </c>
      <c r="K25">
        <f>(2.2+4.3)/18</f>
        <v>0.3611111111111111</v>
      </c>
      <c r="L25">
        <f t="shared" si="40"/>
        <v>0.3611111111111111</v>
      </c>
      <c r="M25">
        <f t="shared" si="40"/>
        <v>0.3611111111111111</v>
      </c>
      <c r="N25">
        <f t="shared" si="40"/>
        <v>0.3611111111111111</v>
      </c>
      <c r="O25">
        <f t="shared" si="40"/>
        <v>0.3611111111111111</v>
      </c>
      <c r="P25">
        <f t="shared" si="40"/>
        <v>0.3611111111111111</v>
      </c>
      <c r="Q25">
        <f t="shared" si="43"/>
        <v>2.7666666666666671</v>
      </c>
      <c r="R25">
        <f t="shared" si="43"/>
        <v>2.7666666666666671</v>
      </c>
      <c r="S25">
        <f>(3.9+5.9)/14</f>
        <v>0.70000000000000007</v>
      </c>
      <c r="T25">
        <f t="shared" si="44"/>
        <v>0.70000000000000007</v>
      </c>
      <c r="U25">
        <f t="shared" si="44"/>
        <v>0.70000000000000007</v>
      </c>
      <c r="V25">
        <f t="shared" si="44"/>
        <v>0.70000000000000007</v>
      </c>
      <c r="W25">
        <f t="shared" si="44"/>
        <v>0.70000000000000007</v>
      </c>
      <c r="X25">
        <f t="shared" si="44"/>
        <v>0.70000000000000007</v>
      </c>
      <c r="Y25">
        <f t="shared" si="44"/>
        <v>0.70000000000000007</v>
      </c>
      <c r="Z25">
        <f>(3.9+4.7+4.4+6.1+5.5+5.3+5.9+3.9)/8</f>
        <v>4.9625000000000004</v>
      </c>
      <c r="AA25">
        <f>(3.9+4.7+4.4+6.1+5.5+5.3+5.9+3.9)/8</f>
        <v>4.9625000000000004</v>
      </c>
      <c r="AB25">
        <f>(4.4+6.1)/12</f>
        <v>0.875</v>
      </c>
      <c r="AC25">
        <f t="shared" si="45"/>
        <v>0.875</v>
      </c>
      <c r="AD25">
        <f t="shared" si="45"/>
        <v>0.875</v>
      </c>
      <c r="AE25">
        <f t="shared" si="45"/>
        <v>0.875</v>
      </c>
      <c r="AF25">
        <f t="shared" si="45"/>
        <v>0.875</v>
      </c>
      <c r="AG25">
        <f t="shared" si="45"/>
        <v>0.875</v>
      </c>
      <c r="AH25">
        <f>(8+9.5+7+11.3+7.8+9.4+4.4+6.1)/12</f>
        <v>5.2916666666666661</v>
      </c>
      <c r="AI25">
        <f t="shared" si="46"/>
        <v>5.2916666666666661</v>
      </c>
      <c r="AJ25">
        <f t="shared" si="46"/>
        <v>5.2916666666666661</v>
      </c>
      <c r="AK25">
        <f>(7+11.3)/12</f>
        <v>1.5250000000000001</v>
      </c>
      <c r="AL25">
        <f t="shared" si="47"/>
        <v>1.5250000000000001</v>
      </c>
      <c r="AM25">
        <f t="shared" si="47"/>
        <v>1.5250000000000001</v>
      </c>
      <c r="AN25">
        <f t="shared" si="47"/>
        <v>1.5250000000000001</v>
      </c>
      <c r="AO25">
        <f t="shared" si="47"/>
        <v>1.5250000000000001</v>
      </c>
      <c r="AP25">
        <f t="shared" si="47"/>
        <v>1.5250000000000001</v>
      </c>
      <c r="AQ25">
        <f>(7.9+9+9.7+8.4+8.1+7.1+7+11.3)/8</f>
        <v>8.5625</v>
      </c>
      <c r="AR25">
        <f>(7.9+9+9.7+8.4+8.1+7.1+7+11.3)/8</f>
        <v>8.5625</v>
      </c>
      <c r="AS25">
        <f>(9.7+8.4)/14</f>
        <v>1.2928571428571429</v>
      </c>
      <c r="AT25">
        <f t="shared" si="48"/>
        <v>1.2928571428571429</v>
      </c>
      <c r="AU25">
        <f t="shared" si="48"/>
        <v>1.2928571428571429</v>
      </c>
      <c r="AV25">
        <f t="shared" si="48"/>
        <v>1.2928571428571429</v>
      </c>
      <c r="AW25">
        <f t="shared" si="48"/>
        <v>1.2928571428571429</v>
      </c>
      <c r="AX25">
        <f t="shared" si="48"/>
        <v>1.2928571428571429</v>
      </c>
      <c r="AY25">
        <f t="shared" si="48"/>
        <v>1.2928571428571429</v>
      </c>
      <c r="AZ25">
        <f>(7.7+8.2+4.9+6.4+9.7+8.4+5+3.9)/8</f>
        <v>6.7749999999999986</v>
      </c>
      <c r="BA25">
        <f>(7.7+8.2+4.9+6.4+9.7+8.4+5+3.9)/8</f>
        <v>6.7749999999999986</v>
      </c>
      <c r="BB25">
        <f>(7.7+8.2)/14</f>
        <v>1.1357142857142857</v>
      </c>
      <c r="BC25">
        <f t="shared" si="49"/>
        <v>1.1357142857142857</v>
      </c>
      <c r="BD25">
        <f t="shared" si="49"/>
        <v>1.1357142857142857</v>
      </c>
      <c r="BE25">
        <f t="shared" si="49"/>
        <v>1.1357142857142857</v>
      </c>
      <c r="BF25">
        <f t="shared" si="49"/>
        <v>1.1357142857142857</v>
      </c>
      <c r="BG25">
        <f t="shared" si="49"/>
        <v>1.1357142857142857</v>
      </c>
      <c r="BH25">
        <f t="shared" si="49"/>
        <v>1.1357142857142857</v>
      </c>
      <c r="BI25">
        <f>(5.4+8.7+10.3+8.4+14.8+11.5+7.7+8.2)/8</f>
        <v>9.375</v>
      </c>
      <c r="BJ25">
        <f>(5.4+8.7+10.3+8.4+14.8+11.5+7.7+8.2)/8</f>
        <v>9.375</v>
      </c>
      <c r="BK25">
        <f>(10.3+8.4)/16</f>
        <v>1.1687500000000002</v>
      </c>
      <c r="BL25">
        <f t="shared" si="50"/>
        <v>1.1687500000000002</v>
      </c>
      <c r="BM25">
        <f t="shared" si="50"/>
        <v>1.1687500000000002</v>
      </c>
      <c r="BN25">
        <f t="shared" si="50"/>
        <v>1.1687500000000002</v>
      </c>
      <c r="BO25">
        <f t="shared" si="50"/>
        <v>1.1687500000000002</v>
      </c>
      <c r="BP25">
        <f t="shared" si="50"/>
        <v>1.1687500000000002</v>
      </c>
      <c r="BQ25">
        <f t="shared" si="50"/>
        <v>1.1687500000000002</v>
      </c>
      <c r="BR25">
        <f t="shared" si="50"/>
        <v>1.1687500000000002</v>
      </c>
      <c r="BS25">
        <f>(4.5+4.3+10.3+8.4+7+8.9+10.3+7.8)/8</f>
        <v>7.6875</v>
      </c>
      <c r="BT25">
        <f>(4.5+4.3+10.3+8.4+7+8.9+10.3+7.8)/8</f>
        <v>7.6875</v>
      </c>
      <c r="BU25">
        <f>(10.3+7.8)/14</f>
        <v>1.2928571428571429</v>
      </c>
      <c r="BV25">
        <f t="shared" si="51"/>
        <v>1.2928571428571429</v>
      </c>
      <c r="BW25">
        <f t="shared" si="51"/>
        <v>1.2928571428571429</v>
      </c>
      <c r="BX25">
        <f t="shared" si="51"/>
        <v>1.2928571428571429</v>
      </c>
      <c r="BY25">
        <f t="shared" si="51"/>
        <v>1.2928571428571429</v>
      </c>
      <c r="BZ25">
        <f t="shared" si="51"/>
        <v>1.2928571428571429</v>
      </c>
      <c r="CA25">
        <f t="shared" si="51"/>
        <v>1.2928571428571429</v>
      </c>
      <c r="CB25">
        <f>(16.9+15.1+10.3+7.8+16.6+9.1)/(6*1.5)</f>
        <v>8.4222222222222207</v>
      </c>
      <c r="CC25">
        <f t="shared" si="52"/>
        <v>8.4222222222222207</v>
      </c>
      <c r="CD25">
        <f t="shared" si="52"/>
        <v>8.4222222222222207</v>
      </c>
      <c r="CE25">
        <v>1.62469536961819E-4</v>
      </c>
      <c r="CF25">
        <v>1.62469536961819E-4</v>
      </c>
      <c r="CG25">
        <v>1.62469536961819E-4</v>
      </c>
      <c r="CH25">
        <v>1.62469536961819E-4</v>
      </c>
      <c r="CI25">
        <v>1.62469536961819E-4</v>
      </c>
      <c r="CJ25">
        <v>1.62469536961819E-4</v>
      </c>
      <c r="CK25">
        <v>1.62469536961819E-4</v>
      </c>
      <c r="CL25">
        <v>1.62469536961819E-4</v>
      </c>
      <c r="CM25">
        <v>0</v>
      </c>
      <c r="CN25">
        <v>0</v>
      </c>
      <c r="CO25">
        <v>0</v>
      </c>
      <c r="CP25">
        <v>1.62469536961819E-4</v>
      </c>
      <c r="CQ25">
        <v>1.62469536961819E-4</v>
      </c>
      <c r="CR25">
        <v>1.62469536961819E-4</v>
      </c>
      <c r="CS25">
        <v>0</v>
      </c>
      <c r="CT25">
        <v>0</v>
      </c>
      <c r="CU25">
        <v>0</v>
      </c>
      <c r="CV25">
        <v>0</v>
      </c>
      <c r="CW25">
        <v>1.62469536961819E-4</v>
      </c>
      <c r="CX25">
        <v>1.62469536961819E-4</v>
      </c>
      <c r="CY25">
        <v>1.62469536961819E-4</v>
      </c>
      <c r="CZ25">
        <v>1.62469536961819E-4</v>
      </c>
      <c r="DA25">
        <v>1.62469536961819E-4</v>
      </c>
      <c r="DB25">
        <v>1.62469536961819E-4</v>
      </c>
      <c r="DC25">
        <v>1.62469536961819E-4</v>
      </c>
      <c r="DD25">
        <v>1.62469536961819E-4</v>
      </c>
      <c r="DE25">
        <v>1.62469536961819E-4</v>
      </c>
      <c r="DF25">
        <v>1.62469536961819E-4</v>
      </c>
      <c r="DG25">
        <v>1.62469536961819E-4</v>
      </c>
      <c r="DH25">
        <v>1.62469536961819E-4</v>
      </c>
      <c r="DI25">
        <v>1.62469536961819E-4</v>
      </c>
      <c r="DJ25">
        <v>1.62469536961819E-4</v>
      </c>
      <c r="DK25">
        <v>1.62469536961819E-4</v>
      </c>
      <c r="DL25">
        <v>1.62469536961819E-4</v>
      </c>
      <c r="DM25">
        <v>1.62469536961819E-4</v>
      </c>
      <c r="DN25">
        <v>1.62469536961819E-4</v>
      </c>
      <c r="DO25">
        <v>1.62469536961819E-4</v>
      </c>
      <c r="DP25">
        <v>1.62469536961819E-4</v>
      </c>
      <c r="DQ25">
        <v>1.62469536961819E-4</v>
      </c>
      <c r="DR25">
        <v>1.62469536961819E-4</v>
      </c>
      <c r="DS25">
        <v>1.62469536961819E-4</v>
      </c>
      <c r="DT25">
        <v>1.62469536961819E-4</v>
      </c>
      <c r="DU25">
        <v>1.62469536961819E-4</v>
      </c>
      <c r="DV25">
        <v>1.62469536961819E-4</v>
      </c>
      <c r="DW25">
        <v>1.62469536961819E-4</v>
      </c>
      <c r="DX25">
        <v>1.62469536961819E-4</v>
      </c>
      <c r="DY25">
        <v>1.62469536961819E-4</v>
      </c>
      <c r="DZ25">
        <v>1.62469536961819E-4</v>
      </c>
      <c r="EA25">
        <v>0</v>
      </c>
      <c r="EB25">
        <v>1.62469536961819E-4</v>
      </c>
      <c r="EC25">
        <v>1.62469536961819E-4</v>
      </c>
      <c r="ED25">
        <v>0</v>
      </c>
      <c r="EE25">
        <v>1.62469536961819E-4</v>
      </c>
      <c r="EF25">
        <v>1.62469536961819E-4</v>
      </c>
      <c r="EG25">
        <v>0</v>
      </c>
      <c r="EH25">
        <v>0</v>
      </c>
      <c r="EI25">
        <v>0</v>
      </c>
      <c r="EJ25">
        <v>0</v>
      </c>
      <c r="EK25">
        <v>1.62469536961819E-4</v>
      </c>
      <c r="EL25">
        <v>1.62469536961819E-4</v>
      </c>
      <c r="EM25">
        <v>1.62469536961819E-4</v>
      </c>
      <c r="EN25">
        <v>1.62469536961819E-4</v>
      </c>
      <c r="EO25">
        <v>1.62469536961819E-4</v>
      </c>
      <c r="EP25">
        <v>1.62469536961819E-4</v>
      </c>
      <c r="EQ25">
        <v>1.62469536961819E-4</v>
      </c>
      <c r="ER25">
        <v>1.62469536961819E-4</v>
      </c>
      <c r="ES25">
        <v>1.62469536961819E-4</v>
      </c>
      <c r="ET25">
        <v>0</v>
      </c>
      <c r="EU25">
        <v>0</v>
      </c>
    </row>
    <row r="26" spans="1:151" x14ac:dyDescent="0.25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f>(6.3+5.2)/24</f>
        <v>0.47916666666666669</v>
      </c>
      <c r="I26">
        <f t="shared" ref="I26:J33" si="53">(6.3+5.2)/24</f>
        <v>0.47916666666666669</v>
      </c>
      <c r="J26">
        <f t="shared" si="53"/>
        <v>0.47916666666666669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f>(4.3+4.8)/16</f>
        <v>0.56874999999999998</v>
      </c>
      <c r="R26">
        <f>(4.3+4.8)/16</f>
        <v>0.56874999999999998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f>(5.3+5.5)/15</f>
        <v>0.72000000000000008</v>
      </c>
      <c r="AA26">
        <f>(5.3+5.5)/15</f>
        <v>0.72000000000000008</v>
      </c>
      <c r="AB26">
        <v>0</v>
      </c>
      <c r="AC26">
        <v>0</v>
      </c>
      <c r="AD26">
        <v>1.62469536961819E-4</v>
      </c>
      <c r="AE26">
        <v>1.62469536961819E-4</v>
      </c>
      <c r="AF26">
        <v>0</v>
      </c>
      <c r="AG26">
        <v>0</v>
      </c>
      <c r="AH26">
        <f>(8+9.5)/16</f>
        <v>1.09375</v>
      </c>
      <c r="AI26">
        <f>(8+9.5)/16</f>
        <v>1.09375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f>(7.9+9)/16</f>
        <v>1.0562499999999999</v>
      </c>
      <c r="AR26">
        <f>(7.9+9)/16</f>
        <v>1.0562499999999999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f>(4.9+6.4)/16</f>
        <v>0.70625000000000004</v>
      </c>
      <c r="BA26">
        <f>(4.9+6.4)/16</f>
        <v>0.70625000000000004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f>(14.8+11.5)/16</f>
        <v>1.64375</v>
      </c>
      <c r="BJ26">
        <f>(14.8+11.5)/16</f>
        <v>1.64375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f>(7+8.9)/16</f>
        <v>0.99375000000000002</v>
      </c>
      <c r="BT26">
        <f>(7+8.9)/16</f>
        <v>0.99375000000000002</v>
      </c>
      <c r="BU26">
        <v>0</v>
      </c>
      <c r="BV26">
        <v>0</v>
      </c>
      <c r="BW26">
        <v>0</v>
      </c>
      <c r="BX26">
        <v>0</v>
      </c>
      <c r="BY26">
        <v>1.62469536961819E-4</v>
      </c>
      <c r="BZ26">
        <v>0</v>
      </c>
      <c r="CA26">
        <v>0</v>
      </c>
      <c r="CB26">
        <f>(16.6+9.1)/24</f>
        <v>1.0708333333333335</v>
      </c>
      <c r="CC26">
        <f t="shared" ref="CC26:CD33" si="54">(16.6+9.1)/24</f>
        <v>1.0708333333333335</v>
      </c>
      <c r="CD26">
        <f t="shared" si="54"/>
        <v>1.0708333333333335</v>
      </c>
      <c r="CE26">
        <v>0</v>
      </c>
      <c r="CF26">
        <v>0</v>
      </c>
      <c r="CG26">
        <v>1.62469536961819E-4</v>
      </c>
      <c r="CH26">
        <v>1.62469536961819E-4</v>
      </c>
      <c r="CI26">
        <v>1.62469536961819E-4</v>
      </c>
      <c r="CJ26">
        <v>1.62469536961819E-4</v>
      </c>
      <c r="CK26">
        <v>1.62469536961819E-4</v>
      </c>
      <c r="CL26">
        <v>1.62469536961819E-4</v>
      </c>
      <c r="CM26">
        <v>0</v>
      </c>
      <c r="CN26">
        <v>0</v>
      </c>
      <c r="CO26">
        <v>0</v>
      </c>
      <c r="CP26">
        <v>1.62469536961819E-4</v>
      </c>
      <c r="CQ26">
        <v>1.62469536961819E-4</v>
      </c>
      <c r="CR26">
        <v>1.62469536961819E-4</v>
      </c>
      <c r="CS26">
        <v>0</v>
      </c>
      <c r="CT26">
        <v>0</v>
      </c>
      <c r="CU26">
        <v>0</v>
      </c>
      <c r="CV26">
        <v>0</v>
      </c>
      <c r="CW26">
        <v>1.62469536961819E-4</v>
      </c>
      <c r="CX26">
        <v>1.62469536961819E-4</v>
      </c>
      <c r="CY26">
        <v>1.62469536961819E-4</v>
      </c>
      <c r="CZ26">
        <v>1.62469536961819E-4</v>
      </c>
      <c r="DA26">
        <v>1.62469536961819E-4</v>
      </c>
      <c r="DB26">
        <v>1.62469536961819E-4</v>
      </c>
      <c r="DC26">
        <v>1.62469536961819E-4</v>
      </c>
      <c r="DD26">
        <v>1.62469536961819E-4</v>
      </c>
      <c r="DE26">
        <v>1.62469536961819E-4</v>
      </c>
      <c r="DF26">
        <v>1.62469536961819E-4</v>
      </c>
      <c r="DG26">
        <v>1.62469536961819E-4</v>
      </c>
      <c r="DH26">
        <v>1.62469536961819E-4</v>
      </c>
      <c r="DI26">
        <v>1.62469536961819E-4</v>
      </c>
      <c r="DJ26">
        <v>1.62469536961819E-4</v>
      </c>
      <c r="DK26">
        <v>1.62469536961819E-4</v>
      </c>
      <c r="DL26">
        <v>1.62469536961819E-4</v>
      </c>
      <c r="DM26">
        <v>1.62469536961819E-4</v>
      </c>
      <c r="DN26">
        <v>1.62469536961819E-4</v>
      </c>
      <c r="DO26">
        <v>1.62469536961819E-4</v>
      </c>
      <c r="DP26">
        <v>1.62469536961819E-4</v>
      </c>
      <c r="DQ26">
        <v>1.62469536961819E-4</v>
      </c>
      <c r="DR26">
        <v>1.62469536961819E-4</v>
      </c>
      <c r="DS26">
        <v>1.62469536961819E-4</v>
      </c>
      <c r="DT26">
        <v>1.62469536961819E-4</v>
      </c>
      <c r="DU26">
        <v>1.62469536961819E-4</v>
      </c>
      <c r="DV26">
        <v>1.62469536961819E-4</v>
      </c>
      <c r="DW26">
        <v>1.62469536961819E-4</v>
      </c>
      <c r="DX26">
        <v>1.62469536961819E-4</v>
      </c>
      <c r="DY26">
        <v>1.62469536961819E-4</v>
      </c>
      <c r="DZ26">
        <v>1.62469536961819E-4</v>
      </c>
      <c r="EA26">
        <v>0</v>
      </c>
      <c r="EB26">
        <v>1.62469536961819E-4</v>
      </c>
      <c r="EC26">
        <v>1.62469536961819E-4</v>
      </c>
      <c r="ED26">
        <v>0</v>
      </c>
      <c r="EE26">
        <v>1.62469536961819E-4</v>
      </c>
      <c r="EF26">
        <v>1.62469536961819E-4</v>
      </c>
      <c r="EG26">
        <v>1.62469536961819E-4</v>
      </c>
      <c r="EH26">
        <v>1.62469536961819E-4</v>
      </c>
      <c r="EI26">
        <v>1.62469536961819E-4</v>
      </c>
      <c r="EJ26">
        <v>1.62469536961819E-4</v>
      </c>
      <c r="EK26">
        <v>1.62469536961819E-4</v>
      </c>
      <c r="EL26">
        <v>1.62469536961819E-4</v>
      </c>
      <c r="EM26">
        <v>1.62469536961819E-4</v>
      </c>
      <c r="EN26">
        <v>1.62469536961819E-4</v>
      </c>
      <c r="EO26">
        <v>1.62469536961819E-4</v>
      </c>
      <c r="EP26">
        <v>1.62469536961819E-4</v>
      </c>
      <c r="EQ26">
        <v>1.62469536961819E-4</v>
      </c>
      <c r="ER26">
        <v>1.62469536961819E-4</v>
      </c>
      <c r="ES26">
        <v>1.62469536961819E-4</v>
      </c>
      <c r="ET26">
        <v>0</v>
      </c>
      <c r="EU26">
        <v>0</v>
      </c>
    </row>
    <row r="27" spans="1:151" x14ac:dyDescent="0.25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f t="shared" ref="H27:H33" si="55">(6.3+5.2)/24</f>
        <v>0.47916666666666669</v>
      </c>
      <c r="I27">
        <f t="shared" si="53"/>
        <v>0.47916666666666669</v>
      </c>
      <c r="J27">
        <f t="shared" si="53"/>
        <v>0.47916666666666669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f t="shared" ref="Q27:R33" si="56">(4.3+4.8)/16</f>
        <v>0.56874999999999998</v>
      </c>
      <c r="R27">
        <f t="shared" si="56"/>
        <v>0.56874999999999998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f t="shared" ref="Z27:AA33" si="57">(5.3+5.5)/15</f>
        <v>0.72000000000000008</v>
      </c>
      <c r="AA27">
        <f t="shared" si="57"/>
        <v>0.72000000000000008</v>
      </c>
      <c r="AB27">
        <v>0</v>
      </c>
      <c r="AC27">
        <v>0</v>
      </c>
      <c r="AD27">
        <v>1.62469536961819E-4</v>
      </c>
      <c r="AE27">
        <v>1.62469536961819E-4</v>
      </c>
      <c r="AF27">
        <v>0</v>
      </c>
      <c r="AG27">
        <v>0</v>
      </c>
      <c r="AH27">
        <f t="shared" ref="AH27:AI33" si="58">(8+9.5)/16</f>
        <v>1.09375</v>
      </c>
      <c r="AI27">
        <f t="shared" si="58"/>
        <v>1.09375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f t="shared" ref="AQ27:AR33" si="59">(7.9+9)/16</f>
        <v>1.0562499999999999</v>
      </c>
      <c r="AR27">
        <f t="shared" si="59"/>
        <v>1.0562499999999999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f t="shared" ref="AZ27:BA33" si="60">(4.9+6.4)/16</f>
        <v>0.70625000000000004</v>
      </c>
      <c r="BA27">
        <f t="shared" si="60"/>
        <v>0.70625000000000004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f t="shared" ref="BI27:BJ33" si="61">(14.8+11.5)/16</f>
        <v>1.64375</v>
      </c>
      <c r="BJ27">
        <f t="shared" si="61"/>
        <v>1.64375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f t="shared" ref="BS27:BT33" si="62">(7+8.9)/16</f>
        <v>0.99375000000000002</v>
      </c>
      <c r="BT27">
        <f t="shared" si="62"/>
        <v>0.99375000000000002</v>
      </c>
      <c r="BU27">
        <v>0</v>
      </c>
      <c r="BV27">
        <v>0</v>
      </c>
      <c r="BW27">
        <v>0</v>
      </c>
      <c r="BX27">
        <v>0</v>
      </c>
      <c r="BY27">
        <v>1.62469536961819E-4</v>
      </c>
      <c r="BZ27">
        <v>0</v>
      </c>
      <c r="CA27">
        <v>0</v>
      </c>
      <c r="CB27">
        <f t="shared" ref="CB27:CB33" si="63">(16.6+9.1)/24</f>
        <v>1.0708333333333335</v>
      </c>
      <c r="CC27">
        <f t="shared" si="54"/>
        <v>1.0708333333333335</v>
      </c>
      <c r="CD27">
        <f t="shared" si="54"/>
        <v>1.0708333333333335</v>
      </c>
      <c r="CE27">
        <v>0</v>
      </c>
      <c r="CF27">
        <v>0</v>
      </c>
      <c r="CG27">
        <v>1.62469536961819E-4</v>
      </c>
      <c r="CH27">
        <v>0</v>
      </c>
      <c r="CI27">
        <v>0</v>
      </c>
      <c r="CJ27">
        <v>1.62469536961819E-4</v>
      </c>
      <c r="CK27">
        <v>1.62469536961819E-4</v>
      </c>
      <c r="CL27">
        <v>1.62469536961819E-4</v>
      </c>
      <c r="CM27">
        <v>0</v>
      </c>
      <c r="CN27">
        <v>0</v>
      </c>
      <c r="CO27">
        <v>0</v>
      </c>
      <c r="CP27">
        <v>1.62469536961819E-4</v>
      </c>
      <c r="CQ27">
        <v>1.62469536961819E-4</v>
      </c>
      <c r="CR27">
        <v>1.62469536961819E-4</v>
      </c>
      <c r="CS27">
        <v>0</v>
      </c>
      <c r="CT27">
        <v>0</v>
      </c>
      <c r="CU27">
        <v>0</v>
      </c>
      <c r="CV27">
        <v>0</v>
      </c>
      <c r="CW27">
        <v>1.62469536961819E-4</v>
      </c>
      <c r="CX27">
        <v>1.62469536961819E-4</v>
      </c>
      <c r="CY27">
        <v>1.62469536961819E-4</v>
      </c>
      <c r="CZ27">
        <v>1.62469536961819E-4</v>
      </c>
      <c r="DA27">
        <v>1.62469536961819E-4</v>
      </c>
      <c r="DB27">
        <v>1.62469536961819E-4</v>
      </c>
      <c r="DC27">
        <v>1.62469536961819E-4</v>
      </c>
      <c r="DD27">
        <v>1.62469536961819E-4</v>
      </c>
      <c r="DE27">
        <v>1.62469536961819E-4</v>
      </c>
      <c r="DF27">
        <v>1.62469536961819E-4</v>
      </c>
      <c r="DG27">
        <v>1.62469536961819E-4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1.62469536961819E-4</v>
      </c>
      <c r="DS27">
        <v>1.62469536961819E-4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1.62469536961819E-4</v>
      </c>
      <c r="EA27">
        <v>0</v>
      </c>
      <c r="EB27">
        <v>1.62469536961819E-4</v>
      </c>
      <c r="EC27">
        <v>1.62469536961819E-4</v>
      </c>
      <c r="ED27">
        <v>0</v>
      </c>
      <c r="EE27">
        <v>1.62469536961819E-4</v>
      </c>
      <c r="EF27">
        <v>1.62469536961819E-4</v>
      </c>
      <c r="EG27">
        <v>1.62469536961819E-4</v>
      </c>
      <c r="EH27">
        <v>1.62469536961819E-4</v>
      </c>
      <c r="EI27">
        <v>1.62469536961819E-4</v>
      </c>
      <c r="EJ27">
        <v>1.62469536961819E-4</v>
      </c>
      <c r="EK27">
        <v>1.62469536961819E-4</v>
      </c>
      <c r="EL27">
        <v>1.62469536961819E-4</v>
      </c>
      <c r="EM27">
        <v>1.62469536961819E-4</v>
      </c>
      <c r="EN27">
        <v>1.62469536961819E-4</v>
      </c>
      <c r="EO27">
        <v>1.62469536961819E-4</v>
      </c>
      <c r="EP27">
        <v>1.62469536961819E-4</v>
      </c>
      <c r="EQ27">
        <v>1.62469536961819E-4</v>
      </c>
      <c r="ER27">
        <v>1.62469536961819E-4</v>
      </c>
      <c r="ES27">
        <v>1.62469536961819E-4</v>
      </c>
      <c r="ET27">
        <v>0</v>
      </c>
      <c r="EU27">
        <v>0</v>
      </c>
    </row>
    <row r="28" spans="1:151" x14ac:dyDescent="0.25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f t="shared" si="55"/>
        <v>0.47916666666666669</v>
      </c>
      <c r="I28">
        <f t="shared" si="53"/>
        <v>0.47916666666666669</v>
      </c>
      <c r="J28">
        <f t="shared" si="53"/>
        <v>0.47916666666666669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f t="shared" si="56"/>
        <v>0.56874999999999998</v>
      </c>
      <c r="R28">
        <f t="shared" si="56"/>
        <v>0.56874999999999998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f t="shared" si="57"/>
        <v>0.72000000000000008</v>
      </c>
      <c r="AA28">
        <f t="shared" si="57"/>
        <v>0.72000000000000008</v>
      </c>
      <c r="AB28">
        <v>0</v>
      </c>
      <c r="AC28">
        <v>0</v>
      </c>
      <c r="AD28">
        <v>1.62469536961819E-4</v>
      </c>
      <c r="AE28">
        <v>1.62469536961819E-4</v>
      </c>
      <c r="AF28">
        <v>0</v>
      </c>
      <c r="AG28">
        <v>0</v>
      </c>
      <c r="AH28">
        <f t="shared" si="58"/>
        <v>1.09375</v>
      </c>
      <c r="AI28">
        <f t="shared" si="58"/>
        <v>1.09375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f t="shared" si="59"/>
        <v>1.0562499999999999</v>
      </c>
      <c r="AR28">
        <f t="shared" si="59"/>
        <v>1.0562499999999999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f t="shared" si="60"/>
        <v>0.70625000000000004</v>
      </c>
      <c r="BA28">
        <f t="shared" si="60"/>
        <v>0.70625000000000004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f t="shared" si="61"/>
        <v>1.64375</v>
      </c>
      <c r="BJ28">
        <f t="shared" si="61"/>
        <v>1.64375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f t="shared" si="62"/>
        <v>0.99375000000000002</v>
      </c>
      <c r="BT28">
        <f t="shared" si="62"/>
        <v>0.99375000000000002</v>
      </c>
      <c r="BU28">
        <v>1.62469536961819E-4</v>
      </c>
      <c r="BV28">
        <v>1.62469536961819E-4</v>
      </c>
      <c r="BW28">
        <v>0</v>
      </c>
      <c r="BX28">
        <v>0</v>
      </c>
      <c r="BY28">
        <v>1.62469536961819E-4</v>
      </c>
      <c r="BZ28">
        <v>0</v>
      </c>
      <c r="CA28">
        <v>0</v>
      </c>
      <c r="CB28">
        <f t="shared" si="63"/>
        <v>1.0708333333333335</v>
      </c>
      <c r="CC28">
        <f t="shared" si="54"/>
        <v>1.0708333333333335</v>
      </c>
      <c r="CD28">
        <f t="shared" si="54"/>
        <v>1.0708333333333335</v>
      </c>
      <c r="CE28">
        <v>0</v>
      </c>
      <c r="CF28">
        <v>0</v>
      </c>
      <c r="CG28">
        <v>1.62469536961819E-4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1.62469536961819E-4</v>
      </c>
      <c r="CQ28">
        <v>1.62469536961819E-4</v>
      </c>
      <c r="CR28">
        <v>1.62469536961819E-4</v>
      </c>
      <c r="CS28">
        <v>0</v>
      </c>
      <c r="CT28">
        <v>0</v>
      </c>
      <c r="CU28">
        <v>0</v>
      </c>
      <c r="CV28">
        <v>0</v>
      </c>
      <c r="CW28">
        <v>1.62469536961819E-4</v>
      </c>
      <c r="CX28">
        <v>1.62469536961819E-4</v>
      </c>
      <c r="CY28">
        <v>1.62469536961819E-4</v>
      </c>
      <c r="CZ28">
        <v>1.62469536961819E-4</v>
      </c>
      <c r="DA28">
        <v>1.62469536961819E-4</v>
      </c>
      <c r="DB28">
        <v>1.62469536961819E-4</v>
      </c>
      <c r="DC28">
        <v>1.62469536961819E-4</v>
      </c>
      <c r="DD28">
        <v>1.62469536961819E-4</v>
      </c>
      <c r="DE28">
        <v>1.62469536961819E-4</v>
      </c>
      <c r="DF28">
        <v>1.62469536961819E-4</v>
      </c>
      <c r="DG28">
        <v>1.62469536961819E-4</v>
      </c>
      <c r="DH28">
        <v>0</v>
      </c>
      <c r="DI28">
        <v>1.62469536961819E-4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1.62469536961819E-4</v>
      </c>
      <c r="DS28">
        <v>1.62469536961819E-4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1.62469536961819E-4</v>
      </c>
      <c r="EA28">
        <v>1.62469536961819E-4</v>
      </c>
      <c r="EB28">
        <v>1.62469536961819E-4</v>
      </c>
      <c r="EC28">
        <v>1.62469536961819E-4</v>
      </c>
      <c r="ED28">
        <v>1.62469536961819E-4</v>
      </c>
      <c r="EE28">
        <v>1.62469536961819E-4</v>
      </c>
      <c r="EF28">
        <v>1.62469536961819E-4</v>
      </c>
      <c r="EG28">
        <v>1.62469536961819E-4</v>
      </c>
      <c r="EH28">
        <v>1.62469536961819E-4</v>
      </c>
      <c r="EI28">
        <v>1.62469536961819E-4</v>
      </c>
      <c r="EJ28">
        <v>1.62469536961819E-4</v>
      </c>
      <c r="EK28">
        <v>1.62469536961819E-4</v>
      </c>
      <c r="EL28">
        <v>1.62469536961819E-4</v>
      </c>
      <c r="EM28">
        <v>1.62469536961819E-4</v>
      </c>
      <c r="EN28">
        <v>1.62469536961819E-4</v>
      </c>
      <c r="EO28">
        <v>1.62469536961819E-4</v>
      </c>
      <c r="EP28">
        <v>1.62469536961819E-4</v>
      </c>
      <c r="EQ28">
        <v>1.62469536961819E-4</v>
      </c>
      <c r="ER28">
        <v>1.62469536961819E-4</v>
      </c>
      <c r="ES28">
        <v>1.62469536961819E-4</v>
      </c>
      <c r="ET28">
        <v>0</v>
      </c>
      <c r="EU28">
        <v>0</v>
      </c>
    </row>
    <row r="29" spans="1:151" x14ac:dyDescent="0.25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f t="shared" si="55"/>
        <v>0.47916666666666669</v>
      </c>
      <c r="I29">
        <f t="shared" si="53"/>
        <v>0.47916666666666669</v>
      </c>
      <c r="J29">
        <f t="shared" si="53"/>
        <v>0.47916666666666669</v>
      </c>
      <c r="K29">
        <v>1.62469536961819E-4</v>
      </c>
      <c r="L29">
        <v>1.62469536961819E-4</v>
      </c>
      <c r="M29">
        <v>1.62469536961819E-4</v>
      </c>
      <c r="N29">
        <v>1.62469536961819E-4</v>
      </c>
      <c r="O29">
        <v>1.62469536961819E-4</v>
      </c>
      <c r="P29">
        <v>1.62469536961819E-4</v>
      </c>
      <c r="Q29">
        <f t="shared" si="56"/>
        <v>0.56874999999999998</v>
      </c>
      <c r="R29">
        <f t="shared" si="56"/>
        <v>0.56874999999999998</v>
      </c>
      <c r="S29">
        <v>1.62469536961819E-4</v>
      </c>
      <c r="T29">
        <v>1.62469536961819E-4</v>
      </c>
      <c r="U29">
        <v>1.62469536961819E-4</v>
      </c>
      <c r="V29">
        <v>1.62469536961819E-4</v>
      </c>
      <c r="W29">
        <v>1.62469536961819E-4</v>
      </c>
      <c r="X29">
        <v>1.62469536961819E-4</v>
      </c>
      <c r="Y29">
        <v>1.62469536961819E-4</v>
      </c>
      <c r="Z29">
        <f t="shared" si="57"/>
        <v>0.72000000000000008</v>
      </c>
      <c r="AA29">
        <f t="shared" si="57"/>
        <v>0.72000000000000008</v>
      </c>
      <c r="AB29">
        <v>1.62469536961819E-4</v>
      </c>
      <c r="AC29">
        <v>1.62469536961819E-4</v>
      </c>
      <c r="AD29">
        <v>1.62469536961819E-4</v>
      </c>
      <c r="AE29">
        <v>1.62469536961819E-4</v>
      </c>
      <c r="AF29">
        <v>1.62469536961819E-4</v>
      </c>
      <c r="AG29">
        <v>1.62469536961819E-4</v>
      </c>
      <c r="AH29">
        <f t="shared" si="58"/>
        <v>1.09375</v>
      </c>
      <c r="AI29">
        <f t="shared" si="58"/>
        <v>1.09375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f t="shared" si="59"/>
        <v>1.0562499999999999</v>
      </c>
      <c r="AR29">
        <f t="shared" si="59"/>
        <v>1.0562499999999999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f t="shared" si="60"/>
        <v>0.70625000000000004</v>
      </c>
      <c r="BA29">
        <f t="shared" si="60"/>
        <v>0.70625000000000004</v>
      </c>
      <c r="BB29">
        <v>1.62469536961819E-4</v>
      </c>
      <c r="BC29">
        <v>1.62469536961819E-4</v>
      </c>
      <c r="BD29">
        <v>1.62469536961819E-4</v>
      </c>
      <c r="BE29">
        <v>1.62469536961819E-4</v>
      </c>
      <c r="BF29">
        <v>1.62469536961819E-4</v>
      </c>
      <c r="BG29">
        <v>1.62469536961819E-4</v>
      </c>
      <c r="BH29">
        <v>1.62469536961819E-4</v>
      </c>
      <c r="BI29">
        <f t="shared" si="61"/>
        <v>1.64375</v>
      </c>
      <c r="BJ29">
        <f t="shared" si="61"/>
        <v>1.64375</v>
      </c>
      <c r="BK29">
        <v>1.62469536961819E-4</v>
      </c>
      <c r="BL29">
        <v>1.62469536961819E-4</v>
      </c>
      <c r="BM29">
        <v>1.62469536961819E-4</v>
      </c>
      <c r="BN29">
        <v>1.62469536961819E-4</v>
      </c>
      <c r="BO29">
        <v>1.62469536961819E-4</v>
      </c>
      <c r="BP29">
        <v>1.62469536961819E-4</v>
      </c>
      <c r="BQ29">
        <v>1.62469536961819E-4</v>
      </c>
      <c r="BR29">
        <v>1.62469536961819E-4</v>
      </c>
      <c r="BS29">
        <f t="shared" si="62"/>
        <v>0.99375000000000002</v>
      </c>
      <c r="BT29">
        <f t="shared" si="62"/>
        <v>0.99375000000000002</v>
      </c>
      <c r="BU29">
        <v>1.62469536961819E-4</v>
      </c>
      <c r="BV29">
        <v>1.62469536961819E-4</v>
      </c>
      <c r="BW29">
        <v>1.62469536961819E-4</v>
      </c>
      <c r="BX29">
        <v>1.62469536961819E-4</v>
      </c>
      <c r="BY29">
        <v>1.62469536961819E-4</v>
      </c>
      <c r="BZ29">
        <v>0</v>
      </c>
      <c r="CA29">
        <v>0</v>
      </c>
      <c r="CB29">
        <f t="shared" si="63"/>
        <v>1.0708333333333335</v>
      </c>
      <c r="CC29">
        <f t="shared" si="54"/>
        <v>1.0708333333333335</v>
      </c>
      <c r="CD29">
        <f t="shared" si="54"/>
        <v>1.0708333333333335</v>
      </c>
      <c r="CE29">
        <v>0</v>
      </c>
      <c r="CF29">
        <v>0</v>
      </c>
      <c r="CG29">
        <v>1.62469536961819E-4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1.62469536961819E-4</v>
      </c>
      <c r="CQ29">
        <v>1.62469536961819E-4</v>
      </c>
      <c r="CR29">
        <v>1.62469536961819E-4</v>
      </c>
      <c r="CS29">
        <v>0</v>
      </c>
      <c r="CT29">
        <v>0</v>
      </c>
      <c r="CU29">
        <v>0</v>
      </c>
      <c r="CV29">
        <v>0</v>
      </c>
      <c r="CW29">
        <v>1.62469536961819E-4</v>
      </c>
      <c r="CX29">
        <v>1.62469536961819E-4</v>
      </c>
      <c r="CY29">
        <v>1.62469536961819E-4</v>
      </c>
      <c r="CZ29">
        <v>1.62469536961819E-4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1.62469536961819E-4</v>
      </c>
      <c r="DI29">
        <v>1.62469536961819E-4</v>
      </c>
      <c r="DJ29">
        <v>0</v>
      </c>
      <c r="DK29">
        <v>0</v>
      </c>
      <c r="DL29">
        <v>0</v>
      </c>
      <c r="DM29">
        <v>0</v>
      </c>
      <c r="DN29">
        <v>1.62469536961819E-4</v>
      </c>
      <c r="DO29">
        <v>1.62469536961819E-4</v>
      </c>
      <c r="DP29">
        <v>1.62469536961819E-4</v>
      </c>
      <c r="DQ29">
        <v>1.62469536961819E-4</v>
      </c>
      <c r="DR29">
        <v>1.62469536961819E-4</v>
      </c>
      <c r="DS29">
        <v>1.62469536961819E-4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1.62469536961819E-4</v>
      </c>
      <c r="EA29">
        <v>1.62469536961819E-4</v>
      </c>
      <c r="EB29">
        <v>1.62469536961819E-4</v>
      </c>
      <c r="EC29">
        <v>1.62469536961819E-4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1.62469536961819E-4</v>
      </c>
      <c r="EL29">
        <v>1.62469536961819E-4</v>
      </c>
      <c r="EM29">
        <v>1.62469536961819E-4</v>
      </c>
      <c r="EN29">
        <v>1.62469536961819E-4</v>
      </c>
      <c r="EO29">
        <v>1.62469536961819E-4</v>
      </c>
      <c r="EP29">
        <v>1.62469536961819E-4</v>
      </c>
      <c r="EQ29">
        <v>1.62469536961819E-4</v>
      </c>
      <c r="ER29">
        <v>1.62469536961819E-4</v>
      </c>
      <c r="ES29">
        <v>1.62469536961819E-4</v>
      </c>
      <c r="ET29">
        <v>0</v>
      </c>
      <c r="EU29">
        <v>0</v>
      </c>
    </row>
    <row r="30" spans="1:151" x14ac:dyDescent="0.25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f t="shared" si="55"/>
        <v>0.47916666666666669</v>
      </c>
      <c r="I30">
        <f t="shared" si="53"/>
        <v>0.47916666666666669</v>
      </c>
      <c r="J30">
        <f t="shared" si="53"/>
        <v>0.47916666666666669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f t="shared" si="56"/>
        <v>0.56874999999999998</v>
      </c>
      <c r="R30">
        <f t="shared" si="56"/>
        <v>0.56874999999999998</v>
      </c>
      <c r="S30">
        <v>1.62469536961819E-4</v>
      </c>
      <c r="T30">
        <v>1.62469536961819E-4</v>
      </c>
      <c r="U30">
        <v>1.62469536961819E-4</v>
      </c>
      <c r="V30">
        <v>1.62469536961819E-4</v>
      </c>
      <c r="W30">
        <v>0</v>
      </c>
      <c r="X30">
        <v>0</v>
      </c>
      <c r="Y30">
        <v>0</v>
      </c>
      <c r="Z30">
        <f t="shared" si="57"/>
        <v>0.72000000000000008</v>
      </c>
      <c r="AA30">
        <f t="shared" si="57"/>
        <v>0.72000000000000008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f t="shared" si="58"/>
        <v>1.09375</v>
      </c>
      <c r="AI30">
        <f t="shared" si="58"/>
        <v>1.09375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f t="shared" si="59"/>
        <v>1.0562499999999999</v>
      </c>
      <c r="AR30">
        <f t="shared" si="59"/>
        <v>1.0562499999999999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f t="shared" si="60"/>
        <v>0.70625000000000004</v>
      </c>
      <c r="BA30">
        <f t="shared" si="60"/>
        <v>0.70625000000000004</v>
      </c>
      <c r="BB30">
        <v>0</v>
      </c>
      <c r="BC30">
        <v>0</v>
      </c>
      <c r="BD30">
        <v>0</v>
      </c>
      <c r="BE30">
        <v>0</v>
      </c>
      <c r="BF30">
        <v>1.62469536961819E-4</v>
      </c>
      <c r="BG30">
        <v>0</v>
      </c>
      <c r="BH30">
        <v>0</v>
      </c>
      <c r="BI30">
        <f t="shared" si="61"/>
        <v>1.64375</v>
      </c>
      <c r="BJ30">
        <f t="shared" si="61"/>
        <v>1.64375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f t="shared" si="62"/>
        <v>0.99375000000000002</v>
      </c>
      <c r="BT30">
        <f t="shared" si="62"/>
        <v>0.99375000000000002</v>
      </c>
      <c r="BU30">
        <v>0</v>
      </c>
      <c r="BV30">
        <v>0</v>
      </c>
      <c r="BW30">
        <v>0</v>
      </c>
      <c r="BX30">
        <v>0</v>
      </c>
      <c r="BY30">
        <v>1.62469536961819E-4</v>
      </c>
      <c r="BZ30">
        <v>0</v>
      </c>
      <c r="CA30">
        <v>0</v>
      </c>
      <c r="CB30">
        <f t="shared" si="63"/>
        <v>1.0708333333333335</v>
      </c>
      <c r="CC30">
        <f t="shared" si="54"/>
        <v>1.0708333333333335</v>
      </c>
      <c r="CD30">
        <f t="shared" si="54"/>
        <v>1.0708333333333335</v>
      </c>
      <c r="CE30">
        <v>0</v>
      </c>
      <c r="CF30">
        <v>0</v>
      </c>
      <c r="CG30">
        <v>1.62469536961819E-4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1.62469536961819E-4</v>
      </c>
      <c r="CQ30">
        <v>1.62469536961819E-4</v>
      </c>
      <c r="CR30">
        <v>1.62469536961819E-4</v>
      </c>
      <c r="CS30">
        <v>1.62469536961819E-4</v>
      </c>
      <c r="CT30">
        <v>1.62469536961819E-4</v>
      </c>
      <c r="CU30">
        <v>1.62469536961819E-4</v>
      </c>
      <c r="CV30">
        <v>1.62469536961819E-4</v>
      </c>
      <c r="CW30">
        <v>1.62469536961819E-4</v>
      </c>
      <c r="CX30">
        <v>1.62469536961819E-4</v>
      </c>
      <c r="CY30">
        <v>1.62469536961819E-4</v>
      </c>
      <c r="CZ30">
        <v>1.62469536961819E-4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1.62469536961819E-4</v>
      </c>
      <c r="DI30">
        <v>1.62469536961819E-4</v>
      </c>
      <c r="DJ30">
        <v>1.62469536961819E-4</v>
      </c>
      <c r="DK30">
        <v>1.62469536961819E-4</v>
      </c>
      <c r="DL30">
        <v>1.62469536961819E-4</v>
      </c>
      <c r="DM30">
        <v>1.62469536961819E-4</v>
      </c>
      <c r="DN30">
        <v>1.62469536961819E-4</v>
      </c>
      <c r="DO30">
        <v>0</v>
      </c>
      <c r="DP30">
        <v>0</v>
      </c>
      <c r="DQ30">
        <v>1.62469536961819E-4</v>
      </c>
      <c r="DR30">
        <v>1.62469536961819E-4</v>
      </c>
      <c r="DS30">
        <v>1.62469536961819E-4</v>
      </c>
      <c r="DT30">
        <v>1.62469536961819E-4</v>
      </c>
      <c r="DU30">
        <v>0</v>
      </c>
      <c r="DV30">
        <v>0</v>
      </c>
      <c r="DW30">
        <v>0</v>
      </c>
      <c r="DX30">
        <v>0</v>
      </c>
      <c r="DY30">
        <v>1.62469536961819E-4</v>
      </c>
      <c r="DZ30">
        <v>1.62469536961819E-4</v>
      </c>
      <c r="EA30">
        <v>1.62469536961819E-4</v>
      </c>
      <c r="EB30">
        <v>1.62469536961819E-4</v>
      </c>
      <c r="EC30">
        <v>1.62469536961819E-4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1.62469536961819E-4</v>
      </c>
      <c r="EL30">
        <v>1.62469536961819E-4</v>
      </c>
      <c r="EM30">
        <v>1.62469536961819E-4</v>
      </c>
      <c r="EN30">
        <v>1.62469536961819E-4</v>
      </c>
      <c r="EO30">
        <v>1.62469536961819E-4</v>
      </c>
      <c r="EP30">
        <v>1.62469536961819E-4</v>
      </c>
      <c r="EQ30">
        <v>1.62469536961819E-4</v>
      </c>
      <c r="ER30">
        <v>1.62469536961819E-4</v>
      </c>
      <c r="ES30">
        <v>1.62469536961819E-4</v>
      </c>
      <c r="ET30">
        <v>0</v>
      </c>
      <c r="EU30">
        <v>0</v>
      </c>
    </row>
    <row r="31" spans="1:151" x14ac:dyDescent="0.25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f t="shared" si="55"/>
        <v>0.47916666666666669</v>
      </c>
      <c r="I31">
        <f t="shared" si="53"/>
        <v>0.47916666666666669</v>
      </c>
      <c r="J31">
        <f t="shared" si="53"/>
        <v>0.47916666666666669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f t="shared" si="56"/>
        <v>0.56874999999999998</v>
      </c>
      <c r="R31">
        <f t="shared" si="56"/>
        <v>0.56874999999999998</v>
      </c>
      <c r="S31">
        <v>1.62469536961819E-4</v>
      </c>
      <c r="T31">
        <v>1.62469536961819E-4</v>
      </c>
      <c r="U31">
        <v>1.62469536961819E-4</v>
      </c>
      <c r="V31">
        <v>1.62469536961819E-4</v>
      </c>
      <c r="W31">
        <v>0</v>
      </c>
      <c r="X31">
        <v>0</v>
      </c>
      <c r="Y31">
        <v>0</v>
      </c>
      <c r="Z31">
        <f t="shared" si="57"/>
        <v>0.72000000000000008</v>
      </c>
      <c r="AA31">
        <f t="shared" si="57"/>
        <v>0.72000000000000008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f t="shared" si="58"/>
        <v>1.09375</v>
      </c>
      <c r="AI31">
        <f t="shared" si="58"/>
        <v>1.09375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f t="shared" si="59"/>
        <v>1.0562499999999999</v>
      </c>
      <c r="AR31">
        <f t="shared" si="59"/>
        <v>1.0562499999999999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f t="shared" si="60"/>
        <v>0.70625000000000004</v>
      </c>
      <c r="BA31">
        <f t="shared" si="60"/>
        <v>0.70625000000000004</v>
      </c>
      <c r="BB31">
        <v>0</v>
      </c>
      <c r="BC31">
        <v>0</v>
      </c>
      <c r="BD31">
        <v>0</v>
      </c>
      <c r="BE31">
        <v>0</v>
      </c>
      <c r="BF31">
        <v>1.62469536961819E-4</v>
      </c>
      <c r="BG31">
        <v>0</v>
      </c>
      <c r="BH31">
        <v>0</v>
      </c>
      <c r="BI31">
        <f t="shared" si="61"/>
        <v>1.64375</v>
      </c>
      <c r="BJ31">
        <f t="shared" si="61"/>
        <v>1.64375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f t="shared" si="62"/>
        <v>0.99375000000000002</v>
      </c>
      <c r="BT31">
        <f t="shared" si="62"/>
        <v>0.99375000000000002</v>
      </c>
      <c r="BU31">
        <v>0</v>
      </c>
      <c r="BV31">
        <v>0</v>
      </c>
      <c r="BW31">
        <v>0</v>
      </c>
      <c r="BX31">
        <v>0</v>
      </c>
      <c r="BY31">
        <v>1.62469536961819E-4</v>
      </c>
      <c r="BZ31">
        <v>0</v>
      </c>
      <c r="CA31">
        <v>0</v>
      </c>
      <c r="CB31">
        <f t="shared" si="63"/>
        <v>1.0708333333333335</v>
      </c>
      <c r="CC31">
        <f t="shared" si="54"/>
        <v>1.0708333333333335</v>
      </c>
      <c r="CD31">
        <f t="shared" si="54"/>
        <v>1.0708333333333335</v>
      </c>
      <c r="CE31">
        <v>0</v>
      </c>
      <c r="CF31">
        <v>0</v>
      </c>
      <c r="CG31">
        <v>1.62469536961819E-4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1.62469536961819E-4</v>
      </c>
      <c r="CQ31">
        <v>1.62469536961819E-4</v>
      </c>
      <c r="CR31">
        <v>1.62469536961819E-4</v>
      </c>
      <c r="CS31">
        <v>1.62469536961819E-4</v>
      </c>
      <c r="CT31">
        <v>1.62469536961819E-4</v>
      </c>
      <c r="CU31">
        <v>1.62469536961819E-4</v>
      </c>
      <c r="CV31">
        <v>1.62469536961819E-4</v>
      </c>
      <c r="CW31">
        <v>1.62469536961819E-4</v>
      </c>
      <c r="CX31">
        <v>1.62469536961819E-4</v>
      </c>
      <c r="CY31">
        <v>1.62469536961819E-4</v>
      </c>
      <c r="CZ31">
        <v>1.62469536961819E-4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1.62469536961819E-4</v>
      </c>
      <c r="DI31">
        <v>0</v>
      </c>
      <c r="DJ31">
        <v>0</v>
      </c>
      <c r="DK31">
        <v>0</v>
      </c>
      <c r="DL31">
        <v>0</v>
      </c>
      <c r="DM31">
        <v>1.62469536961819E-4</v>
      </c>
      <c r="DN31">
        <v>1.62469536961819E-4</v>
      </c>
      <c r="DO31">
        <v>0</v>
      </c>
      <c r="DP31">
        <v>0</v>
      </c>
      <c r="DQ31">
        <v>1.62469536961819E-4</v>
      </c>
      <c r="DR31">
        <v>1.62469536961819E-4</v>
      </c>
      <c r="DS31">
        <v>1.62469536961819E-4</v>
      </c>
      <c r="DT31">
        <v>1.62469536961819E-4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1.62469536961819E-4</v>
      </c>
      <c r="EC31">
        <v>1.62469536961819E-4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1.62469536961819E-4</v>
      </c>
      <c r="EK31">
        <v>1.62469536961819E-4</v>
      </c>
      <c r="EL31">
        <v>1.62469536961819E-4</v>
      </c>
      <c r="EM31">
        <v>1.62469536961819E-4</v>
      </c>
      <c r="EN31">
        <v>1.62469536961819E-4</v>
      </c>
      <c r="EO31">
        <v>1.62469536961819E-4</v>
      </c>
      <c r="EP31">
        <v>1.62469536961819E-4</v>
      </c>
      <c r="EQ31">
        <v>1.62469536961819E-4</v>
      </c>
      <c r="ER31">
        <v>1.62469536961819E-4</v>
      </c>
      <c r="ES31">
        <v>1.62469536961819E-4</v>
      </c>
      <c r="ET31">
        <v>0</v>
      </c>
      <c r="EU31">
        <v>0</v>
      </c>
    </row>
    <row r="32" spans="1:151" x14ac:dyDescent="0.25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f t="shared" si="55"/>
        <v>0.47916666666666669</v>
      </c>
      <c r="I32">
        <f t="shared" si="53"/>
        <v>0.47916666666666669</v>
      </c>
      <c r="J32">
        <f t="shared" si="53"/>
        <v>0.47916666666666669</v>
      </c>
      <c r="K32">
        <v>0</v>
      </c>
      <c r="L32">
        <v>0</v>
      </c>
      <c r="M32">
        <v>0</v>
      </c>
      <c r="N32">
        <v>0</v>
      </c>
      <c r="O32">
        <v>1.62469536961819E-4</v>
      </c>
      <c r="P32">
        <v>1.62469536961819E-4</v>
      </c>
      <c r="Q32">
        <f t="shared" si="56"/>
        <v>0.56874999999999998</v>
      </c>
      <c r="R32">
        <f t="shared" si="56"/>
        <v>0.56874999999999998</v>
      </c>
      <c r="S32">
        <v>0</v>
      </c>
      <c r="T32">
        <v>0</v>
      </c>
      <c r="U32">
        <v>1.62469536961819E-4</v>
      </c>
      <c r="V32">
        <v>1.62469536961819E-4</v>
      </c>
      <c r="W32">
        <v>0</v>
      </c>
      <c r="X32">
        <v>0</v>
      </c>
      <c r="Y32">
        <v>0</v>
      </c>
      <c r="Z32">
        <f t="shared" si="57"/>
        <v>0.72000000000000008</v>
      </c>
      <c r="AA32">
        <f t="shared" si="57"/>
        <v>0.72000000000000008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f t="shared" si="58"/>
        <v>1.09375</v>
      </c>
      <c r="AI32">
        <f t="shared" si="58"/>
        <v>1.09375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1.62469536961819E-4</v>
      </c>
      <c r="AQ32">
        <f t="shared" si="59"/>
        <v>1.0562499999999999</v>
      </c>
      <c r="AR32">
        <f t="shared" si="59"/>
        <v>1.0562499999999999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f t="shared" si="60"/>
        <v>0.70625000000000004</v>
      </c>
      <c r="BA32">
        <f t="shared" si="60"/>
        <v>0.70625000000000004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f t="shared" si="61"/>
        <v>1.64375</v>
      </c>
      <c r="BJ32">
        <f t="shared" si="61"/>
        <v>1.64375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f t="shared" si="62"/>
        <v>0.99375000000000002</v>
      </c>
      <c r="BT32">
        <f t="shared" si="62"/>
        <v>0.99375000000000002</v>
      </c>
      <c r="BU32">
        <v>0</v>
      </c>
      <c r="BV32">
        <v>0</v>
      </c>
      <c r="BW32">
        <v>0</v>
      </c>
      <c r="BX32">
        <v>0</v>
      </c>
      <c r="BY32">
        <v>1.62469536961819E-4</v>
      </c>
      <c r="BZ32">
        <v>0</v>
      </c>
      <c r="CA32">
        <v>0</v>
      </c>
      <c r="CB32">
        <f t="shared" si="63"/>
        <v>1.0708333333333335</v>
      </c>
      <c r="CC32">
        <f t="shared" si="54"/>
        <v>1.0708333333333335</v>
      </c>
      <c r="CD32">
        <f t="shared" si="54"/>
        <v>1.0708333333333335</v>
      </c>
      <c r="CE32">
        <v>1.62469536961819E-4</v>
      </c>
      <c r="CF32">
        <v>1.62469536961819E-4</v>
      </c>
      <c r="CG32">
        <v>1.62469536961819E-4</v>
      </c>
      <c r="CH32">
        <v>0</v>
      </c>
      <c r="CI32">
        <v>0</v>
      </c>
      <c r="CJ32">
        <v>1.62469536961819E-4</v>
      </c>
      <c r="CK32">
        <v>1.62469536961819E-4</v>
      </c>
      <c r="CL32">
        <v>1.62469536961819E-4</v>
      </c>
      <c r="CM32">
        <v>0</v>
      </c>
      <c r="CN32">
        <v>0</v>
      </c>
      <c r="CO32">
        <v>0</v>
      </c>
      <c r="CP32">
        <v>1.62469536961819E-4</v>
      </c>
      <c r="CQ32">
        <v>1.62469536961819E-4</v>
      </c>
      <c r="CR32">
        <v>1.62469536961819E-4</v>
      </c>
      <c r="CS32">
        <v>1.62469536961819E-4</v>
      </c>
      <c r="CT32">
        <v>1.62469536961819E-4</v>
      </c>
      <c r="CU32">
        <v>1.62469536961819E-4</v>
      </c>
      <c r="CV32">
        <v>1.62469536961819E-4</v>
      </c>
      <c r="CW32">
        <v>1.62469536961819E-4</v>
      </c>
      <c r="CX32">
        <v>1.62469536961819E-4</v>
      </c>
      <c r="CY32">
        <v>1.62469536961819E-4</v>
      </c>
      <c r="CZ32">
        <v>1.62469536961819E-4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1.62469536961819E-4</v>
      </c>
      <c r="DI32">
        <v>0</v>
      </c>
      <c r="DJ32">
        <v>0</v>
      </c>
      <c r="DK32">
        <v>0</v>
      </c>
      <c r="DL32">
        <v>0</v>
      </c>
      <c r="DM32">
        <v>1.62469536961819E-4</v>
      </c>
      <c r="DN32">
        <v>1.62469536961819E-4</v>
      </c>
      <c r="DO32">
        <v>0</v>
      </c>
      <c r="DP32">
        <v>0</v>
      </c>
      <c r="DQ32">
        <v>1.62469536961819E-4</v>
      </c>
      <c r="DR32">
        <v>1.62469536961819E-4</v>
      </c>
      <c r="DS32">
        <v>1.62469536961819E-4</v>
      </c>
      <c r="DT32">
        <v>1.62469536961819E-4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1.62469536961819E-4</v>
      </c>
      <c r="EC32">
        <v>1.62469536961819E-4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1.62469536961819E-4</v>
      </c>
      <c r="EK32">
        <v>1.62469536961819E-4</v>
      </c>
      <c r="EL32">
        <v>1.62469536961819E-4</v>
      </c>
      <c r="EM32">
        <v>1.62469536961819E-4</v>
      </c>
      <c r="EN32">
        <v>1.62469536961819E-4</v>
      </c>
      <c r="EO32">
        <v>1.62469536961819E-4</v>
      </c>
      <c r="EP32">
        <v>1.62469536961819E-4</v>
      </c>
      <c r="EQ32">
        <v>1.62469536961819E-4</v>
      </c>
      <c r="ER32">
        <v>1.62469536961819E-4</v>
      </c>
      <c r="ES32">
        <v>1.62469536961819E-4</v>
      </c>
      <c r="ET32">
        <v>0</v>
      </c>
      <c r="EU32">
        <v>0</v>
      </c>
    </row>
    <row r="33" spans="1:151" x14ac:dyDescent="0.25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f t="shared" si="55"/>
        <v>0.47916666666666669</v>
      </c>
      <c r="I33">
        <f t="shared" si="53"/>
        <v>0.47916666666666669</v>
      </c>
      <c r="J33">
        <f t="shared" si="53"/>
        <v>0.47916666666666669</v>
      </c>
      <c r="K33">
        <v>0</v>
      </c>
      <c r="L33">
        <v>0</v>
      </c>
      <c r="M33">
        <v>0</v>
      </c>
      <c r="N33">
        <v>0</v>
      </c>
      <c r="O33">
        <v>1.62469536961819E-4</v>
      </c>
      <c r="P33">
        <v>1.62469536961819E-4</v>
      </c>
      <c r="Q33">
        <f t="shared" si="56"/>
        <v>0.56874999999999998</v>
      </c>
      <c r="R33">
        <f t="shared" si="56"/>
        <v>0.56874999999999998</v>
      </c>
      <c r="S33">
        <v>0</v>
      </c>
      <c r="T33">
        <v>0</v>
      </c>
      <c r="U33">
        <v>1.62469536961819E-4</v>
      </c>
      <c r="V33">
        <v>1.62469536961819E-4</v>
      </c>
      <c r="W33">
        <v>0</v>
      </c>
      <c r="X33">
        <v>0</v>
      </c>
      <c r="Y33">
        <v>0</v>
      </c>
      <c r="Z33">
        <f t="shared" si="57"/>
        <v>0.72000000000000008</v>
      </c>
      <c r="AA33">
        <f t="shared" si="57"/>
        <v>0.72000000000000008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f t="shared" si="58"/>
        <v>1.09375</v>
      </c>
      <c r="AI33">
        <f t="shared" si="58"/>
        <v>1.09375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1.62469536961819E-4</v>
      </c>
      <c r="AP33">
        <v>1.62469536961819E-4</v>
      </c>
      <c r="AQ33">
        <f t="shared" si="59"/>
        <v>1.0562499999999999</v>
      </c>
      <c r="AR33">
        <f t="shared" si="59"/>
        <v>1.0562499999999999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f t="shared" si="60"/>
        <v>0.70625000000000004</v>
      </c>
      <c r="BA33">
        <f t="shared" si="60"/>
        <v>0.70625000000000004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f t="shared" si="61"/>
        <v>1.64375</v>
      </c>
      <c r="BJ33">
        <f t="shared" si="61"/>
        <v>1.64375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f t="shared" si="62"/>
        <v>0.99375000000000002</v>
      </c>
      <c r="BT33">
        <f t="shared" si="62"/>
        <v>0.99375000000000002</v>
      </c>
      <c r="BU33">
        <v>0</v>
      </c>
      <c r="BV33">
        <v>0</v>
      </c>
      <c r="BW33">
        <v>0</v>
      </c>
      <c r="BX33">
        <v>0</v>
      </c>
      <c r="BY33">
        <v>1.62469536961819E-4</v>
      </c>
      <c r="BZ33">
        <v>1.62469536961819E-4</v>
      </c>
      <c r="CA33">
        <v>1.62469536961819E-4</v>
      </c>
      <c r="CB33">
        <f t="shared" si="63"/>
        <v>1.0708333333333335</v>
      </c>
      <c r="CC33">
        <f t="shared" si="54"/>
        <v>1.0708333333333335</v>
      </c>
      <c r="CD33">
        <f t="shared" si="54"/>
        <v>1.0708333333333335</v>
      </c>
      <c r="CE33">
        <v>1.62469536961819E-4</v>
      </c>
      <c r="CF33">
        <v>1.62469536961819E-4</v>
      </c>
      <c r="CG33">
        <v>1.62469536961819E-4</v>
      </c>
      <c r="CH33">
        <v>0</v>
      </c>
      <c r="CI33">
        <v>0</v>
      </c>
      <c r="CJ33">
        <v>1.62469536961819E-4</v>
      </c>
      <c r="CK33">
        <v>1.62469536961819E-4</v>
      </c>
      <c r="CL33">
        <v>1.62469536961819E-4</v>
      </c>
      <c r="CM33">
        <v>0</v>
      </c>
      <c r="CN33">
        <v>0</v>
      </c>
      <c r="CO33">
        <v>0</v>
      </c>
      <c r="CP33">
        <v>1.62469536961819E-4</v>
      </c>
      <c r="CQ33">
        <v>1.62469536961819E-4</v>
      </c>
      <c r="CR33">
        <v>1.62469536961819E-4</v>
      </c>
      <c r="CS33">
        <v>1.62469536961819E-4</v>
      </c>
      <c r="CT33">
        <v>1.62469536961819E-4</v>
      </c>
      <c r="CU33">
        <v>1.62469536961819E-4</v>
      </c>
      <c r="CV33">
        <v>1.62469536961819E-4</v>
      </c>
      <c r="CW33">
        <v>1.62469536961819E-4</v>
      </c>
      <c r="CX33">
        <v>1.62469536961819E-4</v>
      </c>
      <c r="CY33">
        <v>1.62469536961819E-4</v>
      </c>
      <c r="CZ33">
        <v>1.62469536961819E-4</v>
      </c>
      <c r="DA33">
        <v>1.62469536961819E-4</v>
      </c>
      <c r="DB33">
        <v>1.62469536961819E-4</v>
      </c>
      <c r="DC33">
        <v>0</v>
      </c>
      <c r="DD33">
        <v>0</v>
      </c>
      <c r="DE33">
        <v>0</v>
      </c>
      <c r="DF33">
        <v>1.62469536961819E-4</v>
      </c>
      <c r="DG33">
        <v>1.62469536961819E-4</v>
      </c>
      <c r="DH33">
        <v>1.62469536961819E-4</v>
      </c>
      <c r="DI33">
        <v>1.62469536961819E-4</v>
      </c>
      <c r="DJ33">
        <v>1.62469536961819E-4</v>
      </c>
      <c r="DK33">
        <v>1.62469536961819E-4</v>
      </c>
      <c r="DL33">
        <v>1.62469536961819E-4</v>
      </c>
      <c r="DM33">
        <v>1.62469536961819E-4</v>
      </c>
      <c r="DN33">
        <v>1.62469536961819E-4</v>
      </c>
      <c r="DO33">
        <v>1.62469536961819E-4</v>
      </c>
      <c r="DP33">
        <v>1.62469536961819E-4</v>
      </c>
      <c r="DQ33">
        <v>1.62469536961819E-4</v>
      </c>
      <c r="DR33">
        <v>1.62469536961819E-4</v>
      </c>
      <c r="DS33">
        <v>1.62469536961819E-4</v>
      </c>
      <c r="DT33">
        <v>1.62469536961819E-4</v>
      </c>
      <c r="DU33">
        <v>1.62469536961819E-4</v>
      </c>
      <c r="DV33">
        <v>1.62469536961819E-4</v>
      </c>
      <c r="DW33">
        <v>1.62469536961819E-4</v>
      </c>
      <c r="DX33">
        <v>1.62469536961819E-4</v>
      </c>
      <c r="DY33">
        <v>1.62469536961819E-4</v>
      </c>
      <c r="DZ33">
        <v>1.62469536961819E-4</v>
      </c>
      <c r="EA33">
        <v>1.62469536961819E-4</v>
      </c>
      <c r="EB33">
        <v>1.62469536961819E-4</v>
      </c>
      <c r="EC33">
        <v>1.62469536961819E-4</v>
      </c>
      <c r="ED33">
        <v>1.62469536961819E-4</v>
      </c>
      <c r="EE33">
        <v>1.62469536961819E-4</v>
      </c>
      <c r="EF33">
        <v>1.62469536961819E-4</v>
      </c>
      <c r="EG33">
        <v>1.62469536961819E-4</v>
      </c>
      <c r="EH33">
        <v>1.62469536961819E-4</v>
      </c>
      <c r="EI33">
        <v>1.62469536961819E-4</v>
      </c>
      <c r="EJ33">
        <v>1.62469536961819E-4</v>
      </c>
      <c r="EK33">
        <v>1.62469536961819E-4</v>
      </c>
      <c r="EL33">
        <v>1.62469536961819E-4</v>
      </c>
      <c r="EM33">
        <v>1.62469536961819E-4</v>
      </c>
      <c r="EN33">
        <v>1.62469536961819E-4</v>
      </c>
      <c r="EO33">
        <v>1.62469536961819E-4</v>
      </c>
      <c r="EP33">
        <v>1.62469536961819E-4</v>
      </c>
      <c r="EQ33">
        <v>1.62469536961819E-4</v>
      </c>
      <c r="ER33">
        <v>1.62469536961819E-4</v>
      </c>
      <c r="ES33">
        <v>1.62469536961819E-4</v>
      </c>
      <c r="ET33">
        <v>0</v>
      </c>
      <c r="EU33">
        <v>0</v>
      </c>
    </row>
    <row r="34" spans="1:151" x14ac:dyDescent="0.25">
      <c r="A34">
        <v>0</v>
      </c>
      <c r="B34">
        <v>0</v>
      </c>
      <c r="C34">
        <v>0</v>
      </c>
      <c r="D34">
        <v>0</v>
      </c>
      <c r="E34">
        <f>(4.3+7.5)/6</f>
        <v>1.9666666666666668</v>
      </c>
      <c r="F34">
        <f t="shared" ref="F34:G35" si="64">(4.3+7.5)/6</f>
        <v>1.9666666666666668</v>
      </c>
      <c r="G34">
        <f t="shared" si="64"/>
        <v>1.9666666666666668</v>
      </c>
      <c r="H34">
        <f>(4.3+7.5+6.3+5.2+4.6+7.2+6.4+7.4)/12</f>
        <v>4.0750000000000002</v>
      </c>
      <c r="I34">
        <f t="shared" ref="I34:J35" si="65">(4.3+7.5+6.3+5.2+4.6+7.2+6.4+7.4)/12</f>
        <v>4.0750000000000002</v>
      </c>
      <c r="J34">
        <f t="shared" si="65"/>
        <v>4.0750000000000002</v>
      </c>
      <c r="K34">
        <f>(4.6+7.2)/12</f>
        <v>0.98333333333333339</v>
      </c>
      <c r="L34">
        <f t="shared" ref="L34:P35" si="66">(4.6+7.2)/12</f>
        <v>0.98333333333333339</v>
      </c>
      <c r="M34">
        <f t="shared" si="66"/>
        <v>0.98333333333333339</v>
      </c>
      <c r="N34">
        <f t="shared" si="66"/>
        <v>0.98333333333333339</v>
      </c>
      <c r="O34">
        <f t="shared" si="66"/>
        <v>0.98333333333333339</v>
      </c>
      <c r="P34">
        <f t="shared" si="66"/>
        <v>0.98333333333333339</v>
      </c>
      <c r="Q34">
        <f>(4+4.8+8.9+7.1+4.3+4.8+4.6+7.2)/8</f>
        <v>5.7125000000000012</v>
      </c>
      <c r="R34">
        <f>(4+4.8+8.9+7.1+4.3+4.8+4.6+7.2)/8</f>
        <v>5.7125000000000012</v>
      </c>
      <c r="S34">
        <f>(7.1+8.9)/14</f>
        <v>1.1428571428571428</v>
      </c>
      <c r="T34">
        <f t="shared" ref="T34:Y35" si="67">(7.1+8.9)/14</f>
        <v>1.1428571428571428</v>
      </c>
      <c r="U34">
        <f t="shared" si="67"/>
        <v>1.1428571428571428</v>
      </c>
      <c r="V34">
        <f t="shared" si="67"/>
        <v>1.1428571428571428</v>
      </c>
      <c r="W34">
        <f t="shared" si="67"/>
        <v>1.1428571428571428</v>
      </c>
      <c r="X34">
        <f t="shared" si="67"/>
        <v>1.1428571428571428</v>
      </c>
      <c r="Y34">
        <f t="shared" si="67"/>
        <v>1.1428571428571428</v>
      </c>
      <c r="Z34">
        <f>(5.3+5.5+8.9+9.2+7.6+5.6+7.1+8.9)/8</f>
        <v>7.2625000000000002</v>
      </c>
      <c r="AA34">
        <f>(5.3+5.5+8.9+9.2+7.6+5.6+7.1+8.9)/8</f>
        <v>7.2625000000000002</v>
      </c>
      <c r="AB34">
        <f>(8.9+9.2)/12</f>
        <v>1.5083333333333335</v>
      </c>
      <c r="AC34">
        <f t="shared" ref="AC34:AG35" si="68">(8.9+9.2)/12</f>
        <v>1.5083333333333335</v>
      </c>
      <c r="AD34">
        <f t="shared" si="68"/>
        <v>1.5083333333333335</v>
      </c>
      <c r="AE34">
        <f t="shared" si="68"/>
        <v>1.5083333333333335</v>
      </c>
      <c r="AF34">
        <f t="shared" si="68"/>
        <v>1.5083333333333335</v>
      </c>
      <c r="AG34">
        <f t="shared" si="68"/>
        <v>1.5083333333333335</v>
      </c>
      <c r="AH34">
        <f>(11.3+10.2+16.4+8.3+8+9.5+8.9+9.2)/8</f>
        <v>10.225000000000001</v>
      </c>
      <c r="AI34">
        <f>(11.3+10.2+16.4+8.3+8+9.5+8.9+9.2)/8</f>
        <v>10.225000000000001</v>
      </c>
      <c r="AJ34">
        <f>(16.4+8.3)/14</f>
        <v>1.7642857142857142</v>
      </c>
      <c r="AK34">
        <f t="shared" ref="AK34:AP35" si="69">(16.4+8.3)/14</f>
        <v>1.7642857142857142</v>
      </c>
      <c r="AL34">
        <f t="shared" si="69"/>
        <v>1.7642857142857142</v>
      </c>
      <c r="AM34">
        <f t="shared" si="69"/>
        <v>1.7642857142857142</v>
      </c>
      <c r="AN34">
        <f t="shared" si="69"/>
        <v>1.7642857142857142</v>
      </c>
      <c r="AO34">
        <f t="shared" si="69"/>
        <v>1.7642857142857142</v>
      </c>
      <c r="AP34">
        <f t="shared" si="69"/>
        <v>1.7642857142857142</v>
      </c>
      <c r="AQ34">
        <f>(7.9+9+14.4+11+8.4+16.4+16.4+8.3)/12</f>
        <v>7.6499999999999995</v>
      </c>
      <c r="AR34">
        <f t="shared" ref="AR34:AS35" si="70">(7.9+9+14.4+11+8.4+16.4+16.4+8.3)/12</f>
        <v>7.6499999999999995</v>
      </c>
      <c r="AS34">
        <f t="shared" si="70"/>
        <v>7.6499999999999995</v>
      </c>
      <c r="AT34">
        <f>(14.4+11)/12</f>
        <v>2.1166666666666667</v>
      </c>
      <c r="AU34">
        <f t="shared" ref="AU34:AY35" si="71">(14.4+11)/12</f>
        <v>2.1166666666666667</v>
      </c>
      <c r="AV34">
        <f t="shared" si="71"/>
        <v>2.1166666666666667</v>
      </c>
      <c r="AW34">
        <f t="shared" si="71"/>
        <v>2.1166666666666667</v>
      </c>
      <c r="AX34">
        <f t="shared" si="71"/>
        <v>2.1166666666666667</v>
      </c>
      <c r="AY34">
        <f t="shared" si="71"/>
        <v>2.1166666666666667</v>
      </c>
      <c r="AZ34">
        <f>(12.7+11+14.4+4.9+6.4+24.3)/8</f>
        <v>9.2125000000000004</v>
      </c>
      <c r="BA34">
        <f>(12.7+11+14.4+4.9+6.4+24.3)/8</f>
        <v>9.2125000000000004</v>
      </c>
      <c r="BB34">
        <f>24.3/14</f>
        <v>1.7357142857142858</v>
      </c>
      <c r="BC34">
        <f t="shared" ref="BC34:BH35" si="72">24.3/14</f>
        <v>1.7357142857142858</v>
      </c>
      <c r="BD34">
        <f t="shared" si="72"/>
        <v>1.7357142857142858</v>
      </c>
      <c r="BE34">
        <f t="shared" si="72"/>
        <v>1.7357142857142858</v>
      </c>
      <c r="BF34">
        <f t="shared" si="72"/>
        <v>1.7357142857142858</v>
      </c>
      <c r="BG34">
        <f t="shared" si="72"/>
        <v>1.7357142857142858</v>
      </c>
      <c r="BH34">
        <f t="shared" si="72"/>
        <v>1.7357142857142858</v>
      </c>
      <c r="BI34">
        <f>(14.8+11.5+24.3+17.4+14.9+20.6)/8</f>
        <v>12.9375</v>
      </c>
      <c r="BJ34">
        <f>(14.8+11.5+24.3+17.4+14.9+20.6)/8</f>
        <v>12.9375</v>
      </c>
      <c r="BK34">
        <f>(17.4+14.9)/16</f>
        <v>2.0187499999999998</v>
      </c>
      <c r="BL34">
        <f t="shared" ref="BL34:BR35" si="73">(17.4+14.9)/16</f>
        <v>2.0187499999999998</v>
      </c>
      <c r="BM34">
        <f t="shared" si="73"/>
        <v>2.0187499999999998</v>
      </c>
      <c r="BN34">
        <f t="shared" si="73"/>
        <v>2.0187499999999998</v>
      </c>
      <c r="BO34">
        <f t="shared" si="73"/>
        <v>2.0187499999999998</v>
      </c>
      <c r="BP34">
        <f t="shared" si="73"/>
        <v>2.0187499999999998</v>
      </c>
      <c r="BQ34">
        <f t="shared" si="73"/>
        <v>2.0187499999999998</v>
      </c>
      <c r="BR34">
        <f t="shared" si="73"/>
        <v>2.0187499999999998</v>
      </c>
      <c r="BS34">
        <f>(7+8.9+17.4+14.9+7.3+7.2+16.6+16.1)/8</f>
        <v>11.925000000000001</v>
      </c>
      <c r="BT34">
        <f>(7+8.9+17.4+14.9+7.3+7.2+16.6+16.1)/8</f>
        <v>11.925000000000001</v>
      </c>
      <c r="BU34">
        <f>(16.6+16.1)/14</f>
        <v>2.3357142857142859</v>
      </c>
      <c r="BV34">
        <f t="shared" ref="BV34:CA35" si="74">(16.6+16.1)/14</f>
        <v>2.3357142857142859</v>
      </c>
      <c r="BW34">
        <f t="shared" si="74"/>
        <v>2.3357142857142859</v>
      </c>
      <c r="BX34">
        <f t="shared" si="74"/>
        <v>2.3357142857142859</v>
      </c>
      <c r="BY34">
        <f t="shared" si="74"/>
        <v>2.3357142857142859</v>
      </c>
      <c r="BZ34">
        <f t="shared" si="74"/>
        <v>2.3357142857142859</v>
      </c>
      <c r="CA34">
        <f t="shared" si="74"/>
        <v>2.3357142857142859</v>
      </c>
      <c r="CB34">
        <f t="shared" ref="CB34:CD35" si="75">(16.6+9.1+16.6+16.1+14.1+8.1)/(6*1.5)</f>
        <v>8.9555555555555557</v>
      </c>
      <c r="CC34">
        <f t="shared" si="75"/>
        <v>8.9555555555555557</v>
      </c>
      <c r="CD34">
        <f t="shared" si="75"/>
        <v>8.9555555555555557</v>
      </c>
      <c r="CE34">
        <f>(8.9+3.6)/24</f>
        <v>0.52083333333333337</v>
      </c>
      <c r="CF34">
        <f t="shared" ref="CF34:CP35" si="76">(8.9+3.6)/24</f>
        <v>0.52083333333333337</v>
      </c>
      <c r="CG34">
        <f t="shared" si="76"/>
        <v>0.52083333333333337</v>
      </c>
      <c r="CH34">
        <f t="shared" si="76"/>
        <v>0.52083333333333337</v>
      </c>
      <c r="CI34">
        <f t="shared" si="76"/>
        <v>0.52083333333333337</v>
      </c>
      <c r="CJ34">
        <f t="shared" si="76"/>
        <v>0.52083333333333337</v>
      </c>
      <c r="CK34">
        <f t="shared" si="76"/>
        <v>0.52083333333333337</v>
      </c>
      <c r="CL34">
        <f t="shared" si="76"/>
        <v>0.52083333333333337</v>
      </c>
      <c r="CM34">
        <f t="shared" si="76"/>
        <v>0.52083333333333337</v>
      </c>
      <c r="CN34">
        <f t="shared" si="76"/>
        <v>0.52083333333333337</v>
      </c>
      <c r="CO34">
        <f t="shared" si="76"/>
        <v>0.52083333333333337</v>
      </c>
      <c r="CP34">
        <f t="shared" si="76"/>
        <v>0.52083333333333337</v>
      </c>
      <c r="CQ34">
        <v>1.62469536961819E-4</v>
      </c>
      <c r="CR34">
        <v>1.62469536961819E-4</v>
      </c>
      <c r="CS34">
        <v>1.62469536961819E-4</v>
      </c>
      <c r="CT34">
        <v>1.62469536961819E-4</v>
      </c>
      <c r="CU34">
        <v>1.62469536961819E-4</v>
      </c>
      <c r="CV34">
        <v>1.62469536961819E-4</v>
      </c>
      <c r="CW34">
        <v>1.62469536961819E-4</v>
      </c>
      <c r="CX34">
        <v>1.62469536961819E-4</v>
      </c>
      <c r="CY34">
        <v>1.62469536961819E-4</v>
      </c>
      <c r="CZ34">
        <v>1.62469536961819E-4</v>
      </c>
      <c r="DA34">
        <v>1.62469536961819E-4</v>
      </c>
      <c r="DB34">
        <v>1.62469536961819E-4</v>
      </c>
      <c r="DC34">
        <v>1.62469536961819E-4</v>
      </c>
      <c r="DD34">
        <v>1.62469536961819E-4</v>
      </c>
      <c r="DE34">
        <v>1.62469536961819E-4</v>
      </c>
      <c r="DF34">
        <v>1.62469536961819E-4</v>
      </c>
      <c r="DG34">
        <v>1.62469536961819E-4</v>
      </c>
      <c r="DH34">
        <v>1.62469536961819E-4</v>
      </c>
      <c r="DI34">
        <v>1.62469536961819E-4</v>
      </c>
      <c r="DJ34">
        <v>1.62469536961819E-4</v>
      </c>
      <c r="DK34">
        <v>1.62469536961819E-4</v>
      </c>
      <c r="DL34">
        <v>1.62469536961819E-4</v>
      </c>
      <c r="DM34">
        <v>1.62469536961819E-4</v>
      </c>
      <c r="DN34">
        <v>1.62469536961819E-4</v>
      </c>
      <c r="DO34">
        <v>1.62469536961819E-4</v>
      </c>
      <c r="DP34">
        <v>1.62469536961819E-4</v>
      </c>
      <c r="DQ34">
        <v>1.62469536961819E-4</v>
      </c>
      <c r="DR34">
        <v>1.62469536961819E-4</v>
      </c>
      <c r="DS34">
        <v>1.62469536961819E-4</v>
      </c>
      <c r="DT34">
        <v>1.62469536961819E-4</v>
      </c>
      <c r="DU34">
        <v>1.62469536961819E-4</v>
      </c>
      <c r="DV34">
        <v>1.62469536961819E-4</v>
      </c>
      <c r="DW34">
        <v>1.62469536961819E-4</v>
      </c>
      <c r="DX34">
        <v>1.62469536961819E-4</v>
      </c>
      <c r="DY34">
        <v>1.62469536961819E-4</v>
      </c>
      <c r="DZ34">
        <v>1.62469536961819E-4</v>
      </c>
      <c r="EA34">
        <v>1.62469536961819E-4</v>
      </c>
      <c r="EB34">
        <v>1.62469536961819E-4</v>
      </c>
      <c r="EC34">
        <v>1.62469536961819E-4</v>
      </c>
      <c r="ED34">
        <v>1.62469536961819E-4</v>
      </c>
      <c r="EE34">
        <v>1.62469536961819E-4</v>
      </c>
      <c r="EF34">
        <v>1.62469536961819E-4</v>
      </c>
      <c r="EG34">
        <v>1.62469536961819E-4</v>
      </c>
      <c r="EH34">
        <v>1.62469536961819E-4</v>
      </c>
      <c r="EI34">
        <v>1.62469536961819E-4</v>
      </c>
      <c r="EJ34">
        <v>1.62469536961819E-4</v>
      </c>
      <c r="EK34">
        <v>1.62469536961819E-4</v>
      </c>
      <c r="EL34">
        <v>1.62469536961819E-4</v>
      </c>
      <c r="EM34">
        <v>1.62469536961819E-4</v>
      </c>
      <c r="EN34">
        <v>1.62469536961819E-4</v>
      </c>
      <c r="EO34">
        <v>1.62469536961819E-4</v>
      </c>
      <c r="EP34">
        <v>1.62469536961819E-4</v>
      </c>
      <c r="EQ34">
        <v>1.62469536961819E-4</v>
      </c>
      <c r="ER34">
        <v>1.62469536961819E-4</v>
      </c>
      <c r="ES34">
        <v>1.62469536961819E-4</v>
      </c>
      <c r="ET34">
        <v>0</v>
      </c>
      <c r="EU34">
        <v>0</v>
      </c>
    </row>
    <row r="35" spans="1:151" x14ac:dyDescent="0.25">
      <c r="A35">
        <v>0</v>
      </c>
      <c r="B35">
        <v>0</v>
      </c>
      <c r="C35">
        <v>0</v>
      </c>
      <c r="D35">
        <v>0</v>
      </c>
      <c r="E35">
        <f>(4.3+7.5)/6</f>
        <v>1.9666666666666668</v>
      </c>
      <c r="F35">
        <f t="shared" si="64"/>
        <v>1.9666666666666668</v>
      </c>
      <c r="G35">
        <f t="shared" si="64"/>
        <v>1.9666666666666668</v>
      </c>
      <c r="H35">
        <f>(4.3+7.5+6.3+5.2+4.6+7.2+6.4+7.4)/12</f>
        <v>4.0750000000000002</v>
      </c>
      <c r="I35">
        <f t="shared" si="65"/>
        <v>4.0750000000000002</v>
      </c>
      <c r="J35">
        <f t="shared" si="65"/>
        <v>4.0750000000000002</v>
      </c>
      <c r="K35">
        <f>(4.6+7.2)/12</f>
        <v>0.98333333333333339</v>
      </c>
      <c r="L35">
        <f t="shared" si="66"/>
        <v>0.98333333333333339</v>
      </c>
      <c r="M35">
        <f t="shared" si="66"/>
        <v>0.98333333333333339</v>
      </c>
      <c r="N35">
        <f t="shared" si="66"/>
        <v>0.98333333333333339</v>
      </c>
      <c r="O35">
        <f t="shared" si="66"/>
        <v>0.98333333333333339</v>
      </c>
      <c r="P35">
        <f t="shared" si="66"/>
        <v>0.98333333333333339</v>
      </c>
      <c r="Q35">
        <f>(4+4.8+8.9+7.1+4.3+4.8+4.6+7.2)/8</f>
        <v>5.7125000000000012</v>
      </c>
      <c r="R35">
        <f>(4+4.8+8.9+7.1+4.3+4.8+4.6+7.2)/8</f>
        <v>5.7125000000000012</v>
      </c>
      <c r="S35">
        <f>(7.1+8.9)/14</f>
        <v>1.1428571428571428</v>
      </c>
      <c r="T35">
        <f t="shared" si="67"/>
        <v>1.1428571428571428</v>
      </c>
      <c r="U35">
        <f t="shared" si="67"/>
        <v>1.1428571428571428</v>
      </c>
      <c r="V35">
        <f t="shared" si="67"/>
        <v>1.1428571428571428</v>
      </c>
      <c r="W35">
        <f t="shared" si="67"/>
        <v>1.1428571428571428</v>
      </c>
      <c r="X35">
        <f t="shared" si="67"/>
        <v>1.1428571428571428</v>
      </c>
      <c r="Y35">
        <f t="shared" si="67"/>
        <v>1.1428571428571428</v>
      </c>
      <c r="Z35">
        <f>(5.3+5.5+8.9+9.2+7.6+5.6+7.1+8.9)/8</f>
        <v>7.2625000000000002</v>
      </c>
      <c r="AA35">
        <f>(5.3+5.5+8.9+9.2+7.6+5.6+7.1+8.9)/8</f>
        <v>7.2625000000000002</v>
      </c>
      <c r="AB35">
        <f>(8.9+9.2)/12</f>
        <v>1.5083333333333335</v>
      </c>
      <c r="AC35">
        <f t="shared" si="68"/>
        <v>1.5083333333333335</v>
      </c>
      <c r="AD35">
        <f t="shared" si="68"/>
        <v>1.5083333333333335</v>
      </c>
      <c r="AE35">
        <f t="shared" si="68"/>
        <v>1.5083333333333335</v>
      </c>
      <c r="AF35">
        <f t="shared" si="68"/>
        <v>1.5083333333333335</v>
      </c>
      <c r="AG35">
        <f t="shared" si="68"/>
        <v>1.5083333333333335</v>
      </c>
      <c r="AH35">
        <f>(11.3+10.2+16.4+8.3+8+9.5+8.9+9.2)/8</f>
        <v>10.225000000000001</v>
      </c>
      <c r="AI35">
        <f>(11.3+10.2+16.4+8.3+8+9.5+8.9+9.2)/8</f>
        <v>10.225000000000001</v>
      </c>
      <c r="AJ35">
        <f>(16.4+8.3)/14</f>
        <v>1.7642857142857142</v>
      </c>
      <c r="AK35">
        <f t="shared" si="69"/>
        <v>1.7642857142857142</v>
      </c>
      <c r="AL35">
        <f t="shared" si="69"/>
        <v>1.7642857142857142</v>
      </c>
      <c r="AM35">
        <f t="shared" si="69"/>
        <v>1.7642857142857142</v>
      </c>
      <c r="AN35">
        <f t="shared" si="69"/>
        <v>1.7642857142857142</v>
      </c>
      <c r="AO35">
        <f t="shared" si="69"/>
        <v>1.7642857142857142</v>
      </c>
      <c r="AP35">
        <f t="shared" si="69"/>
        <v>1.7642857142857142</v>
      </c>
      <c r="AQ35">
        <f>(7.9+9+14.4+11+8.4+16.4+16.4+8.3)/12</f>
        <v>7.6499999999999995</v>
      </c>
      <c r="AR35">
        <f t="shared" si="70"/>
        <v>7.6499999999999995</v>
      </c>
      <c r="AS35">
        <f t="shared" si="70"/>
        <v>7.6499999999999995</v>
      </c>
      <c r="AT35">
        <f>(14.4+11)/12</f>
        <v>2.1166666666666667</v>
      </c>
      <c r="AU35">
        <f t="shared" si="71"/>
        <v>2.1166666666666667</v>
      </c>
      <c r="AV35">
        <f t="shared" si="71"/>
        <v>2.1166666666666667</v>
      </c>
      <c r="AW35">
        <f t="shared" si="71"/>
        <v>2.1166666666666667</v>
      </c>
      <c r="AX35">
        <f t="shared" si="71"/>
        <v>2.1166666666666667</v>
      </c>
      <c r="AY35">
        <f t="shared" si="71"/>
        <v>2.1166666666666667</v>
      </c>
      <c r="AZ35">
        <f>(12.7+11+14.4+4.9+6.4+24.3)/8</f>
        <v>9.2125000000000004</v>
      </c>
      <c r="BA35">
        <f>(12.7+11+14.4+4.9+6.4+24.3)/8</f>
        <v>9.2125000000000004</v>
      </c>
      <c r="BB35">
        <f>24.3/14</f>
        <v>1.7357142857142858</v>
      </c>
      <c r="BC35">
        <f t="shared" si="72"/>
        <v>1.7357142857142858</v>
      </c>
      <c r="BD35">
        <f t="shared" si="72"/>
        <v>1.7357142857142858</v>
      </c>
      <c r="BE35">
        <f t="shared" si="72"/>
        <v>1.7357142857142858</v>
      </c>
      <c r="BF35">
        <f t="shared" si="72"/>
        <v>1.7357142857142858</v>
      </c>
      <c r="BG35">
        <f t="shared" si="72"/>
        <v>1.7357142857142858</v>
      </c>
      <c r="BH35">
        <f t="shared" si="72"/>
        <v>1.7357142857142858</v>
      </c>
      <c r="BI35">
        <f>(14.8+11.5+24.3+17.4+14.9+20.6)/8</f>
        <v>12.9375</v>
      </c>
      <c r="BJ35">
        <f>(14.8+11.5+24.3+17.4+14.9+20.6)/8</f>
        <v>12.9375</v>
      </c>
      <c r="BK35">
        <f>(17.4+14.9)/16</f>
        <v>2.0187499999999998</v>
      </c>
      <c r="BL35">
        <f t="shared" si="73"/>
        <v>2.0187499999999998</v>
      </c>
      <c r="BM35">
        <f t="shared" si="73"/>
        <v>2.0187499999999998</v>
      </c>
      <c r="BN35">
        <f t="shared" si="73"/>
        <v>2.0187499999999998</v>
      </c>
      <c r="BO35">
        <f t="shared" si="73"/>
        <v>2.0187499999999998</v>
      </c>
      <c r="BP35">
        <f t="shared" si="73"/>
        <v>2.0187499999999998</v>
      </c>
      <c r="BQ35">
        <f t="shared" si="73"/>
        <v>2.0187499999999998</v>
      </c>
      <c r="BR35">
        <f t="shared" si="73"/>
        <v>2.0187499999999998</v>
      </c>
      <c r="BS35">
        <f>(7+8.9+17.4+14.9+7.3+7.2+16.6+16.1)/8</f>
        <v>11.925000000000001</v>
      </c>
      <c r="BT35">
        <f>(7+8.9+17.4+14.9+7.3+7.2+16.6+16.1)/8</f>
        <v>11.925000000000001</v>
      </c>
      <c r="BU35">
        <f>(16.6+16.1)/14</f>
        <v>2.3357142857142859</v>
      </c>
      <c r="BV35">
        <f t="shared" si="74"/>
        <v>2.3357142857142859</v>
      </c>
      <c r="BW35">
        <f t="shared" si="74"/>
        <v>2.3357142857142859</v>
      </c>
      <c r="BX35">
        <f t="shared" si="74"/>
        <v>2.3357142857142859</v>
      </c>
      <c r="BY35">
        <f t="shared" si="74"/>
        <v>2.3357142857142859</v>
      </c>
      <c r="BZ35">
        <f t="shared" si="74"/>
        <v>2.3357142857142859</v>
      </c>
      <c r="CA35">
        <f t="shared" si="74"/>
        <v>2.3357142857142859</v>
      </c>
      <c r="CB35">
        <f t="shared" si="75"/>
        <v>8.9555555555555557</v>
      </c>
      <c r="CC35">
        <f t="shared" si="75"/>
        <v>8.9555555555555557</v>
      </c>
      <c r="CD35">
        <f t="shared" si="75"/>
        <v>8.9555555555555557</v>
      </c>
      <c r="CE35">
        <f>(8.9+3.6)/24</f>
        <v>0.52083333333333337</v>
      </c>
      <c r="CF35">
        <f t="shared" si="76"/>
        <v>0.52083333333333337</v>
      </c>
      <c r="CG35">
        <f t="shared" si="76"/>
        <v>0.52083333333333337</v>
      </c>
      <c r="CH35">
        <f t="shared" si="76"/>
        <v>0.52083333333333337</v>
      </c>
      <c r="CI35">
        <f t="shared" si="76"/>
        <v>0.52083333333333337</v>
      </c>
      <c r="CJ35">
        <f t="shared" si="76"/>
        <v>0.52083333333333337</v>
      </c>
      <c r="CK35">
        <f t="shared" si="76"/>
        <v>0.52083333333333337</v>
      </c>
      <c r="CL35">
        <f t="shared" si="76"/>
        <v>0.52083333333333337</v>
      </c>
      <c r="CM35">
        <f t="shared" si="76"/>
        <v>0.52083333333333337</v>
      </c>
      <c r="CN35">
        <f t="shared" si="76"/>
        <v>0.52083333333333337</v>
      </c>
      <c r="CO35">
        <f t="shared" si="76"/>
        <v>0.52083333333333337</v>
      </c>
      <c r="CP35">
        <f t="shared" si="76"/>
        <v>0.52083333333333337</v>
      </c>
      <c r="CQ35">
        <v>1.62469536961819E-4</v>
      </c>
      <c r="CR35">
        <v>1.62469536961819E-4</v>
      </c>
      <c r="CS35">
        <v>1.62469536961819E-4</v>
      </c>
      <c r="CT35">
        <v>1.62469536961819E-4</v>
      </c>
      <c r="CU35">
        <v>1.62469536961819E-4</v>
      </c>
      <c r="CV35">
        <v>1.62469536961819E-4</v>
      </c>
      <c r="CW35">
        <v>1.62469536961819E-4</v>
      </c>
      <c r="CX35">
        <v>1.62469536961819E-4</v>
      </c>
      <c r="CY35">
        <v>1.62469536961819E-4</v>
      </c>
      <c r="CZ35">
        <v>1.62469536961819E-4</v>
      </c>
      <c r="DA35">
        <v>1.62469536961819E-4</v>
      </c>
      <c r="DB35">
        <v>1.62469536961819E-4</v>
      </c>
      <c r="DC35">
        <v>1.62469536961819E-4</v>
      </c>
      <c r="DD35">
        <v>1.62469536961819E-4</v>
      </c>
      <c r="DE35">
        <v>1.62469536961819E-4</v>
      </c>
      <c r="DF35">
        <v>1.62469536961819E-4</v>
      </c>
      <c r="DG35">
        <v>1.62469536961819E-4</v>
      </c>
      <c r="DH35">
        <v>1.62469536961819E-4</v>
      </c>
      <c r="DI35">
        <v>1.62469536961819E-4</v>
      </c>
      <c r="DJ35">
        <v>1.62469536961819E-4</v>
      </c>
      <c r="DK35">
        <v>1.62469536961819E-4</v>
      </c>
      <c r="DL35">
        <v>1.62469536961819E-4</v>
      </c>
      <c r="DM35">
        <v>1.62469536961819E-4</v>
      </c>
      <c r="DN35">
        <v>1.62469536961819E-4</v>
      </c>
      <c r="DO35">
        <v>1.62469536961819E-4</v>
      </c>
      <c r="DP35">
        <v>1.62469536961819E-4</v>
      </c>
      <c r="DQ35">
        <v>1.62469536961819E-4</v>
      </c>
      <c r="DR35">
        <v>1.62469536961819E-4</v>
      </c>
      <c r="DS35">
        <v>1.62469536961819E-4</v>
      </c>
      <c r="DT35">
        <v>1.62469536961819E-4</v>
      </c>
      <c r="DU35">
        <v>1.62469536961819E-4</v>
      </c>
      <c r="DV35">
        <v>1.62469536961819E-4</v>
      </c>
      <c r="DW35">
        <v>1.62469536961819E-4</v>
      </c>
      <c r="DX35">
        <v>1.62469536961819E-4</v>
      </c>
      <c r="DY35">
        <v>1.62469536961819E-4</v>
      </c>
      <c r="DZ35">
        <v>1.62469536961819E-4</v>
      </c>
      <c r="EA35">
        <v>1.62469536961819E-4</v>
      </c>
      <c r="EB35">
        <v>1.62469536961819E-4</v>
      </c>
      <c r="EC35">
        <v>1.62469536961819E-4</v>
      </c>
      <c r="ED35">
        <v>1.62469536961819E-4</v>
      </c>
      <c r="EE35">
        <v>1.62469536961819E-4</v>
      </c>
      <c r="EF35">
        <v>1.62469536961819E-4</v>
      </c>
      <c r="EG35">
        <v>1.62469536961819E-4</v>
      </c>
      <c r="EH35">
        <v>1.62469536961819E-4</v>
      </c>
      <c r="EI35">
        <v>1.62469536961819E-4</v>
      </c>
      <c r="EJ35">
        <v>1.62469536961819E-4</v>
      </c>
      <c r="EK35">
        <v>1.62469536961819E-4</v>
      </c>
      <c r="EL35">
        <v>1.62469536961819E-4</v>
      </c>
      <c r="EM35">
        <v>1.62469536961819E-4</v>
      </c>
      <c r="EN35">
        <v>1.62469536961819E-4</v>
      </c>
      <c r="EO35">
        <v>1.62469536961819E-4</v>
      </c>
      <c r="EP35">
        <v>1.62469536961819E-4</v>
      </c>
      <c r="EQ35">
        <v>1.62469536961819E-4</v>
      </c>
      <c r="ER35">
        <v>1.62469536961819E-4</v>
      </c>
      <c r="ES35">
        <v>1.62469536961819E-4</v>
      </c>
      <c r="ET35">
        <v>0</v>
      </c>
      <c r="EU35">
        <v>0</v>
      </c>
    </row>
    <row r="36" spans="1:151" x14ac:dyDescent="0.25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f>(6.4+7.4)/24</f>
        <v>0.57500000000000007</v>
      </c>
      <c r="I36">
        <f t="shared" ref="I36:J43" si="77">(6.4+7.4)/24</f>
        <v>0.57500000000000007</v>
      </c>
      <c r="J36">
        <f t="shared" si="77"/>
        <v>0.57500000000000007</v>
      </c>
      <c r="K36">
        <v>0</v>
      </c>
      <c r="L36">
        <v>0</v>
      </c>
      <c r="M36">
        <v>1.62469536961819E-4</v>
      </c>
      <c r="N36">
        <v>1.62469536961819E-4</v>
      </c>
      <c r="O36">
        <v>1.62469536961819E-4</v>
      </c>
      <c r="P36">
        <v>1.62469536961819E-4</v>
      </c>
      <c r="Q36">
        <f t="shared" ref="Q36:S42" si="78">(4+4.8)/21</f>
        <v>0.41904761904761906</v>
      </c>
      <c r="R36">
        <f t="shared" si="78"/>
        <v>0.41904761904761906</v>
      </c>
      <c r="S36">
        <f t="shared" si="78"/>
        <v>0.41904761904761906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f>(7.6+5.6)/14</f>
        <v>0.94285714285714284</v>
      </c>
      <c r="AA36">
        <f>(7.6+5.6)/14</f>
        <v>0.94285714285714284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f>(11.3+10.2)/18</f>
        <v>1.1944444444444444</v>
      </c>
      <c r="AI36">
        <f t="shared" ref="AI36:AJ42" si="79">(11.3+10.2)/18</f>
        <v>1.1944444444444444</v>
      </c>
      <c r="AJ36">
        <f t="shared" si="79"/>
        <v>1.1944444444444444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f>(8.4+16.4)/21</f>
        <v>1.1809523809523808</v>
      </c>
      <c r="AR36">
        <f t="shared" ref="AR36:AS42" si="80">(8.4+16.4)/21</f>
        <v>1.1809523809523808</v>
      </c>
      <c r="AS36">
        <f t="shared" si="80"/>
        <v>1.1809523809523808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f>12.7/14</f>
        <v>0.90714285714285714</v>
      </c>
      <c r="BA36">
        <f>12.7/14</f>
        <v>0.90714285714285714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f>(20.6)/14</f>
        <v>1.4714285714285715</v>
      </c>
      <c r="BJ36">
        <f>(20.6)/14</f>
        <v>1.4714285714285715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f>(14.5)/14</f>
        <v>1.0357142857142858</v>
      </c>
      <c r="BT36">
        <f>(14.5)/14</f>
        <v>1.0357142857142858</v>
      </c>
      <c r="BU36">
        <v>0</v>
      </c>
      <c r="BV36">
        <v>0</v>
      </c>
      <c r="BW36">
        <v>0</v>
      </c>
      <c r="BX36">
        <v>1.62469536961819E-4</v>
      </c>
      <c r="BY36">
        <v>0</v>
      </c>
      <c r="BZ36">
        <v>0</v>
      </c>
      <c r="CA36">
        <v>0</v>
      </c>
      <c r="CB36">
        <v>0</v>
      </c>
      <c r="CC36">
        <f>(14.1+8.1)/21</f>
        <v>1.0571428571428572</v>
      </c>
      <c r="CD36">
        <f t="shared" ref="CD36:CE42" si="81">(14.1+8.1)/21</f>
        <v>1.0571428571428572</v>
      </c>
      <c r="CE36">
        <f t="shared" si="81"/>
        <v>1.0571428571428572</v>
      </c>
      <c r="CF36">
        <v>1.62469536961819E-4</v>
      </c>
      <c r="CG36">
        <v>1.62469536961819E-4</v>
      </c>
      <c r="CH36">
        <v>1.62469536961819E-4</v>
      </c>
      <c r="CI36">
        <v>1.62469536961819E-4</v>
      </c>
      <c r="CJ36">
        <v>1.62469536961819E-4</v>
      </c>
      <c r="CK36">
        <v>1.62469536961819E-4</v>
      </c>
      <c r="CL36">
        <v>1.62469536961819E-4</v>
      </c>
      <c r="CM36">
        <v>1.62469536961819E-4</v>
      </c>
      <c r="CN36">
        <v>1.62469536961819E-4</v>
      </c>
      <c r="CO36">
        <v>1.62469536961819E-4</v>
      </c>
      <c r="CP36">
        <v>1.62469536961819E-4</v>
      </c>
      <c r="CQ36">
        <v>1.62469536961819E-4</v>
      </c>
      <c r="CR36">
        <v>1.62469536961819E-4</v>
      </c>
      <c r="CS36">
        <v>1.62469536961819E-4</v>
      </c>
      <c r="CT36">
        <v>1.62469536961819E-4</v>
      </c>
      <c r="CU36">
        <v>1.62469536961819E-4</v>
      </c>
      <c r="CV36">
        <v>1.62469536961819E-4</v>
      </c>
      <c r="CW36">
        <v>1.62469536961819E-4</v>
      </c>
      <c r="CX36">
        <v>1.62469536961819E-4</v>
      </c>
      <c r="CY36">
        <v>1.62469536961819E-4</v>
      </c>
      <c r="CZ36">
        <v>1.62469536961819E-4</v>
      </c>
      <c r="DA36">
        <v>1.62469536961819E-4</v>
      </c>
      <c r="DB36">
        <v>1.62469536961819E-4</v>
      </c>
      <c r="DC36">
        <v>1.62469536961819E-4</v>
      </c>
      <c r="DD36">
        <v>1.62469536961819E-4</v>
      </c>
      <c r="DE36">
        <v>1.62469536961819E-4</v>
      </c>
      <c r="DF36">
        <v>1.62469536961819E-4</v>
      </c>
      <c r="DG36">
        <v>1.62469536961819E-4</v>
      </c>
      <c r="DH36">
        <v>1.62469536961819E-4</v>
      </c>
      <c r="DI36">
        <v>1.62469536961819E-4</v>
      </c>
      <c r="DJ36">
        <v>1.62469536961819E-4</v>
      </c>
      <c r="DK36">
        <v>1.62469536961819E-4</v>
      </c>
      <c r="DL36">
        <v>1.62469536961819E-4</v>
      </c>
      <c r="DM36">
        <v>1.62469536961819E-4</v>
      </c>
      <c r="DN36">
        <v>1.62469536961819E-4</v>
      </c>
      <c r="DO36">
        <v>1.62469536961819E-4</v>
      </c>
      <c r="DP36">
        <v>1.62469536961819E-4</v>
      </c>
      <c r="DQ36">
        <v>1.62469536961819E-4</v>
      </c>
      <c r="DR36">
        <v>1.62469536961819E-4</v>
      </c>
      <c r="DS36">
        <v>1.62469536961819E-4</v>
      </c>
      <c r="DT36">
        <v>1.62469536961819E-4</v>
      </c>
      <c r="DU36">
        <v>1.62469536961819E-4</v>
      </c>
      <c r="DV36">
        <v>1.62469536961819E-4</v>
      </c>
      <c r="DW36">
        <v>1.62469536961819E-4</v>
      </c>
      <c r="DX36">
        <v>1.62469536961819E-4</v>
      </c>
      <c r="DY36">
        <v>1.62469536961819E-4</v>
      </c>
      <c r="DZ36">
        <v>1.62469536961819E-4</v>
      </c>
      <c r="EA36">
        <v>1.62469536961819E-4</v>
      </c>
      <c r="EB36">
        <v>1.62469536961819E-4</v>
      </c>
      <c r="EC36">
        <v>1.62469536961819E-4</v>
      </c>
      <c r="ED36">
        <v>1.62469536961819E-4</v>
      </c>
      <c r="EE36">
        <v>1.62469536961819E-4</v>
      </c>
      <c r="EF36">
        <v>1.62469536961819E-4</v>
      </c>
      <c r="EG36">
        <v>1.62469536961819E-4</v>
      </c>
      <c r="EH36">
        <v>1.62469536961819E-4</v>
      </c>
      <c r="EI36">
        <v>1.62469536961819E-4</v>
      </c>
      <c r="EJ36">
        <v>1.62469536961819E-4</v>
      </c>
      <c r="EK36">
        <v>1.62469536961819E-4</v>
      </c>
      <c r="EL36">
        <v>1.62469536961819E-4</v>
      </c>
      <c r="EM36">
        <v>1.62469536961819E-4</v>
      </c>
      <c r="EN36">
        <v>1.62469536961819E-4</v>
      </c>
      <c r="EO36">
        <v>1.62469536961819E-4</v>
      </c>
      <c r="EP36">
        <v>1.62469536961819E-4</v>
      </c>
      <c r="EQ36">
        <v>1.62469536961819E-4</v>
      </c>
      <c r="ER36">
        <v>1.62469536961819E-4</v>
      </c>
      <c r="ES36">
        <v>1.62469536961819E-4</v>
      </c>
      <c r="ET36">
        <v>0</v>
      </c>
      <c r="EU36">
        <v>0</v>
      </c>
    </row>
    <row r="37" spans="1:151" x14ac:dyDescent="0.25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f t="shared" ref="H37:H43" si="82">(6.4+7.4)/24</f>
        <v>0.57500000000000007</v>
      </c>
      <c r="I37">
        <f t="shared" si="77"/>
        <v>0.57500000000000007</v>
      </c>
      <c r="J37">
        <f t="shared" si="77"/>
        <v>0.57500000000000007</v>
      </c>
      <c r="K37">
        <v>0</v>
      </c>
      <c r="L37">
        <v>0</v>
      </c>
      <c r="M37">
        <v>1.62469536961819E-4</v>
      </c>
      <c r="N37">
        <v>1.62469536961819E-4</v>
      </c>
      <c r="O37">
        <v>1.62469536961819E-4</v>
      </c>
      <c r="P37">
        <v>1.62469536961819E-4</v>
      </c>
      <c r="Q37">
        <f t="shared" si="78"/>
        <v>0.41904761904761906</v>
      </c>
      <c r="R37">
        <f t="shared" si="78"/>
        <v>0.41904761904761906</v>
      </c>
      <c r="S37">
        <f t="shared" si="78"/>
        <v>0.41904761904761906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f t="shared" ref="Z37:AA42" si="83">(7.6+5.6)/14</f>
        <v>0.94285714285714284</v>
      </c>
      <c r="AA37">
        <f t="shared" si="83"/>
        <v>0.94285714285714284</v>
      </c>
      <c r="AB37">
        <v>1.62469536961819E-4</v>
      </c>
      <c r="AC37">
        <v>0</v>
      </c>
      <c r="AD37">
        <v>0</v>
      </c>
      <c r="AE37">
        <v>0</v>
      </c>
      <c r="AF37">
        <v>0</v>
      </c>
      <c r="AG37">
        <v>0</v>
      </c>
      <c r="AH37">
        <f t="shared" ref="AH37:AH39" si="84">(11.3+10.2)/18</f>
        <v>1.1944444444444444</v>
      </c>
      <c r="AI37">
        <f t="shared" si="79"/>
        <v>1.1944444444444444</v>
      </c>
      <c r="AJ37">
        <f t="shared" si="79"/>
        <v>1.1944444444444444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f t="shared" ref="AQ37:AQ42" si="85">(8.4+16.4)/21</f>
        <v>1.1809523809523808</v>
      </c>
      <c r="AR37">
        <f t="shared" si="80"/>
        <v>1.1809523809523808</v>
      </c>
      <c r="AS37">
        <f t="shared" si="80"/>
        <v>1.1809523809523808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f t="shared" ref="AZ37:BA42" si="86">12.7/14</f>
        <v>0.90714285714285714</v>
      </c>
      <c r="BA37">
        <f t="shared" si="86"/>
        <v>0.90714285714285714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f t="shared" ref="BI37:BJ42" si="87">(20.6)/14</f>
        <v>1.4714285714285715</v>
      </c>
      <c r="BJ37">
        <f t="shared" si="87"/>
        <v>1.4714285714285715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f t="shared" ref="BS37:BT42" si="88">(14.5)/14</f>
        <v>1.0357142857142858</v>
      </c>
      <c r="BT37">
        <f t="shared" si="88"/>
        <v>1.0357142857142858</v>
      </c>
      <c r="BU37">
        <v>0</v>
      </c>
      <c r="BV37">
        <v>0</v>
      </c>
      <c r="BW37">
        <v>0</v>
      </c>
      <c r="BX37">
        <v>1.62469536961819E-4</v>
      </c>
      <c r="BY37">
        <v>0</v>
      </c>
      <c r="BZ37">
        <v>0</v>
      </c>
      <c r="CA37">
        <v>0</v>
      </c>
      <c r="CB37">
        <v>0</v>
      </c>
      <c r="CC37">
        <f t="shared" ref="CC37:CC42" si="89">(14.1+8.1)/21</f>
        <v>1.0571428571428572</v>
      </c>
      <c r="CD37">
        <f t="shared" si="81"/>
        <v>1.0571428571428572</v>
      </c>
      <c r="CE37">
        <f t="shared" si="81"/>
        <v>1.0571428571428572</v>
      </c>
      <c r="CF37">
        <v>1.62469536961819E-4</v>
      </c>
      <c r="CG37">
        <v>1.62469536961819E-4</v>
      </c>
      <c r="CH37">
        <v>1.62469536961819E-4</v>
      </c>
      <c r="CI37">
        <v>1.62469536961819E-4</v>
      </c>
      <c r="CJ37">
        <v>1.62469536961819E-4</v>
      </c>
      <c r="CK37">
        <v>1.62469536961819E-4</v>
      </c>
      <c r="CL37">
        <v>1.62469536961819E-4</v>
      </c>
      <c r="CM37">
        <v>1.62469536961819E-4</v>
      </c>
      <c r="CN37">
        <v>1.62469536961819E-4</v>
      </c>
      <c r="CO37">
        <v>1.62469536961819E-4</v>
      </c>
      <c r="CP37">
        <v>0</v>
      </c>
      <c r="CQ37">
        <v>1.62469536961819E-4</v>
      </c>
      <c r="CR37">
        <v>0</v>
      </c>
      <c r="CS37">
        <v>0</v>
      </c>
      <c r="CT37">
        <v>0</v>
      </c>
      <c r="CU37">
        <v>1.62469536961819E-4</v>
      </c>
      <c r="CV37">
        <v>0</v>
      </c>
      <c r="CW37">
        <v>1.62469536961819E-4</v>
      </c>
      <c r="CX37">
        <v>1.62469536961819E-4</v>
      </c>
      <c r="CY37">
        <v>1.62469536961819E-4</v>
      </c>
      <c r="CZ37">
        <v>1.62469536961819E-4</v>
      </c>
      <c r="DA37">
        <v>1.62469536961819E-4</v>
      </c>
      <c r="DB37">
        <v>1.62469536961819E-4</v>
      </c>
      <c r="DC37">
        <v>1.62469536961819E-4</v>
      </c>
      <c r="DD37">
        <v>1.62469536961819E-4</v>
      </c>
      <c r="DE37">
        <v>1.62469536961819E-4</v>
      </c>
      <c r="DF37">
        <v>1.62469536961819E-4</v>
      </c>
      <c r="DG37">
        <v>1.62469536961819E-4</v>
      </c>
      <c r="DH37">
        <v>1.62469536961819E-4</v>
      </c>
      <c r="DI37">
        <v>1.62469536961819E-4</v>
      </c>
      <c r="DJ37">
        <v>1.62469536961819E-4</v>
      </c>
      <c r="DK37">
        <v>1.62469536961819E-4</v>
      </c>
      <c r="DL37">
        <v>1.62469536961819E-4</v>
      </c>
      <c r="DM37">
        <v>1.62469536961819E-4</v>
      </c>
      <c r="DN37">
        <v>1.62469536961819E-4</v>
      </c>
      <c r="DO37">
        <v>1.62469536961819E-4</v>
      </c>
      <c r="DP37">
        <v>1.62469536961819E-4</v>
      </c>
      <c r="DQ37">
        <v>1.62469536961819E-4</v>
      </c>
      <c r="DR37">
        <v>1.62469536961819E-4</v>
      </c>
      <c r="DS37">
        <v>1.62469536961819E-4</v>
      </c>
      <c r="DT37">
        <v>1.62469536961819E-4</v>
      </c>
      <c r="DU37">
        <v>1.62469536961819E-4</v>
      </c>
      <c r="DV37">
        <v>1.62469536961819E-4</v>
      </c>
      <c r="DW37">
        <v>1.62469536961819E-4</v>
      </c>
      <c r="DX37">
        <v>1.62469536961819E-4</v>
      </c>
      <c r="DY37">
        <v>1.62469536961819E-4</v>
      </c>
      <c r="DZ37">
        <v>1.62469536961819E-4</v>
      </c>
      <c r="EA37">
        <v>1.62469536961819E-4</v>
      </c>
      <c r="EB37">
        <v>1.62469536961819E-4</v>
      </c>
      <c r="EC37">
        <v>1.62469536961819E-4</v>
      </c>
      <c r="ED37">
        <v>1.62469536961819E-4</v>
      </c>
      <c r="EE37">
        <v>1.62469536961819E-4</v>
      </c>
      <c r="EF37">
        <v>1.62469536961819E-4</v>
      </c>
      <c r="EG37">
        <v>1.62469536961819E-4</v>
      </c>
      <c r="EH37">
        <v>1.62469536961819E-4</v>
      </c>
      <c r="EI37">
        <v>1.62469536961819E-4</v>
      </c>
      <c r="EJ37">
        <v>1.62469536961819E-4</v>
      </c>
      <c r="EK37">
        <v>1.62469536961819E-4</v>
      </c>
      <c r="EL37">
        <v>1.62469536961819E-4</v>
      </c>
      <c r="EM37">
        <v>1.62469536961819E-4</v>
      </c>
      <c r="EN37">
        <v>1.62469536961819E-4</v>
      </c>
      <c r="EO37">
        <v>1.62469536961819E-4</v>
      </c>
      <c r="EP37">
        <v>1.62469536961819E-4</v>
      </c>
      <c r="EQ37">
        <v>1.62469536961819E-4</v>
      </c>
      <c r="ER37">
        <v>1.62469536961819E-4</v>
      </c>
      <c r="ES37">
        <v>1.62469536961819E-4</v>
      </c>
      <c r="ET37">
        <v>0</v>
      </c>
      <c r="EU37">
        <v>0</v>
      </c>
    </row>
    <row r="38" spans="1:151" x14ac:dyDescent="0.25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f t="shared" si="82"/>
        <v>0.57500000000000007</v>
      </c>
      <c r="I38">
        <f t="shared" si="77"/>
        <v>0.57500000000000007</v>
      </c>
      <c r="J38">
        <f t="shared" si="77"/>
        <v>0.57500000000000007</v>
      </c>
      <c r="K38">
        <v>0</v>
      </c>
      <c r="L38">
        <v>0</v>
      </c>
      <c r="M38">
        <v>1.62469536961819E-4</v>
      </c>
      <c r="N38">
        <v>1.62469536961819E-4</v>
      </c>
      <c r="O38">
        <v>1.62469536961819E-4</v>
      </c>
      <c r="P38">
        <v>1.62469536961819E-4</v>
      </c>
      <c r="Q38">
        <f t="shared" si="78"/>
        <v>0.41904761904761906</v>
      </c>
      <c r="R38">
        <f t="shared" si="78"/>
        <v>0.41904761904761906</v>
      </c>
      <c r="S38">
        <f t="shared" si="78"/>
        <v>0.41904761904761906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f t="shared" si="83"/>
        <v>0.94285714285714284</v>
      </c>
      <c r="AA38">
        <f t="shared" si="83"/>
        <v>0.94285714285714284</v>
      </c>
      <c r="AB38">
        <v>1.62469536961819E-4</v>
      </c>
      <c r="AC38">
        <v>0</v>
      </c>
      <c r="AD38">
        <v>0</v>
      </c>
      <c r="AE38">
        <v>0</v>
      </c>
      <c r="AF38">
        <v>0</v>
      </c>
      <c r="AG38">
        <v>0</v>
      </c>
      <c r="AH38">
        <f t="shared" si="84"/>
        <v>1.1944444444444444</v>
      </c>
      <c r="AI38">
        <f t="shared" si="79"/>
        <v>1.1944444444444444</v>
      </c>
      <c r="AJ38">
        <f t="shared" si="79"/>
        <v>1.1944444444444444</v>
      </c>
      <c r="AK38">
        <v>0</v>
      </c>
      <c r="AL38">
        <v>0</v>
      </c>
      <c r="AM38">
        <v>0</v>
      </c>
      <c r="AN38">
        <v>0</v>
      </c>
      <c r="AO38">
        <v>1.62469536961819E-4</v>
      </c>
      <c r="AP38">
        <v>0</v>
      </c>
      <c r="AQ38">
        <f t="shared" si="85"/>
        <v>1.1809523809523808</v>
      </c>
      <c r="AR38">
        <f t="shared" si="80"/>
        <v>1.1809523809523808</v>
      </c>
      <c r="AS38">
        <f t="shared" si="80"/>
        <v>1.1809523809523808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f t="shared" si="86"/>
        <v>0.90714285714285714</v>
      </c>
      <c r="BA38">
        <f t="shared" si="86"/>
        <v>0.90714285714285714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f t="shared" si="87"/>
        <v>1.4714285714285715</v>
      </c>
      <c r="BJ38">
        <f t="shared" si="87"/>
        <v>1.4714285714285715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f t="shared" si="88"/>
        <v>1.0357142857142858</v>
      </c>
      <c r="BT38">
        <f t="shared" si="88"/>
        <v>1.0357142857142858</v>
      </c>
      <c r="BU38">
        <v>0</v>
      </c>
      <c r="BV38">
        <v>0</v>
      </c>
      <c r="BW38">
        <v>0</v>
      </c>
      <c r="BX38">
        <v>1.62469536961819E-4</v>
      </c>
      <c r="BY38">
        <v>0</v>
      </c>
      <c r="BZ38">
        <v>0</v>
      </c>
      <c r="CA38">
        <v>0</v>
      </c>
      <c r="CB38">
        <v>0</v>
      </c>
      <c r="CC38">
        <f t="shared" si="89"/>
        <v>1.0571428571428572</v>
      </c>
      <c r="CD38">
        <f t="shared" si="81"/>
        <v>1.0571428571428572</v>
      </c>
      <c r="CE38">
        <f t="shared" si="81"/>
        <v>1.0571428571428572</v>
      </c>
      <c r="CF38">
        <v>1.62469536961819E-4</v>
      </c>
      <c r="CG38">
        <v>0</v>
      </c>
      <c r="CH38">
        <v>1.62469536961819E-4</v>
      </c>
      <c r="CI38">
        <v>1.62469536961819E-4</v>
      </c>
      <c r="CJ38">
        <v>1.62469536961819E-4</v>
      </c>
      <c r="CK38">
        <v>1.62469536961819E-4</v>
      </c>
      <c r="CL38">
        <v>1.62469536961819E-4</v>
      </c>
      <c r="CM38">
        <v>1.62469536961819E-4</v>
      </c>
      <c r="CN38">
        <v>1.62469536961819E-4</v>
      </c>
      <c r="CO38">
        <v>1.62469536961819E-4</v>
      </c>
      <c r="CP38">
        <v>1.62469536961819E-4</v>
      </c>
      <c r="CQ38">
        <v>1.62469536961819E-4</v>
      </c>
      <c r="CR38">
        <v>0</v>
      </c>
      <c r="CS38">
        <v>0</v>
      </c>
      <c r="CT38">
        <v>0</v>
      </c>
      <c r="CU38">
        <v>1.62469536961819E-4</v>
      </c>
      <c r="CV38">
        <v>1.62469536961819E-4</v>
      </c>
      <c r="CW38">
        <v>0</v>
      </c>
      <c r="CX38">
        <v>1.62469536961819E-4</v>
      </c>
      <c r="CY38">
        <v>1.62469536961819E-4</v>
      </c>
      <c r="CZ38">
        <v>1.62469536961819E-4</v>
      </c>
      <c r="DA38">
        <v>1.62469536961819E-4</v>
      </c>
      <c r="DB38">
        <v>1.62469536961819E-4</v>
      </c>
      <c r="DC38">
        <v>1.62469536961819E-4</v>
      </c>
      <c r="DD38">
        <v>1.62469536961819E-4</v>
      </c>
      <c r="DE38">
        <v>1.62469536961819E-4</v>
      </c>
      <c r="DF38">
        <v>1.62469536961819E-4</v>
      </c>
      <c r="DG38">
        <v>1.62469536961819E-4</v>
      </c>
      <c r="DH38">
        <v>1.62469536961819E-4</v>
      </c>
      <c r="DI38">
        <v>1.62469536961819E-4</v>
      </c>
      <c r="DJ38">
        <v>1.62469536961819E-4</v>
      </c>
      <c r="DK38">
        <v>1.62469536961819E-4</v>
      </c>
      <c r="DL38">
        <v>1.62469536961819E-4</v>
      </c>
      <c r="DM38">
        <v>1.62469536961819E-4</v>
      </c>
      <c r="DN38">
        <v>1.62469536961819E-4</v>
      </c>
      <c r="DO38">
        <v>1.62469536961819E-4</v>
      </c>
      <c r="DP38">
        <v>1.62469536961819E-4</v>
      </c>
      <c r="DQ38">
        <v>1.62469536961819E-4</v>
      </c>
      <c r="DR38">
        <v>1.62469536961819E-4</v>
      </c>
      <c r="DS38">
        <v>1.62469536961819E-4</v>
      </c>
      <c r="DT38">
        <v>1.62469536961819E-4</v>
      </c>
      <c r="DU38">
        <v>1.62469536961819E-4</v>
      </c>
      <c r="DV38">
        <v>1.62469536961819E-4</v>
      </c>
      <c r="DW38">
        <v>1.62469536961819E-4</v>
      </c>
      <c r="DX38">
        <v>1.62469536961819E-4</v>
      </c>
      <c r="DY38">
        <v>1.62469536961819E-4</v>
      </c>
      <c r="DZ38">
        <v>1.62469536961819E-4</v>
      </c>
      <c r="EA38">
        <v>1.62469536961819E-4</v>
      </c>
      <c r="EB38">
        <v>1.62469536961819E-4</v>
      </c>
      <c r="EC38">
        <v>1.62469536961819E-4</v>
      </c>
      <c r="ED38">
        <v>1.62469536961819E-4</v>
      </c>
      <c r="EE38">
        <v>1.62469536961819E-4</v>
      </c>
      <c r="EF38">
        <v>1.62469536961819E-4</v>
      </c>
      <c r="EG38">
        <v>1.62469536961819E-4</v>
      </c>
      <c r="EH38">
        <v>1.62469536961819E-4</v>
      </c>
      <c r="EI38">
        <v>1.62469536961819E-4</v>
      </c>
      <c r="EJ38">
        <v>1.62469536961819E-4</v>
      </c>
      <c r="EK38">
        <v>1.62469536961819E-4</v>
      </c>
      <c r="EL38">
        <v>1.62469536961819E-4</v>
      </c>
      <c r="EM38">
        <v>1.62469536961819E-4</v>
      </c>
      <c r="EN38">
        <v>1.62469536961819E-4</v>
      </c>
      <c r="EO38">
        <v>1.62469536961819E-4</v>
      </c>
      <c r="EP38">
        <v>1.62469536961819E-4</v>
      </c>
      <c r="EQ38">
        <v>1.62469536961819E-4</v>
      </c>
      <c r="ER38">
        <v>1.62469536961819E-4</v>
      </c>
      <c r="ES38">
        <v>1.62469536961819E-4</v>
      </c>
      <c r="ET38">
        <v>0</v>
      </c>
      <c r="EU38">
        <v>0</v>
      </c>
    </row>
    <row r="39" spans="1:151" x14ac:dyDescent="0.25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f t="shared" si="82"/>
        <v>0.57500000000000007</v>
      </c>
      <c r="I39">
        <f t="shared" si="77"/>
        <v>0.57500000000000007</v>
      </c>
      <c r="J39">
        <f t="shared" si="77"/>
        <v>0.57500000000000007</v>
      </c>
      <c r="K39">
        <v>1.62469536961819E-4</v>
      </c>
      <c r="L39">
        <v>1.62469536961819E-4</v>
      </c>
      <c r="M39">
        <v>1.62469536961819E-4</v>
      </c>
      <c r="N39">
        <v>1.62469536961819E-4</v>
      </c>
      <c r="O39">
        <v>1.62469536961819E-4</v>
      </c>
      <c r="P39">
        <v>1.62469536961819E-4</v>
      </c>
      <c r="Q39">
        <f t="shared" si="78"/>
        <v>0.41904761904761906</v>
      </c>
      <c r="R39">
        <f t="shared" si="78"/>
        <v>0.41904761904761906</v>
      </c>
      <c r="S39">
        <f t="shared" si="78"/>
        <v>0.41904761904761906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f t="shared" si="83"/>
        <v>0.94285714285714284</v>
      </c>
      <c r="AA39">
        <f t="shared" si="83"/>
        <v>0.94285714285714284</v>
      </c>
      <c r="AB39">
        <v>1.62469536961819E-4</v>
      </c>
      <c r="AC39">
        <v>1.62469536961819E-4</v>
      </c>
      <c r="AD39">
        <v>1.62469536961819E-4</v>
      </c>
      <c r="AE39">
        <v>1.62469536961819E-4</v>
      </c>
      <c r="AF39">
        <v>1.62469536961819E-4</v>
      </c>
      <c r="AG39">
        <v>1.62469536961819E-4</v>
      </c>
      <c r="AH39">
        <f t="shared" si="84"/>
        <v>1.1944444444444444</v>
      </c>
      <c r="AI39">
        <f t="shared" si="79"/>
        <v>1.1944444444444444</v>
      </c>
      <c r="AJ39">
        <f t="shared" si="79"/>
        <v>1.1944444444444444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f t="shared" si="85"/>
        <v>1.1809523809523808</v>
      </c>
      <c r="AR39">
        <f t="shared" si="80"/>
        <v>1.1809523809523808</v>
      </c>
      <c r="AS39">
        <f t="shared" si="80"/>
        <v>1.1809523809523808</v>
      </c>
      <c r="AT39">
        <v>1.62469536961819E-4</v>
      </c>
      <c r="AU39">
        <v>1.62469536961819E-4</v>
      </c>
      <c r="AV39">
        <v>1.62469536961819E-4</v>
      </c>
      <c r="AW39">
        <v>1.62469536961819E-4</v>
      </c>
      <c r="AX39">
        <v>1.62469536961819E-4</v>
      </c>
      <c r="AY39">
        <v>1.62469536961819E-4</v>
      </c>
      <c r="AZ39">
        <f t="shared" si="86"/>
        <v>0.90714285714285714</v>
      </c>
      <c r="BA39">
        <f t="shared" si="86"/>
        <v>0.90714285714285714</v>
      </c>
      <c r="BB39">
        <v>1.62469536961819E-4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f t="shared" si="87"/>
        <v>1.4714285714285715</v>
      </c>
      <c r="BJ39">
        <f t="shared" si="87"/>
        <v>1.4714285714285715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f t="shared" si="88"/>
        <v>1.0357142857142858</v>
      </c>
      <c r="BT39">
        <f t="shared" si="88"/>
        <v>1.0357142857142858</v>
      </c>
      <c r="BU39">
        <v>0</v>
      </c>
      <c r="BV39">
        <v>0</v>
      </c>
      <c r="BW39">
        <v>0</v>
      </c>
      <c r="BX39">
        <v>1.62469536961819E-4</v>
      </c>
      <c r="BY39">
        <v>0</v>
      </c>
      <c r="BZ39">
        <v>0</v>
      </c>
      <c r="CA39">
        <v>0</v>
      </c>
      <c r="CB39">
        <v>0</v>
      </c>
      <c r="CC39">
        <f t="shared" si="89"/>
        <v>1.0571428571428572</v>
      </c>
      <c r="CD39">
        <f t="shared" si="81"/>
        <v>1.0571428571428572</v>
      </c>
      <c r="CE39">
        <f t="shared" si="81"/>
        <v>1.0571428571428572</v>
      </c>
      <c r="CF39">
        <v>1.62469536961819E-4</v>
      </c>
      <c r="CG39">
        <v>1.62469536961819E-4</v>
      </c>
      <c r="CH39">
        <v>1.62469536961819E-4</v>
      </c>
      <c r="CI39">
        <v>1.62469536961819E-4</v>
      </c>
      <c r="CJ39">
        <v>1.62469536961819E-4</v>
      </c>
      <c r="CK39">
        <v>1.62469536961819E-4</v>
      </c>
      <c r="CL39">
        <v>1.62469536961819E-4</v>
      </c>
      <c r="CM39">
        <v>1.62469536961819E-4</v>
      </c>
      <c r="CN39">
        <v>1.62469536961819E-4</v>
      </c>
      <c r="CO39">
        <v>1.62469536961819E-4</v>
      </c>
      <c r="CP39">
        <v>1.62469536961819E-4</v>
      </c>
      <c r="CQ39">
        <v>1.62469536961819E-4</v>
      </c>
      <c r="CR39">
        <v>0</v>
      </c>
      <c r="CS39">
        <v>0</v>
      </c>
      <c r="CT39">
        <v>0</v>
      </c>
      <c r="CU39">
        <v>1.62469536961819E-4</v>
      </c>
      <c r="CV39">
        <v>1.62469536961819E-4</v>
      </c>
      <c r="CW39">
        <v>1.62469536961819E-4</v>
      </c>
      <c r="CX39">
        <v>1.62469536961819E-4</v>
      </c>
      <c r="CY39">
        <v>1.62469536961819E-4</v>
      </c>
      <c r="CZ39">
        <v>1.62469536961819E-4</v>
      </c>
      <c r="DA39">
        <v>1.62469536961819E-4</v>
      </c>
      <c r="DB39">
        <v>1.62469536961819E-4</v>
      </c>
      <c r="DC39">
        <v>1.62469536961819E-4</v>
      </c>
      <c r="DD39">
        <v>1.62469536961819E-4</v>
      </c>
      <c r="DE39">
        <v>1.62469536961819E-4</v>
      </c>
      <c r="DF39">
        <v>1.62469536961819E-4</v>
      </c>
      <c r="DG39">
        <v>1.62469536961819E-4</v>
      </c>
      <c r="DH39">
        <v>1.62469536961819E-4</v>
      </c>
      <c r="DI39">
        <v>1.62469536961819E-4</v>
      </c>
      <c r="DJ39">
        <v>1.62469536961819E-4</v>
      </c>
      <c r="DK39">
        <v>1.62469536961819E-4</v>
      </c>
      <c r="DL39">
        <v>1.62469536961819E-4</v>
      </c>
      <c r="DM39">
        <v>1.62469536961819E-4</v>
      </c>
      <c r="DN39">
        <v>1.62469536961819E-4</v>
      </c>
      <c r="DO39">
        <v>1.62469536961819E-4</v>
      </c>
      <c r="DP39">
        <v>1.62469536961819E-4</v>
      </c>
      <c r="DQ39">
        <v>1.62469536961819E-4</v>
      </c>
      <c r="DR39">
        <v>1.62469536961819E-4</v>
      </c>
      <c r="DS39">
        <v>1.62469536961819E-4</v>
      </c>
      <c r="DT39">
        <v>1.62469536961819E-4</v>
      </c>
      <c r="DU39">
        <v>1.62469536961819E-4</v>
      </c>
      <c r="DV39">
        <v>1.62469536961819E-4</v>
      </c>
      <c r="DW39">
        <v>1.62469536961819E-4</v>
      </c>
      <c r="DX39">
        <v>1.62469536961819E-4</v>
      </c>
      <c r="DY39">
        <v>1.62469536961819E-4</v>
      </c>
      <c r="DZ39">
        <v>1.62469536961819E-4</v>
      </c>
      <c r="EA39">
        <v>1.62469536961819E-4</v>
      </c>
      <c r="EB39">
        <v>1.62469536961819E-4</v>
      </c>
      <c r="EC39">
        <v>1.62469536961819E-4</v>
      </c>
      <c r="ED39">
        <v>1.62469536961819E-4</v>
      </c>
      <c r="EE39">
        <v>1.62469536961819E-4</v>
      </c>
      <c r="EF39">
        <v>1.62469536961819E-4</v>
      </c>
      <c r="EG39">
        <v>1.62469536961819E-4</v>
      </c>
      <c r="EH39">
        <v>1.62469536961819E-4</v>
      </c>
      <c r="EI39">
        <v>1.62469536961819E-4</v>
      </c>
      <c r="EJ39">
        <v>1.62469536961819E-4</v>
      </c>
      <c r="EK39">
        <v>1.62469536961819E-4</v>
      </c>
      <c r="EL39">
        <v>1.62469536961819E-4</v>
      </c>
      <c r="EM39">
        <v>1.62469536961819E-4</v>
      </c>
      <c r="EN39">
        <v>1.62469536961819E-4</v>
      </c>
      <c r="EO39">
        <v>1.62469536961819E-4</v>
      </c>
      <c r="EP39">
        <v>1.62469536961819E-4</v>
      </c>
      <c r="EQ39">
        <v>1.62469536961819E-4</v>
      </c>
      <c r="ER39">
        <v>1.62469536961819E-4</v>
      </c>
      <c r="ES39">
        <v>1.62469536961819E-4</v>
      </c>
      <c r="ET39">
        <v>0</v>
      </c>
      <c r="EU39">
        <v>0</v>
      </c>
    </row>
    <row r="40" spans="1:151" x14ac:dyDescent="0.25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f t="shared" si="82"/>
        <v>0.57500000000000007</v>
      </c>
      <c r="I40">
        <f t="shared" si="77"/>
        <v>0.57500000000000007</v>
      </c>
      <c r="J40">
        <f t="shared" si="77"/>
        <v>0.57500000000000007</v>
      </c>
      <c r="K40">
        <v>0</v>
      </c>
      <c r="L40">
        <v>0</v>
      </c>
      <c r="M40">
        <v>0</v>
      </c>
      <c r="N40">
        <v>1.62469536961819E-4</v>
      </c>
      <c r="O40">
        <v>1.62469536961819E-4</v>
      </c>
      <c r="P40">
        <v>1.62469536961819E-4</v>
      </c>
      <c r="Q40">
        <f t="shared" si="78"/>
        <v>0.41904761904761906</v>
      </c>
      <c r="R40">
        <f t="shared" si="78"/>
        <v>0.41904761904761906</v>
      </c>
      <c r="S40">
        <f t="shared" si="78"/>
        <v>0.41904761904761906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f t="shared" si="83"/>
        <v>0.94285714285714284</v>
      </c>
      <c r="AA40">
        <f t="shared" si="83"/>
        <v>0.94285714285714284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f t="shared" si="79"/>
        <v>1.1944444444444444</v>
      </c>
      <c r="AJ40">
        <f t="shared" si="79"/>
        <v>1.1944444444444444</v>
      </c>
      <c r="AK40">
        <v>0</v>
      </c>
      <c r="AL40">
        <v>0</v>
      </c>
      <c r="AM40">
        <v>0</v>
      </c>
      <c r="AN40">
        <v>0</v>
      </c>
      <c r="AO40">
        <v>1.62469536961819E-4</v>
      </c>
      <c r="AP40">
        <v>0</v>
      </c>
      <c r="AQ40">
        <f t="shared" si="85"/>
        <v>1.1809523809523808</v>
      </c>
      <c r="AR40">
        <f t="shared" si="80"/>
        <v>1.1809523809523808</v>
      </c>
      <c r="AS40">
        <f t="shared" si="80"/>
        <v>1.1809523809523808</v>
      </c>
      <c r="AT40">
        <v>1.62469536961819E-4</v>
      </c>
      <c r="AU40">
        <v>1.62469536961819E-4</v>
      </c>
      <c r="AV40">
        <v>1.62469536961819E-4</v>
      </c>
      <c r="AW40">
        <v>1.62469536961819E-4</v>
      </c>
      <c r="AX40">
        <v>1.62469536961819E-4</v>
      </c>
      <c r="AY40">
        <v>1.62469536961819E-4</v>
      </c>
      <c r="AZ40">
        <f t="shared" si="86"/>
        <v>0.90714285714285714</v>
      </c>
      <c r="BA40">
        <f t="shared" si="86"/>
        <v>0.90714285714285714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f t="shared" si="87"/>
        <v>1.4714285714285715</v>
      </c>
      <c r="BJ40">
        <f t="shared" si="87"/>
        <v>1.4714285714285715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f t="shared" si="88"/>
        <v>1.0357142857142858</v>
      </c>
      <c r="BT40">
        <f t="shared" si="88"/>
        <v>1.0357142857142858</v>
      </c>
      <c r="BU40">
        <v>0</v>
      </c>
      <c r="BV40">
        <v>0</v>
      </c>
      <c r="BW40">
        <v>0</v>
      </c>
      <c r="BX40">
        <v>1.62469536961819E-4</v>
      </c>
      <c r="BY40">
        <v>0</v>
      </c>
      <c r="BZ40">
        <v>0</v>
      </c>
      <c r="CA40">
        <v>0</v>
      </c>
      <c r="CB40">
        <v>0</v>
      </c>
      <c r="CC40">
        <f t="shared" si="89"/>
        <v>1.0571428571428572</v>
      </c>
      <c r="CD40">
        <f t="shared" si="81"/>
        <v>1.0571428571428572</v>
      </c>
      <c r="CE40">
        <f t="shared" si="81"/>
        <v>1.0571428571428572</v>
      </c>
      <c r="CF40">
        <v>1.62469536961819E-4</v>
      </c>
      <c r="CG40">
        <v>1.62469536961819E-4</v>
      </c>
      <c r="CH40">
        <v>1.62469536961819E-4</v>
      </c>
      <c r="CI40">
        <v>1.62469536961819E-4</v>
      </c>
      <c r="CJ40">
        <v>1.62469536961819E-4</v>
      </c>
      <c r="CK40">
        <v>1.62469536961819E-4</v>
      </c>
      <c r="CL40">
        <v>1.62469536961819E-4</v>
      </c>
      <c r="CM40">
        <v>1.62469536961819E-4</v>
      </c>
      <c r="CN40">
        <v>1.62469536961819E-4</v>
      </c>
      <c r="CO40">
        <v>1.62469536961819E-4</v>
      </c>
      <c r="CP40">
        <v>1.62469536961819E-4</v>
      </c>
      <c r="CQ40">
        <v>1.62469536961819E-4</v>
      </c>
      <c r="CR40">
        <v>0</v>
      </c>
      <c r="CS40">
        <v>0</v>
      </c>
      <c r="CT40">
        <v>0</v>
      </c>
      <c r="CU40">
        <v>1.62469536961819E-4</v>
      </c>
      <c r="CV40">
        <v>1.62469536961819E-4</v>
      </c>
      <c r="CW40">
        <v>1.62469536961819E-4</v>
      </c>
      <c r="CX40">
        <v>1.62469536961819E-4</v>
      </c>
      <c r="CY40">
        <v>1.62469536961819E-4</v>
      </c>
      <c r="CZ40">
        <v>1.62469536961819E-4</v>
      </c>
      <c r="DA40">
        <v>1.62469536961819E-4</v>
      </c>
      <c r="DB40">
        <v>1.62469536961819E-4</v>
      </c>
      <c r="DC40">
        <v>1.62469536961819E-4</v>
      </c>
      <c r="DD40">
        <v>1.62469536961819E-4</v>
      </c>
      <c r="DE40">
        <v>1.62469536961819E-4</v>
      </c>
      <c r="DF40">
        <v>1.62469536961819E-4</v>
      </c>
      <c r="DG40">
        <v>1.62469536961819E-4</v>
      </c>
      <c r="DH40">
        <v>1.62469536961819E-4</v>
      </c>
      <c r="DI40">
        <v>1.62469536961819E-4</v>
      </c>
      <c r="DJ40">
        <v>1.62469536961819E-4</v>
      </c>
      <c r="DK40">
        <v>1.62469536961819E-4</v>
      </c>
      <c r="DL40">
        <v>1.62469536961819E-4</v>
      </c>
      <c r="DM40">
        <v>1.62469536961819E-4</v>
      </c>
      <c r="DN40">
        <v>1.62469536961819E-4</v>
      </c>
      <c r="DO40">
        <v>1.62469536961819E-4</v>
      </c>
      <c r="DP40">
        <v>1.62469536961819E-4</v>
      </c>
      <c r="DQ40">
        <v>1.62469536961819E-4</v>
      </c>
      <c r="DR40">
        <v>1.62469536961819E-4</v>
      </c>
      <c r="DS40">
        <v>1.62469536961819E-4</v>
      </c>
      <c r="DT40">
        <v>1.62469536961819E-4</v>
      </c>
      <c r="DU40">
        <v>1.62469536961819E-4</v>
      </c>
      <c r="DV40">
        <v>1.62469536961819E-4</v>
      </c>
      <c r="DW40">
        <v>1.62469536961819E-4</v>
      </c>
      <c r="DX40">
        <v>1.62469536961819E-4</v>
      </c>
      <c r="DY40">
        <v>1.62469536961819E-4</v>
      </c>
      <c r="DZ40">
        <v>1.62469536961819E-4</v>
      </c>
      <c r="EA40">
        <v>1.62469536961819E-4</v>
      </c>
      <c r="EB40">
        <v>1.62469536961819E-4</v>
      </c>
      <c r="EC40">
        <v>1.62469536961819E-4</v>
      </c>
      <c r="ED40">
        <v>1.62469536961819E-4</v>
      </c>
      <c r="EE40">
        <v>1.62469536961819E-4</v>
      </c>
      <c r="EF40">
        <v>1.62469536961819E-4</v>
      </c>
      <c r="EG40">
        <v>1.62469536961819E-4</v>
      </c>
      <c r="EH40">
        <v>1.62469536961819E-4</v>
      </c>
      <c r="EI40">
        <v>1.62469536961819E-4</v>
      </c>
      <c r="EJ40">
        <v>1.62469536961819E-4</v>
      </c>
      <c r="EK40">
        <v>1.62469536961819E-4</v>
      </c>
      <c r="EL40">
        <v>1.62469536961819E-4</v>
      </c>
      <c r="EM40">
        <v>1.62469536961819E-4</v>
      </c>
      <c r="EN40">
        <v>1.62469536961819E-4</v>
      </c>
      <c r="EO40">
        <v>1.62469536961819E-4</v>
      </c>
      <c r="EP40">
        <v>1.62469536961819E-4</v>
      </c>
      <c r="EQ40">
        <v>1.62469536961819E-4</v>
      </c>
      <c r="ER40">
        <v>1.62469536961819E-4</v>
      </c>
      <c r="ES40">
        <v>1.62469536961819E-4</v>
      </c>
      <c r="ET40">
        <v>0</v>
      </c>
      <c r="EU40">
        <v>0</v>
      </c>
    </row>
    <row r="41" spans="1:151" x14ac:dyDescent="0.25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f t="shared" si="82"/>
        <v>0.57500000000000007</v>
      </c>
      <c r="I41">
        <f t="shared" si="77"/>
        <v>0.57500000000000007</v>
      </c>
      <c r="J41">
        <f t="shared" si="77"/>
        <v>0.57500000000000007</v>
      </c>
      <c r="K41">
        <v>0</v>
      </c>
      <c r="L41">
        <v>0</v>
      </c>
      <c r="M41">
        <v>0</v>
      </c>
      <c r="N41">
        <v>1.62469536961819E-4</v>
      </c>
      <c r="O41">
        <v>1.62469536961819E-4</v>
      </c>
      <c r="P41">
        <v>1.62469536961819E-4</v>
      </c>
      <c r="Q41">
        <f t="shared" si="78"/>
        <v>0.41904761904761906</v>
      </c>
      <c r="R41">
        <f t="shared" si="78"/>
        <v>0.41904761904761906</v>
      </c>
      <c r="S41">
        <f t="shared" si="78"/>
        <v>0.41904761904761906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f t="shared" si="83"/>
        <v>0.94285714285714284</v>
      </c>
      <c r="AA41">
        <f t="shared" si="83"/>
        <v>0.94285714285714284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f t="shared" si="79"/>
        <v>1.1944444444444444</v>
      </c>
      <c r="AJ41">
        <f t="shared" si="79"/>
        <v>1.1944444444444444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f t="shared" si="85"/>
        <v>1.1809523809523808</v>
      </c>
      <c r="AR41">
        <f t="shared" si="80"/>
        <v>1.1809523809523808</v>
      </c>
      <c r="AS41">
        <f t="shared" si="80"/>
        <v>1.1809523809523808</v>
      </c>
      <c r="AT41">
        <v>1.62469536961819E-4</v>
      </c>
      <c r="AU41">
        <v>1.62469536961819E-4</v>
      </c>
      <c r="AV41">
        <v>1.62469536961819E-4</v>
      </c>
      <c r="AW41">
        <v>1.62469536961819E-4</v>
      </c>
      <c r="AX41">
        <v>1.62469536961819E-4</v>
      </c>
      <c r="AY41">
        <v>1.62469536961819E-4</v>
      </c>
      <c r="AZ41">
        <f t="shared" si="86"/>
        <v>0.90714285714285714</v>
      </c>
      <c r="BA41">
        <f t="shared" si="86"/>
        <v>0.90714285714285714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f t="shared" si="87"/>
        <v>1.4714285714285715</v>
      </c>
      <c r="BJ41">
        <f t="shared" si="87"/>
        <v>1.4714285714285715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f t="shared" si="88"/>
        <v>1.0357142857142858</v>
      </c>
      <c r="BT41">
        <f t="shared" si="88"/>
        <v>1.0357142857142858</v>
      </c>
      <c r="BU41">
        <v>0</v>
      </c>
      <c r="BV41">
        <v>0</v>
      </c>
      <c r="BW41">
        <v>0</v>
      </c>
      <c r="BX41">
        <v>1.62469536961819E-4</v>
      </c>
      <c r="BY41">
        <v>0</v>
      </c>
      <c r="BZ41">
        <v>0</v>
      </c>
      <c r="CA41">
        <v>0</v>
      </c>
      <c r="CB41">
        <v>0</v>
      </c>
      <c r="CC41">
        <f t="shared" si="89"/>
        <v>1.0571428571428572</v>
      </c>
      <c r="CD41">
        <f t="shared" si="81"/>
        <v>1.0571428571428572</v>
      </c>
      <c r="CE41">
        <f t="shared" si="81"/>
        <v>1.0571428571428572</v>
      </c>
      <c r="CF41">
        <v>1.62469536961819E-4</v>
      </c>
      <c r="CG41">
        <v>1.62469536961819E-4</v>
      </c>
      <c r="CH41">
        <v>1.62469536961819E-4</v>
      </c>
      <c r="CI41">
        <v>1.62469536961819E-4</v>
      </c>
      <c r="CJ41">
        <v>1.62469536961819E-4</v>
      </c>
      <c r="CK41">
        <v>1.62469536961819E-4</v>
      </c>
      <c r="CL41">
        <v>1.62469536961819E-4</v>
      </c>
      <c r="CM41">
        <v>1.62469536961819E-4</v>
      </c>
      <c r="CN41">
        <v>1.62469536961819E-4</v>
      </c>
      <c r="CO41">
        <v>1.62469536961819E-4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1.62469536961819E-4</v>
      </c>
      <c r="CX41">
        <v>1.62469536961819E-4</v>
      </c>
      <c r="CY41">
        <v>1.62469536961819E-4</v>
      </c>
      <c r="CZ41">
        <v>1.62469536961819E-4</v>
      </c>
      <c r="DA41">
        <v>1.62469536961819E-4</v>
      </c>
      <c r="DB41">
        <v>1.62469536961819E-4</v>
      </c>
      <c r="DC41">
        <v>1.62469536961819E-4</v>
      </c>
      <c r="DD41">
        <v>1.62469536961819E-4</v>
      </c>
      <c r="DE41">
        <v>1.62469536961819E-4</v>
      </c>
      <c r="DF41">
        <v>1.62469536961819E-4</v>
      </c>
      <c r="DG41">
        <v>1.62469536961819E-4</v>
      </c>
      <c r="DH41">
        <v>1.62469536961819E-4</v>
      </c>
      <c r="DI41">
        <v>1.62469536961819E-4</v>
      </c>
      <c r="DJ41">
        <v>1.62469536961819E-4</v>
      </c>
      <c r="DK41">
        <v>1.62469536961819E-4</v>
      </c>
      <c r="DL41">
        <v>1.62469536961819E-4</v>
      </c>
      <c r="DM41">
        <v>1.62469536961819E-4</v>
      </c>
      <c r="DN41">
        <v>1.62469536961819E-4</v>
      </c>
      <c r="DO41">
        <v>1.62469536961819E-4</v>
      </c>
      <c r="DP41">
        <v>1.62469536961819E-4</v>
      </c>
      <c r="DQ41">
        <v>1.62469536961819E-4</v>
      </c>
      <c r="DR41">
        <v>1.62469536961819E-4</v>
      </c>
      <c r="DS41">
        <v>1.62469536961819E-4</v>
      </c>
      <c r="DT41">
        <v>1.62469536961819E-4</v>
      </c>
      <c r="DU41">
        <v>1.62469536961819E-4</v>
      </c>
      <c r="DV41">
        <v>1.62469536961819E-4</v>
      </c>
      <c r="DW41">
        <v>1.62469536961819E-4</v>
      </c>
      <c r="DX41">
        <v>1.62469536961819E-4</v>
      </c>
      <c r="DY41">
        <v>1.62469536961819E-4</v>
      </c>
      <c r="DZ41">
        <v>1.62469536961819E-4</v>
      </c>
      <c r="EA41">
        <v>1.62469536961819E-4</v>
      </c>
      <c r="EB41">
        <v>1.62469536961819E-4</v>
      </c>
      <c r="EC41">
        <v>1.62469536961819E-4</v>
      </c>
      <c r="ED41">
        <v>1.62469536961819E-4</v>
      </c>
      <c r="EE41">
        <v>1.62469536961819E-4</v>
      </c>
      <c r="EF41">
        <v>1.62469536961819E-4</v>
      </c>
      <c r="EG41">
        <v>1.62469536961819E-4</v>
      </c>
      <c r="EH41">
        <v>1.62469536961819E-4</v>
      </c>
      <c r="EI41">
        <v>1.62469536961819E-4</v>
      </c>
      <c r="EJ41">
        <v>1.62469536961819E-4</v>
      </c>
      <c r="EK41">
        <v>1.62469536961819E-4</v>
      </c>
      <c r="EL41">
        <v>1.62469536961819E-4</v>
      </c>
      <c r="EM41">
        <v>1.62469536961819E-4</v>
      </c>
      <c r="EN41">
        <v>1.62469536961819E-4</v>
      </c>
      <c r="EO41">
        <v>1.62469536961819E-4</v>
      </c>
      <c r="EP41">
        <v>1.62469536961819E-4</v>
      </c>
      <c r="EQ41">
        <v>1.62469536961819E-4</v>
      </c>
      <c r="ER41">
        <v>1.62469536961819E-4</v>
      </c>
      <c r="ES41">
        <v>1.62469536961819E-4</v>
      </c>
      <c r="ET41">
        <v>0</v>
      </c>
      <c r="EU41">
        <v>0</v>
      </c>
    </row>
    <row r="42" spans="1:151" x14ac:dyDescent="0.25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f t="shared" si="82"/>
        <v>0.57500000000000007</v>
      </c>
      <c r="I42">
        <f t="shared" si="77"/>
        <v>0.57500000000000007</v>
      </c>
      <c r="J42">
        <f t="shared" si="77"/>
        <v>0.57500000000000007</v>
      </c>
      <c r="K42">
        <v>0</v>
      </c>
      <c r="L42">
        <v>0</v>
      </c>
      <c r="M42">
        <v>0</v>
      </c>
      <c r="N42">
        <v>1.62469536961819E-4</v>
      </c>
      <c r="O42">
        <v>1.62469536961819E-4</v>
      </c>
      <c r="P42">
        <v>1.62469536961819E-4</v>
      </c>
      <c r="Q42">
        <f t="shared" si="78"/>
        <v>0.41904761904761906</v>
      </c>
      <c r="R42">
        <f t="shared" si="78"/>
        <v>0.41904761904761906</v>
      </c>
      <c r="S42">
        <f>(4+4.8)/21</f>
        <v>0.41904761904761906</v>
      </c>
      <c r="T42">
        <v>1.62469536961819E-4</v>
      </c>
      <c r="U42">
        <v>0</v>
      </c>
      <c r="V42">
        <v>0</v>
      </c>
      <c r="W42">
        <v>0</v>
      </c>
      <c r="X42">
        <v>0</v>
      </c>
      <c r="Y42">
        <v>0</v>
      </c>
      <c r="Z42">
        <f t="shared" si="83"/>
        <v>0.94285714285714284</v>
      </c>
      <c r="AA42">
        <f t="shared" si="83"/>
        <v>0.94285714285714284</v>
      </c>
      <c r="AB42">
        <v>0</v>
      </c>
      <c r="AC42">
        <v>0</v>
      </c>
      <c r="AD42">
        <v>1.62469536961819E-4</v>
      </c>
      <c r="AE42">
        <v>0</v>
      </c>
      <c r="AF42">
        <v>1.62469536961819E-4</v>
      </c>
      <c r="AG42">
        <v>0</v>
      </c>
      <c r="AH42">
        <v>0</v>
      </c>
      <c r="AI42">
        <f t="shared" si="79"/>
        <v>1.1944444444444444</v>
      </c>
      <c r="AJ42">
        <f t="shared" si="79"/>
        <v>1.1944444444444444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f t="shared" si="85"/>
        <v>1.1809523809523808</v>
      </c>
      <c r="AR42">
        <f t="shared" si="80"/>
        <v>1.1809523809523808</v>
      </c>
      <c r="AS42">
        <f t="shared" si="80"/>
        <v>1.1809523809523808</v>
      </c>
      <c r="AT42">
        <v>1.62469536961819E-4</v>
      </c>
      <c r="AU42">
        <v>1.62469536961819E-4</v>
      </c>
      <c r="AV42">
        <v>1.62469536961819E-4</v>
      </c>
      <c r="AW42">
        <v>1.62469536961819E-4</v>
      </c>
      <c r="AX42">
        <v>1.62469536961819E-4</v>
      </c>
      <c r="AY42">
        <v>1.62469536961819E-4</v>
      </c>
      <c r="AZ42">
        <f t="shared" si="86"/>
        <v>0.90714285714285714</v>
      </c>
      <c r="BA42">
        <f t="shared" si="86"/>
        <v>0.90714285714285714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f t="shared" si="87"/>
        <v>1.4714285714285715</v>
      </c>
      <c r="BJ42">
        <f t="shared" si="87"/>
        <v>1.4714285714285715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f t="shared" si="88"/>
        <v>1.0357142857142858</v>
      </c>
      <c r="BT42">
        <f t="shared" si="88"/>
        <v>1.0357142857142858</v>
      </c>
      <c r="BU42">
        <v>0</v>
      </c>
      <c r="BV42">
        <v>0</v>
      </c>
      <c r="BW42">
        <v>0</v>
      </c>
      <c r="BX42">
        <v>1.62469536961819E-4</v>
      </c>
      <c r="BY42">
        <v>0</v>
      </c>
      <c r="BZ42">
        <v>0</v>
      </c>
      <c r="CA42">
        <v>0</v>
      </c>
      <c r="CB42">
        <v>0</v>
      </c>
      <c r="CC42">
        <f t="shared" si="89"/>
        <v>1.0571428571428572</v>
      </c>
      <c r="CD42">
        <f t="shared" si="81"/>
        <v>1.0571428571428572</v>
      </c>
      <c r="CE42">
        <f t="shared" si="81"/>
        <v>1.0571428571428572</v>
      </c>
      <c r="CF42">
        <v>1.62469536961819E-4</v>
      </c>
      <c r="CG42">
        <v>1.62469536961819E-4</v>
      </c>
      <c r="CH42">
        <v>1.62469536961819E-4</v>
      </c>
      <c r="CI42">
        <v>1.62469536961819E-4</v>
      </c>
      <c r="CJ42">
        <v>1.62469536961819E-4</v>
      </c>
      <c r="CK42">
        <v>1.62469536961819E-4</v>
      </c>
      <c r="CL42">
        <v>1.62469536961819E-4</v>
      </c>
      <c r="CM42">
        <v>1.62469536961819E-4</v>
      </c>
      <c r="CN42">
        <v>1.62469536961819E-4</v>
      </c>
      <c r="CO42">
        <v>1.62469536961819E-4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1.62469536961819E-4</v>
      </c>
      <c r="CX42">
        <v>1.62469536961819E-4</v>
      </c>
      <c r="CY42">
        <v>1.62469536961819E-4</v>
      </c>
      <c r="CZ42">
        <v>1.62469536961819E-4</v>
      </c>
      <c r="DA42">
        <v>1.62469536961819E-4</v>
      </c>
      <c r="DB42">
        <v>1.62469536961819E-4</v>
      </c>
      <c r="DC42">
        <v>1.62469536961819E-4</v>
      </c>
      <c r="DD42">
        <v>1.62469536961819E-4</v>
      </c>
      <c r="DE42">
        <v>1.62469536961819E-4</v>
      </c>
      <c r="DF42">
        <v>1.62469536961819E-4</v>
      </c>
      <c r="DG42">
        <v>1.62469536961819E-4</v>
      </c>
      <c r="DH42">
        <v>1.62469536961819E-4</v>
      </c>
      <c r="DI42">
        <v>1.62469536961819E-4</v>
      </c>
      <c r="DJ42">
        <v>1.62469536961819E-4</v>
      </c>
      <c r="DK42">
        <v>1.62469536961819E-4</v>
      </c>
      <c r="DL42">
        <v>1.62469536961819E-4</v>
      </c>
      <c r="DM42">
        <v>1.62469536961819E-4</v>
      </c>
      <c r="DN42">
        <v>1.62469536961819E-4</v>
      </c>
      <c r="DO42">
        <v>1.62469536961819E-4</v>
      </c>
      <c r="DP42">
        <v>1.62469536961819E-4</v>
      </c>
      <c r="DQ42">
        <v>1.62469536961819E-4</v>
      </c>
      <c r="DR42">
        <v>1.62469536961819E-4</v>
      </c>
      <c r="DS42">
        <v>1.62469536961819E-4</v>
      </c>
      <c r="DT42">
        <v>1.62469536961819E-4</v>
      </c>
      <c r="DU42">
        <v>1.62469536961819E-4</v>
      </c>
      <c r="DV42">
        <v>1.62469536961819E-4</v>
      </c>
      <c r="DW42">
        <v>1.62469536961819E-4</v>
      </c>
      <c r="DX42">
        <v>1.62469536961819E-4</v>
      </c>
      <c r="DY42">
        <v>1.62469536961819E-4</v>
      </c>
      <c r="DZ42">
        <v>1.62469536961819E-4</v>
      </c>
      <c r="EA42">
        <v>1.62469536961819E-4</v>
      </c>
      <c r="EB42">
        <v>1.62469536961819E-4</v>
      </c>
      <c r="EC42">
        <v>1.62469536961819E-4</v>
      </c>
      <c r="ED42">
        <v>1.62469536961819E-4</v>
      </c>
      <c r="EE42">
        <v>1.62469536961819E-4</v>
      </c>
      <c r="EF42">
        <v>1.62469536961819E-4</v>
      </c>
      <c r="EG42">
        <v>1.62469536961819E-4</v>
      </c>
      <c r="EH42">
        <v>1.62469536961819E-4</v>
      </c>
      <c r="EI42">
        <v>1.62469536961819E-4</v>
      </c>
      <c r="EJ42">
        <v>1.62469536961819E-4</v>
      </c>
      <c r="EK42">
        <v>1.62469536961819E-4</v>
      </c>
      <c r="EL42">
        <v>1.62469536961819E-4</v>
      </c>
      <c r="EM42">
        <v>1.62469536961819E-4</v>
      </c>
      <c r="EN42">
        <v>1.62469536961819E-4</v>
      </c>
      <c r="EO42">
        <v>1.62469536961819E-4</v>
      </c>
      <c r="EP42">
        <v>1.62469536961819E-4</v>
      </c>
      <c r="EQ42">
        <v>1.62469536961819E-4</v>
      </c>
      <c r="ER42">
        <v>1.62469536961819E-4</v>
      </c>
      <c r="ES42">
        <v>1.62469536961819E-4</v>
      </c>
      <c r="ET42">
        <v>0</v>
      </c>
      <c r="EU42">
        <v>0</v>
      </c>
    </row>
    <row r="43" spans="1:151" x14ac:dyDescent="0.25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f t="shared" si="82"/>
        <v>0.57500000000000007</v>
      </c>
      <c r="I43">
        <f t="shared" si="77"/>
        <v>0.57500000000000007</v>
      </c>
      <c r="J43">
        <f t="shared" si="77"/>
        <v>0.57500000000000007</v>
      </c>
      <c r="K43">
        <v>0</v>
      </c>
      <c r="L43">
        <v>0</v>
      </c>
      <c r="M43">
        <v>0</v>
      </c>
      <c r="N43">
        <v>1.62469536961819E-4</v>
      </c>
      <c r="O43">
        <v>1.62469536961819E-4</v>
      </c>
      <c r="P43">
        <v>1.62469536961819E-4</v>
      </c>
      <c r="Q43">
        <f>(6.7+6.4+14.2+8.1+4+4.8+7.2+9.4)/12</f>
        <v>5.0666666666666664</v>
      </c>
      <c r="R43">
        <f t="shared" ref="R43:S44" si="90">(6.7+6.4+14.2+8.1+4+4.8+7.2+9.4)/12</f>
        <v>5.0666666666666664</v>
      </c>
      <c r="S43">
        <f t="shared" si="90"/>
        <v>5.0666666666666664</v>
      </c>
      <c r="T43">
        <f>(8.1+14.2)/12</f>
        <v>1.8583333333333332</v>
      </c>
      <c r="U43">
        <f t="shared" ref="U43:V44" si="91">(8.1+14.2)/12</f>
        <v>1.8583333333333332</v>
      </c>
      <c r="V43">
        <f t="shared" si="91"/>
        <v>1.8583333333333332</v>
      </c>
      <c r="W43">
        <f>(8.1+14.2)/12</f>
        <v>1.8583333333333332</v>
      </c>
      <c r="X43">
        <f t="shared" ref="X43:Y44" si="92">(8.1+14.2)/12</f>
        <v>1.8583333333333332</v>
      </c>
      <c r="Y43">
        <f t="shared" si="92"/>
        <v>1.8583333333333332</v>
      </c>
      <c r="Z43">
        <f>(10.6+14.5+7.6+5.6+8.1+14.2+8.3+7.9)/8</f>
        <v>9.6000000000000014</v>
      </c>
      <c r="AA43">
        <f>(10.6+14.5+7.6+5.6+8.1+14.2+8.3+7.9)/8</f>
        <v>9.6000000000000014</v>
      </c>
      <c r="AB43">
        <f>(10.6+14.5)/14</f>
        <v>1.7928571428571429</v>
      </c>
      <c r="AC43">
        <f t="shared" ref="AC43:AH44" si="93">(10.6+14.5)/14</f>
        <v>1.7928571428571429</v>
      </c>
      <c r="AD43">
        <f t="shared" si="93"/>
        <v>1.7928571428571429</v>
      </c>
      <c r="AE43">
        <f t="shared" si="93"/>
        <v>1.7928571428571429</v>
      </c>
      <c r="AF43">
        <f t="shared" si="93"/>
        <v>1.7928571428571429</v>
      </c>
      <c r="AG43">
        <f t="shared" si="93"/>
        <v>1.7928571428571429</v>
      </c>
      <c r="AH43">
        <f t="shared" si="93"/>
        <v>1.7928571428571429</v>
      </c>
      <c r="AI43">
        <f>(11.3+10.2+10.1+14.9+10.6+15.2+14.5+10.6)/8</f>
        <v>12.174999999999999</v>
      </c>
      <c r="AJ43">
        <f>(11.3+10.2+10.1+14.9+10.6+15.2+14.5+10.6)/8</f>
        <v>12.174999999999999</v>
      </c>
      <c r="AK43">
        <f>(10.1+14.9)/12</f>
        <v>2.0833333333333335</v>
      </c>
      <c r="AL43">
        <f t="shared" ref="AL43:AP44" si="94">(10.1+14.9)/12</f>
        <v>2.0833333333333335</v>
      </c>
      <c r="AM43">
        <f t="shared" si="94"/>
        <v>2.0833333333333335</v>
      </c>
      <c r="AN43">
        <f t="shared" si="94"/>
        <v>2.0833333333333335</v>
      </c>
      <c r="AO43">
        <f t="shared" si="94"/>
        <v>2.0833333333333335</v>
      </c>
      <c r="AP43">
        <f t="shared" si="94"/>
        <v>2.0833333333333335</v>
      </c>
      <c r="AQ43">
        <f>(8.4+16.4+17.4+14.2+11+9.4+14.9+10.1)/12</f>
        <v>8.4833333333333325</v>
      </c>
      <c r="AR43">
        <f t="shared" ref="AR43:AS44" si="95">(8.4+16.4+17.4+14.2+11+9.4+14.9+10.1)/12</f>
        <v>8.4833333333333325</v>
      </c>
      <c r="AS43">
        <f t="shared" si="95"/>
        <v>8.4833333333333325</v>
      </c>
      <c r="AT43">
        <f>(17.4+14.2)/12</f>
        <v>2.6333333333333333</v>
      </c>
      <c r="AU43">
        <f t="shared" ref="AU43:AY44" si="96">(17.4+14.2)/12</f>
        <v>2.6333333333333333</v>
      </c>
      <c r="AV43">
        <f t="shared" si="96"/>
        <v>2.6333333333333333</v>
      </c>
      <c r="AW43">
        <f t="shared" si="96"/>
        <v>2.6333333333333333</v>
      </c>
      <c r="AX43">
        <f t="shared" si="96"/>
        <v>2.6333333333333333</v>
      </c>
      <c r="AY43">
        <f t="shared" si="96"/>
        <v>2.6333333333333333</v>
      </c>
      <c r="AZ43">
        <f>(20.8+12.7+17.4+14.2+11.2+14.6)/8</f>
        <v>11.362499999999999</v>
      </c>
      <c r="BA43">
        <f>(20.8+12.7+17.4+14.2+11.2+14.6)/8</f>
        <v>11.362499999999999</v>
      </c>
      <c r="BB43">
        <f>20.8/14</f>
        <v>1.4857142857142858</v>
      </c>
      <c r="BC43">
        <f t="shared" ref="BC43:BH44" si="97">20.8/14</f>
        <v>1.4857142857142858</v>
      </c>
      <c r="BD43">
        <f t="shared" si="97"/>
        <v>1.4857142857142858</v>
      </c>
      <c r="BE43">
        <f t="shared" si="97"/>
        <v>1.4857142857142858</v>
      </c>
      <c r="BF43">
        <f t="shared" si="97"/>
        <v>1.4857142857142858</v>
      </c>
      <c r="BG43">
        <f t="shared" si="97"/>
        <v>1.4857142857142858</v>
      </c>
      <c r="BH43">
        <f t="shared" si="97"/>
        <v>1.4857142857142858</v>
      </c>
      <c r="BI43">
        <f>(20.6+10+12.8+22.2+14.4+20.8)/8</f>
        <v>12.600000000000001</v>
      </c>
      <c r="BJ43">
        <f>(20.6+10+12.8+22.2+14.4+20.8)/8</f>
        <v>12.600000000000001</v>
      </c>
      <c r="BK43">
        <f>(10+12.8)/16</f>
        <v>1.425</v>
      </c>
      <c r="BL43">
        <f t="shared" ref="BL43:BR44" si="98">(10+12.8)/16</f>
        <v>1.425</v>
      </c>
      <c r="BM43">
        <f t="shared" si="98"/>
        <v>1.425</v>
      </c>
      <c r="BN43">
        <f t="shared" si="98"/>
        <v>1.425</v>
      </c>
      <c r="BO43">
        <f t="shared" si="98"/>
        <v>1.425</v>
      </c>
      <c r="BP43">
        <f t="shared" si="98"/>
        <v>1.425</v>
      </c>
      <c r="BQ43">
        <f t="shared" si="98"/>
        <v>1.425</v>
      </c>
      <c r="BR43">
        <f t="shared" si="98"/>
        <v>1.425</v>
      </c>
      <c r="BS43">
        <f>(14.5+8.2+11.5+10.2+10.4+12.8+10)/8</f>
        <v>9.7000000000000011</v>
      </c>
      <c r="BT43">
        <f>(14.5+8.2+11.5+10.2+10.4+12.8+10)/8</f>
        <v>9.7000000000000011</v>
      </c>
      <c r="BU43">
        <v>0</v>
      </c>
      <c r="BV43">
        <v>0</v>
      </c>
      <c r="BW43">
        <v>0</v>
      </c>
      <c r="BX43">
        <v>1.62469536961819E-4</v>
      </c>
      <c r="BY43">
        <v>1.62469536961819E-4</v>
      </c>
      <c r="BZ43">
        <v>1.62469536961819E-4</v>
      </c>
      <c r="CA43">
        <v>1.62469536961819E-4</v>
      </c>
      <c r="CB43">
        <v>1.62469536961819E-4</v>
      </c>
      <c r="CC43">
        <f>(17.5+11.5+8.2+14.1+8.1)/(6*1.5)</f>
        <v>6.6000000000000005</v>
      </c>
      <c r="CD43">
        <f t="shared" ref="CD43:CE44" si="99">(17.5+11.5+8.2+14.1+8.1)/(6*1.5)</f>
        <v>6.6000000000000005</v>
      </c>
      <c r="CE43">
        <f t="shared" si="99"/>
        <v>6.6000000000000005</v>
      </c>
      <c r="CF43">
        <v>1.62469536961819E-4</v>
      </c>
      <c r="CG43">
        <v>1.62469536961819E-4</v>
      </c>
      <c r="CH43">
        <v>1.62469536961819E-4</v>
      </c>
      <c r="CI43">
        <v>1.62469536961819E-4</v>
      </c>
      <c r="CJ43">
        <v>1.62469536961819E-4</v>
      </c>
      <c r="CK43">
        <v>1.62469536961819E-4</v>
      </c>
      <c r="CL43">
        <v>1.62469536961819E-4</v>
      </c>
      <c r="CM43">
        <v>1.62469536961819E-4</v>
      </c>
      <c r="CN43">
        <v>1.62469536961819E-4</v>
      </c>
      <c r="CO43">
        <v>1.62469536961819E-4</v>
      </c>
      <c r="CP43">
        <v>1.62469536961819E-4</v>
      </c>
      <c r="CQ43">
        <v>1.62469536961819E-4</v>
      </c>
      <c r="CR43">
        <v>0</v>
      </c>
      <c r="CS43">
        <v>0</v>
      </c>
      <c r="CT43">
        <v>0</v>
      </c>
      <c r="CU43">
        <v>1.62469536961819E-4</v>
      </c>
      <c r="CV43">
        <v>1.62469536961819E-4</v>
      </c>
      <c r="CW43">
        <v>1.62469536961819E-4</v>
      </c>
      <c r="CX43">
        <v>1.62469536961819E-4</v>
      </c>
      <c r="CY43">
        <v>1.62469536961819E-4</v>
      </c>
      <c r="CZ43">
        <v>1.62469536961819E-4</v>
      </c>
      <c r="DA43">
        <v>1.62469536961819E-4</v>
      </c>
      <c r="DB43">
        <v>1.62469536961819E-4</v>
      </c>
      <c r="DC43">
        <v>1.62469536961819E-4</v>
      </c>
      <c r="DD43">
        <v>1.62469536961819E-4</v>
      </c>
      <c r="DE43">
        <v>1.62469536961819E-4</v>
      </c>
      <c r="DF43">
        <v>1.62469536961819E-4</v>
      </c>
      <c r="DG43">
        <v>1.62469536961819E-4</v>
      </c>
      <c r="DH43">
        <v>1.62469536961819E-4</v>
      </c>
      <c r="DI43">
        <v>1.62469536961819E-4</v>
      </c>
      <c r="DJ43">
        <v>1.62469536961819E-4</v>
      </c>
      <c r="DK43">
        <v>1.62469536961819E-4</v>
      </c>
      <c r="DL43">
        <v>1.62469536961819E-4</v>
      </c>
      <c r="DM43">
        <v>1.62469536961819E-4</v>
      </c>
      <c r="DN43">
        <v>1.62469536961819E-4</v>
      </c>
      <c r="DO43">
        <v>1.62469536961819E-4</v>
      </c>
      <c r="DP43">
        <v>1.62469536961819E-4</v>
      </c>
      <c r="DQ43">
        <v>1.62469536961819E-4</v>
      </c>
      <c r="DR43">
        <v>1.62469536961819E-4</v>
      </c>
      <c r="DS43">
        <v>1.62469536961819E-4</v>
      </c>
      <c r="DT43">
        <v>1.62469536961819E-4</v>
      </c>
      <c r="DU43">
        <v>1.62469536961819E-4</v>
      </c>
      <c r="DV43">
        <v>1.62469536961819E-4</v>
      </c>
      <c r="DW43">
        <v>1.62469536961819E-4</v>
      </c>
      <c r="DX43">
        <v>1.62469536961819E-4</v>
      </c>
      <c r="DY43">
        <v>1.62469536961819E-4</v>
      </c>
      <c r="DZ43">
        <v>1.62469536961819E-4</v>
      </c>
      <c r="EA43">
        <v>1.62469536961819E-4</v>
      </c>
      <c r="EB43">
        <v>1.62469536961819E-4</v>
      </c>
      <c r="EC43">
        <v>1.62469536961819E-4</v>
      </c>
      <c r="ED43">
        <v>1.62469536961819E-4</v>
      </c>
      <c r="EE43">
        <v>1.62469536961819E-4</v>
      </c>
      <c r="EF43">
        <v>1.62469536961819E-4</v>
      </c>
      <c r="EG43">
        <v>1.62469536961819E-4</v>
      </c>
      <c r="EH43">
        <v>1.62469536961819E-4</v>
      </c>
      <c r="EI43">
        <v>1.62469536961819E-4</v>
      </c>
      <c r="EJ43">
        <v>1.62469536961819E-4</v>
      </c>
      <c r="EK43">
        <v>1.62469536961819E-4</v>
      </c>
      <c r="EL43">
        <v>1.62469536961819E-4</v>
      </c>
      <c r="EM43">
        <v>1.62469536961819E-4</v>
      </c>
      <c r="EN43">
        <v>1.62469536961819E-4</v>
      </c>
      <c r="EO43">
        <v>1.62469536961819E-4</v>
      </c>
      <c r="EP43">
        <v>1.62469536961819E-4</v>
      </c>
      <c r="EQ43">
        <v>1.62469536961819E-4</v>
      </c>
      <c r="ER43">
        <v>1.62469536961819E-4</v>
      </c>
      <c r="ES43">
        <v>0</v>
      </c>
      <c r="ET43">
        <v>0</v>
      </c>
      <c r="EU43">
        <v>0</v>
      </c>
    </row>
    <row r="44" spans="1:151" x14ac:dyDescent="0.25">
      <c r="A44">
        <v>0</v>
      </c>
      <c r="B44">
        <v>0</v>
      </c>
      <c r="C44">
        <v>0</v>
      </c>
      <c r="D44">
        <f>(4.9+6.7)/4</f>
        <v>2.9000000000000004</v>
      </c>
      <c r="E44">
        <f t="shared" ref="E44:G44" si="100">(4.9+6.7)/4</f>
        <v>2.9000000000000004</v>
      </c>
      <c r="F44">
        <f t="shared" si="100"/>
        <v>2.9000000000000004</v>
      </c>
      <c r="G44">
        <f t="shared" si="100"/>
        <v>2.9000000000000004</v>
      </c>
      <c r="H44">
        <f>(4.9+6.7+12.3+8.4+9.4+7.2+7.4+6.4)/6</f>
        <v>10.450000000000001</v>
      </c>
      <c r="I44">
        <f t="shared" ref="I44:J44" si="101">(4.9+6.7+12.3+8.4+9.4+7.2+7.4+6.4)/6</f>
        <v>10.450000000000001</v>
      </c>
      <c r="J44">
        <f t="shared" si="101"/>
        <v>10.450000000000001</v>
      </c>
      <c r="K44">
        <f>(7.2+9.4)/6</f>
        <v>2.7666666666666671</v>
      </c>
      <c r="L44">
        <f t="shared" ref="L44:P44" si="102">(7.2+9.4)/6</f>
        <v>2.7666666666666671</v>
      </c>
      <c r="M44">
        <f t="shared" si="102"/>
        <v>2.7666666666666671</v>
      </c>
      <c r="N44">
        <f t="shared" si="102"/>
        <v>2.7666666666666671</v>
      </c>
      <c r="O44">
        <f t="shared" si="102"/>
        <v>2.7666666666666671</v>
      </c>
      <c r="P44">
        <f t="shared" si="102"/>
        <v>2.7666666666666671</v>
      </c>
      <c r="Q44">
        <f>(6.7+6.4+14.2+8.1+4+4.8+7.2+9.4)/12</f>
        <v>5.0666666666666664</v>
      </c>
      <c r="R44">
        <f t="shared" si="90"/>
        <v>5.0666666666666664</v>
      </c>
      <c r="S44">
        <f t="shared" si="90"/>
        <v>5.0666666666666664</v>
      </c>
      <c r="T44">
        <f>(8.1+14.2)/12</f>
        <v>1.8583333333333332</v>
      </c>
      <c r="U44">
        <f t="shared" si="91"/>
        <v>1.8583333333333332</v>
      </c>
      <c r="V44">
        <f t="shared" si="91"/>
        <v>1.8583333333333332</v>
      </c>
      <c r="W44">
        <f>(8.1+14.2)/12</f>
        <v>1.8583333333333332</v>
      </c>
      <c r="X44">
        <f t="shared" si="92"/>
        <v>1.8583333333333332</v>
      </c>
      <c r="Y44">
        <f t="shared" si="92"/>
        <v>1.8583333333333332</v>
      </c>
      <c r="Z44">
        <f>(10.6+14.5+7.6+5.6+8.1+14.2+8.3+7.9)/8</f>
        <v>9.6000000000000014</v>
      </c>
      <c r="AA44">
        <f>(10.6+14.5+7.6+5.6+8.1+14.2+8.3+7.9)/8</f>
        <v>9.6000000000000014</v>
      </c>
      <c r="AB44">
        <f>(10.6+14.5)/14</f>
        <v>1.7928571428571429</v>
      </c>
      <c r="AC44">
        <f t="shared" si="93"/>
        <v>1.7928571428571429</v>
      </c>
      <c r="AD44">
        <f t="shared" si="93"/>
        <v>1.7928571428571429</v>
      </c>
      <c r="AE44">
        <f t="shared" si="93"/>
        <v>1.7928571428571429</v>
      </c>
      <c r="AF44">
        <f t="shared" si="93"/>
        <v>1.7928571428571429</v>
      </c>
      <c r="AG44">
        <f t="shared" si="93"/>
        <v>1.7928571428571429</v>
      </c>
      <c r="AH44">
        <f t="shared" si="93"/>
        <v>1.7928571428571429</v>
      </c>
      <c r="AI44">
        <f>(11.3+10.2+10.1+14.9+10.6+15.2+14.5+10.6)/8</f>
        <v>12.174999999999999</v>
      </c>
      <c r="AJ44">
        <f>(11.3+10.2+10.1+14.9+10.6+15.2+14.5+10.6)/8</f>
        <v>12.174999999999999</v>
      </c>
      <c r="AK44">
        <f>(10.1+14.9)/12</f>
        <v>2.0833333333333335</v>
      </c>
      <c r="AL44">
        <f t="shared" si="94"/>
        <v>2.0833333333333335</v>
      </c>
      <c r="AM44">
        <f t="shared" si="94"/>
        <v>2.0833333333333335</v>
      </c>
      <c r="AN44">
        <f t="shared" si="94"/>
        <v>2.0833333333333335</v>
      </c>
      <c r="AO44">
        <f t="shared" si="94"/>
        <v>2.0833333333333335</v>
      </c>
      <c r="AP44">
        <f t="shared" si="94"/>
        <v>2.0833333333333335</v>
      </c>
      <c r="AQ44">
        <f>(8.4+16.4+17.4+14.2+11+9.4+14.9+10.1)/12</f>
        <v>8.4833333333333325</v>
      </c>
      <c r="AR44">
        <f t="shared" si="95"/>
        <v>8.4833333333333325</v>
      </c>
      <c r="AS44">
        <f t="shared" si="95"/>
        <v>8.4833333333333325</v>
      </c>
      <c r="AT44">
        <f>(17.4+14.2)/12</f>
        <v>2.6333333333333333</v>
      </c>
      <c r="AU44">
        <f t="shared" si="96"/>
        <v>2.6333333333333333</v>
      </c>
      <c r="AV44">
        <f t="shared" si="96"/>
        <v>2.6333333333333333</v>
      </c>
      <c r="AW44">
        <f t="shared" si="96"/>
        <v>2.6333333333333333</v>
      </c>
      <c r="AX44">
        <f t="shared" si="96"/>
        <v>2.6333333333333333</v>
      </c>
      <c r="AY44">
        <f t="shared" si="96"/>
        <v>2.6333333333333333</v>
      </c>
      <c r="AZ44">
        <f>(20.8+12.7+17.4+14.2+11.2+14.6)/8</f>
        <v>11.362499999999999</v>
      </c>
      <c r="BA44">
        <f>(20.8+12.7+17.4+14.2+11.2+14.6)/8</f>
        <v>11.362499999999999</v>
      </c>
      <c r="BB44">
        <f>20.8/14</f>
        <v>1.4857142857142858</v>
      </c>
      <c r="BC44">
        <f t="shared" si="97"/>
        <v>1.4857142857142858</v>
      </c>
      <c r="BD44">
        <f t="shared" si="97"/>
        <v>1.4857142857142858</v>
      </c>
      <c r="BE44">
        <f t="shared" si="97"/>
        <v>1.4857142857142858</v>
      </c>
      <c r="BF44">
        <f t="shared" si="97"/>
        <v>1.4857142857142858</v>
      </c>
      <c r="BG44">
        <f t="shared" si="97"/>
        <v>1.4857142857142858</v>
      </c>
      <c r="BH44">
        <f t="shared" si="97"/>
        <v>1.4857142857142858</v>
      </c>
      <c r="BI44">
        <f>(20.6+10+12.8+22.2+14.4+20.8)/8</f>
        <v>12.600000000000001</v>
      </c>
      <c r="BJ44">
        <f>(20.6+10+12.8+22.2+14.4+20.8)/8</f>
        <v>12.600000000000001</v>
      </c>
      <c r="BK44">
        <f>(10+12.8)/16</f>
        <v>1.425</v>
      </c>
      <c r="BL44">
        <f t="shared" si="98"/>
        <v>1.425</v>
      </c>
      <c r="BM44">
        <f t="shared" si="98"/>
        <v>1.425</v>
      </c>
      <c r="BN44">
        <f t="shared" si="98"/>
        <v>1.425</v>
      </c>
      <c r="BO44">
        <f t="shared" si="98"/>
        <v>1.425</v>
      </c>
      <c r="BP44">
        <f t="shared" si="98"/>
        <v>1.425</v>
      </c>
      <c r="BQ44">
        <f t="shared" si="98"/>
        <v>1.425</v>
      </c>
      <c r="BR44">
        <f t="shared" si="98"/>
        <v>1.425</v>
      </c>
      <c r="BS44">
        <f>(14.5+8.2+11.5+10.2+10.4+12.8+10)/8</f>
        <v>9.7000000000000011</v>
      </c>
      <c r="BT44">
        <f>(14.5+8.2+11.5+10.2+10.4+12.8+10)/8</f>
        <v>9.7000000000000011</v>
      </c>
      <c r="BU44">
        <f>(8.2+11.5)/8</f>
        <v>2.4624999999999999</v>
      </c>
      <c r="BV44">
        <f t="shared" ref="BV44:CB44" si="103">(8.2+11.5)/8</f>
        <v>2.4624999999999999</v>
      </c>
      <c r="BW44">
        <f t="shared" si="103"/>
        <v>2.4624999999999999</v>
      </c>
      <c r="BX44">
        <f t="shared" si="103"/>
        <v>2.4624999999999999</v>
      </c>
      <c r="BY44">
        <f t="shared" si="103"/>
        <v>2.4624999999999999</v>
      </c>
      <c r="BZ44">
        <f t="shared" si="103"/>
        <v>2.4624999999999999</v>
      </c>
      <c r="CA44">
        <f t="shared" si="103"/>
        <v>2.4624999999999999</v>
      </c>
      <c r="CB44">
        <f t="shared" si="103"/>
        <v>2.4624999999999999</v>
      </c>
      <c r="CC44">
        <f>(17.5+11.5+8.2+14.1+8.1)/(6*1.5)</f>
        <v>6.6000000000000005</v>
      </c>
      <c r="CD44">
        <f t="shared" si="99"/>
        <v>6.6000000000000005</v>
      </c>
      <c r="CE44">
        <f t="shared" si="99"/>
        <v>6.6000000000000005</v>
      </c>
      <c r="CF44">
        <v>1.62469536961819E-4</v>
      </c>
      <c r="CG44">
        <v>1.62469536961819E-4</v>
      </c>
      <c r="CH44">
        <v>1.62469536961819E-4</v>
      </c>
      <c r="CI44">
        <v>1.62469536961819E-4</v>
      </c>
      <c r="CJ44">
        <v>1.62469536961819E-4</v>
      </c>
      <c r="CK44">
        <v>1.62469536961819E-4</v>
      </c>
      <c r="CL44">
        <v>1.62469536961819E-4</v>
      </c>
      <c r="CM44">
        <v>1.62469536961819E-4</v>
      </c>
      <c r="CN44">
        <v>1.62469536961819E-4</v>
      </c>
      <c r="CO44">
        <v>1.62469536961819E-4</v>
      </c>
      <c r="CP44">
        <v>1.62469536961819E-4</v>
      </c>
      <c r="CQ44">
        <v>1.62469536961819E-4</v>
      </c>
      <c r="CR44">
        <v>1.62469536961819E-4</v>
      </c>
      <c r="CS44">
        <v>1.62469536961819E-4</v>
      </c>
      <c r="CT44">
        <v>1.62469536961819E-4</v>
      </c>
      <c r="CU44">
        <v>1.62469536961819E-4</v>
      </c>
      <c r="CV44">
        <v>1.62469536961819E-4</v>
      </c>
      <c r="CW44">
        <v>1.62469536961819E-4</v>
      </c>
      <c r="CX44">
        <v>1.62469536961819E-4</v>
      </c>
      <c r="CY44">
        <v>1.62469536961819E-4</v>
      </c>
      <c r="CZ44">
        <v>1.62469536961819E-4</v>
      </c>
      <c r="DA44">
        <v>1.62469536961819E-4</v>
      </c>
      <c r="DB44">
        <v>1.62469536961819E-4</v>
      </c>
      <c r="DC44">
        <v>1.62469536961819E-4</v>
      </c>
      <c r="DD44">
        <v>1.62469536961819E-4</v>
      </c>
      <c r="DE44">
        <v>1.62469536961819E-4</v>
      </c>
      <c r="DF44">
        <v>1.62469536961819E-4</v>
      </c>
      <c r="DG44">
        <v>1.62469536961819E-4</v>
      </c>
      <c r="DH44">
        <v>1.62469536961819E-4</v>
      </c>
      <c r="DI44">
        <v>1.62469536961819E-4</v>
      </c>
      <c r="DJ44">
        <v>1.62469536961819E-4</v>
      </c>
      <c r="DK44">
        <v>1.62469536961819E-4</v>
      </c>
      <c r="DL44">
        <v>1.62469536961819E-4</v>
      </c>
      <c r="DM44">
        <v>1.62469536961819E-4</v>
      </c>
      <c r="DN44">
        <v>1.62469536961819E-4</v>
      </c>
      <c r="DO44">
        <v>1.62469536961819E-4</v>
      </c>
      <c r="DP44">
        <v>1.62469536961819E-4</v>
      </c>
      <c r="DQ44">
        <v>1.62469536961819E-4</v>
      </c>
      <c r="DR44">
        <v>1.62469536961819E-4</v>
      </c>
      <c r="DS44">
        <v>1.62469536961819E-4</v>
      </c>
      <c r="DT44">
        <v>1.62469536961819E-4</v>
      </c>
      <c r="DU44">
        <v>1.62469536961819E-4</v>
      </c>
      <c r="DV44">
        <v>1.62469536961819E-4</v>
      </c>
      <c r="DW44">
        <v>1.62469536961819E-4</v>
      </c>
      <c r="DX44">
        <v>1.62469536961819E-4</v>
      </c>
      <c r="DY44">
        <v>1.62469536961819E-4</v>
      </c>
      <c r="DZ44">
        <v>1.62469536961819E-4</v>
      </c>
      <c r="EA44">
        <v>1.62469536961819E-4</v>
      </c>
      <c r="EB44">
        <v>1.62469536961819E-4</v>
      </c>
      <c r="EC44">
        <v>1.62469536961819E-4</v>
      </c>
      <c r="ED44">
        <v>1.62469536961819E-4</v>
      </c>
      <c r="EE44">
        <v>1.62469536961819E-4</v>
      </c>
      <c r="EF44">
        <v>1.62469536961819E-4</v>
      </c>
      <c r="EG44">
        <v>1.62469536961819E-4</v>
      </c>
      <c r="EH44">
        <v>1.62469536961819E-4</v>
      </c>
      <c r="EI44">
        <v>1.62469536961819E-4</v>
      </c>
      <c r="EJ44">
        <v>1.62469536961819E-4</v>
      </c>
      <c r="EK44">
        <v>1.62469536961819E-4</v>
      </c>
      <c r="EL44">
        <v>1.62469536961819E-4</v>
      </c>
      <c r="EM44">
        <v>1.62469536961819E-4</v>
      </c>
      <c r="EN44">
        <v>1.62469536961819E-4</v>
      </c>
      <c r="EO44">
        <v>1.62469536961819E-4</v>
      </c>
      <c r="EP44">
        <v>1.62469536961819E-4</v>
      </c>
      <c r="EQ44">
        <v>1.62469536961819E-4</v>
      </c>
      <c r="ER44">
        <v>0</v>
      </c>
      <c r="ES44">
        <v>0</v>
      </c>
      <c r="ET44">
        <v>0</v>
      </c>
      <c r="EU44">
        <v>0</v>
      </c>
    </row>
    <row r="45" spans="1:151" x14ac:dyDescent="0.25">
      <c r="A45">
        <v>0</v>
      </c>
      <c r="B45">
        <v>0</v>
      </c>
      <c r="C45">
        <v>0</v>
      </c>
      <c r="D45">
        <v>1.62469536961819E-4</v>
      </c>
      <c r="E45">
        <v>0</v>
      </c>
      <c r="F45">
        <v>0</v>
      </c>
      <c r="G45">
        <v>0</v>
      </c>
      <c r="H45">
        <f>(12.3+8.4)/24</f>
        <v>0.86250000000000016</v>
      </c>
      <c r="I45">
        <f t="shared" ref="I45:J52" si="104">(12.3+8.4)/24</f>
        <v>0.86250000000000016</v>
      </c>
      <c r="J45">
        <f t="shared" si="104"/>
        <v>0.86250000000000016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f>(6.7+6.4)/16</f>
        <v>0.81875000000000009</v>
      </c>
      <c r="S45">
        <f>(6.7+6.4)/16</f>
        <v>0.81875000000000009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f>(8.3+7.9)/16</f>
        <v>1.0125000000000002</v>
      </c>
      <c r="AA45">
        <f>(8.3+7.9)/16</f>
        <v>1.0125000000000002</v>
      </c>
      <c r="AB45">
        <v>0</v>
      </c>
      <c r="AC45">
        <v>0</v>
      </c>
      <c r="AD45">
        <v>1.62469536961819E-4</v>
      </c>
      <c r="AE45">
        <v>1.62469536961819E-4</v>
      </c>
      <c r="AF45">
        <v>1.62469536961819E-4</v>
      </c>
      <c r="AG45">
        <v>1.62469536961819E-4</v>
      </c>
      <c r="AH45">
        <v>1.62469536961819E-4</v>
      </c>
      <c r="AI45">
        <f>(15.2+10.6)/16</f>
        <v>1.6124999999999998</v>
      </c>
      <c r="AJ45">
        <f>(15.2+10.6)/16</f>
        <v>1.6124999999999998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f>(9.4+11)/16</f>
        <v>1.2749999999999999</v>
      </c>
      <c r="AS45">
        <f>(9.4+11)/16</f>
        <v>1.2749999999999999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f>(11.2+14.6)/16</f>
        <v>1.6124999999999998</v>
      </c>
      <c r="BA45">
        <f>(11.2+14.6)/16</f>
        <v>1.6124999999999998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f>(14.4+22.2)/16</f>
        <v>2.2875000000000001</v>
      </c>
      <c r="BJ45">
        <f>(14.4+22.2)/16</f>
        <v>2.2875000000000001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f>(10.2+10.4)/14</f>
        <v>1.4714285714285715</v>
      </c>
      <c r="BT45">
        <f>(10.2+10.4)/14</f>
        <v>1.4714285714285715</v>
      </c>
      <c r="BU45">
        <v>0</v>
      </c>
      <c r="BV45">
        <v>0</v>
      </c>
      <c r="BW45">
        <v>0</v>
      </c>
      <c r="BX45">
        <v>1.62469536961819E-4</v>
      </c>
      <c r="BY45">
        <v>0</v>
      </c>
      <c r="BZ45">
        <v>0</v>
      </c>
      <c r="CA45">
        <v>0</v>
      </c>
      <c r="CB45">
        <v>0</v>
      </c>
      <c r="CC45">
        <f>17.5/21</f>
        <v>0.83333333333333337</v>
      </c>
      <c r="CD45">
        <f t="shared" ref="CD45:CE51" si="105">17.5/21</f>
        <v>0.83333333333333337</v>
      </c>
      <c r="CE45">
        <f t="shared" si="105"/>
        <v>0.83333333333333337</v>
      </c>
      <c r="CF45">
        <v>1.62469536961819E-4</v>
      </c>
      <c r="CG45">
        <v>1.62469536961819E-4</v>
      </c>
      <c r="CH45">
        <v>1.62469536961819E-4</v>
      </c>
      <c r="CI45">
        <v>1.62469536961819E-4</v>
      </c>
      <c r="CJ45">
        <v>1.62469536961819E-4</v>
      </c>
      <c r="CK45">
        <v>1.62469536961819E-4</v>
      </c>
      <c r="CL45">
        <v>1.62469536961819E-4</v>
      </c>
      <c r="CM45">
        <v>1.62469536961819E-4</v>
      </c>
      <c r="CN45">
        <v>1.62469536961819E-4</v>
      </c>
      <c r="CO45">
        <v>1.62469536961819E-4</v>
      </c>
      <c r="CP45">
        <v>1.62469536961819E-4</v>
      </c>
      <c r="CQ45">
        <v>1.62469536961819E-4</v>
      </c>
      <c r="CR45">
        <v>1.62469536961819E-4</v>
      </c>
      <c r="CS45">
        <v>1.62469536961819E-4</v>
      </c>
      <c r="CT45">
        <v>1.62469536961819E-4</v>
      </c>
      <c r="CU45">
        <v>1.62469536961819E-4</v>
      </c>
      <c r="CV45">
        <v>1.62469536961819E-4</v>
      </c>
      <c r="CW45">
        <v>1.62469536961819E-4</v>
      </c>
      <c r="CX45">
        <v>1.62469536961819E-4</v>
      </c>
      <c r="CY45">
        <v>1.62469536961819E-4</v>
      </c>
      <c r="CZ45">
        <v>1.62469536961819E-4</v>
      </c>
      <c r="DA45">
        <v>1.62469536961819E-4</v>
      </c>
      <c r="DB45">
        <v>1.62469536961819E-4</v>
      </c>
      <c r="DC45">
        <v>1.62469536961819E-4</v>
      </c>
      <c r="DD45">
        <v>1.62469536961819E-4</v>
      </c>
      <c r="DE45">
        <v>1.62469536961819E-4</v>
      </c>
      <c r="DF45">
        <v>1.62469536961819E-4</v>
      </c>
      <c r="DG45">
        <v>1.62469536961819E-4</v>
      </c>
      <c r="DH45">
        <v>1.62469536961819E-4</v>
      </c>
      <c r="DI45">
        <v>1.62469536961819E-4</v>
      </c>
      <c r="DJ45">
        <v>1.62469536961819E-4</v>
      </c>
      <c r="DK45">
        <v>1.62469536961819E-4</v>
      </c>
      <c r="DL45">
        <v>1.62469536961819E-4</v>
      </c>
      <c r="DM45">
        <v>1.62469536961819E-4</v>
      </c>
      <c r="DN45">
        <v>1.62469536961819E-4</v>
      </c>
      <c r="DO45">
        <v>1.62469536961819E-4</v>
      </c>
      <c r="DP45">
        <v>1.62469536961819E-4</v>
      </c>
      <c r="DQ45">
        <v>1.62469536961819E-4</v>
      </c>
      <c r="DR45">
        <v>1.62469536961819E-4</v>
      </c>
      <c r="DS45">
        <v>1.62469536961819E-4</v>
      </c>
      <c r="DT45">
        <v>1.62469536961819E-4</v>
      </c>
      <c r="DU45">
        <v>1.62469536961819E-4</v>
      </c>
      <c r="DV45">
        <v>1.62469536961819E-4</v>
      </c>
      <c r="DW45">
        <v>1.62469536961819E-4</v>
      </c>
      <c r="DX45">
        <v>1.62469536961819E-4</v>
      </c>
      <c r="DY45">
        <v>1.62469536961819E-4</v>
      </c>
      <c r="DZ45">
        <v>1.62469536961819E-4</v>
      </c>
      <c r="EA45">
        <v>1.62469536961819E-4</v>
      </c>
      <c r="EB45">
        <v>1.62469536961819E-4</v>
      </c>
      <c r="EC45">
        <v>1.62469536961819E-4</v>
      </c>
      <c r="ED45">
        <v>1.62469536961819E-4</v>
      </c>
      <c r="EE45">
        <v>1.62469536961819E-4</v>
      </c>
      <c r="EF45">
        <v>1.62469536961819E-4</v>
      </c>
      <c r="EG45">
        <v>1.62469536961819E-4</v>
      </c>
      <c r="EH45">
        <v>1.62469536961819E-4</v>
      </c>
      <c r="EI45">
        <v>1.62469536961819E-4</v>
      </c>
      <c r="EJ45">
        <v>1.62469536961819E-4</v>
      </c>
      <c r="EK45">
        <v>1.62469536961819E-4</v>
      </c>
      <c r="EL45">
        <v>1.62469536961819E-4</v>
      </c>
      <c r="EM45">
        <v>1.62469536961819E-4</v>
      </c>
      <c r="EN45">
        <v>1.62469536961819E-4</v>
      </c>
      <c r="EO45">
        <v>1.62469536961819E-4</v>
      </c>
      <c r="EP45">
        <v>1.62469536961819E-4</v>
      </c>
      <c r="EQ45">
        <v>0</v>
      </c>
      <c r="ER45">
        <v>0</v>
      </c>
      <c r="ES45">
        <v>0</v>
      </c>
      <c r="ET45">
        <v>0</v>
      </c>
      <c r="EU45">
        <v>0</v>
      </c>
    </row>
    <row r="46" spans="1:151" x14ac:dyDescent="0.25">
      <c r="A46">
        <v>0</v>
      </c>
      <c r="B46">
        <v>0</v>
      </c>
      <c r="C46">
        <v>0</v>
      </c>
      <c r="D46">
        <v>1.62469536961819E-4</v>
      </c>
      <c r="E46">
        <v>0</v>
      </c>
      <c r="F46">
        <v>0</v>
      </c>
      <c r="G46">
        <v>0</v>
      </c>
      <c r="H46">
        <f t="shared" ref="H46:H52" si="106">(12.3+8.4)/24</f>
        <v>0.86250000000000016</v>
      </c>
      <c r="I46">
        <f t="shared" si="104"/>
        <v>0.86250000000000016</v>
      </c>
      <c r="J46">
        <f t="shared" si="104"/>
        <v>0.86250000000000016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f t="shared" ref="R46:S52" si="107">(6.7+6.4)/16</f>
        <v>0.81875000000000009</v>
      </c>
      <c r="S46">
        <f t="shared" si="107"/>
        <v>0.81875000000000009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f t="shared" ref="Z46:AA52" si="108">(8.3+7.9)/16</f>
        <v>1.0125000000000002</v>
      </c>
      <c r="AA46">
        <f t="shared" si="108"/>
        <v>1.0125000000000002</v>
      </c>
      <c r="AB46">
        <v>0</v>
      </c>
      <c r="AC46">
        <v>0</v>
      </c>
      <c r="AD46">
        <v>1.62469536961819E-4</v>
      </c>
      <c r="AE46">
        <v>0</v>
      </c>
      <c r="AF46">
        <v>0</v>
      </c>
      <c r="AG46">
        <v>0</v>
      </c>
      <c r="AH46">
        <v>0</v>
      </c>
      <c r="AI46">
        <f t="shared" ref="AI46:AJ52" si="109">(15.2+10.6)/16</f>
        <v>1.6124999999999998</v>
      </c>
      <c r="AJ46">
        <f t="shared" si="109"/>
        <v>1.6124999999999998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f t="shared" ref="AR46:AS52" si="110">(9.4+11)/16</f>
        <v>1.2749999999999999</v>
      </c>
      <c r="AS46">
        <f t="shared" si="110"/>
        <v>1.2749999999999999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f t="shared" ref="AZ46:BA52" si="111">(11.2+14.6)/16</f>
        <v>1.6124999999999998</v>
      </c>
      <c r="BA46">
        <f t="shared" si="111"/>
        <v>1.6124999999999998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f t="shared" ref="BI46:BJ52" si="112">(14.4+22.2)/16</f>
        <v>2.2875000000000001</v>
      </c>
      <c r="BJ46">
        <f t="shared" si="112"/>
        <v>2.2875000000000001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f t="shared" ref="BS46:BT51" si="113">(10.2+10.4)/14</f>
        <v>1.4714285714285715</v>
      </c>
      <c r="BT46">
        <f t="shared" si="113"/>
        <v>1.4714285714285715</v>
      </c>
      <c r="BU46">
        <v>0</v>
      </c>
      <c r="BV46">
        <v>0</v>
      </c>
      <c r="BW46">
        <v>0</v>
      </c>
      <c r="BX46">
        <v>1.62469536961819E-4</v>
      </c>
      <c r="BY46">
        <v>0</v>
      </c>
      <c r="BZ46">
        <v>0</v>
      </c>
      <c r="CA46">
        <v>0</v>
      </c>
      <c r="CB46">
        <v>0</v>
      </c>
      <c r="CC46">
        <f t="shared" ref="CC46:CC51" si="114">17.5/21</f>
        <v>0.83333333333333337</v>
      </c>
      <c r="CD46">
        <f t="shared" si="105"/>
        <v>0.83333333333333337</v>
      </c>
      <c r="CE46">
        <f t="shared" si="105"/>
        <v>0.83333333333333337</v>
      </c>
      <c r="CF46">
        <v>1.62469536961819E-4</v>
      </c>
      <c r="CG46">
        <v>1.62469536961819E-4</v>
      </c>
      <c r="CH46">
        <v>1.62469536961819E-4</v>
      </c>
      <c r="CI46">
        <v>1.62469536961819E-4</v>
      </c>
      <c r="CJ46">
        <v>1.62469536961819E-4</v>
      </c>
      <c r="CK46">
        <v>1.62469536961819E-4</v>
      </c>
      <c r="CL46">
        <v>1.62469536961819E-4</v>
      </c>
      <c r="CM46">
        <v>1.62469536961819E-4</v>
      </c>
      <c r="CN46">
        <v>1.62469536961819E-4</v>
      </c>
      <c r="CO46">
        <v>1.62469536961819E-4</v>
      </c>
      <c r="CP46">
        <v>1.62469536961819E-4</v>
      </c>
      <c r="CQ46">
        <v>1.62469536961819E-4</v>
      </c>
      <c r="CR46">
        <v>1.62469536961819E-4</v>
      </c>
      <c r="CS46">
        <v>1.62469536961819E-4</v>
      </c>
      <c r="CT46">
        <v>1.62469536961819E-4</v>
      </c>
      <c r="CU46">
        <v>1.62469536961819E-4</v>
      </c>
      <c r="CV46">
        <v>1.62469536961819E-4</v>
      </c>
      <c r="CW46">
        <v>1.62469536961819E-4</v>
      </c>
      <c r="CX46">
        <v>1.62469536961819E-4</v>
      </c>
      <c r="CY46">
        <v>1.62469536961819E-4</v>
      </c>
      <c r="CZ46">
        <v>1.62469536961819E-4</v>
      </c>
      <c r="DA46">
        <v>1.62469536961819E-4</v>
      </c>
      <c r="DB46">
        <v>1.62469536961819E-4</v>
      </c>
      <c r="DC46">
        <v>1.62469536961819E-4</v>
      </c>
      <c r="DD46">
        <v>1.62469536961819E-4</v>
      </c>
      <c r="DE46">
        <v>1.62469536961819E-4</v>
      </c>
      <c r="DF46">
        <v>1.62469536961819E-4</v>
      </c>
      <c r="DG46">
        <v>1.62469536961819E-4</v>
      </c>
      <c r="DH46">
        <v>1.62469536961819E-4</v>
      </c>
      <c r="DI46">
        <v>1.62469536961819E-4</v>
      </c>
      <c r="DJ46">
        <v>1.62469536961819E-4</v>
      </c>
      <c r="DK46">
        <v>1.62469536961819E-4</v>
      </c>
      <c r="DL46">
        <v>1.62469536961819E-4</v>
      </c>
      <c r="DM46">
        <v>1.62469536961819E-4</v>
      </c>
      <c r="DN46">
        <v>1.62469536961819E-4</v>
      </c>
      <c r="DO46">
        <v>1.62469536961819E-4</v>
      </c>
      <c r="DP46">
        <v>1.62469536961819E-4</v>
      </c>
      <c r="DQ46">
        <v>1.62469536961819E-4</v>
      </c>
      <c r="DR46">
        <v>1.62469536961819E-4</v>
      </c>
      <c r="DS46">
        <v>1.62469536961819E-4</v>
      </c>
      <c r="DT46">
        <v>1.62469536961819E-4</v>
      </c>
      <c r="DU46">
        <v>1.62469536961819E-4</v>
      </c>
      <c r="DV46">
        <v>1.62469536961819E-4</v>
      </c>
      <c r="DW46">
        <v>1.62469536961819E-4</v>
      </c>
      <c r="DX46">
        <v>1.62469536961819E-4</v>
      </c>
      <c r="DY46">
        <v>1.62469536961819E-4</v>
      </c>
      <c r="DZ46">
        <v>1.62469536961819E-4</v>
      </c>
      <c r="EA46">
        <v>1.62469536961819E-4</v>
      </c>
      <c r="EB46">
        <v>1.62469536961819E-4</v>
      </c>
      <c r="EC46">
        <v>1.62469536961819E-4</v>
      </c>
      <c r="ED46">
        <v>1.62469536961819E-4</v>
      </c>
      <c r="EE46">
        <v>1.62469536961819E-4</v>
      </c>
      <c r="EF46">
        <v>1.62469536961819E-4</v>
      </c>
      <c r="EG46">
        <v>1.62469536961819E-4</v>
      </c>
      <c r="EH46">
        <v>1.62469536961819E-4</v>
      </c>
      <c r="EI46">
        <v>1.62469536961819E-4</v>
      </c>
      <c r="EJ46">
        <v>1.62469536961819E-4</v>
      </c>
      <c r="EK46">
        <v>1.62469536961819E-4</v>
      </c>
      <c r="EL46">
        <v>1.62469536961819E-4</v>
      </c>
      <c r="EM46">
        <v>1.62469536961819E-4</v>
      </c>
      <c r="EN46">
        <v>1.62469536961819E-4</v>
      </c>
      <c r="EO46">
        <v>1.62469536961819E-4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</row>
    <row r="47" spans="1:151" x14ac:dyDescent="0.25">
      <c r="A47">
        <v>0</v>
      </c>
      <c r="B47">
        <v>0</v>
      </c>
      <c r="C47">
        <v>0</v>
      </c>
      <c r="D47">
        <v>1.62469536961819E-4</v>
      </c>
      <c r="E47">
        <v>0</v>
      </c>
      <c r="F47">
        <v>0</v>
      </c>
      <c r="G47">
        <v>0</v>
      </c>
      <c r="H47">
        <f t="shared" si="106"/>
        <v>0.86250000000000016</v>
      </c>
      <c r="I47">
        <f t="shared" si="104"/>
        <v>0.86250000000000016</v>
      </c>
      <c r="J47">
        <f t="shared" si="104"/>
        <v>0.86250000000000016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f t="shared" si="107"/>
        <v>0.81875000000000009</v>
      </c>
      <c r="S47">
        <f t="shared" si="107"/>
        <v>0.81875000000000009</v>
      </c>
      <c r="T47">
        <v>0</v>
      </c>
      <c r="U47">
        <v>0</v>
      </c>
      <c r="V47">
        <v>0</v>
      </c>
      <c r="W47">
        <v>0</v>
      </c>
      <c r="X47">
        <v>0</v>
      </c>
      <c r="Y47">
        <v>1.62469536961819E-4</v>
      </c>
      <c r="Z47">
        <f t="shared" si="108"/>
        <v>1.0125000000000002</v>
      </c>
      <c r="AA47">
        <f t="shared" si="108"/>
        <v>1.0125000000000002</v>
      </c>
      <c r="AB47">
        <v>0</v>
      </c>
      <c r="AC47">
        <v>0</v>
      </c>
      <c r="AD47">
        <v>1.62469536961819E-4</v>
      </c>
      <c r="AE47">
        <v>0</v>
      </c>
      <c r="AF47">
        <v>0</v>
      </c>
      <c r="AG47">
        <v>0</v>
      </c>
      <c r="AH47">
        <v>0</v>
      </c>
      <c r="AI47">
        <f t="shared" si="109"/>
        <v>1.6124999999999998</v>
      </c>
      <c r="AJ47">
        <f t="shared" si="109"/>
        <v>1.6124999999999998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f t="shared" si="110"/>
        <v>1.2749999999999999</v>
      </c>
      <c r="AS47">
        <f t="shared" si="110"/>
        <v>1.2749999999999999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f t="shared" si="111"/>
        <v>1.6124999999999998</v>
      </c>
      <c r="BA47">
        <f t="shared" si="111"/>
        <v>1.6124999999999998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f t="shared" si="112"/>
        <v>2.2875000000000001</v>
      </c>
      <c r="BJ47">
        <f t="shared" si="112"/>
        <v>2.2875000000000001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f t="shared" si="113"/>
        <v>1.4714285714285715</v>
      </c>
      <c r="BT47">
        <f t="shared" si="113"/>
        <v>1.4714285714285715</v>
      </c>
      <c r="BU47">
        <v>0</v>
      </c>
      <c r="BV47">
        <v>0</v>
      </c>
      <c r="BW47">
        <v>0</v>
      </c>
      <c r="BX47">
        <v>1.62469536961819E-4</v>
      </c>
      <c r="BY47">
        <v>0</v>
      </c>
      <c r="BZ47">
        <v>0</v>
      </c>
      <c r="CA47">
        <v>0</v>
      </c>
      <c r="CB47">
        <v>0</v>
      </c>
      <c r="CC47">
        <f t="shared" si="114"/>
        <v>0.83333333333333337</v>
      </c>
      <c r="CD47">
        <f t="shared" si="105"/>
        <v>0.83333333333333337</v>
      </c>
      <c r="CE47">
        <f t="shared" si="105"/>
        <v>0.83333333333333337</v>
      </c>
      <c r="CF47">
        <v>1.62469536961819E-4</v>
      </c>
      <c r="CG47">
        <v>1.62469536961819E-4</v>
      </c>
      <c r="CH47">
        <v>1.62469536961819E-4</v>
      </c>
      <c r="CI47">
        <v>1.62469536961819E-4</v>
      </c>
      <c r="CJ47">
        <v>0</v>
      </c>
      <c r="CK47">
        <v>0</v>
      </c>
      <c r="CL47">
        <v>1.62469536961819E-4</v>
      </c>
      <c r="CM47">
        <v>1.62469536961819E-4</v>
      </c>
      <c r="CN47">
        <v>1.62469536961819E-4</v>
      </c>
      <c r="CO47">
        <v>1.62469536961819E-4</v>
      </c>
      <c r="CP47">
        <v>1.62469536961819E-4</v>
      </c>
      <c r="CQ47">
        <v>1.62469536961819E-4</v>
      </c>
      <c r="CR47">
        <v>1.62469536961819E-4</v>
      </c>
      <c r="CS47">
        <v>1.62469536961819E-4</v>
      </c>
      <c r="CT47">
        <v>1.62469536961819E-4</v>
      </c>
      <c r="CU47">
        <v>1.62469536961819E-4</v>
      </c>
      <c r="CV47">
        <v>1.62469536961819E-4</v>
      </c>
      <c r="CW47">
        <v>1.62469536961819E-4</v>
      </c>
      <c r="CX47">
        <v>1.62469536961819E-4</v>
      </c>
      <c r="CY47">
        <v>1.62469536961819E-4</v>
      </c>
      <c r="CZ47">
        <v>1.62469536961819E-4</v>
      </c>
      <c r="DA47">
        <v>1.62469536961819E-4</v>
      </c>
      <c r="DB47">
        <v>1.62469536961819E-4</v>
      </c>
      <c r="DC47">
        <v>1.62469536961819E-4</v>
      </c>
      <c r="DD47">
        <v>1.62469536961819E-4</v>
      </c>
      <c r="DE47">
        <v>1.62469536961819E-4</v>
      </c>
      <c r="DF47">
        <v>1.62469536961819E-4</v>
      </c>
      <c r="DG47">
        <v>1.62469536961819E-4</v>
      </c>
      <c r="DH47">
        <v>1.62469536961819E-4</v>
      </c>
      <c r="DI47">
        <v>1.62469536961819E-4</v>
      </c>
      <c r="DJ47">
        <v>1.62469536961819E-4</v>
      </c>
      <c r="DK47">
        <v>1.62469536961819E-4</v>
      </c>
      <c r="DL47">
        <v>1.62469536961819E-4</v>
      </c>
      <c r="DM47">
        <v>1.62469536961819E-4</v>
      </c>
      <c r="DN47">
        <v>1.62469536961819E-4</v>
      </c>
      <c r="DO47">
        <v>1.62469536961819E-4</v>
      </c>
      <c r="DP47">
        <v>1.62469536961819E-4</v>
      </c>
      <c r="DQ47">
        <v>1.62469536961819E-4</v>
      </c>
      <c r="DR47">
        <v>1.62469536961819E-4</v>
      </c>
      <c r="DS47">
        <v>1.62469536961819E-4</v>
      </c>
      <c r="DT47">
        <v>1.62469536961819E-4</v>
      </c>
      <c r="DU47">
        <v>1.62469536961819E-4</v>
      </c>
      <c r="DV47">
        <v>1.62469536961819E-4</v>
      </c>
      <c r="DW47">
        <v>1.62469536961819E-4</v>
      </c>
      <c r="DX47">
        <v>1.62469536961819E-4</v>
      </c>
      <c r="DY47">
        <v>1.62469536961819E-4</v>
      </c>
      <c r="DZ47">
        <v>1.62469536961819E-4</v>
      </c>
      <c r="EA47">
        <v>1.62469536961819E-4</v>
      </c>
      <c r="EB47">
        <v>1.62469536961819E-4</v>
      </c>
      <c r="EC47">
        <v>1.62469536961819E-4</v>
      </c>
      <c r="ED47">
        <v>1.62469536961819E-4</v>
      </c>
      <c r="EE47">
        <v>1.62469536961819E-4</v>
      </c>
      <c r="EF47">
        <v>1.62469536961819E-4</v>
      </c>
      <c r="EG47">
        <v>1.62469536961819E-4</v>
      </c>
      <c r="EH47">
        <v>1.62469536961819E-4</v>
      </c>
      <c r="EI47">
        <v>1.62469536961819E-4</v>
      </c>
      <c r="EJ47">
        <v>1.62469536961819E-4</v>
      </c>
      <c r="EK47">
        <v>1.62469536961819E-4</v>
      </c>
      <c r="EL47">
        <v>1.62469536961819E-4</v>
      </c>
      <c r="EM47">
        <v>1.62469536961819E-4</v>
      </c>
      <c r="EN47">
        <v>1.62469536961819E-4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</row>
    <row r="48" spans="1:151" x14ac:dyDescent="0.25">
      <c r="A48">
        <v>0</v>
      </c>
      <c r="B48">
        <v>0</v>
      </c>
      <c r="C48">
        <v>0</v>
      </c>
      <c r="D48">
        <v>1.62469536961819E-4</v>
      </c>
      <c r="E48">
        <v>0</v>
      </c>
      <c r="F48">
        <v>0</v>
      </c>
      <c r="G48">
        <v>0</v>
      </c>
      <c r="H48">
        <f t="shared" si="106"/>
        <v>0.86250000000000016</v>
      </c>
      <c r="I48">
        <f t="shared" si="104"/>
        <v>0.86250000000000016</v>
      </c>
      <c r="J48">
        <f t="shared" si="104"/>
        <v>0.86250000000000016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f t="shared" si="107"/>
        <v>0.81875000000000009</v>
      </c>
      <c r="S48">
        <f t="shared" si="107"/>
        <v>0.81875000000000009</v>
      </c>
      <c r="T48">
        <v>0</v>
      </c>
      <c r="U48">
        <v>0</v>
      </c>
      <c r="V48">
        <v>0</v>
      </c>
      <c r="W48">
        <v>0</v>
      </c>
      <c r="X48">
        <v>0</v>
      </c>
      <c r="Y48">
        <v>1.62469536961819E-4</v>
      </c>
      <c r="Z48">
        <f t="shared" si="108"/>
        <v>1.0125000000000002</v>
      </c>
      <c r="AA48">
        <f t="shared" si="108"/>
        <v>1.0125000000000002</v>
      </c>
      <c r="AB48">
        <v>1.62469536961819E-4</v>
      </c>
      <c r="AC48">
        <v>1.62469536961819E-4</v>
      </c>
      <c r="AD48">
        <v>1.62469536961819E-4</v>
      </c>
      <c r="AE48">
        <v>0</v>
      </c>
      <c r="AF48">
        <v>0</v>
      </c>
      <c r="AG48">
        <v>0</v>
      </c>
      <c r="AH48">
        <v>0</v>
      </c>
      <c r="AI48">
        <f t="shared" si="109"/>
        <v>1.6124999999999998</v>
      </c>
      <c r="AJ48">
        <f t="shared" si="109"/>
        <v>1.6124999999999998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f t="shared" si="110"/>
        <v>1.2749999999999999</v>
      </c>
      <c r="AS48">
        <f t="shared" si="110"/>
        <v>1.2749999999999999</v>
      </c>
      <c r="AT48">
        <v>0</v>
      </c>
      <c r="AU48">
        <v>1.62469536961819E-4</v>
      </c>
      <c r="AV48">
        <v>1.62469536961819E-4</v>
      </c>
      <c r="AW48">
        <v>0</v>
      </c>
      <c r="AX48">
        <v>0</v>
      </c>
      <c r="AY48">
        <v>1.62469536961819E-4</v>
      </c>
      <c r="AZ48">
        <f t="shared" si="111"/>
        <v>1.6124999999999998</v>
      </c>
      <c r="BA48">
        <f t="shared" si="111"/>
        <v>1.6124999999999998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f t="shared" si="112"/>
        <v>2.2875000000000001</v>
      </c>
      <c r="BJ48">
        <f t="shared" si="112"/>
        <v>2.2875000000000001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f t="shared" si="113"/>
        <v>1.4714285714285715</v>
      </c>
      <c r="BT48">
        <f t="shared" si="113"/>
        <v>1.4714285714285715</v>
      </c>
      <c r="BU48">
        <v>0</v>
      </c>
      <c r="BV48">
        <v>0</v>
      </c>
      <c r="BW48">
        <v>0</v>
      </c>
      <c r="BX48">
        <v>1.62469536961819E-4</v>
      </c>
      <c r="BY48">
        <v>0</v>
      </c>
      <c r="BZ48">
        <v>0</v>
      </c>
      <c r="CA48">
        <v>0</v>
      </c>
      <c r="CB48">
        <v>0</v>
      </c>
      <c r="CC48">
        <f t="shared" si="114"/>
        <v>0.83333333333333337</v>
      </c>
      <c r="CD48">
        <f t="shared" si="105"/>
        <v>0.83333333333333337</v>
      </c>
      <c r="CE48">
        <f t="shared" si="105"/>
        <v>0.83333333333333337</v>
      </c>
      <c r="CF48">
        <v>1.62469536961819E-4</v>
      </c>
      <c r="CG48">
        <v>1.62469536961819E-4</v>
      </c>
      <c r="CH48">
        <v>1.62469536961819E-4</v>
      </c>
      <c r="CI48">
        <v>0</v>
      </c>
      <c r="CJ48">
        <v>0</v>
      </c>
      <c r="CK48">
        <v>0</v>
      </c>
      <c r="CL48">
        <v>1.62469536961819E-4</v>
      </c>
      <c r="CM48">
        <v>1.62469536961819E-4</v>
      </c>
      <c r="CN48">
        <v>1.62469536961819E-4</v>
      </c>
      <c r="CO48">
        <v>1.62469536961819E-4</v>
      </c>
      <c r="CP48">
        <v>1.62469536961819E-4</v>
      </c>
      <c r="CQ48">
        <v>1.62469536961819E-4</v>
      </c>
      <c r="CR48">
        <v>1.62469536961819E-4</v>
      </c>
      <c r="CS48">
        <v>1.62469536961819E-4</v>
      </c>
      <c r="CT48">
        <v>1.62469536961819E-4</v>
      </c>
      <c r="CU48">
        <v>1.62469536961819E-4</v>
      </c>
      <c r="CV48">
        <v>1.62469536961819E-4</v>
      </c>
      <c r="CW48">
        <v>1.62469536961819E-4</v>
      </c>
      <c r="CX48">
        <v>1.62469536961819E-4</v>
      </c>
      <c r="CY48">
        <v>1.62469536961819E-4</v>
      </c>
      <c r="CZ48">
        <v>1.62469536961819E-4</v>
      </c>
      <c r="DA48">
        <v>1.62469536961819E-4</v>
      </c>
      <c r="DB48">
        <v>1.62469536961819E-4</v>
      </c>
      <c r="DC48">
        <v>1.62469536961819E-4</v>
      </c>
      <c r="DD48">
        <v>1.62469536961819E-4</v>
      </c>
      <c r="DE48">
        <v>1.62469536961819E-4</v>
      </c>
      <c r="DF48">
        <v>1.62469536961819E-4</v>
      </c>
      <c r="DG48">
        <v>1.62469536961819E-4</v>
      </c>
      <c r="DH48">
        <v>1.62469536961819E-4</v>
      </c>
      <c r="DI48">
        <v>1.62469536961819E-4</v>
      </c>
      <c r="DJ48">
        <v>1.62469536961819E-4</v>
      </c>
      <c r="DK48">
        <v>1.62469536961819E-4</v>
      </c>
      <c r="DL48">
        <v>1.62469536961819E-4</v>
      </c>
      <c r="DM48">
        <v>1.62469536961819E-4</v>
      </c>
      <c r="DN48">
        <v>1.62469536961819E-4</v>
      </c>
      <c r="DO48">
        <v>1.62469536961819E-4</v>
      </c>
      <c r="DP48">
        <v>1.62469536961819E-4</v>
      </c>
      <c r="DQ48">
        <v>1.62469536961819E-4</v>
      </c>
      <c r="DR48">
        <v>1.62469536961819E-4</v>
      </c>
      <c r="DS48">
        <v>1.62469536961819E-4</v>
      </c>
      <c r="DT48">
        <v>1.62469536961819E-4</v>
      </c>
      <c r="DU48">
        <v>1.62469536961819E-4</v>
      </c>
      <c r="DV48">
        <v>1.62469536961819E-4</v>
      </c>
      <c r="DW48">
        <v>1.62469536961819E-4</v>
      </c>
      <c r="DX48">
        <v>1.62469536961819E-4</v>
      </c>
      <c r="DY48">
        <v>1.62469536961819E-4</v>
      </c>
      <c r="DZ48">
        <v>1.62469536961819E-4</v>
      </c>
      <c r="EA48">
        <v>1.62469536961819E-4</v>
      </c>
      <c r="EB48">
        <v>1.62469536961819E-4</v>
      </c>
      <c r="EC48">
        <v>1.62469536961819E-4</v>
      </c>
      <c r="ED48">
        <v>1.62469536961819E-4</v>
      </c>
      <c r="EE48">
        <v>1.62469536961819E-4</v>
      </c>
      <c r="EF48">
        <v>1.62469536961819E-4</v>
      </c>
      <c r="EG48">
        <v>1.62469536961819E-4</v>
      </c>
      <c r="EH48">
        <v>1.62469536961819E-4</v>
      </c>
      <c r="EI48">
        <v>1.62469536961819E-4</v>
      </c>
      <c r="EJ48">
        <v>1.62469536961819E-4</v>
      </c>
      <c r="EK48">
        <v>1.62469536961819E-4</v>
      </c>
      <c r="EL48">
        <v>1.62469536961819E-4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</row>
    <row r="49" spans="1:151" x14ac:dyDescent="0.25">
      <c r="A49">
        <v>0</v>
      </c>
      <c r="B49">
        <v>0</v>
      </c>
      <c r="C49">
        <v>0</v>
      </c>
      <c r="D49">
        <v>1.62469536961819E-4</v>
      </c>
      <c r="E49">
        <v>0</v>
      </c>
      <c r="F49">
        <v>0</v>
      </c>
      <c r="G49">
        <v>0</v>
      </c>
      <c r="H49">
        <f t="shared" si="106"/>
        <v>0.86250000000000016</v>
      </c>
      <c r="I49">
        <f t="shared" si="104"/>
        <v>0.86250000000000016</v>
      </c>
      <c r="J49">
        <f t="shared" si="104"/>
        <v>0.86250000000000016</v>
      </c>
      <c r="K49">
        <v>1.62469536961819E-4</v>
      </c>
      <c r="L49">
        <v>1.62469536961819E-4</v>
      </c>
      <c r="M49">
        <v>1.62469536961819E-4</v>
      </c>
      <c r="N49">
        <v>1.62469536961819E-4</v>
      </c>
      <c r="O49">
        <v>1.62469536961819E-4</v>
      </c>
      <c r="P49">
        <v>1.62469536961819E-4</v>
      </c>
      <c r="Q49">
        <v>1.62469536961819E-4</v>
      </c>
      <c r="R49">
        <f t="shared" si="107"/>
        <v>0.81875000000000009</v>
      </c>
      <c r="S49">
        <f t="shared" si="107"/>
        <v>0.81875000000000009</v>
      </c>
      <c r="T49">
        <v>1.62469536961819E-4</v>
      </c>
      <c r="U49">
        <v>1.62469536961819E-4</v>
      </c>
      <c r="V49">
        <v>1.62469536961819E-4</v>
      </c>
      <c r="W49">
        <v>1.62469536961819E-4</v>
      </c>
      <c r="X49">
        <v>1.62469536961819E-4</v>
      </c>
      <c r="Y49">
        <v>1.62469536961819E-4</v>
      </c>
      <c r="Z49">
        <f t="shared" si="108"/>
        <v>1.0125000000000002</v>
      </c>
      <c r="AA49">
        <f t="shared" si="108"/>
        <v>1.0125000000000002</v>
      </c>
      <c r="AB49">
        <v>1.62469536961819E-4</v>
      </c>
      <c r="AC49">
        <v>1.62469536961819E-4</v>
      </c>
      <c r="AD49">
        <v>1.62469536961819E-4</v>
      </c>
      <c r="AE49">
        <v>1.62469536961819E-4</v>
      </c>
      <c r="AF49">
        <v>1.62469536961819E-4</v>
      </c>
      <c r="AG49">
        <v>1.62469536961819E-4</v>
      </c>
      <c r="AH49">
        <v>1.62469536961819E-4</v>
      </c>
      <c r="AI49">
        <f t="shared" si="109"/>
        <v>1.6124999999999998</v>
      </c>
      <c r="AJ49">
        <f t="shared" si="109"/>
        <v>1.6124999999999998</v>
      </c>
      <c r="AK49">
        <v>1.62469536961819E-4</v>
      </c>
      <c r="AL49">
        <v>1.62469536961819E-4</v>
      </c>
      <c r="AM49">
        <v>1.62469536961819E-4</v>
      </c>
      <c r="AN49">
        <v>1.62469536961819E-4</v>
      </c>
      <c r="AO49">
        <v>1.62469536961819E-4</v>
      </c>
      <c r="AP49">
        <v>1.62469536961819E-4</v>
      </c>
      <c r="AQ49">
        <v>1.62469536961819E-4</v>
      </c>
      <c r="AR49">
        <f t="shared" si="110"/>
        <v>1.2749999999999999</v>
      </c>
      <c r="AS49">
        <f t="shared" si="110"/>
        <v>1.2749999999999999</v>
      </c>
      <c r="AT49">
        <v>1.62469536961819E-4</v>
      </c>
      <c r="AU49">
        <v>1.62469536961819E-4</v>
      </c>
      <c r="AV49">
        <v>1.62469536961819E-4</v>
      </c>
      <c r="AW49">
        <v>1.62469536961819E-4</v>
      </c>
      <c r="AX49">
        <v>1.62469536961819E-4</v>
      </c>
      <c r="AY49">
        <v>1.62469536961819E-4</v>
      </c>
      <c r="AZ49">
        <f t="shared" si="111"/>
        <v>1.6124999999999998</v>
      </c>
      <c r="BA49">
        <f t="shared" si="111"/>
        <v>1.6124999999999998</v>
      </c>
      <c r="BB49">
        <v>1.62469536961819E-4</v>
      </c>
      <c r="BC49">
        <v>1.62469536961819E-4</v>
      </c>
      <c r="BD49">
        <v>1.62469536961819E-4</v>
      </c>
      <c r="BE49">
        <v>1.62469536961819E-4</v>
      </c>
      <c r="BF49">
        <v>1.62469536961819E-4</v>
      </c>
      <c r="BG49">
        <v>1.62469536961819E-4</v>
      </c>
      <c r="BH49">
        <v>1.62469536961819E-4</v>
      </c>
      <c r="BI49">
        <f t="shared" si="112"/>
        <v>2.2875000000000001</v>
      </c>
      <c r="BJ49">
        <f t="shared" si="112"/>
        <v>2.2875000000000001</v>
      </c>
      <c r="BK49">
        <v>0</v>
      </c>
      <c r="BL49">
        <v>0</v>
      </c>
      <c r="BM49">
        <v>0</v>
      </c>
      <c r="BN49">
        <v>1.62469536961819E-4</v>
      </c>
      <c r="BO49">
        <v>1.62469536961819E-4</v>
      </c>
      <c r="BP49">
        <v>0</v>
      </c>
      <c r="BQ49">
        <v>0</v>
      </c>
      <c r="BR49">
        <v>0</v>
      </c>
      <c r="BS49">
        <f t="shared" si="113"/>
        <v>1.4714285714285715</v>
      </c>
      <c r="BT49">
        <f t="shared" si="113"/>
        <v>1.4714285714285715</v>
      </c>
      <c r="BU49">
        <v>0</v>
      </c>
      <c r="BV49">
        <v>0</v>
      </c>
      <c r="BW49">
        <v>0</v>
      </c>
      <c r="BX49">
        <v>1.62469536961819E-4</v>
      </c>
      <c r="BY49">
        <v>0</v>
      </c>
      <c r="BZ49">
        <v>0</v>
      </c>
      <c r="CA49">
        <v>0</v>
      </c>
      <c r="CB49">
        <v>0</v>
      </c>
      <c r="CC49">
        <f t="shared" si="114"/>
        <v>0.83333333333333337</v>
      </c>
      <c r="CD49">
        <f t="shared" si="105"/>
        <v>0.83333333333333337</v>
      </c>
      <c r="CE49">
        <f t="shared" si="105"/>
        <v>0.83333333333333337</v>
      </c>
      <c r="CF49">
        <v>1.62469536961819E-4</v>
      </c>
      <c r="CG49">
        <v>1.62469536961819E-4</v>
      </c>
      <c r="CH49">
        <v>1.62469536961819E-4</v>
      </c>
      <c r="CI49">
        <v>0</v>
      </c>
      <c r="CJ49">
        <v>0</v>
      </c>
      <c r="CK49">
        <v>0</v>
      </c>
      <c r="CL49">
        <v>1.62469536961819E-4</v>
      </c>
      <c r="CM49">
        <v>1.62469536961819E-4</v>
      </c>
      <c r="CN49">
        <v>1.62469536961819E-4</v>
      </c>
      <c r="CO49">
        <v>1.62469536961819E-4</v>
      </c>
      <c r="CP49">
        <v>1.62469536961819E-4</v>
      </c>
      <c r="CQ49">
        <v>1.62469536961819E-4</v>
      </c>
      <c r="CR49">
        <v>1.62469536961819E-4</v>
      </c>
      <c r="CS49">
        <v>1.62469536961819E-4</v>
      </c>
      <c r="CT49">
        <v>1.62469536961819E-4</v>
      </c>
      <c r="CU49">
        <v>1.62469536961819E-4</v>
      </c>
      <c r="CV49">
        <v>1.62469536961819E-4</v>
      </c>
      <c r="CW49">
        <v>1.62469536961819E-4</v>
      </c>
      <c r="CX49">
        <v>1.62469536961819E-4</v>
      </c>
      <c r="CY49">
        <v>1.62469536961819E-4</v>
      </c>
      <c r="CZ49">
        <v>1.62469536961819E-4</v>
      </c>
      <c r="DA49">
        <v>1.62469536961819E-4</v>
      </c>
      <c r="DB49">
        <v>1.62469536961819E-4</v>
      </c>
      <c r="DC49">
        <v>1.62469536961819E-4</v>
      </c>
      <c r="DD49">
        <v>1.62469536961819E-4</v>
      </c>
      <c r="DE49">
        <v>1.62469536961819E-4</v>
      </c>
      <c r="DF49">
        <v>1.62469536961819E-4</v>
      </c>
      <c r="DG49">
        <v>1.62469536961819E-4</v>
      </c>
      <c r="DH49">
        <v>1.62469536961819E-4</v>
      </c>
      <c r="DI49">
        <v>1.62469536961819E-4</v>
      </c>
      <c r="DJ49">
        <v>1.62469536961819E-4</v>
      </c>
      <c r="DK49">
        <v>1.62469536961819E-4</v>
      </c>
      <c r="DL49">
        <v>1.62469536961819E-4</v>
      </c>
      <c r="DM49">
        <v>1.62469536961819E-4</v>
      </c>
      <c r="DN49">
        <v>1.62469536961819E-4</v>
      </c>
      <c r="DO49">
        <v>1.62469536961819E-4</v>
      </c>
      <c r="DP49">
        <v>1.62469536961819E-4</v>
      </c>
      <c r="DQ49">
        <v>1.62469536961819E-4</v>
      </c>
      <c r="DR49">
        <v>1.62469536961819E-4</v>
      </c>
      <c r="DS49">
        <v>1.62469536961819E-4</v>
      </c>
      <c r="DT49">
        <v>1.62469536961819E-4</v>
      </c>
      <c r="DU49">
        <v>1.62469536961819E-4</v>
      </c>
      <c r="DV49">
        <v>1.62469536961819E-4</v>
      </c>
      <c r="DW49">
        <v>1.62469536961819E-4</v>
      </c>
      <c r="DX49">
        <v>1.62469536961819E-4</v>
      </c>
      <c r="DY49">
        <v>1.62469536961819E-4</v>
      </c>
      <c r="DZ49">
        <v>1.62469536961819E-4</v>
      </c>
      <c r="EA49">
        <v>1.62469536961819E-4</v>
      </c>
      <c r="EB49">
        <v>1.62469536961819E-4</v>
      </c>
      <c r="EC49">
        <v>1.62469536961819E-4</v>
      </c>
      <c r="ED49">
        <v>1.62469536961819E-4</v>
      </c>
      <c r="EE49">
        <v>1.62469536961819E-4</v>
      </c>
      <c r="EF49">
        <v>1.62469536961819E-4</v>
      </c>
      <c r="EG49">
        <v>1.62469536961819E-4</v>
      </c>
      <c r="EH49">
        <v>1.62469536961819E-4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</row>
    <row r="50" spans="1:151" x14ac:dyDescent="0.25">
      <c r="A50">
        <v>0</v>
      </c>
      <c r="B50">
        <v>0</v>
      </c>
      <c r="C50">
        <v>0</v>
      </c>
      <c r="D50">
        <v>1.62469536961819E-4</v>
      </c>
      <c r="E50">
        <v>0</v>
      </c>
      <c r="F50">
        <v>0</v>
      </c>
      <c r="G50">
        <v>0</v>
      </c>
      <c r="H50">
        <f t="shared" si="106"/>
        <v>0.86250000000000016</v>
      </c>
      <c r="I50">
        <f t="shared" si="104"/>
        <v>0.86250000000000016</v>
      </c>
      <c r="J50">
        <f t="shared" si="104"/>
        <v>0.86250000000000016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1.62469536961819E-4</v>
      </c>
      <c r="R50">
        <f t="shared" si="107"/>
        <v>0.81875000000000009</v>
      </c>
      <c r="S50">
        <f t="shared" si="107"/>
        <v>0.81875000000000009</v>
      </c>
      <c r="T50">
        <v>0</v>
      </c>
      <c r="U50">
        <v>0</v>
      </c>
      <c r="V50">
        <v>1.62469536961819E-4</v>
      </c>
      <c r="W50">
        <v>0</v>
      </c>
      <c r="X50">
        <v>0</v>
      </c>
      <c r="Y50">
        <v>0</v>
      </c>
      <c r="Z50">
        <f t="shared" si="108"/>
        <v>1.0125000000000002</v>
      </c>
      <c r="AA50">
        <f t="shared" si="108"/>
        <v>1.0125000000000002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f t="shared" si="109"/>
        <v>1.6124999999999998</v>
      </c>
      <c r="AJ50">
        <f t="shared" si="109"/>
        <v>1.6124999999999998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f t="shared" si="110"/>
        <v>1.2749999999999999</v>
      </c>
      <c r="AS50">
        <f t="shared" si="110"/>
        <v>1.2749999999999999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f t="shared" si="111"/>
        <v>1.6124999999999998</v>
      </c>
      <c r="BA50">
        <f t="shared" si="111"/>
        <v>1.6124999999999998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f t="shared" si="112"/>
        <v>2.2875000000000001</v>
      </c>
      <c r="BJ50">
        <f t="shared" si="112"/>
        <v>2.2875000000000001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f t="shared" si="113"/>
        <v>1.4714285714285715</v>
      </c>
      <c r="BT50">
        <f t="shared" si="113"/>
        <v>1.4714285714285715</v>
      </c>
      <c r="BU50">
        <v>0</v>
      </c>
      <c r="BV50">
        <v>0</v>
      </c>
      <c r="BW50">
        <v>0</v>
      </c>
      <c r="BX50">
        <v>1.62469536961819E-4</v>
      </c>
      <c r="BY50">
        <v>0</v>
      </c>
      <c r="BZ50">
        <v>0</v>
      </c>
      <c r="CA50">
        <v>0</v>
      </c>
      <c r="CB50">
        <v>0</v>
      </c>
      <c r="CC50">
        <f t="shared" si="114"/>
        <v>0.83333333333333337</v>
      </c>
      <c r="CD50">
        <f t="shared" si="105"/>
        <v>0.83333333333333337</v>
      </c>
      <c r="CE50">
        <f t="shared" si="105"/>
        <v>0.83333333333333337</v>
      </c>
      <c r="CF50">
        <v>1.62469536961819E-4</v>
      </c>
      <c r="CG50">
        <v>1.62469536961819E-4</v>
      </c>
      <c r="CH50">
        <v>1.62469536961819E-4</v>
      </c>
      <c r="CI50">
        <v>1.62469536961819E-4</v>
      </c>
      <c r="CJ50">
        <v>0</v>
      </c>
      <c r="CK50">
        <v>0</v>
      </c>
      <c r="CL50">
        <v>1.62469536961819E-4</v>
      </c>
      <c r="CM50">
        <v>1.62469536961819E-4</v>
      </c>
      <c r="CN50">
        <v>1.62469536961819E-4</v>
      </c>
      <c r="CO50">
        <v>1.62469536961819E-4</v>
      </c>
      <c r="CP50">
        <v>1.62469536961819E-4</v>
      </c>
      <c r="CQ50">
        <v>1.62469536961819E-4</v>
      </c>
      <c r="CR50">
        <v>1.62469536961819E-4</v>
      </c>
      <c r="CS50">
        <v>1.62469536961819E-4</v>
      </c>
      <c r="CT50">
        <v>1.62469536961819E-4</v>
      </c>
      <c r="CU50">
        <v>1.62469536961819E-4</v>
      </c>
      <c r="CV50">
        <v>1.62469536961819E-4</v>
      </c>
      <c r="CW50">
        <v>1.62469536961819E-4</v>
      </c>
      <c r="CX50">
        <v>1.62469536961819E-4</v>
      </c>
      <c r="CY50">
        <v>1.62469536961819E-4</v>
      </c>
      <c r="CZ50">
        <v>1.62469536961819E-4</v>
      </c>
      <c r="DA50">
        <v>1.62469536961819E-4</v>
      </c>
      <c r="DB50">
        <v>1.62469536961819E-4</v>
      </c>
      <c r="DC50">
        <v>1.62469536961819E-4</v>
      </c>
      <c r="DD50">
        <v>1.62469536961819E-4</v>
      </c>
      <c r="DE50">
        <v>1.62469536961819E-4</v>
      </c>
      <c r="DF50">
        <v>1.62469536961819E-4</v>
      </c>
      <c r="DG50">
        <v>1.62469536961819E-4</v>
      </c>
      <c r="DH50">
        <v>1.62469536961819E-4</v>
      </c>
      <c r="DI50">
        <v>1.62469536961819E-4</v>
      </c>
      <c r="DJ50">
        <v>1.62469536961819E-4</v>
      </c>
      <c r="DK50">
        <v>1.62469536961819E-4</v>
      </c>
      <c r="DL50">
        <v>1.62469536961819E-4</v>
      </c>
      <c r="DM50">
        <v>1.62469536961819E-4</v>
      </c>
      <c r="DN50">
        <v>1.62469536961819E-4</v>
      </c>
      <c r="DO50">
        <v>1.62469536961819E-4</v>
      </c>
      <c r="DP50">
        <v>1.62469536961819E-4</v>
      </c>
      <c r="DQ50">
        <v>1.62469536961819E-4</v>
      </c>
      <c r="DR50">
        <v>1.62469536961819E-4</v>
      </c>
      <c r="DS50">
        <v>1.62469536961819E-4</v>
      </c>
      <c r="DT50">
        <v>1.62469536961819E-4</v>
      </c>
      <c r="DU50">
        <v>1.62469536961819E-4</v>
      </c>
      <c r="DV50">
        <v>1.62469536961819E-4</v>
      </c>
      <c r="DW50">
        <v>1.62469536961819E-4</v>
      </c>
      <c r="DX50">
        <v>1.62469536961819E-4</v>
      </c>
      <c r="DY50">
        <v>1.62469536961819E-4</v>
      </c>
      <c r="DZ50">
        <v>1.62469536961819E-4</v>
      </c>
      <c r="EA50">
        <v>1.62469536961819E-4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</row>
    <row r="51" spans="1:151" x14ac:dyDescent="0.25">
      <c r="A51">
        <v>0</v>
      </c>
      <c r="B51">
        <v>0</v>
      </c>
      <c r="C51">
        <v>0</v>
      </c>
      <c r="D51">
        <v>1.62469536961819E-4</v>
      </c>
      <c r="E51">
        <v>0</v>
      </c>
      <c r="F51">
        <v>0</v>
      </c>
      <c r="G51">
        <v>0</v>
      </c>
      <c r="H51">
        <f t="shared" si="106"/>
        <v>0.86250000000000016</v>
      </c>
      <c r="I51">
        <f t="shared" si="104"/>
        <v>0.86250000000000016</v>
      </c>
      <c r="J51">
        <f t="shared" si="104"/>
        <v>0.86250000000000016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1.62469536961819E-4</v>
      </c>
      <c r="R51">
        <f t="shared" si="107"/>
        <v>0.81875000000000009</v>
      </c>
      <c r="S51">
        <f t="shared" si="107"/>
        <v>0.81875000000000009</v>
      </c>
      <c r="T51">
        <v>0</v>
      </c>
      <c r="U51">
        <v>0</v>
      </c>
      <c r="V51">
        <v>1.62469536961819E-4</v>
      </c>
      <c r="W51">
        <v>0</v>
      </c>
      <c r="X51">
        <v>0</v>
      </c>
      <c r="Y51">
        <v>0</v>
      </c>
      <c r="Z51">
        <f t="shared" si="108"/>
        <v>1.0125000000000002</v>
      </c>
      <c r="AA51">
        <f t="shared" si="108"/>
        <v>1.0125000000000002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f t="shared" si="109"/>
        <v>1.6124999999999998</v>
      </c>
      <c r="AJ51">
        <f t="shared" si="109"/>
        <v>1.6124999999999998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f t="shared" si="110"/>
        <v>1.2749999999999999</v>
      </c>
      <c r="AS51">
        <f t="shared" si="110"/>
        <v>1.2749999999999999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f t="shared" si="111"/>
        <v>1.6124999999999998</v>
      </c>
      <c r="BA51">
        <f t="shared" si="111"/>
        <v>1.6124999999999998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f t="shared" si="112"/>
        <v>2.2875000000000001</v>
      </c>
      <c r="BJ51">
        <f t="shared" si="112"/>
        <v>2.2875000000000001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f t="shared" si="113"/>
        <v>1.4714285714285715</v>
      </c>
      <c r="BT51">
        <f t="shared" si="113"/>
        <v>1.4714285714285715</v>
      </c>
      <c r="BU51">
        <v>0</v>
      </c>
      <c r="BV51">
        <v>0</v>
      </c>
      <c r="BW51">
        <v>0</v>
      </c>
      <c r="BX51">
        <v>1.62469536961819E-4</v>
      </c>
      <c r="BY51">
        <v>0</v>
      </c>
      <c r="BZ51">
        <v>0</v>
      </c>
      <c r="CA51">
        <v>0</v>
      </c>
      <c r="CB51">
        <v>0</v>
      </c>
      <c r="CC51">
        <f t="shared" si="114"/>
        <v>0.83333333333333337</v>
      </c>
      <c r="CD51">
        <f t="shared" si="105"/>
        <v>0.83333333333333337</v>
      </c>
      <c r="CE51">
        <f t="shared" si="105"/>
        <v>0.83333333333333337</v>
      </c>
      <c r="CF51">
        <v>1.62469536961819E-4</v>
      </c>
      <c r="CG51">
        <v>1.62469536961819E-4</v>
      </c>
      <c r="CH51">
        <v>1.62469536961819E-4</v>
      </c>
      <c r="CI51">
        <v>1.62469536961819E-4</v>
      </c>
      <c r="CJ51">
        <v>1.62469536961819E-4</v>
      </c>
      <c r="CK51">
        <v>1.62469536961819E-4</v>
      </c>
      <c r="CL51">
        <v>1.62469536961819E-4</v>
      </c>
      <c r="CM51">
        <v>1.62469536961819E-4</v>
      </c>
      <c r="CN51">
        <v>1.62469536961819E-4</v>
      </c>
      <c r="CO51">
        <v>1.62469536961819E-4</v>
      </c>
      <c r="CP51">
        <v>1.62469536961819E-4</v>
      </c>
      <c r="CQ51">
        <v>1.62469536961819E-4</v>
      </c>
      <c r="CR51">
        <v>1.62469536961819E-4</v>
      </c>
      <c r="CS51">
        <v>1.62469536961819E-4</v>
      </c>
      <c r="CT51">
        <v>1.62469536961819E-4</v>
      </c>
      <c r="CU51">
        <v>1.62469536961819E-4</v>
      </c>
      <c r="CV51">
        <v>1.62469536961819E-4</v>
      </c>
      <c r="CW51">
        <v>1.62469536961819E-4</v>
      </c>
      <c r="CX51">
        <v>1.62469536961819E-4</v>
      </c>
      <c r="CY51">
        <v>1.62469536961819E-4</v>
      </c>
      <c r="CZ51">
        <v>1.62469536961819E-4</v>
      </c>
      <c r="DA51">
        <v>1.62469536961819E-4</v>
      </c>
      <c r="DB51">
        <v>1.62469536961819E-4</v>
      </c>
      <c r="DC51">
        <v>1.62469536961819E-4</v>
      </c>
      <c r="DD51">
        <v>1.62469536961819E-4</v>
      </c>
      <c r="DE51">
        <v>1.62469536961819E-4</v>
      </c>
      <c r="DF51">
        <v>1.62469536961819E-4</v>
      </c>
      <c r="DG51">
        <v>1.62469536961819E-4</v>
      </c>
      <c r="DH51">
        <v>1.62469536961819E-4</v>
      </c>
      <c r="DI51">
        <v>1.62469536961819E-4</v>
      </c>
      <c r="DJ51">
        <v>1.62469536961819E-4</v>
      </c>
      <c r="DK51">
        <v>1.62469536961819E-4</v>
      </c>
      <c r="DL51">
        <v>1.62469536961819E-4</v>
      </c>
      <c r="DM51">
        <v>1.62469536961819E-4</v>
      </c>
      <c r="DN51">
        <v>1.62469536961819E-4</v>
      </c>
      <c r="DO51">
        <v>1.62469536961819E-4</v>
      </c>
      <c r="DP51">
        <v>1.62469536961819E-4</v>
      </c>
      <c r="DQ51">
        <v>1.62469536961819E-4</v>
      </c>
      <c r="DR51">
        <v>1.62469536961819E-4</v>
      </c>
      <c r="DS51">
        <v>1.62469536961819E-4</v>
      </c>
      <c r="DT51">
        <v>1.62469536961819E-4</v>
      </c>
      <c r="DU51">
        <v>1.62469536961819E-4</v>
      </c>
      <c r="DV51">
        <v>1.62469536961819E-4</v>
      </c>
      <c r="DW51">
        <v>1.62469536961819E-4</v>
      </c>
      <c r="DX51">
        <v>1.62469536961819E-4</v>
      </c>
      <c r="DY51">
        <v>1.62469536961819E-4</v>
      </c>
      <c r="DZ51">
        <v>1.62469536961819E-4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</row>
    <row r="52" spans="1:151" x14ac:dyDescent="0.25">
      <c r="A52">
        <v>0</v>
      </c>
      <c r="B52">
        <v>0</v>
      </c>
      <c r="C52">
        <v>0</v>
      </c>
      <c r="D52">
        <v>1.62469536961819E-4</v>
      </c>
      <c r="E52">
        <v>0</v>
      </c>
      <c r="F52">
        <v>0</v>
      </c>
      <c r="G52">
        <v>0</v>
      </c>
      <c r="H52">
        <f t="shared" si="106"/>
        <v>0.86250000000000016</v>
      </c>
      <c r="I52">
        <f t="shared" si="104"/>
        <v>0.86250000000000016</v>
      </c>
      <c r="J52">
        <f t="shared" si="104"/>
        <v>0.86250000000000016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1.62469536961819E-4</v>
      </c>
      <c r="R52">
        <f t="shared" si="107"/>
        <v>0.81875000000000009</v>
      </c>
      <c r="S52">
        <f t="shared" si="107"/>
        <v>0.81875000000000009</v>
      </c>
      <c r="T52">
        <v>0</v>
      </c>
      <c r="U52">
        <v>0</v>
      </c>
      <c r="V52">
        <v>1.62469536961819E-4</v>
      </c>
      <c r="W52">
        <v>0</v>
      </c>
      <c r="X52">
        <v>0</v>
      </c>
      <c r="Y52">
        <v>0</v>
      </c>
      <c r="Z52">
        <f t="shared" si="108"/>
        <v>1.0125000000000002</v>
      </c>
      <c r="AA52">
        <f t="shared" si="108"/>
        <v>1.0125000000000002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f t="shared" si="109"/>
        <v>1.6124999999999998</v>
      </c>
      <c r="AJ52">
        <f t="shared" si="109"/>
        <v>1.6124999999999998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f t="shared" si="110"/>
        <v>1.2749999999999999</v>
      </c>
      <c r="AS52">
        <f t="shared" si="110"/>
        <v>1.2749999999999999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f t="shared" si="111"/>
        <v>1.6124999999999998</v>
      </c>
      <c r="BA52">
        <f t="shared" si="111"/>
        <v>1.6124999999999998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f t="shared" si="112"/>
        <v>2.2875000000000001</v>
      </c>
      <c r="BJ52">
        <f t="shared" si="112"/>
        <v>2.2875000000000001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f>(12.1+7.1+5.4+6.2+10.2+10.4+11+10.8)/12</f>
        <v>6.1000000000000005</v>
      </c>
      <c r="BT52">
        <f>(12.1+7.1+5.4+6.2+10.2+10.4+11+10.8)/12</f>
        <v>6.1000000000000005</v>
      </c>
      <c r="BU52">
        <f>(6.2+5.4)/16</f>
        <v>0.72500000000000009</v>
      </c>
      <c r="BV52">
        <f t="shared" ref="BV52:CB53" si="115">(6.2+5.4)/16</f>
        <v>0.72500000000000009</v>
      </c>
      <c r="BW52">
        <f t="shared" si="115"/>
        <v>0.72500000000000009</v>
      </c>
      <c r="BX52">
        <f t="shared" si="115"/>
        <v>0.72500000000000009</v>
      </c>
      <c r="BY52">
        <f t="shared" si="115"/>
        <v>0.72500000000000009</v>
      </c>
      <c r="BZ52">
        <f t="shared" si="115"/>
        <v>0.72500000000000009</v>
      </c>
      <c r="CA52">
        <f t="shared" si="115"/>
        <v>0.72500000000000009</v>
      </c>
      <c r="CB52">
        <f t="shared" si="115"/>
        <v>0.72500000000000009</v>
      </c>
      <c r="CC52">
        <f>(17.5+6.2+5.4+16.5)/(6*1.5)</f>
        <v>5.0666666666666664</v>
      </c>
      <c r="CD52">
        <f t="shared" ref="CD52:CE53" si="116">(17.5+6.2+5.4+16.5)/(6*1.5)</f>
        <v>5.0666666666666664</v>
      </c>
      <c r="CE52">
        <f t="shared" si="116"/>
        <v>5.0666666666666664</v>
      </c>
      <c r="CF52">
        <v>1.62469536961819E-4</v>
      </c>
      <c r="CG52">
        <v>1.62469536961819E-4</v>
      </c>
      <c r="CH52">
        <v>1.62469536961819E-4</v>
      </c>
      <c r="CI52">
        <v>1.62469536961819E-4</v>
      </c>
      <c r="CJ52">
        <v>1.62469536961819E-4</v>
      </c>
      <c r="CK52">
        <v>1.62469536961819E-4</v>
      </c>
      <c r="CL52">
        <v>1.62469536961819E-4</v>
      </c>
      <c r="CM52">
        <v>1.62469536961819E-4</v>
      </c>
      <c r="CN52">
        <v>1.62469536961819E-4</v>
      </c>
      <c r="CO52">
        <v>1.62469536961819E-4</v>
      </c>
      <c r="CP52">
        <v>1.62469536961819E-4</v>
      </c>
      <c r="CQ52">
        <v>1.62469536961819E-4</v>
      </c>
      <c r="CR52">
        <v>1.62469536961819E-4</v>
      </c>
      <c r="CS52">
        <v>1.62469536961819E-4</v>
      </c>
      <c r="CT52">
        <v>1.62469536961819E-4</v>
      </c>
      <c r="CU52">
        <v>1.62469536961819E-4</v>
      </c>
      <c r="CV52">
        <v>1.62469536961819E-4</v>
      </c>
      <c r="CW52">
        <v>1.62469536961819E-4</v>
      </c>
      <c r="CX52">
        <v>1.62469536961819E-4</v>
      </c>
      <c r="CY52">
        <v>1.62469536961819E-4</v>
      </c>
      <c r="CZ52">
        <v>1.62469536961819E-4</v>
      </c>
      <c r="DA52">
        <v>1.62469536961819E-4</v>
      </c>
      <c r="DB52">
        <v>1.62469536961819E-4</v>
      </c>
      <c r="DC52">
        <v>1.62469536961819E-4</v>
      </c>
      <c r="DD52">
        <v>1.62469536961819E-4</v>
      </c>
      <c r="DE52">
        <v>1.62469536961819E-4</v>
      </c>
      <c r="DF52">
        <v>1.62469536961819E-4</v>
      </c>
      <c r="DG52">
        <v>1.62469536961819E-4</v>
      </c>
      <c r="DH52">
        <v>1.62469536961819E-4</v>
      </c>
      <c r="DI52">
        <v>1.62469536961819E-4</v>
      </c>
      <c r="DJ52">
        <v>1.62469536961819E-4</v>
      </c>
      <c r="DK52">
        <v>1.62469536961819E-4</v>
      </c>
      <c r="DL52">
        <v>1.62469536961819E-4</v>
      </c>
      <c r="DM52">
        <v>1.62469536961819E-4</v>
      </c>
      <c r="DN52">
        <v>1.62469536961819E-4</v>
      </c>
      <c r="DO52">
        <v>1.62469536961819E-4</v>
      </c>
      <c r="DP52">
        <v>1.62469536961819E-4</v>
      </c>
      <c r="DQ52">
        <v>1.62469536961819E-4</v>
      </c>
      <c r="DR52">
        <v>1.62469536961819E-4</v>
      </c>
      <c r="DS52">
        <v>1.62469536961819E-4</v>
      </c>
      <c r="DT52">
        <v>1.62469536961819E-4</v>
      </c>
      <c r="DU52">
        <v>1.62469536961819E-4</v>
      </c>
      <c r="DV52">
        <v>1.62469536961819E-4</v>
      </c>
      <c r="DW52">
        <v>1.62469536961819E-4</v>
      </c>
      <c r="DX52">
        <v>1.62469536961819E-4</v>
      </c>
      <c r="DY52">
        <v>1.62469536961819E-4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</row>
    <row r="53" spans="1:151" x14ac:dyDescent="0.25">
      <c r="A53">
        <v>0</v>
      </c>
      <c r="B53">
        <v>0</v>
      </c>
      <c r="C53">
        <v>0</v>
      </c>
      <c r="D53">
        <f>(27+17)/8</f>
        <v>5.5</v>
      </c>
      <c r="E53">
        <f t="shared" ref="E53:G54" si="117">(27+17)/8</f>
        <v>5.5</v>
      </c>
      <c r="F53">
        <f t="shared" si="117"/>
        <v>5.5</v>
      </c>
      <c r="G53">
        <f t="shared" si="117"/>
        <v>5.5</v>
      </c>
      <c r="H53">
        <f>(27+17+8.9+9+13.9+18.5+8.4+12.3)/12</f>
        <v>9.5833333333333339</v>
      </c>
      <c r="I53">
        <f t="shared" ref="I53:J54" si="118">(27+17+8.9+9+13.9+18.5+8.4+12.3)/12</f>
        <v>9.5833333333333339</v>
      </c>
      <c r="J53">
        <f t="shared" si="118"/>
        <v>9.5833333333333339</v>
      </c>
      <c r="K53">
        <f>(18.5+13.9)/14</f>
        <v>2.3142857142857141</v>
      </c>
      <c r="L53">
        <f t="shared" ref="L53:Q54" si="119">(18.5+13.9)/14</f>
        <v>2.3142857142857141</v>
      </c>
      <c r="M53">
        <f t="shared" si="119"/>
        <v>2.3142857142857141</v>
      </c>
      <c r="N53">
        <f t="shared" si="119"/>
        <v>2.3142857142857141</v>
      </c>
      <c r="O53">
        <f t="shared" si="119"/>
        <v>2.3142857142857141</v>
      </c>
      <c r="P53">
        <f t="shared" si="119"/>
        <v>2.3142857142857141</v>
      </c>
      <c r="Q53">
        <f t="shared" si="119"/>
        <v>2.3142857142857141</v>
      </c>
      <c r="R53">
        <f>(8.2+7.8+16.2+17.4+6.4+6.7+18.5+13.9)/8</f>
        <v>11.887500000000001</v>
      </c>
      <c r="S53">
        <f>(8.2+7.8+16.2+17.4+6.4+6.7+18.5+13.9)/8</f>
        <v>11.887500000000001</v>
      </c>
      <c r="T53">
        <f>(17.4+16.2)/12</f>
        <v>2.7999999999999994</v>
      </c>
      <c r="U53">
        <f t="shared" ref="U53:Y54" si="120">(17.4+16.2)/12</f>
        <v>2.7999999999999994</v>
      </c>
      <c r="V53">
        <f t="shared" si="120"/>
        <v>2.7999999999999994</v>
      </c>
      <c r="W53">
        <f t="shared" si="120"/>
        <v>2.7999999999999994</v>
      </c>
      <c r="X53">
        <f t="shared" si="120"/>
        <v>2.7999999999999994</v>
      </c>
      <c r="Y53">
        <f t="shared" si="120"/>
        <v>2.7999999999999994</v>
      </c>
      <c r="Z53">
        <f>(18.1+17.9+9+8.2+16.2+17.4+8.3+7.9)/12</f>
        <v>8.5833333333333339</v>
      </c>
      <c r="AA53">
        <f t="shared" ref="AA53:AB54" si="121">(18.1+17.9+9+8.2+16.2+17.4+8.3+7.9)/12</f>
        <v>8.5833333333333339</v>
      </c>
      <c r="AB53">
        <f t="shared" si="121"/>
        <v>8.5833333333333339</v>
      </c>
      <c r="AC53">
        <f>(18.1+17.9)/12</f>
        <v>3</v>
      </c>
      <c r="AD53">
        <f t="shared" ref="AD53:AH54" si="122">(18.1+17.9)/12</f>
        <v>3</v>
      </c>
      <c r="AE53">
        <f t="shared" si="122"/>
        <v>3</v>
      </c>
      <c r="AF53">
        <f t="shared" si="122"/>
        <v>3</v>
      </c>
      <c r="AG53">
        <f t="shared" si="122"/>
        <v>3</v>
      </c>
      <c r="AH53">
        <f t="shared" si="122"/>
        <v>3</v>
      </c>
      <c r="AI53">
        <f>(16.6+17.2+10.8+9.9+17.9+18.1+15.2+10.6)/8</f>
        <v>14.5375</v>
      </c>
      <c r="AJ53">
        <f>(16.6+17.2+10.8+9.9+17.9+18.1+15.2+10.6)/8</f>
        <v>14.5375</v>
      </c>
      <c r="AK53">
        <f>(16.6+17.2)/14</f>
        <v>2.4142857142857141</v>
      </c>
      <c r="AL53">
        <f t="shared" ref="AL53:AQ54" si="123">(16.6+17.2)/14</f>
        <v>2.4142857142857141</v>
      </c>
      <c r="AM53">
        <f t="shared" si="123"/>
        <v>2.4142857142857141</v>
      </c>
      <c r="AN53">
        <f t="shared" si="123"/>
        <v>2.4142857142857141</v>
      </c>
      <c r="AO53">
        <f t="shared" si="123"/>
        <v>2.4142857142857141</v>
      </c>
      <c r="AP53">
        <f t="shared" si="123"/>
        <v>2.4142857142857141</v>
      </c>
      <c r="AQ53">
        <f t="shared" si="123"/>
        <v>2.4142857142857141</v>
      </c>
      <c r="AR53">
        <f>(16.6+17.2+12+11.4+10.3+13.6+11+9.4)/8</f>
        <v>12.6875</v>
      </c>
      <c r="AS53">
        <f>(16.6+17.2+12+11.4+10.3+13.6+11+9.4)/8</f>
        <v>12.6875</v>
      </c>
      <c r="AT53">
        <f>(13.6+10.3)/12</f>
        <v>1.9916666666666665</v>
      </c>
      <c r="AU53">
        <f t="shared" ref="AU53:AY54" si="124">(13.6+10.3)/12</f>
        <v>1.9916666666666665</v>
      </c>
      <c r="AV53">
        <f t="shared" si="124"/>
        <v>1.9916666666666665</v>
      </c>
      <c r="AW53">
        <f t="shared" si="124"/>
        <v>1.9916666666666665</v>
      </c>
      <c r="AX53">
        <f t="shared" si="124"/>
        <v>1.9916666666666665</v>
      </c>
      <c r="AY53">
        <f t="shared" si="124"/>
        <v>1.9916666666666665</v>
      </c>
      <c r="AZ53">
        <f>(15.6+8+11.2+17.9+11.2+14.6+10.3+13.6)/8</f>
        <v>12.799999999999997</v>
      </c>
      <c r="BA53">
        <f>(15.6+8+11.2+17.9+11.2+14.6+10.3+13.6)/8</f>
        <v>12.799999999999997</v>
      </c>
      <c r="BB53">
        <f>(17.9+11.2)/14</f>
        <v>2.0785714285714283</v>
      </c>
      <c r="BC53">
        <f t="shared" ref="BC53:BG54" si="125">(17.9+11.2)/14</f>
        <v>2.0785714285714283</v>
      </c>
      <c r="BD53">
        <f t="shared" si="125"/>
        <v>2.0785714285714283</v>
      </c>
      <c r="BE53">
        <f t="shared" si="125"/>
        <v>2.0785714285714283</v>
      </c>
      <c r="BF53">
        <f t="shared" si="125"/>
        <v>2.0785714285714283</v>
      </c>
      <c r="BG53">
        <f t="shared" si="125"/>
        <v>2.0785714285714283</v>
      </c>
      <c r="BH53">
        <f>(17.9+11.2)/14</f>
        <v>2.0785714285714283</v>
      </c>
      <c r="BI53">
        <f>(17.9+11.2+15.3+13.1+10.8+11+22.2+14.4)/12</f>
        <v>9.6583333333333332</v>
      </c>
      <c r="BJ53">
        <f t="shared" ref="BJ53:BK54" si="126">(17.9+11.2+15.3+13.1+10.8+11+22.2+14.4)/12</f>
        <v>9.6583333333333332</v>
      </c>
      <c r="BK53">
        <f t="shared" si="126"/>
        <v>9.6583333333333332</v>
      </c>
      <c r="BL53">
        <f>(11+10.8)/14</f>
        <v>1.5571428571428572</v>
      </c>
      <c r="BM53">
        <f t="shared" ref="BM53:BR54" si="127">(11+10.8)/14</f>
        <v>1.5571428571428572</v>
      </c>
      <c r="BN53">
        <f t="shared" si="127"/>
        <v>1.5571428571428572</v>
      </c>
      <c r="BO53">
        <f t="shared" si="127"/>
        <v>1.5571428571428572</v>
      </c>
      <c r="BP53">
        <f t="shared" si="127"/>
        <v>1.5571428571428572</v>
      </c>
      <c r="BQ53">
        <f t="shared" si="127"/>
        <v>1.5571428571428572</v>
      </c>
      <c r="BR53">
        <f t="shared" si="127"/>
        <v>1.5571428571428572</v>
      </c>
      <c r="BS53">
        <f t="shared" ref="BS53:BT54" si="128">(12.1+7.1+5.4+6.2+10.2+10.4+11+10.8)/12</f>
        <v>6.1000000000000005</v>
      </c>
      <c r="BT53">
        <f t="shared" si="128"/>
        <v>6.1000000000000005</v>
      </c>
      <c r="BU53">
        <f>(6.2+5.4)/16</f>
        <v>0.72500000000000009</v>
      </c>
      <c r="BV53">
        <f t="shared" si="115"/>
        <v>0.72500000000000009</v>
      </c>
      <c r="BW53">
        <f t="shared" si="115"/>
        <v>0.72500000000000009</v>
      </c>
      <c r="BX53">
        <f t="shared" si="115"/>
        <v>0.72500000000000009</v>
      </c>
      <c r="BY53">
        <f t="shared" si="115"/>
        <v>0.72500000000000009</v>
      </c>
      <c r="BZ53">
        <f t="shared" si="115"/>
        <v>0.72500000000000009</v>
      </c>
      <c r="CA53">
        <f t="shared" si="115"/>
        <v>0.72500000000000009</v>
      </c>
      <c r="CB53">
        <f t="shared" si="115"/>
        <v>0.72500000000000009</v>
      </c>
      <c r="CC53">
        <f>(17.5+6.2+5.4+16.5)/(6*1.5)</f>
        <v>5.0666666666666664</v>
      </c>
      <c r="CD53">
        <f t="shared" si="116"/>
        <v>5.0666666666666664</v>
      </c>
      <c r="CE53">
        <f t="shared" si="116"/>
        <v>5.0666666666666664</v>
      </c>
      <c r="CF53">
        <v>1.62469536961819E-4</v>
      </c>
      <c r="CG53">
        <v>1.62469536961819E-4</v>
      </c>
      <c r="CH53">
        <v>1.62469536961819E-4</v>
      </c>
      <c r="CI53">
        <v>1.62469536961819E-4</v>
      </c>
      <c r="CJ53">
        <v>1.62469536961819E-4</v>
      </c>
      <c r="CK53">
        <v>1.62469536961819E-4</v>
      </c>
      <c r="CL53">
        <v>1.62469536961819E-4</v>
      </c>
      <c r="CM53">
        <v>1.62469536961819E-4</v>
      </c>
      <c r="CN53">
        <v>1.62469536961819E-4</v>
      </c>
      <c r="CO53">
        <v>1.62469536961819E-4</v>
      </c>
      <c r="CP53">
        <v>1.62469536961819E-4</v>
      </c>
      <c r="CQ53">
        <v>1.62469536961819E-4</v>
      </c>
      <c r="CR53">
        <v>1.62469536961819E-4</v>
      </c>
      <c r="CS53">
        <v>1.62469536961819E-4</v>
      </c>
      <c r="CT53">
        <v>1.62469536961819E-4</v>
      </c>
      <c r="CU53">
        <v>1.62469536961819E-4</v>
      </c>
      <c r="CV53">
        <v>1.62469536961819E-4</v>
      </c>
      <c r="CW53">
        <v>1.62469536961819E-4</v>
      </c>
      <c r="CX53">
        <v>1.62469536961819E-4</v>
      </c>
      <c r="CY53">
        <v>1.62469536961819E-4</v>
      </c>
      <c r="CZ53">
        <v>1.62469536961819E-4</v>
      </c>
      <c r="DA53">
        <v>1.62469536961819E-4</v>
      </c>
      <c r="DB53">
        <v>1.62469536961819E-4</v>
      </c>
      <c r="DC53">
        <v>1.62469536961819E-4</v>
      </c>
      <c r="DD53">
        <v>1.62469536961819E-4</v>
      </c>
      <c r="DE53">
        <v>1.62469536961819E-4</v>
      </c>
      <c r="DF53">
        <v>1.62469536961819E-4</v>
      </c>
      <c r="DG53">
        <v>1.62469536961819E-4</v>
      </c>
      <c r="DH53">
        <v>1.62469536961819E-4</v>
      </c>
      <c r="DI53">
        <v>1.62469536961819E-4</v>
      </c>
      <c r="DJ53">
        <v>1.62469536961819E-4</v>
      </c>
      <c r="DK53">
        <v>1.62469536961819E-4</v>
      </c>
      <c r="DL53">
        <v>1.62469536961819E-4</v>
      </c>
      <c r="DM53">
        <v>1.62469536961819E-4</v>
      </c>
      <c r="DN53">
        <v>1.62469536961819E-4</v>
      </c>
      <c r="DO53">
        <v>1.62469536961819E-4</v>
      </c>
      <c r="DP53">
        <v>1.62469536961819E-4</v>
      </c>
      <c r="DQ53">
        <v>1.62469536961819E-4</v>
      </c>
      <c r="DR53">
        <v>1.62469536961819E-4</v>
      </c>
      <c r="DS53">
        <v>1.62469536961819E-4</v>
      </c>
      <c r="DT53">
        <v>1.62469536961819E-4</v>
      </c>
      <c r="DU53">
        <v>1.62469536961819E-4</v>
      </c>
      <c r="DV53">
        <v>1.62469536961819E-4</v>
      </c>
      <c r="DW53">
        <v>1.62469536961819E-4</v>
      </c>
      <c r="DX53">
        <v>1.62469536961819E-4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</row>
    <row r="54" spans="1:151" x14ac:dyDescent="0.25">
      <c r="A54">
        <v>0</v>
      </c>
      <c r="B54">
        <v>0</v>
      </c>
      <c r="C54">
        <v>0</v>
      </c>
      <c r="D54">
        <f>(27+17)/8</f>
        <v>5.5</v>
      </c>
      <c r="E54">
        <f t="shared" si="117"/>
        <v>5.5</v>
      </c>
      <c r="F54">
        <f t="shared" si="117"/>
        <v>5.5</v>
      </c>
      <c r="G54">
        <f t="shared" si="117"/>
        <v>5.5</v>
      </c>
      <c r="H54">
        <f>(27+17+8.9+9+13.9+18.5+8.4+12.3)/12</f>
        <v>9.5833333333333339</v>
      </c>
      <c r="I54">
        <f t="shared" si="118"/>
        <v>9.5833333333333339</v>
      </c>
      <c r="J54">
        <f t="shared" si="118"/>
        <v>9.5833333333333339</v>
      </c>
      <c r="K54">
        <f>(18.5+13.9)/14</f>
        <v>2.3142857142857141</v>
      </c>
      <c r="L54">
        <f t="shared" si="119"/>
        <v>2.3142857142857141</v>
      </c>
      <c r="M54">
        <f t="shared" si="119"/>
        <v>2.3142857142857141</v>
      </c>
      <c r="N54">
        <f t="shared" si="119"/>
        <v>2.3142857142857141</v>
      </c>
      <c r="O54">
        <f t="shared" si="119"/>
        <v>2.3142857142857141</v>
      </c>
      <c r="P54">
        <f t="shared" si="119"/>
        <v>2.3142857142857141</v>
      </c>
      <c r="Q54">
        <f t="shared" si="119"/>
        <v>2.3142857142857141</v>
      </c>
      <c r="R54">
        <f>(8.2+7.8+16.2+17.4+6.4+6.7+18.5+13.9)/8</f>
        <v>11.887500000000001</v>
      </c>
      <c r="S54">
        <f>(8.2+7.8+16.2+17.4+6.4+6.7+18.5+13.9)/8</f>
        <v>11.887500000000001</v>
      </c>
      <c r="T54">
        <f>(17.4+16.2)/12</f>
        <v>2.7999999999999994</v>
      </c>
      <c r="U54">
        <f t="shared" si="120"/>
        <v>2.7999999999999994</v>
      </c>
      <c r="V54">
        <f t="shared" si="120"/>
        <v>2.7999999999999994</v>
      </c>
      <c r="W54">
        <f t="shared" si="120"/>
        <v>2.7999999999999994</v>
      </c>
      <c r="X54">
        <f t="shared" si="120"/>
        <v>2.7999999999999994</v>
      </c>
      <c r="Y54">
        <f t="shared" si="120"/>
        <v>2.7999999999999994</v>
      </c>
      <c r="Z54">
        <f>(18.1+17.9+9+8.2+16.2+17.4+8.3+7.9)/12</f>
        <v>8.5833333333333339</v>
      </c>
      <c r="AA54">
        <f t="shared" si="121"/>
        <v>8.5833333333333339</v>
      </c>
      <c r="AB54">
        <f t="shared" si="121"/>
        <v>8.5833333333333339</v>
      </c>
      <c r="AC54">
        <f>(18.1+17.9)/12</f>
        <v>3</v>
      </c>
      <c r="AD54">
        <f t="shared" si="122"/>
        <v>3</v>
      </c>
      <c r="AE54">
        <f t="shared" si="122"/>
        <v>3</v>
      </c>
      <c r="AF54">
        <f t="shared" si="122"/>
        <v>3</v>
      </c>
      <c r="AG54">
        <f t="shared" si="122"/>
        <v>3</v>
      </c>
      <c r="AH54">
        <f t="shared" si="122"/>
        <v>3</v>
      </c>
      <c r="AI54">
        <f>(16.6+17.2+10.8+9.9+17.9+18.1+15.2+10.6)/8</f>
        <v>14.5375</v>
      </c>
      <c r="AJ54">
        <f>(16.6+17.2+10.8+9.9+17.9+18.1+15.2+10.6)/8</f>
        <v>14.5375</v>
      </c>
      <c r="AK54">
        <f>(16.6+17.2)/14</f>
        <v>2.4142857142857141</v>
      </c>
      <c r="AL54">
        <f t="shared" si="123"/>
        <v>2.4142857142857141</v>
      </c>
      <c r="AM54">
        <f t="shared" si="123"/>
        <v>2.4142857142857141</v>
      </c>
      <c r="AN54">
        <f t="shared" si="123"/>
        <v>2.4142857142857141</v>
      </c>
      <c r="AO54">
        <f t="shared" si="123"/>
        <v>2.4142857142857141</v>
      </c>
      <c r="AP54">
        <f t="shared" si="123"/>
        <v>2.4142857142857141</v>
      </c>
      <c r="AQ54">
        <f t="shared" si="123"/>
        <v>2.4142857142857141</v>
      </c>
      <c r="AR54">
        <f>(16.6+17.2+12+11.4+10.3+13.6+11+9.4)/8</f>
        <v>12.6875</v>
      </c>
      <c r="AS54">
        <f>(16.6+17.2+12+11.4+10.3+13.6+11+9.4)/8</f>
        <v>12.6875</v>
      </c>
      <c r="AT54">
        <f>(13.6+10.3)/12</f>
        <v>1.9916666666666665</v>
      </c>
      <c r="AU54">
        <f t="shared" si="124"/>
        <v>1.9916666666666665</v>
      </c>
      <c r="AV54">
        <f t="shared" si="124"/>
        <v>1.9916666666666665</v>
      </c>
      <c r="AW54">
        <f t="shared" si="124"/>
        <v>1.9916666666666665</v>
      </c>
      <c r="AX54">
        <f t="shared" si="124"/>
        <v>1.9916666666666665</v>
      </c>
      <c r="AY54">
        <f t="shared" si="124"/>
        <v>1.9916666666666665</v>
      </c>
      <c r="AZ54">
        <f>(15.6+8+11.2+17.9+11.2+14.6+10.3+13.6)/8</f>
        <v>12.799999999999997</v>
      </c>
      <c r="BA54">
        <f>(15.6+8+11.2+17.9+11.2+14.6+10.3+13.6)/8</f>
        <v>12.799999999999997</v>
      </c>
      <c r="BB54">
        <f>(17.9+11.2)/14</f>
        <v>2.0785714285714283</v>
      </c>
      <c r="BC54">
        <f t="shared" si="125"/>
        <v>2.0785714285714283</v>
      </c>
      <c r="BD54">
        <f t="shared" si="125"/>
        <v>2.0785714285714283</v>
      </c>
      <c r="BE54">
        <f t="shared" si="125"/>
        <v>2.0785714285714283</v>
      </c>
      <c r="BF54">
        <f t="shared" si="125"/>
        <v>2.0785714285714283</v>
      </c>
      <c r="BG54">
        <f t="shared" si="125"/>
        <v>2.0785714285714283</v>
      </c>
      <c r="BH54">
        <f>(17.9+11.2)/14</f>
        <v>2.0785714285714283</v>
      </c>
      <c r="BI54">
        <f>(17.9+11.2+15.3+13.1+10.8+11+22.2+14.4)/12</f>
        <v>9.6583333333333332</v>
      </c>
      <c r="BJ54">
        <f t="shared" si="126"/>
        <v>9.6583333333333332</v>
      </c>
      <c r="BK54">
        <f t="shared" si="126"/>
        <v>9.6583333333333332</v>
      </c>
      <c r="BL54">
        <f>(11+10.8)/14</f>
        <v>1.5571428571428572</v>
      </c>
      <c r="BM54">
        <f t="shared" si="127"/>
        <v>1.5571428571428572</v>
      </c>
      <c r="BN54">
        <f t="shared" si="127"/>
        <v>1.5571428571428572</v>
      </c>
      <c r="BO54">
        <f t="shared" si="127"/>
        <v>1.5571428571428572</v>
      </c>
      <c r="BP54">
        <f t="shared" si="127"/>
        <v>1.5571428571428572</v>
      </c>
      <c r="BQ54">
        <f t="shared" si="127"/>
        <v>1.5571428571428572</v>
      </c>
      <c r="BR54">
        <f t="shared" si="127"/>
        <v>1.5571428571428572</v>
      </c>
      <c r="BS54">
        <f t="shared" si="128"/>
        <v>6.1000000000000005</v>
      </c>
      <c r="BT54">
        <f t="shared" si="128"/>
        <v>6.1000000000000005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1.62469536961819E-4</v>
      </c>
      <c r="CA54">
        <v>0</v>
      </c>
      <c r="CB54">
        <v>0</v>
      </c>
      <c r="CC54">
        <f>16.5/27</f>
        <v>0.61111111111111116</v>
      </c>
      <c r="CD54">
        <f t="shared" ref="CD54:CE62" si="129">16.5/27</f>
        <v>0.61111111111111116</v>
      </c>
      <c r="CE54">
        <f t="shared" si="129"/>
        <v>0.61111111111111116</v>
      </c>
      <c r="CF54">
        <v>1.62469536961819E-4</v>
      </c>
      <c r="CG54">
        <v>1.62469536961819E-4</v>
      </c>
      <c r="CH54">
        <v>1.62469536961819E-4</v>
      </c>
      <c r="CI54">
        <v>1.62469536961819E-4</v>
      </c>
      <c r="CJ54">
        <v>1.62469536961819E-4</v>
      </c>
      <c r="CK54">
        <v>1.62469536961819E-4</v>
      </c>
      <c r="CL54">
        <v>1.62469536961819E-4</v>
      </c>
      <c r="CM54">
        <v>1.62469536961819E-4</v>
      </c>
      <c r="CN54">
        <v>1.62469536961819E-4</v>
      </c>
      <c r="CO54">
        <v>1.62469536961819E-4</v>
      </c>
      <c r="CP54">
        <v>1.62469536961819E-4</v>
      </c>
      <c r="CQ54">
        <v>1.62469536961819E-4</v>
      </c>
      <c r="CR54">
        <v>1.62469536961819E-4</v>
      </c>
      <c r="CS54">
        <v>1.62469536961819E-4</v>
      </c>
      <c r="CT54">
        <v>1.62469536961819E-4</v>
      </c>
      <c r="CU54">
        <v>1.62469536961819E-4</v>
      </c>
      <c r="CV54">
        <v>1.62469536961819E-4</v>
      </c>
      <c r="CW54">
        <v>1.62469536961819E-4</v>
      </c>
      <c r="CX54">
        <v>1.62469536961819E-4</v>
      </c>
      <c r="CY54">
        <v>1.62469536961819E-4</v>
      </c>
      <c r="CZ54">
        <v>1.62469536961819E-4</v>
      </c>
      <c r="DA54">
        <v>1.62469536961819E-4</v>
      </c>
      <c r="DB54">
        <v>1.62469536961819E-4</v>
      </c>
      <c r="DC54">
        <v>1.62469536961819E-4</v>
      </c>
      <c r="DD54">
        <v>1.62469536961819E-4</v>
      </c>
      <c r="DE54">
        <v>1.62469536961819E-4</v>
      </c>
      <c r="DF54">
        <v>1.62469536961819E-4</v>
      </c>
      <c r="DG54">
        <v>1.62469536961819E-4</v>
      </c>
      <c r="DH54">
        <v>1.62469536961819E-4</v>
      </c>
      <c r="DI54">
        <v>1.62469536961819E-4</v>
      </c>
      <c r="DJ54">
        <v>1.62469536961819E-4</v>
      </c>
      <c r="DK54">
        <v>1.62469536961819E-4</v>
      </c>
      <c r="DL54">
        <v>1.62469536961819E-4</v>
      </c>
      <c r="DM54">
        <v>1.62469536961819E-4</v>
      </c>
      <c r="DN54">
        <v>1.62469536961819E-4</v>
      </c>
      <c r="DO54">
        <v>1.62469536961819E-4</v>
      </c>
      <c r="DP54">
        <v>1.62469536961819E-4</v>
      </c>
      <c r="DQ54">
        <v>1.62469536961819E-4</v>
      </c>
      <c r="DR54">
        <v>1.62469536961819E-4</v>
      </c>
      <c r="DS54">
        <v>1.62469536961819E-4</v>
      </c>
      <c r="DT54">
        <v>1.62469536961819E-4</v>
      </c>
      <c r="DU54">
        <v>1.62469536961819E-4</v>
      </c>
      <c r="DV54">
        <v>1.62469536961819E-4</v>
      </c>
      <c r="DW54">
        <v>1.62469536961819E-4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</row>
    <row r="55" spans="1:151" x14ac:dyDescent="0.25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f>(8.9+9)/27</f>
        <v>0.66296296296296287</v>
      </c>
      <c r="I55">
        <f t="shared" ref="I55:J63" si="130">(8.9+9)/27</f>
        <v>0.66296296296296287</v>
      </c>
      <c r="J55">
        <f t="shared" si="130"/>
        <v>0.66296296296296287</v>
      </c>
      <c r="K55">
        <v>1.62469536961819E-4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f>(8.2+7.8)/18</f>
        <v>0.88888888888888884</v>
      </c>
      <c r="S55">
        <f>(8.2+7.8)/18</f>
        <v>0.88888888888888884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f>(9+8.2)/18</f>
        <v>0.95555555555555549</v>
      </c>
      <c r="AB55">
        <f>(9+8.2)/18</f>
        <v>0.95555555555555549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f>(10.8+9.9)/16</f>
        <v>1.2937500000000002</v>
      </c>
      <c r="AJ55">
        <f>(10.8+9.9)/16</f>
        <v>1.2937500000000002</v>
      </c>
      <c r="AK55">
        <v>0</v>
      </c>
      <c r="AL55">
        <v>0</v>
      </c>
      <c r="AM55">
        <v>0</v>
      </c>
      <c r="AN55">
        <v>1.62469536961819E-4</v>
      </c>
      <c r="AO55">
        <v>0</v>
      </c>
      <c r="AP55">
        <v>0</v>
      </c>
      <c r="AQ55">
        <v>0</v>
      </c>
      <c r="AR55">
        <f>(12+11.4)/16</f>
        <v>1.4624999999999999</v>
      </c>
      <c r="AS55">
        <f>(12+11.4)/16</f>
        <v>1.4624999999999999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f>(15.6+8)/16</f>
        <v>1.4750000000000001</v>
      </c>
      <c r="BA55">
        <f>(15.6+8)/16</f>
        <v>1.4750000000000001</v>
      </c>
      <c r="BB55">
        <v>1.62469536961819E-4</v>
      </c>
      <c r="BC55">
        <v>1.62469536961819E-4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f>(15.3+13.1)/16</f>
        <v>1.7749999999999999</v>
      </c>
      <c r="BK55">
        <f>(15.3+13.1)/16</f>
        <v>1.7749999999999999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f>(12.1+7.1)/16</f>
        <v>1.2</v>
      </c>
      <c r="BT55">
        <f>(12.1+7.1)/16</f>
        <v>1.2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1.62469536961819E-4</v>
      </c>
      <c r="CA55">
        <v>0</v>
      </c>
      <c r="CB55">
        <v>0</v>
      </c>
      <c r="CC55">
        <f t="shared" ref="CC55:CC62" si="131">16.5/27</f>
        <v>0.61111111111111116</v>
      </c>
      <c r="CD55">
        <f t="shared" si="129"/>
        <v>0.61111111111111116</v>
      </c>
      <c r="CE55">
        <f t="shared" si="129"/>
        <v>0.61111111111111116</v>
      </c>
      <c r="CF55">
        <v>1.62469536961819E-4</v>
      </c>
      <c r="CG55">
        <v>1.62469536961819E-4</v>
      </c>
      <c r="CH55">
        <v>1.62469536961819E-4</v>
      </c>
      <c r="CI55">
        <v>1.62469536961819E-4</v>
      </c>
      <c r="CJ55">
        <v>1.62469536961819E-4</v>
      </c>
      <c r="CK55">
        <v>1.62469536961819E-4</v>
      </c>
      <c r="CL55">
        <v>1.62469536961819E-4</v>
      </c>
      <c r="CM55">
        <v>1.62469536961819E-4</v>
      </c>
      <c r="CN55">
        <v>1.62469536961819E-4</v>
      </c>
      <c r="CO55">
        <v>1.62469536961819E-4</v>
      </c>
      <c r="CP55">
        <v>1.62469536961819E-4</v>
      </c>
      <c r="CQ55">
        <v>1.62469536961819E-4</v>
      </c>
      <c r="CR55">
        <v>1.62469536961819E-4</v>
      </c>
      <c r="CS55">
        <v>1.62469536961819E-4</v>
      </c>
      <c r="CT55">
        <v>1.62469536961819E-4</v>
      </c>
      <c r="CU55">
        <v>1.62469536961819E-4</v>
      </c>
      <c r="CV55">
        <v>1.62469536961819E-4</v>
      </c>
      <c r="CW55">
        <v>1.62469536961819E-4</v>
      </c>
      <c r="CX55">
        <v>1.62469536961819E-4</v>
      </c>
      <c r="CY55">
        <v>1.62469536961819E-4</v>
      </c>
      <c r="CZ55">
        <v>1.62469536961819E-4</v>
      </c>
      <c r="DA55">
        <v>1.62469536961819E-4</v>
      </c>
      <c r="DB55">
        <v>1.62469536961819E-4</v>
      </c>
      <c r="DC55">
        <v>1.62469536961819E-4</v>
      </c>
      <c r="DD55">
        <v>1.62469536961819E-4</v>
      </c>
      <c r="DE55">
        <v>1.62469536961819E-4</v>
      </c>
      <c r="DF55">
        <v>1.62469536961819E-4</v>
      </c>
      <c r="DG55">
        <v>1.62469536961819E-4</v>
      </c>
      <c r="DH55">
        <v>1.62469536961819E-4</v>
      </c>
      <c r="DI55">
        <v>1.62469536961819E-4</v>
      </c>
      <c r="DJ55">
        <v>1.62469536961819E-4</v>
      </c>
      <c r="DK55">
        <v>1.62469536961819E-4</v>
      </c>
      <c r="DL55">
        <v>1.62469536961819E-4</v>
      </c>
      <c r="DM55">
        <v>1.62469536961819E-4</v>
      </c>
      <c r="DN55">
        <v>1.62469536961819E-4</v>
      </c>
      <c r="DO55">
        <v>1.62469536961819E-4</v>
      </c>
      <c r="DP55">
        <v>1.62469536961819E-4</v>
      </c>
      <c r="DQ55">
        <v>1.62469536961819E-4</v>
      </c>
      <c r="DR55">
        <v>1.62469536961819E-4</v>
      </c>
      <c r="DS55">
        <v>1.62469536961819E-4</v>
      </c>
      <c r="DT55">
        <v>1.62469536961819E-4</v>
      </c>
      <c r="DU55">
        <v>1.62469536961819E-4</v>
      </c>
      <c r="DV55">
        <v>1.62469536961819E-4</v>
      </c>
      <c r="DW55">
        <v>1.62469536961819E-4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</row>
    <row r="56" spans="1:151" x14ac:dyDescent="0.25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f t="shared" ref="H56:H63" si="132">(8.9+9)/27</f>
        <v>0.66296296296296287</v>
      </c>
      <c r="I56">
        <f t="shared" si="130"/>
        <v>0.66296296296296287</v>
      </c>
      <c r="J56">
        <f t="shared" si="130"/>
        <v>0.66296296296296287</v>
      </c>
      <c r="K56">
        <v>1.62469536961819E-4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f t="shared" ref="R56:S63" si="133">(8.2+7.8)/18</f>
        <v>0.88888888888888884</v>
      </c>
      <c r="S56">
        <f t="shared" si="133"/>
        <v>0.88888888888888884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f t="shared" ref="AA56:AB63" si="134">(9+8.2)/18</f>
        <v>0.95555555555555549</v>
      </c>
      <c r="AB56">
        <f t="shared" si="134"/>
        <v>0.95555555555555549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f t="shared" ref="AI56:AJ62" si="135">(10.8+9.9)/16</f>
        <v>1.2937500000000002</v>
      </c>
      <c r="AJ56">
        <f t="shared" si="135"/>
        <v>1.2937500000000002</v>
      </c>
      <c r="AK56">
        <v>0</v>
      </c>
      <c r="AL56">
        <v>0</v>
      </c>
      <c r="AM56">
        <v>0</v>
      </c>
      <c r="AN56">
        <v>1.62469536961819E-4</v>
      </c>
      <c r="AO56">
        <v>1.62469536961819E-4</v>
      </c>
      <c r="AP56">
        <v>1.62469536961819E-4</v>
      </c>
      <c r="AQ56">
        <v>1.62469536961819E-4</v>
      </c>
      <c r="AR56">
        <f t="shared" ref="AR56:AS62" si="136">(12+11.4)/16</f>
        <v>1.4624999999999999</v>
      </c>
      <c r="AS56">
        <f t="shared" si="136"/>
        <v>1.4624999999999999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f t="shared" ref="AZ56:BA62" si="137">(15.6+8)/16</f>
        <v>1.4750000000000001</v>
      </c>
      <c r="BA56">
        <f t="shared" si="137"/>
        <v>1.4750000000000001</v>
      </c>
      <c r="BB56">
        <v>1.62469536961819E-4</v>
      </c>
      <c r="BC56">
        <v>1.62469536961819E-4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f t="shared" ref="BJ56:BK62" si="138">(15.3+13.1)/16</f>
        <v>1.7749999999999999</v>
      </c>
      <c r="BK56">
        <f t="shared" si="138"/>
        <v>1.7749999999999999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f t="shared" ref="BS56:BT61" si="139">(12.1+7.1)/16</f>
        <v>1.2</v>
      </c>
      <c r="BT56">
        <f t="shared" si="139"/>
        <v>1.2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f t="shared" si="131"/>
        <v>0.61111111111111116</v>
      </c>
      <c r="CD56">
        <f t="shared" si="129"/>
        <v>0.61111111111111116</v>
      </c>
      <c r="CE56">
        <f t="shared" si="129"/>
        <v>0.61111111111111116</v>
      </c>
      <c r="CF56">
        <v>1.62469536961819E-4</v>
      </c>
      <c r="CG56">
        <v>1.62469536961819E-4</v>
      </c>
      <c r="CH56">
        <v>1.62469536961819E-4</v>
      </c>
      <c r="CI56">
        <v>1.62469536961819E-4</v>
      </c>
      <c r="CJ56">
        <v>1.62469536961819E-4</v>
      </c>
      <c r="CK56">
        <v>1.62469536961819E-4</v>
      </c>
      <c r="CL56">
        <v>1.62469536961819E-4</v>
      </c>
      <c r="CM56">
        <v>1.62469536961819E-4</v>
      </c>
      <c r="CN56">
        <v>1.62469536961819E-4</v>
      </c>
      <c r="CO56">
        <v>1.62469536961819E-4</v>
      </c>
      <c r="CP56">
        <v>1.62469536961819E-4</v>
      </c>
      <c r="CQ56">
        <v>1.62469536961819E-4</v>
      </c>
      <c r="CR56">
        <v>1.62469536961819E-4</v>
      </c>
      <c r="CS56">
        <v>1.62469536961819E-4</v>
      </c>
      <c r="CT56">
        <v>1.62469536961819E-4</v>
      </c>
      <c r="CU56">
        <v>1.62469536961819E-4</v>
      </c>
      <c r="CV56">
        <v>1.62469536961819E-4</v>
      </c>
      <c r="CW56">
        <v>1.62469536961819E-4</v>
      </c>
      <c r="CX56">
        <v>1.62469536961819E-4</v>
      </c>
      <c r="CY56">
        <v>1.62469536961819E-4</v>
      </c>
      <c r="CZ56">
        <v>1.62469536961819E-4</v>
      </c>
      <c r="DA56">
        <v>1.62469536961819E-4</v>
      </c>
      <c r="DB56">
        <v>1.62469536961819E-4</v>
      </c>
      <c r="DC56">
        <v>1.62469536961819E-4</v>
      </c>
      <c r="DD56">
        <v>1.62469536961819E-4</v>
      </c>
      <c r="DE56">
        <v>1.62469536961819E-4</v>
      </c>
      <c r="DF56">
        <v>1.62469536961819E-4</v>
      </c>
      <c r="DG56">
        <v>1.62469536961819E-4</v>
      </c>
      <c r="DH56">
        <v>1.62469536961819E-4</v>
      </c>
      <c r="DI56">
        <v>1.62469536961819E-4</v>
      </c>
      <c r="DJ56">
        <v>1.62469536961819E-4</v>
      </c>
      <c r="DK56">
        <v>1.62469536961819E-4</v>
      </c>
      <c r="DL56">
        <v>1.62469536961819E-4</v>
      </c>
      <c r="DM56">
        <v>1.62469536961819E-4</v>
      </c>
      <c r="DN56">
        <v>1.62469536961819E-4</v>
      </c>
      <c r="DO56">
        <v>1.62469536961819E-4</v>
      </c>
      <c r="DP56">
        <v>1.62469536961819E-4</v>
      </c>
      <c r="DQ56">
        <v>1.62469536961819E-4</v>
      </c>
      <c r="DR56">
        <v>1.62469536961819E-4</v>
      </c>
      <c r="DS56">
        <v>1.62469536961819E-4</v>
      </c>
      <c r="DT56">
        <v>1.62469536961819E-4</v>
      </c>
      <c r="DU56">
        <v>1.62469536961819E-4</v>
      </c>
      <c r="DV56">
        <v>1.62469536961819E-4</v>
      </c>
      <c r="DW56">
        <v>1.62469536961819E-4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</row>
    <row r="57" spans="1:151" x14ac:dyDescent="0.25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f t="shared" si="132"/>
        <v>0.66296296296296287</v>
      </c>
      <c r="I57">
        <f t="shared" si="130"/>
        <v>0.66296296296296287</v>
      </c>
      <c r="J57">
        <f t="shared" si="130"/>
        <v>0.66296296296296287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f t="shared" si="133"/>
        <v>0.88888888888888884</v>
      </c>
      <c r="S57">
        <f t="shared" si="133"/>
        <v>0.88888888888888884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f t="shared" si="134"/>
        <v>0.95555555555555549</v>
      </c>
      <c r="AB57">
        <f t="shared" si="134"/>
        <v>0.95555555555555549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f t="shared" si="135"/>
        <v>1.2937500000000002</v>
      </c>
      <c r="AJ57">
        <f t="shared" si="135"/>
        <v>1.2937500000000002</v>
      </c>
      <c r="AK57">
        <v>0</v>
      </c>
      <c r="AL57">
        <v>0</v>
      </c>
      <c r="AM57">
        <v>0</v>
      </c>
      <c r="AN57">
        <v>0</v>
      </c>
      <c r="AO57">
        <v>1.62469536961819E-4</v>
      </c>
      <c r="AP57">
        <v>0</v>
      </c>
      <c r="AQ57">
        <v>0</v>
      </c>
      <c r="AR57">
        <f t="shared" si="136"/>
        <v>1.4624999999999999</v>
      </c>
      <c r="AS57">
        <f t="shared" si="136"/>
        <v>1.4624999999999999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f t="shared" si="137"/>
        <v>1.4750000000000001</v>
      </c>
      <c r="BA57">
        <f t="shared" si="137"/>
        <v>1.4750000000000001</v>
      </c>
      <c r="BB57">
        <v>1.62469536961819E-4</v>
      </c>
      <c r="BC57">
        <v>1.62469536961819E-4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f t="shared" si="138"/>
        <v>1.7749999999999999</v>
      </c>
      <c r="BK57">
        <f t="shared" si="138"/>
        <v>1.7749999999999999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f t="shared" si="139"/>
        <v>1.2</v>
      </c>
      <c r="BT57">
        <f t="shared" si="139"/>
        <v>1.2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f t="shared" si="131"/>
        <v>0.61111111111111116</v>
      </c>
      <c r="CD57">
        <f t="shared" si="129"/>
        <v>0.61111111111111116</v>
      </c>
      <c r="CE57">
        <f t="shared" si="129"/>
        <v>0.61111111111111116</v>
      </c>
      <c r="CF57">
        <v>1.62469536961819E-4</v>
      </c>
      <c r="CG57">
        <v>1.62469536961819E-4</v>
      </c>
      <c r="CH57">
        <v>1.62469536961819E-4</v>
      </c>
      <c r="CI57">
        <v>1.62469536961819E-4</v>
      </c>
      <c r="CJ57">
        <v>1.62469536961819E-4</v>
      </c>
      <c r="CK57">
        <v>1.62469536961819E-4</v>
      </c>
      <c r="CL57">
        <v>1.62469536961819E-4</v>
      </c>
      <c r="CM57">
        <v>1.62469536961819E-4</v>
      </c>
      <c r="CN57">
        <v>1.62469536961819E-4</v>
      </c>
      <c r="CO57">
        <v>1.62469536961819E-4</v>
      </c>
      <c r="CP57">
        <v>1.62469536961819E-4</v>
      </c>
      <c r="CQ57">
        <v>1.62469536961819E-4</v>
      </c>
      <c r="CR57">
        <v>1.62469536961819E-4</v>
      </c>
      <c r="CS57">
        <v>1.62469536961819E-4</v>
      </c>
      <c r="CT57">
        <v>1.62469536961819E-4</v>
      </c>
      <c r="CU57">
        <v>1.62469536961819E-4</v>
      </c>
      <c r="CV57">
        <v>1.62469536961819E-4</v>
      </c>
      <c r="CW57">
        <v>1.62469536961819E-4</v>
      </c>
      <c r="CX57">
        <v>1.62469536961819E-4</v>
      </c>
      <c r="CY57">
        <v>1.62469536961819E-4</v>
      </c>
      <c r="CZ57">
        <v>1.62469536961819E-4</v>
      </c>
      <c r="DA57">
        <v>1.62469536961819E-4</v>
      </c>
      <c r="DB57">
        <v>1.62469536961819E-4</v>
      </c>
      <c r="DC57">
        <v>1.62469536961819E-4</v>
      </c>
      <c r="DD57">
        <v>1.62469536961819E-4</v>
      </c>
      <c r="DE57">
        <v>1.62469536961819E-4</v>
      </c>
      <c r="DF57">
        <v>1.62469536961819E-4</v>
      </c>
      <c r="DG57">
        <v>1.62469536961819E-4</v>
      </c>
      <c r="DH57">
        <v>1.62469536961819E-4</v>
      </c>
      <c r="DI57">
        <v>1.62469536961819E-4</v>
      </c>
      <c r="DJ57">
        <v>1.62469536961819E-4</v>
      </c>
      <c r="DK57">
        <v>1.62469536961819E-4</v>
      </c>
      <c r="DL57">
        <v>1.62469536961819E-4</v>
      </c>
      <c r="DM57">
        <v>1.62469536961819E-4</v>
      </c>
      <c r="DN57">
        <v>1.62469536961819E-4</v>
      </c>
      <c r="DO57">
        <v>1.62469536961819E-4</v>
      </c>
      <c r="DP57">
        <v>1.62469536961819E-4</v>
      </c>
      <c r="DQ57">
        <v>1.62469536961819E-4</v>
      </c>
      <c r="DR57">
        <v>1.62469536961819E-4</v>
      </c>
      <c r="DS57">
        <v>1.62469536961819E-4</v>
      </c>
      <c r="DT57">
        <v>1.62469536961819E-4</v>
      </c>
      <c r="DU57">
        <v>1.62469536961819E-4</v>
      </c>
      <c r="DV57">
        <v>1.62469536961819E-4</v>
      </c>
      <c r="DW57">
        <v>1.62469536961819E-4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</row>
    <row r="58" spans="1:151" x14ac:dyDescent="0.25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f t="shared" si="132"/>
        <v>0.66296296296296287</v>
      </c>
      <c r="I58">
        <f t="shared" si="130"/>
        <v>0.66296296296296287</v>
      </c>
      <c r="J58">
        <f t="shared" si="130"/>
        <v>0.66296296296296287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f t="shared" si="133"/>
        <v>0.88888888888888884</v>
      </c>
      <c r="S58">
        <f t="shared" si="133"/>
        <v>0.88888888888888884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f t="shared" si="134"/>
        <v>0.95555555555555549</v>
      </c>
      <c r="AB58">
        <f t="shared" si="134"/>
        <v>0.95555555555555549</v>
      </c>
      <c r="AC58">
        <v>0</v>
      </c>
      <c r="AD58">
        <v>0</v>
      </c>
      <c r="AE58">
        <v>0</v>
      </c>
      <c r="AF58">
        <v>1.62469536961819E-4</v>
      </c>
      <c r="AG58">
        <v>1.62469536961819E-4</v>
      </c>
      <c r="AH58">
        <v>0</v>
      </c>
      <c r="AI58">
        <f t="shared" si="135"/>
        <v>1.2937500000000002</v>
      </c>
      <c r="AJ58">
        <f t="shared" si="135"/>
        <v>1.2937500000000002</v>
      </c>
      <c r="AK58">
        <v>0</v>
      </c>
      <c r="AL58">
        <v>0</v>
      </c>
      <c r="AM58">
        <v>0</v>
      </c>
      <c r="AN58">
        <v>0</v>
      </c>
      <c r="AO58">
        <v>1.62469536961819E-4</v>
      </c>
      <c r="AP58">
        <v>0</v>
      </c>
      <c r="AQ58">
        <v>0</v>
      </c>
      <c r="AR58">
        <f t="shared" si="136"/>
        <v>1.4624999999999999</v>
      </c>
      <c r="AS58">
        <f t="shared" si="136"/>
        <v>1.4624999999999999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f t="shared" si="137"/>
        <v>1.4750000000000001</v>
      </c>
      <c r="BA58">
        <f t="shared" si="137"/>
        <v>1.4750000000000001</v>
      </c>
      <c r="BB58">
        <v>1.62469536961819E-4</v>
      </c>
      <c r="BC58">
        <v>1.62469536961819E-4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f t="shared" si="138"/>
        <v>1.7749999999999999</v>
      </c>
      <c r="BK58">
        <f t="shared" si="138"/>
        <v>1.7749999999999999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f t="shared" si="139"/>
        <v>1.2</v>
      </c>
      <c r="BT58">
        <f t="shared" si="139"/>
        <v>1.2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f t="shared" si="131"/>
        <v>0.61111111111111116</v>
      </c>
      <c r="CD58">
        <f t="shared" si="129"/>
        <v>0.61111111111111116</v>
      </c>
      <c r="CE58">
        <f t="shared" si="129"/>
        <v>0.61111111111111116</v>
      </c>
      <c r="CF58">
        <v>1.62469536961819E-4</v>
      </c>
      <c r="CG58">
        <v>1.62469536961819E-4</v>
      </c>
      <c r="CH58">
        <v>1.62469536961819E-4</v>
      </c>
      <c r="CI58">
        <v>1.62469536961819E-4</v>
      </c>
      <c r="CJ58">
        <v>1.62469536961819E-4</v>
      </c>
      <c r="CK58">
        <v>1.62469536961819E-4</v>
      </c>
      <c r="CL58">
        <v>1.62469536961819E-4</v>
      </c>
      <c r="CM58">
        <v>1.62469536961819E-4</v>
      </c>
      <c r="CN58">
        <v>1.62469536961819E-4</v>
      </c>
      <c r="CO58">
        <v>1.62469536961819E-4</v>
      </c>
      <c r="CP58">
        <v>1.62469536961819E-4</v>
      </c>
      <c r="CQ58">
        <v>1.62469536961819E-4</v>
      </c>
      <c r="CR58">
        <v>1.62469536961819E-4</v>
      </c>
      <c r="CS58">
        <v>1.62469536961819E-4</v>
      </c>
      <c r="CT58">
        <v>1.62469536961819E-4</v>
      </c>
      <c r="CU58">
        <v>1.62469536961819E-4</v>
      </c>
      <c r="CV58">
        <v>1.62469536961819E-4</v>
      </c>
      <c r="CW58">
        <v>1.62469536961819E-4</v>
      </c>
      <c r="CX58">
        <v>1.62469536961819E-4</v>
      </c>
      <c r="CY58">
        <v>1.62469536961819E-4</v>
      </c>
      <c r="CZ58">
        <v>1.62469536961819E-4</v>
      </c>
      <c r="DA58">
        <v>1.62469536961819E-4</v>
      </c>
      <c r="DB58">
        <v>1.62469536961819E-4</v>
      </c>
      <c r="DC58">
        <v>1.62469536961819E-4</v>
      </c>
      <c r="DD58">
        <v>1.62469536961819E-4</v>
      </c>
      <c r="DE58">
        <v>1.62469536961819E-4</v>
      </c>
      <c r="DF58">
        <v>1.62469536961819E-4</v>
      </c>
      <c r="DG58">
        <v>1.62469536961819E-4</v>
      </c>
      <c r="DH58">
        <v>1.62469536961819E-4</v>
      </c>
      <c r="DI58">
        <v>1.62469536961819E-4</v>
      </c>
      <c r="DJ58">
        <v>1.62469536961819E-4</v>
      </c>
      <c r="DK58">
        <v>1.62469536961819E-4</v>
      </c>
      <c r="DL58">
        <v>1.62469536961819E-4</v>
      </c>
      <c r="DM58">
        <v>1.62469536961819E-4</v>
      </c>
      <c r="DN58">
        <v>1.62469536961819E-4</v>
      </c>
      <c r="DO58">
        <v>1.62469536961819E-4</v>
      </c>
      <c r="DP58">
        <v>1.62469536961819E-4</v>
      </c>
      <c r="DQ58">
        <v>1.62469536961819E-4</v>
      </c>
      <c r="DR58">
        <v>1.62469536961819E-4</v>
      </c>
      <c r="DS58">
        <v>1.62469536961819E-4</v>
      </c>
      <c r="DT58">
        <v>1.62469536961819E-4</v>
      </c>
      <c r="DU58">
        <v>1.62469536961819E-4</v>
      </c>
      <c r="DV58">
        <v>1.62469536961819E-4</v>
      </c>
      <c r="DW58">
        <v>1.62469536961819E-4</v>
      </c>
      <c r="DX58">
        <v>1.62469536961819E-4</v>
      </c>
      <c r="DY58">
        <v>1.62469536961819E-4</v>
      </c>
      <c r="DZ58">
        <v>1.62469536961819E-4</v>
      </c>
      <c r="EA58">
        <v>1.62469536961819E-4</v>
      </c>
      <c r="EB58">
        <v>1.62469536961819E-4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</row>
    <row r="59" spans="1:151" x14ac:dyDescent="0.25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f t="shared" si="132"/>
        <v>0.66296296296296287</v>
      </c>
      <c r="I59">
        <f t="shared" si="130"/>
        <v>0.66296296296296287</v>
      </c>
      <c r="J59">
        <f t="shared" si="130"/>
        <v>0.66296296296296287</v>
      </c>
      <c r="K59">
        <v>1.62469536961819E-4</v>
      </c>
      <c r="L59">
        <v>1.62469536961819E-4</v>
      </c>
      <c r="M59">
        <v>1.62469536961819E-4</v>
      </c>
      <c r="N59">
        <v>1.62469536961819E-4</v>
      </c>
      <c r="O59">
        <v>1.62469536961819E-4</v>
      </c>
      <c r="P59">
        <v>1.62469536961819E-4</v>
      </c>
      <c r="Q59">
        <v>1.62469536961819E-4</v>
      </c>
      <c r="R59">
        <f t="shared" si="133"/>
        <v>0.88888888888888884</v>
      </c>
      <c r="S59">
        <f t="shared" si="133"/>
        <v>0.88888888888888884</v>
      </c>
      <c r="T59">
        <v>1.62469536961819E-4</v>
      </c>
      <c r="U59">
        <v>1.62469536961819E-4</v>
      </c>
      <c r="V59">
        <v>1.62469536961819E-4</v>
      </c>
      <c r="W59">
        <v>1.62469536961819E-4</v>
      </c>
      <c r="X59">
        <v>1.62469536961819E-4</v>
      </c>
      <c r="Y59">
        <v>1.62469536961819E-4</v>
      </c>
      <c r="Z59">
        <v>1.62469536961819E-4</v>
      </c>
      <c r="AA59">
        <f t="shared" si="134"/>
        <v>0.95555555555555549</v>
      </c>
      <c r="AB59">
        <f t="shared" si="134"/>
        <v>0.95555555555555549</v>
      </c>
      <c r="AC59">
        <v>1.62469536961819E-4</v>
      </c>
      <c r="AD59">
        <v>1.62469536961819E-4</v>
      </c>
      <c r="AE59">
        <v>1.62469536961819E-4</v>
      </c>
      <c r="AF59">
        <v>1.62469536961819E-4</v>
      </c>
      <c r="AG59">
        <v>1.62469536961819E-4</v>
      </c>
      <c r="AH59">
        <v>1.62469536961819E-4</v>
      </c>
      <c r="AI59">
        <f t="shared" si="135"/>
        <v>1.2937500000000002</v>
      </c>
      <c r="AJ59">
        <f t="shared" si="135"/>
        <v>1.2937500000000002</v>
      </c>
      <c r="AK59">
        <v>1.62469536961819E-4</v>
      </c>
      <c r="AL59">
        <v>1.62469536961819E-4</v>
      </c>
      <c r="AM59">
        <v>1.62469536961819E-4</v>
      </c>
      <c r="AN59">
        <v>1.62469536961819E-4</v>
      </c>
      <c r="AO59">
        <v>1.62469536961819E-4</v>
      </c>
      <c r="AP59">
        <v>0</v>
      </c>
      <c r="AQ59">
        <v>0</v>
      </c>
      <c r="AR59">
        <f t="shared" si="136"/>
        <v>1.4624999999999999</v>
      </c>
      <c r="AS59">
        <f t="shared" si="136"/>
        <v>1.4624999999999999</v>
      </c>
      <c r="AT59">
        <v>1.62469536961819E-4</v>
      </c>
      <c r="AU59">
        <v>1.62469536961819E-4</v>
      </c>
      <c r="AV59">
        <v>1.62469536961819E-4</v>
      </c>
      <c r="AW59">
        <v>1.62469536961819E-4</v>
      </c>
      <c r="AX59">
        <v>0</v>
      </c>
      <c r="AY59">
        <v>1.62469536961819E-4</v>
      </c>
      <c r="AZ59">
        <f t="shared" si="137"/>
        <v>1.4750000000000001</v>
      </c>
      <c r="BA59">
        <f t="shared" si="137"/>
        <v>1.4750000000000001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f t="shared" si="138"/>
        <v>1.7749999999999999</v>
      </c>
      <c r="BK59">
        <f t="shared" si="138"/>
        <v>1.7749999999999999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f t="shared" si="139"/>
        <v>1.2</v>
      </c>
      <c r="BT59">
        <f t="shared" si="139"/>
        <v>1.2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f t="shared" si="131"/>
        <v>0.61111111111111116</v>
      </c>
      <c r="CD59">
        <f t="shared" si="129"/>
        <v>0.61111111111111116</v>
      </c>
      <c r="CE59">
        <f t="shared" si="129"/>
        <v>0.61111111111111116</v>
      </c>
      <c r="CF59">
        <v>1.62469536961819E-4</v>
      </c>
      <c r="CG59">
        <v>1.62469536961819E-4</v>
      </c>
      <c r="CH59">
        <v>1.62469536961819E-4</v>
      </c>
      <c r="CI59">
        <v>1.62469536961819E-4</v>
      </c>
      <c r="CJ59">
        <v>1.62469536961819E-4</v>
      </c>
      <c r="CK59">
        <v>1.62469536961819E-4</v>
      </c>
      <c r="CL59">
        <v>1.62469536961819E-4</v>
      </c>
      <c r="CM59">
        <v>1.62469536961819E-4</v>
      </c>
      <c r="CN59">
        <v>1.62469536961819E-4</v>
      </c>
      <c r="CO59">
        <v>1.62469536961819E-4</v>
      </c>
      <c r="CP59">
        <v>1.62469536961819E-4</v>
      </c>
      <c r="CQ59">
        <v>1.62469536961819E-4</v>
      </c>
      <c r="CR59">
        <v>1.62469536961819E-4</v>
      </c>
      <c r="CS59">
        <v>1.62469536961819E-4</v>
      </c>
      <c r="CT59">
        <v>1.62469536961819E-4</v>
      </c>
      <c r="CU59">
        <v>1.62469536961819E-4</v>
      </c>
      <c r="CV59">
        <v>1.62469536961819E-4</v>
      </c>
      <c r="CW59">
        <v>1.62469536961819E-4</v>
      </c>
      <c r="CX59">
        <v>1.62469536961819E-4</v>
      </c>
      <c r="CY59">
        <v>1.62469536961819E-4</v>
      </c>
      <c r="CZ59">
        <v>1.62469536961819E-4</v>
      </c>
      <c r="DA59">
        <v>1.62469536961819E-4</v>
      </c>
      <c r="DB59">
        <v>1.62469536961819E-4</v>
      </c>
      <c r="DC59">
        <v>1.62469536961819E-4</v>
      </c>
      <c r="DD59">
        <v>1.62469536961819E-4</v>
      </c>
      <c r="DE59">
        <v>1.62469536961819E-4</v>
      </c>
      <c r="DF59">
        <v>1.62469536961819E-4</v>
      </c>
      <c r="DG59">
        <v>1.62469536961819E-4</v>
      </c>
      <c r="DH59">
        <v>1.62469536961819E-4</v>
      </c>
      <c r="DI59">
        <v>1.62469536961819E-4</v>
      </c>
      <c r="DJ59">
        <v>1.62469536961819E-4</v>
      </c>
      <c r="DK59">
        <v>1.62469536961819E-4</v>
      </c>
      <c r="DL59">
        <v>1.62469536961819E-4</v>
      </c>
      <c r="DM59">
        <v>1.62469536961819E-4</v>
      </c>
      <c r="DN59">
        <v>1.62469536961819E-4</v>
      </c>
      <c r="DO59">
        <v>1.62469536961819E-4</v>
      </c>
      <c r="DP59">
        <v>1.62469536961819E-4</v>
      </c>
      <c r="DQ59">
        <v>1.62469536961819E-4</v>
      </c>
      <c r="DR59">
        <v>1.62469536961819E-4</v>
      </c>
      <c r="DS59">
        <v>1.62469536961819E-4</v>
      </c>
      <c r="DT59">
        <v>1.62469536961819E-4</v>
      </c>
      <c r="DU59">
        <v>1.62469536961819E-4</v>
      </c>
      <c r="DV59">
        <v>1.62469536961819E-4</v>
      </c>
      <c r="DW59">
        <v>1.62469536961819E-4</v>
      </c>
      <c r="DX59">
        <v>1.62469536961819E-4</v>
      </c>
      <c r="DY59">
        <v>1.62469536961819E-4</v>
      </c>
      <c r="DZ59">
        <v>1.62469536961819E-4</v>
      </c>
      <c r="EA59">
        <v>1.62469536961819E-4</v>
      </c>
      <c r="EB59">
        <v>1.62469536961819E-4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</row>
    <row r="60" spans="1:151" x14ac:dyDescent="0.25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f t="shared" si="132"/>
        <v>0.66296296296296287</v>
      </c>
      <c r="I60">
        <f t="shared" si="130"/>
        <v>0.66296296296296287</v>
      </c>
      <c r="J60">
        <f t="shared" si="130"/>
        <v>0.66296296296296287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f t="shared" si="133"/>
        <v>0.88888888888888884</v>
      </c>
      <c r="S60">
        <f t="shared" si="133"/>
        <v>0.88888888888888884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f t="shared" si="134"/>
        <v>0.95555555555555549</v>
      </c>
      <c r="AB60">
        <f t="shared" si="134"/>
        <v>0.95555555555555549</v>
      </c>
      <c r="AC60">
        <v>1.62469536961819E-4</v>
      </c>
      <c r="AD60">
        <v>0</v>
      </c>
      <c r="AE60">
        <v>0</v>
      </c>
      <c r="AF60">
        <v>0</v>
      </c>
      <c r="AG60">
        <v>0</v>
      </c>
      <c r="AH60">
        <v>0</v>
      </c>
      <c r="AI60">
        <f t="shared" si="135"/>
        <v>1.2937500000000002</v>
      </c>
      <c r="AJ60">
        <f t="shared" si="135"/>
        <v>1.2937500000000002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f t="shared" si="136"/>
        <v>1.4624999999999999</v>
      </c>
      <c r="AS60">
        <f t="shared" si="136"/>
        <v>1.4624999999999999</v>
      </c>
      <c r="AT60">
        <v>1.62469536961819E-4</v>
      </c>
      <c r="AU60">
        <v>1.62469536961819E-4</v>
      </c>
      <c r="AV60">
        <v>1.62469536961819E-4</v>
      </c>
      <c r="AW60">
        <v>1.62469536961819E-4</v>
      </c>
      <c r="AX60">
        <v>0</v>
      </c>
      <c r="AY60">
        <v>1.62469536961819E-4</v>
      </c>
      <c r="AZ60">
        <f t="shared" si="137"/>
        <v>1.4750000000000001</v>
      </c>
      <c r="BA60">
        <f t="shared" si="137"/>
        <v>1.4750000000000001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f t="shared" si="138"/>
        <v>1.7749999999999999</v>
      </c>
      <c r="BK60">
        <f t="shared" si="138"/>
        <v>1.7749999999999999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f t="shared" si="139"/>
        <v>1.2</v>
      </c>
      <c r="BT60">
        <f t="shared" si="139"/>
        <v>1.2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f t="shared" si="131"/>
        <v>0.61111111111111116</v>
      </c>
      <c r="CD60">
        <f t="shared" si="129"/>
        <v>0.61111111111111116</v>
      </c>
      <c r="CE60">
        <f t="shared" si="129"/>
        <v>0.61111111111111116</v>
      </c>
      <c r="CF60">
        <v>1.62469536961819E-4</v>
      </c>
      <c r="CG60">
        <v>1.62469536961819E-4</v>
      </c>
      <c r="CH60">
        <v>1.62469536961819E-4</v>
      </c>
      <c r="CI60">
        <v>1.62469536961819E-4</v>
      </c>
      <c r="CJ60">
        <v>1.62469536961819E-4</v>
      </c>
      <c r="CK60">
        <v>1.62469536961819E-4</v>
      </c>
      <c r="CL60">
        <v>1.62469536961819E-4</v>
      </c>
      <c r="CM60">
        <v>1.62469536961819E-4</v>
      </c>
      <c r="CN60">
        <v>1.62469536961819E-4</v>
      </c>
      <c r="CO60">
        <v>1.62469536961819E-4</v>
      </c>
      <c r="CP60">
        <v>1.62469536961819E-4</v>
      </c>
      <c r="CQ60">
        <v>1.62469536961819E-4</v>
      </c>
      <c r="CR60">
        <v>1.62469536961819E-4</v>
      </c>
      <c r="CS60">
        <v>1.62469536961819E-4</v>
      </c>
      <c r="CT60">
        <v>1.62469536961819E-4</v>
      </c>
      <c r="CU60">
        <v>1.62469536961819E-4</v>
      </c>
      <c r="CV60">
        <v>1.62469536961819E-4</v>
      </c>
      <c r="CW60">
        <v>1.62469536961819E-4</v>
      </c>
      <c r="CX60">
        <v>1.62469536961819E-4</v>
      </c>
      <c r="CY60">
        <v>1.62469536961819E-4</v>
      </c>
      <c r="CZ60">
        <v>1.62469536961819E-4</v>
      </c>
      <c r="DA60">
        <v>1.62469536961819E-4</v>
      </c>
      <c r="DB60">
        <v>1.62469536961819E-4</v>
      </c>
      <c r="DC60">
        <v>1.62469536961819E-4</v>
      </c>
      <c r="DD60">
        <v>1.62469536961819E-4</v>
      </c>
      <c r="DE60">
        <v>1.62469536961819E-4</v>
      </c>
      <c r="DF60">
        <v>1.62469536961819E-4</v>
      </c>
      <c r="DG60">
        <v>1.62469536961819E-4</v>
      </c>
      <c r="DH60">
        <v>1.62469536961819E-4</v>
      </c>
      <c r="DI60">
        <v>1.62469536961819E-4</v>
      </c>
      <c r="DJ60">
        <v>1.62469536961819E-4</v>
      </c>
      <c r="DK60">
        <v>1.62469536961819E-4</v>
      </c>
      <c r="DL60">
        <v>1.62469536961819E-4</v>
      </c>
      <c r="DM60">
        <v>1.62469536961819E-4</v>
      </c>
      <c r="DN60">
        <v>1.62469536961819E-4</v>
      </c>
      <c r="DO60">
        <v>1.62469536961819E-4</v>
      </c>
      <c r="DP60">
        <v>1.62469536961819E-4</v>
      </c>
      <c r="DQ60">
        <v>1.62469536961819E-4</v>
      </c>
      <c r="DR60">
        <v>1.62469536961819E-4</v>
      </c>
      <c r="DS60">
        <v>1.62469536961819E-4</v>
      </c>
      <c r="DT60">
        <v>1.62469536961819E-4</v>
      </c>
      <c r="DU60">
        <v>1.62469536961819E-4</v>
      </c>
      <c r="DV60">
        <v>1.62469536961819E-4</v>
      </c>
      <c r="DW60">
        <v>1.62469536961819E-4</v>
      </c>
      <c r="DX60">
        <v>1.62469536961819E-4</v>
      </c>
      <c r="DY60">
        <v>1.62469536961819E-4</v>
      </c>
      <c r="DZ60">
        <v>1.62469536961819E-4</v>
      </c>
      <c r="EA60">
        <v>1.62469536961819E-4</v>
      </c>
      <c r="EB60">
        <v>1.62469536961819E-4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</row>
    <row r="61" spans="1:151" x14ac:dyDescent="0.25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f t="shared" si="132"/>
        <v>0.66296296296296287</v>
      </c>
      <c r="I61">
        <f t="shared" si="130"/>
        <v>0.66296296296296287</v>
      </c>
      <c r="J61">
        <f t="shared" si="130"/>
        <v>0.66296296296296287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f t="shared" si="133"/>
        <v>0.88888888888888884</v>
      </c>
      <c r="S61">
        <f t="shared" si="133"/>
        <v>0.88888888888888884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f t="shared" si="134"/>
        <v>0.95555555555555549</v>
      </c>
      <c r="AB61">
        <f t="shared" si="134"/>
        <v>0.95555555555555549</v>
      </c>
      <c r="AC61">
        <v>1.62469536961819E-4</v>
      </c>
      <c r="AD61">
        <v>0</v>
      </c>
      <c r="AE61">
        <v>0</v>
      </c>
      <c r="AF61">
        <v>0</v>
      </c>
      <c r="AG61">
        <v>0</v>
      </c>
      <c r="AH61">
        <v>0</v>
      </c>
      <c r="AI61">
        <f t="shared" si="135"/>
        <v>1.2937500000000002</v>
      </c>
      <c r="AJ61">
        <f t="shared" si="135"/>
        <v>1.2937500000000002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f t="shared" si="136"/>
        <v>1.4624999999999999</v>
      </c>
      <c r="AS61">
        <f t="shared" si="136"/>
        <v>1.4624999999999999</v>
      </c>
      <c r="AT61">
        <v>0</v>
      </c>
      <c r="AU61">
        <v>0</v>
      </c>
      <c r="AV61">
        <v>1.62469536961819E-4</v>
      </c>
      <c r="AW61">
        <v>1.62469536961819E-4</v>
      </c>
      <c r="AX61">
        <v>1.62469536961819E-4</v>
      </c>
      <c r="AY61">
        <v>1.62469536961819E-4</v>
      </c>
      <c r="AZ61">
        <f t="shared" si="137"/>
        <v>1.4750000000000001</v>
      </c>
      <c r="BA61">
        <f t="shared" si="137"/>
        <v>1.4750000000000001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f t="shared" si="138"/>
        <v>1.7749999999999999</v>
      </c>
      <c r="BK61">
        <f t="shared" si="138"/>
        <v>1.7749999999999999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f t="shared" si="139"/>
        <v>1.2</v>
      </c>
      <c r="BT61">
        <f t="shared" si="139"/>
        <v>1.2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f t="shared" si="131"/>
        <v>0.61111111111111116</v>
      </c>
      <c r="CD61">
        <f t="shared" si="129"/>
        <v>0.61111111111111116</v>
      </c>
      <c r="CE61">
        <f t="shared" si="129"/>
        <v>0.61111111111111116</v>
      </c>
      <c r="CF61">
        <v>1.62469536961819E-4</v>
      </c>
      <c r="CG61">
        <v>1.62469536961819E-4</v>
      </c>
      <c r="CH61">
        <v>1.62469536961819E-4</v>
      </c>
      <c r="CI61">
        <v>1.62469536961819E-4</v>
      </c>
      <c r="CJ61">
        <v>1.62469536961819E-4</v>
      </c>
      <c r="CK61">
        <v>1.62469536961819E-4</v>
      </c>
      <c r="CL61">
        <v>1.62469536961819E-4</v>
      </c>
      <c r="CM61">
        <v>1.62469536961819E-4</v>
      </c>
      <c r="CN61">
        <v>1.62469536961819E-4</v>
      </c>
      <c r="CO61">
        <v>1.62469536961819E-4</v>
      </c>
      <c r="CP61">
        <v>1.62469536961819E-4</v>
      </c>
      <c r="CQ61">
        <v>1.62469536961819E-4</v>
      </c>
      <c r="CR61">
        <v>1.62469536961819E-4</v>
      </c>
      <c r="CS61">
        <v>1.62469536961819E-4</v>
      </c>
      <c r="CT61">
        <v>1.62469536961819E-4</v>
      </c>
      <c r="CU61">
        <v>1.62469536961819E-4</v>
      </c>
      <c r="CV61">
        <v>1.62469536961819E-4</v>
      </c>
      <c r="CW61">
        <v>1.62469536961819E-4</v>
      </c>
      <c r="CX61">
        <v>1.62469536961819E-4</v>
      </c>
      <c r="CY61">
        <v>1.62469536961819E-4</v>
      </c>
      <c r="CZ61">
        <v>1.62469536961819E-4</v>
      </c>
      <c r="DA61">
        <v>1.62469536961819E-4</v>
      </c>
      <c r="DB61">
        <v>1.62469536961819E-4</v>
      </c>
      <c r="DC61">
        <v>1.62469536961819E-4</v>
      </c>
      <c r="DD61">
        <v>1.62469536961819E-4</v>
      </c>
      <c r="DE61">
        <v>1.62469536961819E-4</v>
      </c>
      <c r="DF61">
        <v>1.62469536961819E-4</v>
      </c>
      <c r="DG61">
        <v>1.62469536961819E-4</v>
      </c>
      <c r="DH61">
        <v>1.62469536961819E-4</v>
      </c>
      <c r="DI61">
        <v>1.62469536961819E-4</v>
      </c>
      <c r="DJ61">
        <v>1.62469536961819E-4</v>
      </c>
      <c r="DK61">
        <v>1.62469536961819E-4</v>
      </c>
      <c r="DL61">
        <v>1.62469536961819E-4</v>
      </c>
      <c r="DM61">
        <v>1.62469536961819E-4</v>
      </c>
      <c r="DN61">
        <v>1.62469536961819E-4</v>
      </c>
      <c r="DO61">
        <v>1.62469536961819E-4</v>
      </c>
      <c r="DP61">
        <v>1.62469536961819E-4</v>
      </c>
      <c r="DQ61">
        <v>1.62469536961819E-4</v>
      </c>
      <c r="DR61">
        <v>1.62469536961819E-4</v>
      </c>
      <c r="DS61">
        <v>1.62469536961819E-4</v>
      </c>
      <c r="DT61">
        <v>1.62469536961819E-4</v>
      </c>
      <c r="DU61">
        <v>1.62469536961819E-4</v>
      </c>
      <c r="DV61">
        <v>1.62469536961819E-4</v>
      </c>
      <c r="DW61">
        <v>1.62469536961819E-4</v>
      </c>
      <c r="DX61">
        <v>1.62469536961819E-4</v>
      </c>
      <c r="DY61">
        <v>1.62469536961819E-4</v>
      </c>
      <c r="DZ61">
        <v>1.62469536961819E-4</v>
      </c>
      <c r="EA61">
        <v>1.62469536961819E-4</v>
      </c>
      <c r="EB61">
        <v>1.62469536961819E-4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</row>
    <row r="62" spans="1:151" x14ac:dyDescent="0.25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f t="shared" si="132"/>
        <v>0.66296296296296287</v>
      </c>
      <c r="I62">
        <f t="shared" si="130"/>
        <v>0.66296296296296287</v>
      </c>
      <c r="J62">
        <f t="shared" si="130"/>
        <v>0.66296296296296287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f t="shared" si="133"/>
        <v>0.88888888888888884</v>
      </c>
      <c r="S62">
        <f t="shared" si="133"/>
        <v>0.88888888888888884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f t="shared" si="134"/>
        <v>0.95555555555555549</v>
      </c>
      <c r="AB62">
        <f t="shared" si="134"/>
        <v>0.95555555555555549</v>
      </c>
      <c r="AC62">
        <v>1.62469536961819E-4</v>
      </c>
      <c r="AD62">
        <v>0</v>
      </c>
      <c r="AE62">
        <v>0</v>
      </c>
      <c r="AF62">
        <v>0</v>
      </c>
      <c r="AG62">
        <v>0</v>
      </c>
      <c r="AH62">
        <v>0</v>
      </c>
      <c r="AI62">
        <f t="shared" si="135"/>
        <v>1.2937500000000002</v>
      </c>
      <c r="AJ62">
        <f t="shared" si="135"/>
        <v>1.2937500000000002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f t="shared" si="136"/>
        <v>1.4624999999999999</v>
      </c>
      <c r="AS62">
        <f t="shared" si="136"/>
        <v>1.4624999999999999</v>
      </c>
      <c r="AT62">
        <v>0</v>
      </c>
      <c r="AU62">
        <v>0</v>
      </c>
      <c r="AV62">
        <v>1.62469536961819E-4</v>
      </c>
      <c r="AW62">
        <v>1.62469536961819E-4</v>
      </c>
      <c r="AX62">
        <v>1.62469536961819E-4</v>
      </c>
      <c r="AY62">
        <v>1.62469536961819E-4</v>
      </c>
      <c r="AZ62">
        <f t="shared" si="137"/>
        <v>1.4750000000000001</v>
      </c>
      <c r="BA62">
        <f t="shared" si="137"/>
        <v>1.4750000000000001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f t="shared" si="138"/>
        <v>1.7749999999999999</v>
      </c>
      <c r="BK62">
        <f t="shared" si="138"/>
        <v>1.7749999999999999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f>(12.1+7.1)/16</f>
        <v>1.2</v>
      </c>
      <c r="BT62">
        <f>(12.1+7.1)/16</f>
        <v>1.2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f t="shared" si="131"/>
        <v>0.61111111111111116</v>
      </c>
      <c r="CD62">
        <f t="shared" si="129"/>
        <v>0.61111111111111116</v>
      </c>
      <c r="CE62">
        <f t="shared" si="129"/>
        <v>0.61111111111111116</v>
      </c>
      <c r="CF62">
        <v>1.62469536961819E-4</v>
      </c>
      <c r="CG62">
        <v>1.62469536961819E-4</v>
      </c>
      <c r="CH62">
        <v>1.62469536961819E-4</v>
      </c>
      <c r="CI62">
        <v>1.62469536961819E-4</v>
      </c>
      <c r="CJ62">
        <v>1.62469536961819E-4</v>
      </c>
      <c r="CK62">
        <v>1.62469536961819E-4</v>
      </c>
      <c r="CL62">
        <v>1.62469536961819E-4</v>
      </c>
      <c r="CM62">
        <v>1.62469536961819E-4</v>
      </c>
      <c r="CN62">
        <v>1.62469536961819E-4</v>
      </c>
      <c r="CO62">
        <v>1.62469536961819E-4</v>
      </c>
      <c r="CP62">
        <v>1.62469536961819E-4</v>
      </c>
      <c r="CQ62">
        <v>1.62469536961819E-4</v>
      </c>
      <c r="CR62">
        <v>1.62469536961819E-4</v>
      </c>
      <c r="CS62">
        <v>1.62469536961819E-4</v>
      </c>
      <c r="CT62">
        <v>1.62469536961819E-4</v>
      </c>
      <c r="CU62">
        <v>1.62469536961819E-4</v>
      </c>
      <c r="CV62">
        <v>1.62469536961819E-4</v>
      </c>
      <c r="CW62">
        <v>1.62469536961819E-4</v>
      </c>
      <c r="CX62">
        <v>1.62469536961819E-4</v>
      </c>
      <c r="CY62">
        <v>1.62469536961819E-4</v>
      </c>
      <c r="CZ62">
        <v>1.62469536961819E-4</v>
      </c>
      <c r="DA62">
        <v>1.62469536961819E-4</v>
      </c>
      <c r="DB62">
        <v>1.62469536961819E-4</v>
      </c>
      <c r="DC62">
        <v>1.62469536961819E-4</v>
      </c>
      <c r="DD62">
        <v>1.62469536961819E-4</v>
      </c>
      <c r="DE62">
        <v>1.62469536961819E-4</v>
      </c>
      <c r="DF62">
        <v>1.62469536961819E-4</v>
      </c>
      <c r="DG62">
        <v>1.62469536961819E-4</v>
      </c>
      <c r="DH62">
        <v>1.62469536961819E-4</v>
      </c>
      <c r="DI62">
        <v>1.62469536961819E-4</v>
      </c>
      <c r="DJ62">
        <v>1.62469536961819E-4</v>
      </c>
      <c r="DK62">
        <v>1.62469536961819E-4</v>
      </c>
      <c r="DL62">
        <v>1.62469536961819E-4</v>
      </c>
      <c r="DM62">
        <v>1.62469536961819E-4</v>
      </c>
      <c r="DN62">
        <v>1.62469536961819E-4</v>
      </c>
      <c r="DO62">
        <v>1.62469536961819E-4</v>
      </c>
      <c r="DP62">
        <v>1.62469536961819E-4</v>
      </c>
      <c r="DQ62">
        <v>1.62469536961819E-4</v>
      </c>
      <c r="DR62">
        <v>1.62469536961819E-4</v>
      </c>
      <c r="DS62">
        <v>1.62469536961819E-4</v>
      </c>
      <c r="DT62">
        <v>1.62469536961819E-4</v>
      </c>
      <c r="DU62">
        <v>1.62469536961819E-4</v>
      </c>
      <c r="DV62">
        <v>1.62469536961819E-4</v>
      </c>
      <c r="DW62">
        <v>1.62469536961819E-4</v>
      </c>
      <c r="DX62">
        <v>1.62469536961819E-4</v>
      </c>
      <c r="DY62">
        <v>1.62469536961819E-4</v>
      </c>
      <c r="DZ62">
        <v>1.62469536961819E-4</v>
      </c>
      <c r="EA62">
        <v>1.62469536961819E-4</v>
      </c>
      <c r="EB62">
        <v>1.62469536961819E-4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</row>
    <row r="63" spans="1:151" x14ac:dyDescent="0.25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f t="shared" si="132"/>
        <v>0.66296296296296287</v>
      </c>
      <c r="I63">
        <f t="shared" si="130"/>
        <v>0.66296296296296287</v>
      </c>
      <c r="J63">
        <f t="shared" si="130"/>
        <v>0.66296296296296287</v>
      </c>
      <c r="K63">
        <v>1.62469536961819E-4</v>
      </c>
      <c r="L63">
        <v>0</v>
      </c>
      <c r="M63">
        <v>0</v>
      </c>
      <c r="N63">
        <v>0</v>
      </c>
      <c r="O63">
        <v>0</v>
      </c>
      <c r="P63">
        <v>0</v>
      </c>
      <c r="Q63">
        <v>1.62469536961819E-4</v>
      </c>
      <c r="R63">
        <f t="shared" si="133"/>
        <v>0.88888888888888884</v>
      </c>
      <c r="S63">
        <f t="shared" si="133"/>
        <v>0.88888888888888884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f t="shared" si="134"/>
        <v>0.95555555555555549</v>
      </c>
      <c r="AB63">
        <f t="shared" si="134"/>
        <v>0.95555555555555549</v>
      </c>
      <c r="AC63">
        <v>1.62469536961819E-4</v>
      </c>
      <c r="AD63">
        <v>0</v>
      </c>
      <c r="AE63">
        <v>0</v>
      </c>
      <c r="AF63">
        <v>0</v>
      </c>
      <c r="AG63">
        <v>0</v>
      </c>
      <c r="AH63">
        <v>0</v>
      </c>
      <c r="AI63">
        <f>(10.8+9.9+10.9+15.1+12.4+12+12.5+11.2)/8</f>
        <v>11.85</v>
      </c>
      <c r="AJ63">
        <f>(10.8+9.9+10.9+15.1+12.4+12+12.5+11.2)/8</f>
        <v>11.85</v>
      </c>
      <c r="AK63">
        <f>(10.9+15.1)/14</f>
        <v>1.8571428571428572</v>
      </c>
      <c r="AL63">
        <f t="shared" ref="AL63:AQ64" si="140">(10.9+15.1)/14</f>
        <v>1.8571428571428572</v>
      </c>
      <c r="AM63">
        <f t="shared" si="140"/>
        <v>1.8571428571428572</v>
      </c>
      <c r="AN63">
        <f t="shared" si="140"/>
        <v>1.8571428571428572</v>
      </c>
      <c r="AO63">
        <f t="shared" si="140"/>
        <v>1.8571428571428572</v>
      </c>
      <c r="AP63">
        <f t="shared" si="140"/>
        <v>1.8571428571428572</v>
      </c>
      <c r="AQ63">
        <f t="shared" si="140"/>
        <v>1.8571428571428572</v>
      </c>
      <c r="AR63">
        <f>(10.9+15.1+11.2+9.9+9.8+14.6+12+11.4)/8</f>
        <v>11.862500000000001</v>
      </c>
      <c r="AS63">
        <f>(10.9+15.1+11.2+9.9+9.8+14.6+12+11.4)/8</f>
        <v>11.862500000000001</v>
      </c>
      <c r="AT63">
        <f>(9.8+14.6)/9</f>
        <v>2.7111111111111108</v>
      </c>
      <c r="AU63">
        <f t="shared" ref="AU63:AY64" si="141">(9.8+14.6)/9</f>
        <v>2.7111111111111108</v>
      </c>
      <c r="AV63">
        <f t="shared" si="141"/>
        <v>2.7111111111111108</v>
      </c>
      <c r="AW63">
        <f t="shared" si="141"/>
        <v>2.7111111111111108</v>
      </c>
      <c r="AX63">
        <f t="shared" si="141"/>
        <v>2.7111111111111108</v>
      </c>
      <c r="AY63">
        <f t="shared" si="141"/>
        <v>2.7111111111111108</v>
      </c>
      <c r="AZ63">
        <f>(13.3+12.6+12.5+10.5+15.6+8+9.8+14.6)/4</f>
        <v>24.224999999999998</v>
      </c>
      <c r="BA63">
        <f>(13.3+12.6+12.5+10.5+15.6+8+9.8+14.6)/4</f>
        <v>24.224999999999998</v>
      </c>
      <c r="BB63">
        <f>(10.5+12.5)/8</f>
        <v>2.875</v>
      </c>
      <c r="BC63">
        <f t="shared" ref="BC63:BI63" si="142">(10.5+12.5)/8</f>
        <v>2.875</v>
      </c>
      <c r="BD63">
        <f t="shared" si="142"/>
        <v>2.875</v>
      </c>
      <c r="BE63">
        <f t="shared" si="142"/>
        <v>2.875</v>
      </c>
      <c r="BF63">
        <f t="shared" si="142"/>
        <v>2.875</v>
      </c>
      <c r="BG63">
        <f t="shared" si="142"/>
        <v>2.875</v>
      </c>
      <c r="BH63">
        <f t="shared" si="142"/>
        <v>2.875</v>
      </c>
      <c r="BI63">
        <f t="shared" si="142"/>
        <v>2.875</v>
      </c>
      <c r="BJ63">
        <f>(13.1+12.6+12.5+10.5+15.3+13.1+6.4+9.1)/4</f>
        <v>23.15</v>
      </c>
      <c r="BK63">
        <f>(13.1+12.6+12.5+10.5+15.3+13.1+6.4+9.1)/4</f>
        <v>23.15</v>
      </c>
      <c r="BL63">
        <f>(6.4+9.1)/7</f>
        <v>2.2142857142857144</v>
      </c>
      <c r="BM63">
        <f t="shared" ref="BM63:BR63" si="143">(6.4+9.1)/7</f>
        <v>2.2142857142857144</v>
      </c>
      <c r="BN63">
        <f t="shared" si="143"/>
        <v>2.2142857142857144</v>
      </c>
      <c r="BO63">
        <f t="shared" si="143"/>
        <v>2.2142857142857144</v>
      </c>
      <c r="BP63">
        <f t="shared" si="143"/>
        <v>2.2142857142857144</v>
      </c>
      <c r="BQ63">
        <f t="shared" si="143"/>
        <v>2.2142857142857144</v>
      </c>
      <c r="BR63">
        <f t="shared" si="143"/>
        <v>2.2142857142857144</v>
      </c>
      <c r="BS63">
        <f>(12.1+7.1+5.8+9.3+8.3+7.5+6.4+9.1)/4</f>
        <v>16.399999999999999</v>
      </c>
      <c r="BT63">
        <f>(12.1+7.1+5.8+9.3+8.3+7.5+6.4+9.1)/4</f>
        <v>16.399999999999999</v>
      </c>
      <c r="BU63">
        <f>(5.8+9.3)/8</f>
        <v>1.8875000000000002</v>
      </c>
      <c r="BV63">
        <f t="shared" ref="BV63:CB63" si="144">(5.8+9.3)/8</f>
        <v>1.8875000000000002</v>
      </c>
      <c r="BW63">
        <f t="shared" si="144"/>
        <v>1.8875000000000002</v>
      </c>
      <c r="BX63">
        <f t="shared" si="144"/>
        <v>1.8875000000000002</v>
      </c>
      <c r="BY63">
        <f t="shared" si="144"/>
        <v>1.8875000000000002</v>
      </c>
      <c r="BZ63">
        <f t="shared" si="144"/>
        <v>1.8875000000000002</v>
      </c>
      <c r="CA63">
        <f t="shared" si="144"/>
        <v>1.8875000000000002</v>
      </c>
      <c r="CB63">
        <f t="shared" si="144"/>
        <v>1.8875000000000002</v>
      </c>
      <c r="CC63">
        <f>(16.5+5.8+9.3+12.8+7.8)/(3*1.5)</f>
        <v>11.600000000000001</v>
      </c>
      <c r="CD63">
        <f t="shared" ref="CD63:CE63" si="145">(16.5+5.8+9.3+12.8+7.8)/(3*1.5)</f>
        <v>11.600000000000001</v>
      </c>
      <c r="CE63">
        <f t="shared" si="145"/>
        <v>11.600000000000001</v>
      </c>
      <c r="CF63">
        <v>1.62469536961819E-4</v>
      </c>
      <c r="CG63">
        <v>1.62469536961819E-4</v>
      </c>
      <c r="CH63">
        <v>1.62469536961819E-4</v>
      </c>
      <c r="CI63">
        <v>1.62469536961819E-4</v>
      </c>
      <c r="CJ63">
        <v>1.62469536961819E-4</v>
      </c>
      <c r="CK63">
        <v>1.62469536961819E-4</v>
      </c>
      <c r="CL63">
        <v>1.62469536961819E-4</v>
      </c>
      <c r="CM63">
        <v>1.62469536961819E-4</v>
      </c>
      <c r="CN63">
        <v>1.62469536961819E-4</v>
      </c>
      <c r="CO63">
        <v>1.62469536961819E-4</v>
      </c>
      <c r="CP63">
        <v>1.62469536961819E-4</v>
      </c>
      <c r="CQ63">
        <v>1.62469536961819E-4</v>
      </c>
      <c r="CR63">
        <v>1.62469536961819E-4</v>
      </c>
      <c r="CS63">
        <v>1.62469536961819E-4</v>
      </c>
      <c r="CT63">
        <v>1.62469536961819E-4</v>
      </c>
      <c r="CU63">
        <v>1.62469536961819E-4</v>
      </c>
      <c r="CV63">
        <v>1.62469536961819E-4</v>
      </c>
      <c r="CW63">
        <v>1.62469536961819E-4</v>
      </c>
      <c r="CX63">
        <v>1.62469536961819E-4</v>
      </c>
      <c r="CY63">
        <v>1.62469536961819E-4</v>
      </c>
      <c r="CZ63">
        <v>1.62469536961819E-4</v>
      </c>
      <c r="DA63">
        <v>1.62469536961819E-4</v>
      </c>
      <c r="DB63">
        <v>1.62469536961819E-4</v>
      </c>
      <c r="DC63">
        <v>1.62469536961819E-4</v>
      </c>
      <c r="DD63">
        <v>1.62469536961819E-4</v>
      </c>
      <c r="DE63">
        <v>1.62469536961819E-4</v>
      </c>
      <c r="DF63">
        <v>1.62469536961819E-4</v>
      </c>
      <c r="DG63">
        <v>1.62469536961819E-4</v>
      </c>
      <c r="DH63">
        <v>1.62469536961819E-4</v>
      </c>
      <c r="DI63">
        <v>1.62469536961819E-4</v>
      </c>
      <c r="DJ63">
        <v>1.62469536961819E-4</v>
      </c>
      <c r="DK63">
        <v>1.62469536961819E-4</v>
      </c>
      <c r="DL63">
        <v>1.62469536961819E-4</v>
      </c>
      <c r="DM63">
        <v>1.62469536961819E-4</v>
      </c>
      <c r="DN63">
        <v>1.62469536961819E-4</v>
      </c>
      <c r="DO63">
        <v>1.62469536961819E-4</v>
      </c>
      <c r="DP63">
        <v>1.62469536961819E-4</v>
      </c>
      <c r="DQ63">
        <v>1.62469536961819E-4</v>
      </c>
      <c r="DR63">
        <v>1.62469536961819E-4</v>
      </c>
      <c r="DS63">
        <v>1.62469536961819E-4</v>
      </c>
      <c r="DT63">
        <v>1.62469536961819E-4</v>
      </c>
      <c r="DU63">
        <v>1.62469536961819E-4</v>
      </c>
      <c r="DV63">
        <v>1.62469536961819E-4</v>
      </c>
      <c r="DW63">
        <v>1.62469536961819E-4</v>
      </c>
      <c r="DX63">
        <v>1.62469536961819E-4</v>
      </c>
      <c r="DY63">
        <v>1.62469536961819E-4</v>
      </c>
      <c r="DZ63">
        <v>1.62469536961819E-4</v>
      </c>
      <c r="EA63">
        <v>1.62469536961819E-4</v>
      </c>
      <c r="EB63">
        <v>1.62469536961819E-4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</row>
    <row r="64" spans="1:151" x14ac:dyDescent="0.25">
      <c r="A64">
        <v>0</v>
      </c>
      <c r="B64">
        <v>0</v>
      </c>
      <c r="C64">
        <v>0</v>
      </c>
      <c r="D64">
        <f>(14.1)/4</f>
        <v>3.5249999999999999</v>
      </c>
      <c r="E64">
        <f t="shared" ref="E64:G64" si="146">(14.1)/4</f>
        <v>3.5249999999999999</v>
      </c>
      <c r="F64">
        <f t="shared" si="146"/>
        <v>3.5249999999999999</v>
      </c>
      <c r="G64">
        <f t="shared" si="146"/>
        <v>3.5249999999999999</v>
      </c>
      <c r="H64">
        <f>(8.9+9+10.7+12.3+11.1+9.6+14.1)/6</f>
        <v>12.616666666666667</v>
      </c>
      <c r="I64">
        <f t="shared" ref="I64:J64" si="147">(8.9+9+10.7+12.3+11.1+9.6+14.1)/6</f>
        <v>12.616666666666667</v>
      </c>
      <c r="J64">
        <f t="shared" si="147"/>
        <v>12.616666666666667</v>
      </c>
      <c r="K64">
        <f>(10.7+12.3)/7</f>
        <v>3.2857142857142856</v>
      </c>
      <c r="L64">
        <f t="shared" ref="L64:Q64" si="148">(10.7+12.3)/7</f>
        <v>3.2857142857142856</v>
      </c>
      <c r="M64">
        <f t="shared" si="148"/>
        <v>3.2857142857142856</v>
      </c>
      <c r="N64">
        <f t="shared" si="148"/>
        <v>3.2857142857142856</v>
      </c>
      <c r="O64">
        <f t="shared" si="148"/>
        <v>3.2857142857142856</v>
      </c>
      <c r="P64">
        <f t="shared" si="148"/>
        <v>3.2857142857142856</v>
      </c>
      <c r="Q64">
        <f t="shared" si="148"/>
        <v>3.2857142857142856</v>
      </c>
      <c r="R64">
        <f>(8.2+7.8+13.5+13.2+7.1+7.3+12.3+10.7)/4</f>
        <v>20.025000000000002</v>
      </c>
      <c r="S64">
        <f>(8.2+7.8+13.5+13.2+7.1+7.3+12.3+10.7)/4</f>
        <v>20.025000000000002</v>
      </c>
      <c r="T64">
        <f>(13.5+13.2)/7</f>
        <v>3.8142857142857141</v>
      </c>
      <c r="U64">
        <f t="shared" ref="U64:Z64" si="149">(13.5+13.2)/7</f>
        <v>3.8142857142857141</v>
      </c>
      <c r="V64">
        <f t="shared" si="149"/>
        <v>3.8142857142857141</v>
      </c>
      <c r="W64">
        <f t="shared" si="149"/>
        <v>3.8142857142857141</v>
      </c>
      <c r="X64">
        <f t="shared" si="149"/>
        <v>3.8142857142857141</v>
      </c>
      <c r="Y64">
        <f t="shared" si="149"/>
        <v>3.8142857142857141</v>
      </c>
      <c r="Z64">
        <f t="shared" si="149"/>
        <v>3.8142857142857141</v>
      </c>
      <c r="AA64">
        <f>(6.4+5.5+11.2+12.5+9+8.2+13.5+13.2)/4</f>
        <v>19.875</v>
      </c>
      <c r="AB64">
        <f>(6.4+5.5+11.2+12.5+9+8.2+13.5+13.2)/4</f>
        <v>19.875</v>
      </c>
      <c r="AC64">
        <f>(11.2+12.5)/6</f>
        <v>3.9499999999999997</v>
      </c>
      <c r="AD64">
        <f t="shared" ref="AD64:AH64" si="150">(11.2+12.5)/6</f>
        <v>3.9499999999999997</v>
      </c>
      <c r="AE64">
        <f t="shared" si="150"/>
        <v>3.9499999999999997</v>
      </c>
      <c r="AF64">
        <f t="shared" si="150"/>
        <v>3.9499999999999997</v>
      </c>
      <c r="AG64">
        <f t="shared" si="150"/>
        <v>3.9499999999999997</v>
      </c>
      <c r="AH64">
        <f t="shared" si="150"/>
        <v>3.9499999999999997</v>
      </c>
      <c r="AI64">
        <f>(10.8+9.9+10.9+15.1+12.4+12+12.5+11.2)/8</f>
        <v>11.85</v>
      </c>
      <c r="AJ64">
        <f>(10.8+9.9+10.9+15.1+12.4+12+12.5+11.2)/8</f>
        <v>11.85</v>
      </c>
      <c r="AK64">
        <f>(10.9+15.1)/14</f>
        <v>1.8571428571428572</v>
      </c>
      <c r="AL64">
        <f t="shared" si="140"/>
        <v>1.8571428571428572</v>
      </c>
      <c r="AM64">
        <f t="shared" si="140"/>
        <v>1.8571428571428572</v>
      </c>
      <c r="AN64">
        <f t="shared" si="140"/>
        <v>1.8571428571428572</v>
      </c>
      <c r="AO64">
        <f t="shared" si="140"/>
        <v>1.8571428571428572</v>
      </c>
      <c r="AP64">
        <f t="shared" si="140"/>
        <v>1.8571428571428572</v>
      </c>
      <c r="AQ64">
        <f t="shared" si="140"/>
        <v>1.8571428571428572</v>
      </c>
      <c r="AR64">
        <f>(10.9+15.1+11.2+9.9+9.8+14.6+12+11.4)/8</f>
        <v>11.862500000000001</v>
      </c>
      <c r="AS64">
        <f>(10.9+15.1+11.2+9.9+9.8+14.6+12+11.4)/8</f>
        <v>11.862500000000001</v>
      </c>
      <c r="AT64">
        <f>(9.8+14.6)/9</f>
        <v>2.7111111111111108</v>
      </c>
      <c r="AU64">
        <f t="shared" si="141"/>
        <v>2.7111111111111108</v>
      </c>
      <c r="AV64">
        <f t="shared" si="141"/>
        <v>2.7111111111111108</v>
      </c>
      <c r="AW64">
        <v>0</v>
      </c>
      <c r="AX64">
        <v>0</v>
      </c>
      <c r="AY64">
        <v>0</v>
      </c>
      <c r="AZ64">
        <f>(13.3+12.6)/18</f>
        <v>1.4388888888888889</v>
      </c>
      <c r="BA64">
        <f>(13.3+12.6)/18</f>
        <v>1.4388888888888889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f>(13.1+12.6)/18</f>
        <v>1.4277777777777778</v>
      </c>
      <c r="BK64">
        <f>(13.1+12.6)/18</f>
        <v>1.4277777777777778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f>(8.3+7.5)/16</f>
        <v>0.98750000000000004</v>
      </c>
      <c r="BT64">
        <f>(8.3+7.5)/16</f>
        <v>0.98750000000000004</v>
      </c>
      <c r="BU64">
        <v>0</v>
      </c>
      <c r="BV64">
        <v>0</v>
      </c>
      <c r="BW64">
        <v>0</v>
      </c>
      <c r="BX64">
        <v>0</v>
      </c>
      <c r="BY64">
        <v>1.62469536961819E-4</v>
      </c>
      <c r="BZ64">
        <v>0</v>
      </c>
      <c r="CA64">
        <v>0</v>
      </c>
      <c r="CB64">
        <v>0</v>
      </c>
      <c r="CC64">
        <f>(12.8+7.8)/24</f>
        <v>0.85833333333333339</v>
      </c>
      <c r="CD64">
        <f t="shared" ref="CD64:CE71" si="151">(12.8+7.8)/24</f>
        <v>0.85833333333333339</v>
      </c>
      <c r="CE64">
        <f t="shared" si="151"/>
        <v>0.85833333333333339</v>
      </c>
      <c r="CF64">
        <v>1.62469536961819E-4</v>
      </c>
      <c r="CG64">
        <v>1.62469536961819E-4</v>
      </c>
      <c r="CH64">
        <v>1.62469536961819E-4</v>
      </c>
      <c r="CI64">
        <v>1.62469536961819E-4</v>
      </c>
      <c r="CJ64">
        <v>1.62469536961819E-4</v>
      </c>
      <c r="CK64">
        <v>1.62469536961819E-4</v>
      </c>
      <c r="CL64">
        <v>1.62469536961819E-4</v>
      </c>
      <c r="CM64">
        <v>1.62469536961819E-4</v>
      </c>
      <c r="CN64">
        <v>1.62469536961819E-4</v>
      </c>
      <c r="CO64">
        <v>1.62469536961819E-4</v>
      </c>
      <c r="CP64">
        <v>0</v>
      </c>
      <c r="CQ64">
        <v>1.62469536961819E-4</v>
      </c>
      <c r="CR64">
        <v>0</v>
      </c>
      <c r="CS64">
        <v>0</v>
      </c>
      <c r="CT64">
        <v>0</v>
      </c>
      <c r="CU64">
        <v>0</v>
      </c>
      <c r="CV64">
        <v>1.62469536961819E-4</v>
      </c>
      <c r="CW64">
        <v>1.62469536961819E-4</v>
      </c>
      <c r="CX64">
        <v>1.62469536961819E-4</v>
      </c>
      <c r="CY64">
        <v>1.62469536961819E-4</v>
      </c>
      <c r="CZ64">
        <v>1.62469536961819E-4</v>
      </c>
      <c r="DA64">
        <v>1.62469536961819E-4</v>
      </c>
      <c r="DB64">
        <v>1.62469536961819E-4</v>
      </c>
      <c r="DC64">
        <v>1.62469536961819E-4</v>
      </c>
      <c r="DD64">
        <v>1.62469536961819E-4</v>
      </c>
      <c r="DE64">
        <v>1.62469536961819E-4</v>
      </c>
      <c r="DF64">
        <v>1.62469536961819E-4</v>
      </c>
      <c r="DG64">
        <v>1.62469536961819E-4</v>
      </c>
      <c r="DH64">
        <v>1.62469536961819E-4</v>
      </c>
      <c r="DI64">
        <v>1.62469536961819E-4</v>
      </c>
      <c r="DJ64">
        <v>1.62469536961819E-4</v>
      </c>
      <c r="DK64">
        <v>1.62469536961819E-4</v>
      </c>
      <c r="DL64">
        <v>1.62469536961819E-4</v>
      </c>
      <c r="DM64">
        <v>1.62469536961819E-4</v>
      </c>
      <c r="DN64">
        <v>1.62469536961819E-4</v>
      </c>
      <c r="DO64">
        <v>1.62469536961819E-4</v>
      </c>
      <c r="DP64">
        <v>1.62469536961819E-4</v>
      </c>
      <c r="DQ64">
        <v>1.62469536961819E-4</v>
      </c>
      <c r="DR64">
        <v>1.62469536961819E-4</v>
      </c>
      <c r="DS64">
        <v>1.62469536961819E-4</v>
      </c>
      <c r="DT64">
        <v>1.62469536961819E-4</v>
      </c>
      <c r="DU64">
        <v>1.62469536961819E-4</v>
      </c>
      <c r="DV64">
        <v>1.62469536961819E-4</v>
      </c>
      <c r="DW64">
        <v>1.62469536961819E-4</v>
      </c>
      <c r="DX64">
        <v>1.62469536961819E-4</v>
      </c>
      <c r="DY64">
        <v>1.62469536961819E-4</v>
      </c>
      <c r="DZ64">
        <v>1.62469536961819E-4</v>
      </c>
      <c r="EA64">
        <v>1.62469536961819E-4</v>
      </c>
      <c r="EB64">
        <v>1.62469536961819E-4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</row>
    <row r="65" spans="1:151" x14ac:dyDescent="0.25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f>(9.6+11.1)/27</f>
        <v>0.76666666666666661</v>
      </c>
      <c r="I65">
        <f t="shared" ref="I65:J73" si="152">(9.6+11.1)/27</f>
        <v>0.76666666666666661</v>
      </c>
      <c r="J65">
        <f t="shared" si="152"/>
        <v>0.76666666666666661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f>(7.3+7.1)/18</f>
        <v>0.79999999999999993</v>
      </c>
      <c r="S65">
        <f>(7.3+7.1)/18</f>
        <v>0.79999999999999993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f>(6.4+5.5)/18</f>
        <v>0.66111111111111109</v>
      </c>
      <c r="AB65">
        <f>(6.4+5.5)/18</f>
        <v>0.66111111111111109</v>
      </c>
      <c r="AC65">
        <v>1.62469536961819E-4</v>
      </c>
      <c r="AD65">
        <v>1.62469536961819E-4</v>
      </c>
      <c r="AE65">
        <v>0</v>
      </c>
      <c r="AF65">
        <v>0</v>
      </c>
      <c r="AG65">
        <v>0</v>
      </c>
      <c r="AH65">
        <v>0</v>
      </c>
      <c r="AI65">
        <f>(12.4+12)/18</f>
        <v>1.3555555555555554</v>
      </c>
      <c r="AJ65">
        <f>(12.4+12)/18</f>
        <v>1.3555555555555554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f>(11.2+9.9)/18</f>
        <v>1.1722222222222223</v>
      </c>
      <c r="AS65">
        <f>(11.2+9.9)/18</f>
        <v>1.1722222222222223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f t="shared" ref="AZ65:BA72" si="153">(13.3+12.6)/18</f>
        <v>1.4388888888888889</v>
      </c>
      <c r="BA65">
        <f t="shared" si="153"/>
        <v>1.4388888888888889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f t="shared" ref="BJ65:BK72" si="154">(13.1+12.6)/18</f>
        <v>1.4277777777777778</v>
      </c>
      <c r="BK65">
        <f t="shared" si="154"/>
        <v>1.4277777777777778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f t="shared" ref="BS65:BT71" si="155">(8.3+7.5)/16</f>
        <v>0.98750000000000004</v>
      </c>
      <c r="BT65">
        <f t="shared" si="155"/>
        <v>0.98750000000000004</v>
      </c>
      <c r="BU65">
        <v>0</v>
      </c>
      <c r="BV65">
        <v>0</v>
      </c>
      <c r="BW65">
        <v>0</v>
      </c>
      <c r="BX65">
        <v>0</v>
      </c>
      <c r="BY65">
        <v>1.62469536961819E-4</v>
      </c>
      <c r="BZ65">
        <v>0</v>
      </c>
      <c r="CA65">
        <v>0</v>
      </c>
      <c r="CB65">
        <v>0</v>
      </c>
      <c r="CC65">
        <f t="shared" ref="CC65:CC71" si="156">(12.8+7.8)/24</f>
        <v>0.85833333333333339</v>
      </c>
      <c r="CD65">
        <f t="shared" si="151"/>
        <v>0.85833333333333339</v>
      </c>
      <c r="CE65">
        <f t="shared" si="151"/>
        <v>0.85833333333333339</v>
      </c>
      <c r="CF65">
        <v>1.62469536961819E-4</v>
      </c>
      <c r="CG65">
        <v>1.62469536961819E-4</v>
      </c>
      <c r="CH65">
        <v>1.62469536961819E-4</v>
      </c>
      <c r="CI65">
        <v>1.62469536961819E-4</v>
      </c>
      <c r="CJ65">
        <v>0</v>
      </c>
      <c r="CK65">
        <v>0</v>
      </c>
      <c r="CL65">
        <v>1.62469536961819E-4</v>
      </c>
      <c r="CM65">
        <v>1.62469536961819E-4</v>
      </c>
      <c r="CN65">
        <v>1.62469536961819E-4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1.62469536961819E-4</v>
      </c>
      <c r="CW65">
        <v>1.62469536961819E-4</v>
      </c>
      <c r="CX65">
        <v>1.62469536961819E-4</v>
      </c>
      <c r="CY65">
        <v>1.62469536961819E-4</v>
      </c>
      <c r="CZ65">
        <v>1.62469536961819E-4</v>
      </c>
      <c r="DA65">
        <v>1.62469536961819E-4</v>
      </c>
      <c r="DB65">
        <v>1.62469536961819E-4</v>
      </c>
      <c r="DC65">
        <v>1.62469536961819E-4</v>
      </c>
      <c r="DD65">
        <v>1.62469536961819E-4</v>
      </c>
      <c r="DE65">
        <v>1.62469536961819E-4</v>
      </c>
      <c r="DF65">
        <v>1.62469536961819E-4</v>
      </c>
      <c r="DG65">
        <v>1.62469536961819E-4</v>
      </c>
      <c r="DH65">
        <v>1.62469536961819E-4</v>
      </c>
      <c r="DI65">
        <v>1.62469536961819E-4</v>
      </c>
      <c r="DJ65">
        <v>1.62469536961819E-4</v>
      </c>
      <c r="DK65">
        <v>1.62469536961819E-4</v>
      </c>
      <c r="DL65">
        <v>1.62469536961819E-4</v>
      </c>
      <c r="DM65">
        <v>1.62469536961819E-4</v>
      </c>
      <c r="DN65">
        <v>1.62469536961819E-4</v>
      </c>
      <c r="DO65">
        <v>1.62469536961819E-4</v>
      </c>
      <c r="DP65">
        <v>1.62469536961819E-4</v>
      </c>
      <c r="DQ65">
        <v>1.62469536961819E-4</v>
      </c>
      <c r="DR65">
        <v>1.62469536961819E-4</v>
      </c>
      <c r="DS65">
        <v>1.62469536961819E-4</v>
      </c>
      <c r="DT65">
        <v>1.62469536961819E-4</v>
      </c>
      <c r="DU65">
        <v>1.62469536961819E-4</v>
      </c>
      <c r="DV65">
        <v>1.62469536961819E-4</v>
      </c>
      <c r="DW65">
        <v>1.62469536961819E-4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</row>
    <row r="66" spans="1:151" x14ac:dyDescent="0.25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f t="shared" ref="H66:H73" si="157">(9.6+11.1)/27</f>
        <v>0.76666666666666661</v>
      </c>
      <c r="I66">
        <f t="shared" si="152"/>
        <v>0.76666666666666661</v>
      </c>
      <c r="J66">
        <f t="shared" si="152"/>
        <v>0.76666666666666661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f t="shared" ref="R66:S73" si="158">(7.3+7.1)/18</f>
        <v>0.79999999999999993</v>
      </c>
      <c r="S66">
        <f t="shared" si="158"/>
        <v>0.79999999999999993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f t="shared" ref="AA66:AB73" si="159">(6.4+5.5)/18</f>
        <v>0.66111111111111109</v>
      </c>
      <c r="AB66">
        <f t="shared" si="159"/>
        <v>0.66111111111111109</v>
      </c>
      <c r="AC66">
        <v>1.62469536961819E-4</v>
      </c>
      <c r="AD66">
        <v>1.62469536961819E-4</v>
      </c>
      <c r="AE66">
        <v>0</v>
      </c>
      <c r="AF66">
        <v>0</v>
      </c>
      <c r="AG66">
        <v>0</v>
      </c>
      <c r="AH66">
        <v>0</v>
      </c>
      <c r="AI66">
        <f t="shared" ref="AI66:AJ73" si="160">(12.4+12)/18</f>
        <v>1.3555555555555554</v>
      </c>
      <c r="AJ66">
        <f t="shared" si="160"/>
        <v>1.3555555555555554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f t="shared" ref="AR66:AS73" si="161">(11.2+9.9)/18</f>
        <v>1.1722222222222223</v>
      </c>
      <c r="AS66">
        <f t="shared" si="161"/>
        <v>1.1722222222222223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f t="shared" si="153"/>
        <v>1.4388888888888889</v>
      </c>
      <c r="BA66">
        <f t="shared" si="153"/>
        <v>1.4388888888888889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f t="shared" si="154"/>
        <v>1.4277777777777778</v>
      </c>
      <c r="BK66">
        <f t="shared" si="154"/>
        <v>1.4277777777777778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f t="shared" si="155"/>
        <v>0.98750000000000004</v>
      </c>
      <c r="BT66">
        <f t="shared" si="155"/>
        <v>0.98750000000000004</v>
      </c>
      <c r="BU66">
        <v>0</v>
      </c>
      <c r="BV66">
        <v>0</v>
      </c>
      <c r="BW66">
        <v>0</v>
      </c>
      <c r="BX66">
        <v>0</v>
      </c>
      <c r="BY66">
        <v>1.62469536961819E-4</v>
      </c>
      <c r="BZ66">
        <v>0</v>
      </c>
      <c r="CA66">
        <v>0</v>
      </c>
      <c r="CB66">
        <v>0</v>
      </c>
      <c r="CC66">
        <f t="shared" si="156"/>
        <v>0.85833333333333339</v>
      </c>
      <c r="CD66">
        <f t="shared" si="151"/>
        <v>0.85833333333333339</v>
      </c>
      <c r="CE66">
        <f t="shared" si="151"/>
        <v>0.85833333333333339</v>
      </c>
      <c r="CF66">
        <v>1.62469536961819E-4</v>
      </c>
      <c r="CG66">
        <v>1.62469536961819E-4</v>
      </c>
      <c r="CH66">
        <v>1.62469536961819E-4</v>
      </c>
      <c r="CI66">
        <v>1.62469536961819E-4</v>
      </c>
      <c r="CJ66">
        <v>0</v>
      </c>
      <c r="CK66">
        <v>0</v>
      </c>
      <c r="CL66">
        <v>1.62469536961819E-4</v>
      </c>
      <c r="CM66">
        <v>1.62469536961819E-4</v>
      </c>
      <c r="CN66">
        <v>1.62469536961819E-4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1.62469536961819E-4</v>
      </c>
      <c r="CW66">
        <v>1.62469536961819E-4</v>
      </c>
      <c r="CX66">
        <v>1.62469536961819E-4</v>
      </c>
      <c r="CY66">
        <v>1.62469536961819E-4</v>
      </c>
      <c r="CZ66">
        <v>1.62469536961819E-4</v>
      </c>
      <c r="DA66">
        <v>1.62469536961819E-4</v>
      </c>
      <c r="DB66">
        <v>1.62469536961819E-4</v>
      </c>
      <c r="DC66">
        <v>1.62469536961819E-4</v>
      </c>
      <c r="DD66">
        <v>1.62469536961819E-4</v>
      </c>
      <c r="DE66">
        <v>1.62469536961819E-4</v>
      </c>
      <c r="DF66">
        <v>1.62469536961819E-4</v>
      </c>
      <c r="DG66">
        <v>1.62469536961819E-4</v>
      </c>
      <c r="DH66">
        <v>1.62469536961819E-4</v>
      </c>
      <c r="DI66">
        <v>1.62469536961819E-4</v>
      </c>
      <c r="DJ66">
        <v>1.62469536961819E-4</v>
      </c>
      <c r="DK66">
        <v>1.62469536961819E-4</v>
      </c>
      <c r="DL66">
        <v>1.62469536961819E-4</v>
      </c>
      <c r="DM66">
        <v>1.62469536961819E-4</v>
      </c>
      <c r="DN66">
        <v>1.62469536961819E-4</v>
      </c>
      <c r="DO66">
        <v>1.62469536961819E-4</v>
      </c>
      <c r="DP66">
        <v>1.62469536961819E-4</v>
      </c>
      <c r="DQ66">
        <v>1.62469536961819E-4</v>
      </c>
      <c r="DR66">
        <v>1.62469536961819E-4</v>
      </c>
      <c r="DS66">
        <v>1.62469536961819E-4</v>
      </c>
      <c r="DT66">
        <v>1.62469536961819E-4</v>
      </c>
      <c r="DU66">
        <v>1.62469536961819E-4</v>
      </c>
      <c r="DV66">
        <v>1.62469536961819E-4</v>
      </c>
      <c r="DW66">
        <v>1.62469536961819E-4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</row>
    <row r="67" spans="1:151" x14ac:dyDescent="0.25">
      <c r="A67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f t="shared" si="157"/>
        <v>0.76666666666666661</v>
      </c>
      <c r="I67">
        <f t="shared" si="152"/>
        <v>0.76666666666666661</v>
      </c>
      <c r="J67">
        <f t="shared" si="152"/>
        <v>0.76666666666666661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f t="shared" si="158"/>
        <v>0.79999999999999993</v>
      </c>
      <c r="S67">
        <f t="shared" si="158"/>
        <v>0.79999999999999993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f t="shared" si="159"/>
        <v>0.66111111111111109</v>
      </c>
      <c r="AB67">
        <f t="shared" si="159"/>
        <v>0.66111111111111109</v>
      </c>
      <c r="AC67">
        <v>1.62469536961819E-4</v>
      </c>
      <c r="AD67">
        <v>1.62469536961819E-4</v>
      </c>
      <c r="AE67">
        <v>0</v>
      </c>
      <c r="AF67">
        <v>0</v>
      </c>
      <c r="AG67">
        <v>0</v>
      </c>
      <c r="AH67">
        <v>0</v>
      </c>
      <c r="AI67">
        <f t="shared" si="160"/>
        <v>1.3555555555555554</v>
      </c>
      <c r="AJ67">
        <f t="shared" si="160"/>
        <v>1.3555555555555554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f t="shared" si="161"/>
        <v>1.1722222222222223</v>
      </c>
      <c r="AS67">
        <f t="shared" si="161"/>
        <v>1.1722222222222223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f t="shared" si="153"/>
        <v>1.4388888888888889</v>
      </c>
      <c r="BA67">
        <f t="shared" si="153"/>
        <v>1.4388888888888889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f t="shared" si="154"/>
        <v>1.4277777777777778</v>
      </c>
      <c r="BK67">
        <f t="shared" si="154"/>
        <v>1.4277777777777778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f t="shared" si="155"/>
        <v>0.98750000000000004</v>
      </c>
      <c r="BT67">
        <f t="shared" si="155"/>
        <v>0.98750000000000004</v>
      </c>
      <c r="BU67">
        <v>0</v>
      </c>
      <c r="BV67">
        <v>0</v>
      </c>
      <c r="BW67">
        <v>0</v>
      </c>
      <c r="BX67">
        <v>0</v>
      </c>
      <c r="BY67">
        <v>1.62469536961819E-4</v>
      </c>
      <c r="BZ67">
        <v>0</v>
      </c>
      <c r="CA67">
        <v>0</v>
      </c>
      <c r="CB67">
        <v>0</v>
      </c>
      <c r="CC67">
        <f t="shared" si="156"/>
        <v>0.85833333333333339</v>
      </c>
      <c r="CD67">
        <f t="shared" si="151"/>
        <v>0.85833333333333339</v>
      </c>
      <c r="CE67">
        <f t="shared" si="151"/>
        <v>0.85833333333333339</v>
      </c>
      <c r="CF67">
        <v>1.62469536961819E-4</v>
      </c>
      <c r="CG67">
        <v>1.62469536961819E-4</v>
      </c>
      <c r="CH67">
        <v>1.62469536961819E-4</v>
      </c>
      <c r="CI67">
        <v>1.62469536961819E-4</v>
      </c>
      <c r="CJ67">
        <v>0</v>
      </c>
      <c r="CK67">
        <v>0</v>
      </c>
      <c r="CL67">
        <v>1.62469536961819E-4</v>
      </c>
      <c r="CM67">
        <v>1.62469536961819E-4</v>
      </c>
      <c r="CN67">
        <v>1.62469536961819E-4</v>
      </c>
      <c r="CO67">
        <v>1.62469536961819E-4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1.62469536961819E-4</v>
      </c>
      <c r="CW67">
        <v>1.62469536961819E-4</v>
      </c>
      <c r="CX67">
        <v>1.62469536961819E-4</v>
      </c>
      <c r="CY67">
        <v>1.62469536961819E-4</v>
      </c>
      <c r="CZ67">
        <v>1.62469536961819E-4</v>
      </c>
      <c r="DA67">
        <v>1.62469536961819E-4</v>
      </c>
      <c r="DB67">
        <v>1.62469536961819E-4</v>
      </c>
      <c r="DC67">
        <v>1.62469536961819E-4</v>
      </c>
      <c r="DD67">
        <v>1.62469536961819E-4</v>
      </c>
      <c r="DE67">
        <v>1.62469536961819E-4</v>
      </c>
      <c r="DF67">
        <v>1.62469536961819E-4</v>
      </c>
      <c r="DG67">
        <v>1.62469536961819E-4</v>
      </c>
      <c r="DH67">
        <v>1.62469536961819E-4</v>
      </c>
      <c r="DI67">
        <v>1.62469536961819E-4</v>
      </c>
      <c r="DJ67">
        <v>1.62469536961819E-4</v>
      </c>
      <c r="DK67">
        <v>1.62469536961819E-4</v>
      </c>
      <c r="DL67">
        <v>1.62469536961819E-4</v>
      </c>
      <c r="DM67">
        <v>1.62469536961819E-4</v>
      </c>
      <c r="DN67">
        <v>1.62469536961819E-4</v>
      </c>
      <c r="DO67">
        <v>1.62469536961819E-4</v>
      </c>
      <c r="DP67">
        <v>1.62469536961819E-4</v>
      </c>
      <c r="DQ67">
        <v>1.62469536961819E-4</v>
      </c>
      <c r="DR67">
        <v>1.62469536961819E-4</v>
      </c>
      <c r="DS67">
        <v>1.62469536961819E-4</v>
      </c>
      <c r="DT67">
        <v>1.62469536961819E-4</v>
      </c>
      <c r="DU67">
        <v>1.62469536961819E-4</v>
      </c>
      <c r="DV67">
        <v>1.62469536961819E-4</v>
      </c>
      <c r="DW67">
        <v>1.62469536961819E-4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</row>
    <row r="68" spans="1:151" x14ac:dyDescent="0.25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f t="shared" si="157"/>
        <v>0.76666666666666661</v>
      </c>
      <c r="I68">
        <f t="shared" si="152"/>
        <v>0.76666666666666661</v>
      </c>
      <c r="J68">
        <f t="shared" si="152"/>
        <v>0.76666666666666661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f t="shared" si="158"/>
        <v>0.79999999999999993</v>
      </c>
      <c r="S68">
        <f t="shared" si="158"/>
        <v>0.79999999999999993</v>
      </c>
      <c r="T68">
        <v>0</v>
      </c>
      <c r="U68">
        <v>0</v>
      </c>
      <c r="V68">
        <v>0</v>
      </c>
      <c r="W68">
        <v>0</v>
      </c>
      <c r="X68">
        <v>0</v>
      </c>
      <c r="Y68">
        <v>1.62469536961819E-4</v>
      </c>
      <c r="Z68">
        <v>1.62469536961819E-4</v>
      </c>
      <c r="AA68">
        <f t="shared" si="159"/>
        <v>0.66111111111111109</v>
      </c>
      <c r="AB68">
        <f t="shared" si="159"/>
        <v>0.66111111111111109</v>
      </c>
      <c r="AC68">
        <v>1.62469536961819E-4</v>
      </c>
      <c r="AD68">
        <v>1.62469536961819E-4</v>
      </c>
      <c r="AE68">
        <v>1.62469536961819E-4</v>
      </c>
      <c r="AF68">
        <v>1.62469536961819E-4</v>
      </c>
      <c r="AG68">
        <v>1.62469536961819E-4</v>
      </c>
      <c r="AH68">
        <v>1.62469536961819E-4</v>
      </c>
      <c r="AI68">
        <f t="shared" si="160"/>
        <v>1.3555555555555554</v>
      </c>
      <c r="AJ68">
        <f t="shared" si="160"/>
        <v>1.3555555555555554</v>
      </c>
      <c r="AK68">
        <v>1.62469536961819E-4</v>
      </c>
      <c r="AL68">
        <v>1.62469536961819E-4</v>
      </c>
      <c r="AM68">
        <v>1.62469536961819E-4</v>
      </c>
      <c r="AN68">
        <v>1.62469536961819E-4</v>
      </c>
      <c r="AO68">
        <v>1.62469536961819E-4</v>
      </c>
      <c r="AP68">
        <v>1.62469536961819E-4</v>
      </c>
      <c r="AQ68">
        <v>1.62469536961819E-4</v>
      </c>
      <c r="AR68">
        <f t="shared" si="161"/>
        <v>1.1722222222222223</v>
      </c>
      <c r="AS68">
        <f t="shared" si="161"/>
        <v>1.1722222222222223</v>
      </c>
      <c r="AT68">
        <v>1.62469536961819E-4</v>
      </c>
      <c r="AU68">
        <v>1.62469536961819E-4</v>
      </c>
      <c r="AV68">
        <v>1.62469536961819E-4</v>
      </c>
      <c r="AW68">
        <v>1.62469536961819E-4</v>
      </c>
      <c r="AX68">
        <v>1.62469536961819E-4</v>
      </c>
      <c r="AY68">
        <v>1.62469536961819E-4</v>
      </c>
      <c r="AZ68">
        <f t="shared" si="153"/>
        <v>1.4388888888888889</v>
      </c>
      <c r="BA68">
        <f t="shared" si="153"/>
        <v>1.4388888888888889</v>
      </c>
      <c r="BB68">
        <v>1.62469536961819E-4</v>
      </c>
      <c r="BC68">
        <v>1.62469536961819E-4</v>
      </c>
      <c r="BD68">
        <v>1.62469536961819E-4</v>
      </c>
      <c r="BE68">
        <v>1.62469536961819E-4</v>
      </c>
      <c r="BF68">
        <v>1.62469536961819E-4</v>
      </c>
      <c r="BG68">
        <v>1.62469536961819E-4</v>
      </c>
      <c r="BH68">
        <v>1.62469536961819E-4</v>
      </c>
      <c r="BI68">
        <v>1.62469536961819E-4</v>
      </c>
      <c r="BJ68">
        <f t="shared" si="154"/>
        <v>1.4277777777777778</v>
      </c>
      <c r="BK68">
        <f t="shared" si="154"/>
        <v>1.4277777777777778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f t="shared" si="155"/>
        <v>0.98750000000000004</v>
      </c>
      <c r="BT68">
        <f t="shared" si="155"/>
        <v>0.98750000000000004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f t="shared" si="156"/>
        <v>0.85833333333333339</v>
      </c>
      <c r="CD68">
        <f t="shared" si="151"/>
        <v>0.85833333333333339</v>
      </c>
      <c r="CE68">
        <f t="shared" si="151"/>
        <v>0.85833333333333339</v>
      </c>
      <c r="CF68">
        <v>1.62469536961819E-4</v>
      </c>
      <c r="CG68">
        <v>1.62469536961819E-4</v>
      </c>
      <c r="CH68">
        <v>1.62469536961819E-4</v>
      </c>
      <c r="CI68">
        <v>1.62469536961819E-4</v>
      </c>
      <c r="CJ68">
        <v>0</v>
      </c>
      <c r="CK68">
        <v>0</v>
      </c>
      <c r="CL68">
        <v>1.62469536961819E-4</v>
      </c>
      <c r="CM68">
        <v>1.62469536961819E-4</v>
      </c>
      <c r="CN68">
        <v>1.62469536961819E-4</v>
      </c>
      <c r="CO68">
        <v>1.62469536961819E-4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1.62469536961819E-4</v>
      </c>
      <c r="CW68">
        <v>1.62469536961819E-4</v>
      </c>
      <c r="CX68">
        <v>1.62469536961819E-4</v>
      </c>
      <c r="CY68">
        <v>1.62469536961819E-4</v>
      </c>
      <c r="CZ68">
        <v>1.62469536961819E-4</v>
      </c>
      <c r="DA68">
        <v>1.62469536961819E-4</v>
      </c>
      <c r="DB68">
        <v>1.62469536961819E-4</v>
      </c>
      <c r="DC68">
        <v>1.62469536961819E-4</v>
      </c>
      <c r="DD68">
        <v>1.62469536961819E-4</v>
      </c>
      <c r="DE68">
        <v>1.62469536961819E-4</v>
      </c>
      <c r="DF68">
        <v>1.62469536961819E-4</v>
      </c>
      <c r="DG68">
        <v>1.62469536961819E-4</v>
      </c>
      <c r="DH68">
        <v>1.62469536961819E-4</v>
      </c>
      <c r="DI68">
        <v>1.62469536961819E-4</v>
      </c>
      <c r="DJ68">
        <v>1.62469536961819E-4</v>
      </c>
      <c r="DK68">
        <v>1.62469536961819E-4</v>
      </c>
      <c r="DL68">
        <v>1.62469536961819E-4</v>
      </c>
      <c r="DM68">
        <v>1.62469536961819E-4</v>
      </c>
      <c r="DN68">
        <v>1.62469536961819E-4</v>
      </c>
      <c r="DO68">
        <v>1.62469536961819E-4</v>
      </c>
      <c r="DP68">
        <v>1.62469536961819E-4</v>
      </c>
      <c r="DQ68">
        <v>1.62469536961819E-4</v>
      </c>
      <c r="DR68">
        <v>1.62469536961819E-4</v>
      </c>
      <c r="DS68">
        <v>1.62469536961819E-4</v>
      </c>
      <c r="DT68">
        <v>1.62469536961819E-4</v>
      </c>
      <c r="DU68">
        <v>1.62469536961819E-4</v>
      </c>
      <c r="DV68">
        <v>1.62469536961819E-4</v>
      </c>
      <c r="DW68">
        <v>1.62469536961819E-4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</row>
    <row r="69" spans="1:151" x14ac:dyDescent="0.25">
      <c r="A69">
        <v>0</v>
      </c>
      <c r="B69">
        <v>0</v>
      </c>
      <c r="C69">
        <v>0</v>
      </c>
      <c r="D69">
        <v>1.62469536961819E-4</v>
      </c>
      <c r="E69">
        <v>1.62469536961819E-4</v>
      </c>
      <c r="F69">
        <v>1.62469536961819E-4</v>
      </c>
      <c r="G69">
        <v>1.62469536961819E-4</v>
      </c>
      <c r="H69">
        <f t="shared" si="157"/>
        <v>0.76666666666666661</v>
      </c>
      <c r="I69">
        <f t="shared" si="152"/>
        <v>0.76666666666666661</v>
      </c>
      <c r="J69">
        <f t="shared" si="152"/>
        <v>0.76666666666666661</v>
      </c>
      <c r="K69">
        <v>1.62469536961819E-4</v>
      </c>
      <c r="L69">
        <v>1.62469536961819E-4</v>
      </c>
      <c r="M69">
        <v>1.62469536961819E-4</v>
      </c>
      <c r="N69">
        <v>1.62469536961819E-4</v>
      </c>
      <c r="O69">
        <v>1.62469536961819E-4</v>
      </c>
      <c r="P69">
        <v>1.62469536961819E-4</v>
      </c>
      <c r="Q69">
        <v>1.62469536961819E-4</v>
      </c>
      <c r="R69">
        <f t="shared" si="158"/>
        <v>0.79999999999999993</v>
      </c>
      <c r="S69">
        <f t="shared" si="158"/>
        <v>0.79999999999999993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f t="shared" si="159"/>
        <v>0.66111111111111109</v>
      </c>
      <c r="AB69">
        <f t="shared" si="159"/>
        <v>0.66111111111111109</v>
      </c>
      <c r="AC69">
        <v>1.62469536961819E-4</v>
      </c>
      <c r="AD69">
        <v>1.62469536961819E-4</v>
      </c>
      <c r="AE69">
        <v>1.62469536961819E-4</v>
      </c>
      <c r="AF69">
        <v>1.62469536961819E-4</v>
      </c>
      <c r="AG69">
        <v>1.62469536961819E-4</v>
      </c>
      <c r="AH69">
        <v>1.62469536961819E-4</v>
      </c>
      <c r="AI69">
        <f t="shared" si="160"/>
        <v>1.3555555555555554</v>
      </c>
      <c r="AJ69">
        <f t="shared" si="160"/>
        <v>1.3555555555555554</v>
      </c>
      <c r="AK69">
        <v>1.62469536961819E-4</v>
      </c>
      <c r="AL69">
        <v>1.62469536961819E-4</v>
      </c>
      <c r="AM69">
        <v>1.62469536961819E-4</v>
      </c>
      <c r="AN69">
        <v>1.62469536961819E-4</v>
      </c>
      <c r="AO69">
        <v>1.62469536961819E-4</v>
      </c>
      <c r="AP69">
        <v>1.62469536961819E-4</v>
      </c>
      <c r="AQ69">
        <v>1.62469536961819E-4</v>
      </c>
      <c r="AR69">
        <f t="shared" si="161"/>
        <v>1.1722222222222223</v>
      </c>
      <c r="AS69">
        <f t="shared" si="161"/>
        <v>1.1722222222222223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f t="shared" si="153"/>
        <v>1.4388888888888889</v>
      </c>
      <c r="BA69">
        <f t="shared" si="153"/>
        <v>1.4388888888888889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f t="shared" si="154"/>
        <v>1.4277777777777778</v>
      </c>
      <c r="BK69">
        <f t="shared" si="154"/>
        <v>1.4277777777777778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f t="shared" si="155"/>
        <v>0.98750000000000004</v>
      </c>
      <c r="BT69">
        <f t="shared" si="155"/>
        <v>0.98750000000000004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f t="shared" si="156"/>
        <v>0.85833333333333339</v>
      </c>
      <c r="CD69">
        <f t="shared" si="151"/>
        <v>0.85833333333333339</v>
      </c>
      <c r="CE69">
        <f t="shared" si="151"/>
        <v>0.85833333333333339</v>
      </c>
      <c r="CF69">
        <v>1.62469536961819E-4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1.62469536961819E-4</v>
      </c>
      <c r="CM69">
        <v>1.62469536961819E-4</v>
      </c>
      <c r="CN69">
        <v>1.62469536961819E-4</v>
      </c>
      <c r="CO69">
        <v>1.62469536961819E-4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1.62469536961819E-4</v>
      </c>
      <c r="CX69">
        <v>1.62469536961819E-4</v>
      </c>
      <c r="CY69">
        <v>1.62469536961819E-4</v>
      </c>
      <c r="CZ69">
        <v>1.62469536961819E-4</v>
      </c>
      <c r="DA69">
        <v>1.62469536961819E-4</v>
      </c>
      <c r="DB69">
        <v>1.62469536961819E-4</v>
      </c>
      <c r="DC69">
        <v>1.62469536961819E-4</v>
      </c>
      <c r="DD69">
        <v>1.62469536961819E-4</v>
      </c>
      <c r="DE69">
        <v>1.62469536961819E-4</v>
      </c>
      <c r="DF69">
        <v>1.62469536961819E-4</v>
      </c>
      <c r="DG69">
        <v>1.62469536961819E-4</v>
      </c>
      <c r="DH69">
        <v>1.62469536961819E-4</v>
      </c>
      <c r="DI69">
        <v>1.62469536961819E-4</v>
      </c>
      <c r="DJ69">
        <v>1.62469536961819E-4</v>
      </c>
      <c r="DK69">
        <v>1.62469536961819E-4</v>
      </c>
      <c r="DL69">
        <v>1.62469536961819E-4</v>
      </c>
      <c r="DM69">
        <v>1.62469536961819E-4</v>
      </c>
      <c r="DN69">
        <v>1.62469536961819E-4</v>
      </c>
      <c r="DO69">
        <v>1.62469536961819E-4</v>
      </c>
      <c r="DP69">
        <v>1.62469536961819E-4</v>
      </c>
      <c r="DQ69">
        <v>1.62469536961819E-4</v>
      </c>
      <c r="DR69">
        <v>1.62469536961819E-4</v>
      </c>
      <c r="DS69">
        <v>1.62469536961819E-4</v>
      </c>
      <c r="DT69">
        <v>1.62469536961819E-4</v>
      </c>
      <c r="DU69">
        <v>1.62469536961819E-4</v>
      </c>
      <c r="DV69">
        <v>1.62469536961819E-4</v>
      </c>
      <c r="DW69">
        <v>1.62469536961819E-4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</row>
    <row r="70" spans="1:151" x14ac:dyDescent="0.25">
      <c r="A70">
        <v>0</v>
      </c>
      <c r="B70">
        <v>0</v>
      </c>
      <c r="C70">
        <v>0</v>
      </c>
      <c r="D70">
        <v>1.62469536961819E-4</v>
      </c>
      <c r="E70">
        <v>1.62469536961819E-4</v>
      </c>
      <c r="F70">
        <v>1.62469536961819E-4</v>
      </c>
      <c r="G70">
        <v>1.62469536961819E-4</v>
      </c>
      <c r="H70">
        <f t="shared" si="157"/>
        <v>0.76666666666666661</v>
      </c>
      <c r="I70">
        <f t="shared" si="152"/>
        <v>0.76666666666666661</v>
      </c>
      <c r="J70">
        <f t="shared" si="152"/>
        <v>0.76666666666666661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f t="shared" si="158"/>
        <v>0.79999999999999993</v>
      </c>
      <c r="S70">
        <f t="shared" si="158"/>
        <v>0.79999999999999993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f t="shared" si="159"/>
        <v>0.66111111111111109</v>
      </c>
      <c r="AB70">
        <f t="shared" si="159"/>
        <v>0.66111111111111109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f t="shared" si="160"/>
        <v>1.3555555555555554</v>
      </c>
      <c r="AJ70">
        <f t="shared" si="160"/>
        <v>1.3555555555555554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f t="shared" si="161"/>
        <v>1.1722222222222223</v>
      </c>
      <c r="AS70">
        <f t="shared" si="161"/>
        <v>1.1722222222222223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f t="shared" si="153"/>
        <v>1.4388888888888889</v>
      </c>
      <c r="BA70">
        <f t="shared" si="153"/>
        <v>1.4388888888888889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f t="shared" si="154"/>
        <v>1.4277777777777778</v>
      </c>
      <c r="BK70">
        <f t="shared" si="154"/>
        <v>1.4277777777777778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f t="shared" si="155"/>
        <v>0.98750000000000004</v>
      </c>
      <c r="BT70">
        <f t="shared" si="155"/>
        <v>0.98750000000000004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f t="shared" si="156"/>
        <v>0.85833333333333339</v>
      </c>
      <c r="CD70">
        <f t="shared" si="151"/>
        <v>0.85833333333333339</v>
      </c>
      <c r="CE70">
        <f t="shared" si="151"/>
        <v>0.85833333333333339</v>
      </c>
      <c r="CF70">
        <v>1.62469536961819E-4</v>
      </c>
      <c r="CG70">
        <v>0</v>
      </c>
      <c r="CH70">
        <v>0</v>
      </c>
      <c r="CI70">
        <v>0</v>
      </c>
      <c r="CJ70">
        <v>0</v>
      </c>
      <c r="CK70">
        <v>1.62469536961819E-4</v>
      </c>
      <c r="CL70">
        <v>1.62469536961819E-4</v>
      </c>
      <c r="CM70">
        <v>1.62469536961819E-4</v>
      </c>
      <c r="CN70">
        <v>1.62469536961819E-4</v>
      </c>
      <c r="CO70">
        <v>1.62469536961819E-4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1.62469536961819E-4</v>
      </c>
      <c r="CX70">
        <v>1.62469536961819E-4</v>
      </c>
      <c r="CY70">
        <v>1.62469536961819E-4</v>
      </c>
      <c r="CZ70">
        <v>1.62469536961819E-4</v>
      </c>
      <c r="DA70">
        <v>1.62469536961819E-4</v>
      </c>
      <c r="DB70">
        <v>1.62469536961819E-4</v>
      </c>
      <c r="DC70">
        <v>1.62469536961819E-4</v>
      </c>
      <c r="DD70">
        <v>1.62469536961819E-4</v>
      </c>
      <c r="DE70">
        <v>1.62469536961819E-4</v>
      </c>
      <c r="DF70">
        <v>1.62469536961819E-4</v>
      </c>
      <c r="DG70">
        <v>1.62469536961819E-4</v>
      </c>
      <c r="DH70">
        <v>1.62469536961819E-4</v>
      </c>
      <c r="DI70">
        <v>1.62469536961819E-4</v>
      </c>
      <c r="DJ70">
        <v>1.62469536961819E-4</v>
      </c>
      <c r="DK70">
        <v>1.62469536961819E-4</v>
      </c>
      <c r="DL70">
        <v>1.62469536961819E-4</v>
      </c>
      <c r="DM70">
        <v>1.62469536961819E-4</v>
      </c>
      <c r="DN70">
        <v>1.62469536961819E-4</v>
      </c>
      <c r="DO70">
        <v>1.62469536961819E-4</v>
      </c>
      <c r="DP70">
        <v>1.62469536961819E-4</v>
      </c>
      <c r="DQ70">
        <v>1.62469536961819E-4</v>
      </c>
      <c r="DR70">
        <v>1.62469536961819E-4</v>
      </c>
      <c r="DS70">
        <v>1.62469536961819E-4</v>
      </c>
      <c r="DT70">
        <v>1.62469536961819E-4</v>
      </c>
      <c r="DU70">
        <v>1.62469536961819E-4</v>
      </c>
      <c r="DV70">
        <v>1.62469536961819E-4</v>
      </c>
      <c r="DW70">
        <v>1.62469536961819E-4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</row>
    <row r="71" spans="1:151" x14ac:dyDescent="0.25">
      <c r="A71">
        <v>0</v>
      </c>
      <c r="B71">
        <v>0</v>
      </c>
      <c r="C71">
        <v>0</v>
      </c>
      <c r="D71">
        <v>1.62469536961819E-4</v>
      </c>
      <c r="E71">
        <v>0</v>
      </c>
      <c r="F71">
        <v>0</v>
      </c>
      <c r="G71">
        <v>0</v>
      </c>
      <c r="H71">
        <f t="shared" si="157"/>
        <v>0.76666666666666661</v>
      </c>
      <c r="I71">
        <f t="shared" si="152"/>
        <v>0.76666666666666661</v>
      </c>
      <c r="J71">
        <f t="shared" si="152"/>
        <v>0.76666666666666661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f t="shared" si="158"/>
        <v>0.79999999999999993</v>
      </c>
      <c r="S71">
        <f t="shared" si="158"/>
        <v>0.79999999999999993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f t="shared" si="159"/>
        <v>0.66111111111111109</v>
      </c>
      <c r="AB71">
        <f t="shared" si="159"/>
        <v>0.66111111111111109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f t="shared" si="160"/>
        <v>1.3555555555555554</v>
      </c>
      <c r="AJ71">
        <f t="shared" si="160"/>
        <v>1.3555555555555554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f t="shared" si="161"/>
        <v>1.1722222222222223</v>
      </c>
      <c r="AS71">
        <f t="shared" si="161"/>
        <v>1.1722222222222223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f t="shared" si="153"/>
        <v>1.4388888888888889</v>
      </c>
      <c r="BA71">
        <f t="shared" si="153"/>
        <v>1.4388888888888889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f t="shared" si="154"/>
        <v>1.4277777777777778</v>
      </c>
      <c r="BK71">
        <f t="shared" si="154"/>
        <v>1.4277777777777778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f t="shared" si="155"/>
        <v>0.98750000000000004</v>
      </c>
      <c r="BT71">
        <f t="shared" si="155"/>
        <v>0.98750000000000004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f t="shared" si="156"/>
        <v>0.85833333333333339</v>
      </c>
      <c r="CD71">
        <f t="shared" si="151"/>
        <v>0.85833333333333339</v>
      </c>
      <c r="CE71">
        <f t="shared" si="151"/>
        <v>0.85833333333333339</v>
      </c>
      <c r="CF71">
        <v>1.62469536961819E-4</v>
      </c>
      <c r="CG71">
        <v>0</v>
      </c>
      <c r="CH71">
        <v>0</v>
      </c>
      <c r="CI71">
        <v>0</v>
      </c>
      <c r="CJ71">
        <v>0</v>
      </c>
      <c r="CK71">
        <v>1.62469536961819E-4</v>
      </c>
      <c r="CL71">
        <v>1.62469536961819E-4</v>
      </c>
      <c r="CM71">
        <v>1.62469536961819E-4</v>
      </c>
      <c r="CN71">
        <v>1.62469536961819E-4</v>
      </c>
      <c r="CO71">
        <v>1.62469536961819E-4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1.62469536961819E-4</v>
      </c>
      <c r="CY71">
        <v>1.62469536961819E-4</v>
      </c>
      <c r="CZ71">
        <v>1.62469536961819E-4</v>
      </c>
      <c r="DA71">
        <v>1.62469536961819E-4</v>
      </c>
      <c r="DB71">
        <v>1.62469536961819E-4</v>
      </c>
      <c r="DC71">
        <v>1.62469536961819E-4</v>
      </c>
      <c r="DD71">
        <v>1.62469536961819E-4</v>
      </c>
      <c r="DE71">
        <v>1.62469536961819E-4</v>
      </c>
      <c r="DF71">
        <v>1.62469536961819E-4</v>
      </c>
      <c r="DG71">
        <v>1.62469536961819E-4</v>
      </c>
      <c r="DH71">
        <v>1.62469536961819E-4</v>
      </c>
      <c r="DI71">
        <v>1.62469536961819E-4</v>
      </c>
      <c r="DJ71">
        <v>1.62469536961819E-4</v>
      </c>
      <c r="DK71">
        <v>1.62469536961819E-4</v>
      </c>
      <c r="DL71">
        <v>1.62469536961819E-4</v>
      </c>
      <c r="DM71">
        <v>1.62469536961819E-4</v>
      </c>
      <c r="DN71">
        <v>1.62469536961819E-4</v>
      </c>
      <c r="DO71">
        <v>1.62469536961819E-4</v>
      </c>
      <c r="DP71">
        <v>1.62469536961819E-4</v>
      </c>
      <c r="DQ71">
        <v>1.62469536961819E-4</v>
      </c>
      <c r="DR71">
        <v>1.62469536961819E-4</v>
      </c>
      <c r="DS71">
        <v>1.62469536961819E-4</v>
      </c>
      <c r="DT71">
        <v>1.62469536961819E-4</v>
      </c>
      <c r="DU71">
        <v>1.62469536961819E-4</v>
      </c>
      <c r="DV71">
        <v>1.62469536961819E-4</v>
      </c>
      <c r="DW71">
        <v>1.62469536961819E-4</v>
      </c>
      <c r="DX71">
        <v>1.62469536961819E-4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</row>
    <row r="72" spans="1:151" x14ac:dyDescent="0.25">
      <c r="A72">
        <v>0</v>
      </c>
      <c r="B72">
        <v>0</v>
      </c>
      <c r="C72">
        <v>0</v>
      </c>
      <c r="D72">
        <v>1.62469536961819E-4</v>
      </c>
      <c r="E72">
        <v>0</v>
      </c>
      <c r="F72">
        <v>0</v>
      </c>
      <c r="G72">
        <v>0</v>
      </c>
      <c r="H72">
        <f t="shared" si="157"/>
        <v>0.76666666666666661</v>
      </c>
      <c r="I72">
        <f t="shared" si="152"/>
        <v>0.76666666666666661</v>
      </c>
      <c r="J72">
        <f t="shared" si="152"/>
        <v>0.76666666666666661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f t="shared" si="158"/>
        <v>0.79999999999999993</v>
      </c>
      <c r="S72">
        <f t="shared" si="158"/>
        <v>0.79999999999999993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f t="shared" si="159"/>
        <v>0.66111111111111109</v>
      </c>
      <c r="AB72">
        <f t="shared" si="159"/>
        <v>0.66111111111111109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f t="shared" si="160"/>
        <v>1.3555555555555554</v>
      </c>
      <c r="AJ72">
        <f t="shared" si="160"/>
        <v>1.3555555555555554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f t="shared" si="161"/>
        <v>1.1722222222222223</v>
      </c>
      <c r="AS72">
        <f t="shared" si="161"/>
        <v>1.1722222222222223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f t="shared" si="153"/>
        <v>1.4388888888888889</v>
      </c>
      <c r="BA72">
        <f t="shared" si="153"/>
        <v>1.4388888888888889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f t="shared" si="154"/>
        <v>1.4277777777777778</v>
      </c>
      <c r="BK72">
        <f t="shared" si="154"/>
        <v>1.4277777777777778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f>(12.6+13.7+8.9+7.5+6.6+10.9+7.5+8.3)/12</f>
        <v>6.3333333333333321</v>
      </c>
      <c r="BT72">
        <f t="shared" ref="BT72:BU73" si="162">(12.6+13.7+8.9+7.5+6.6+10.9+7.5+8.3)/12</f>
        <v>6.3333333333333321</v>
      </c>
      <c r="BU72">
        <f t="shared" si="162"/>
        <v>6.3333333333333321</v>
      </c>
      <c r="BV72">
        <f>(10.9+6.6)/14</f>
        <v>1.25</v>
      </c>
      <c r="BW72">
        <f t="shared" ref="BW72:CB73" si="163">(10.9+6.6)/14</f>
        <v>1.25</v>
      </c>
      <c r="BX72">
        <f t="shared" si="163"/>
        <v>1.25</v>
      </c>
      <c r="BY72">
        <f t="shared" si="163"/>
        <v>1.25</v>
      </c>
      <c r="BZ72">
        <f t="shared" si="163"/>
        <v>1.25</v>
      </c>
      <c r="CA72">
        <f t="shared" si="163"/>
        <v>1.25</v>
      </c>
      <c r="CB72">
        <f t="shared" si="163"/>
        <v>1.25</v>
      </c>
      <c r="CC72">
        <f>(12.8+7.8+10.9+6.6+12.9)/(6*1.5)</f>
        <v>5.666666666666667</v>
      </c>
      <c r="CD72">
        <f t="shared" ref="CD72:CE73" si="164">(12.8+7.8+10.9+6.6+12.9)/(6*1.5)</f>
        <v>5.666666666666667</v>
      </c>
      <c r="CE72">
        <f t="shared" si="164"/>
        <v>5.666666666666667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1.62469536961819E-4</v>
      </c>
      <c r="CY72">
        <v>1.62469536961819E-4</v>
      </c>
      <c r="CZ72">
        <v>1.62469536961819E-4</v>
      </c>
      <c r="DA72">
        <v>1.62469536961819E-4</v>
      </c>
      <c r="DB72">
        <v>1.62469536961819E-4</v>
      </c>
      <c r="DC72">
        <v>1.62469536961819E-4</v>
      </c>
      <c r="DD72">
        <v>1.62469536961819E-4</v>
      </c>
      <c r="DE72">
        <v>1.62469536961819E-4</v>
      </c>
      <c r="DF72">
        <v>1.62469536961819E-4</v>
      </c>
      <c r="DG72">
        <v>1.62469536961819E-4</v>
      </c>
      <c r="DH72">
        <v>1.62469536961819E-4</v>
      </c>
      <c r="DI72">
        <v>1.62469536961819E-4</v>
      </c>
      <c r="DJ72">
        <v>1.62469536961819E-4</v>
      </c>
      <c r="DK72">
        <v>1.62469536961819E-4</v>
      </c>
      <c r="DL72">
        <v>1.62469536961819E-4</v>
      </c>
      <c r="DM72">
        <v>1.62469536961819E-4</v>
      </c>
      <c r="DN72">
        <v>1.62469536961819E-4</v>
      </c>
      <c r="DO72">
        <v>1.62469536961819E-4</v>
      </c>
      <c r="DP72">
        <v>1.62469536961819E-4</v>
      </c>
      <c r="DQ72">
        <v>1.62469536961819E-4</v>
      </c>
      <c r="DR72">
        <v>1.62469536961819E-4</v>
      </c>
      <c r="DS72">
        <v>1.62469536961819E-4</v>
      </c>
      <c r="DT72">
        <v>1.62469536961819E-4</v>
      </c>
      <c r="DU72">
        <v>1.62469536961819E-4</v>
      </c>
      <c r="DV72">
        <v>1.62469536961819E-4</v>
      </c>
      <c r="DW72">
        <v>1.62469536961819E-4</v>
      </c>
      <c r="DX72">
        <v>1.62469536961819E-4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</row>
    <row r="73" spans="1:151" x14ac:dyDescent="0.25">
      <c r="A73">
        <v>0</v>
      </c>
      <c r="B73">
        <v>0</v>
      </c>
      <c r="C73">
        <v>0</v>
      </c>
      <c r="D73">
        <v>1.62469536961819E-4</v>
      </c>
      <c r="E73">
        <v>1.62469536961819E-4</v>
      </c>
      <c r="F73">
        <v>1.62469536961819E-4</v>
      </c>
      <c r="G73">
        <v>1.62469536961819E-4</v>
      </c>
      <c r="H73">
        <f t="shared" si="157"/>
        <v>0.76666666666666661</v>
      </c>
      <c r="I73">
        <f t="shared" si="152"/>
        <v>0.76666666666666661</v>
      </c>
      <c r="J73">
        <f t="shared" si="152"/>
        <v>0.76666666666666661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f t="shared" si="158"/>
        <v>0.79999999999999993</v>
      </c>
      <c r="S73">
        <f t="shared" si="158"/>
        <v>0.79999999999999993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f t="shared" si="159"/>
        <v>0.66111111111111109</v>
      </c>
      <c r="AB73">
        <f t="shared" si="159"/>
        <v>0.66111111111111109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f t="shared" si="160"/>
        <v>1.3555555555555554</v>
      </c>
      <c r="AJ73">
        <f t="shared" si="160"/>
        <v>1.3555555555555554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f t="shared" si="161"/>
        <v>1.1722222222222223</v>
      </c>
      <c r="AS73">
        <f t="shared" si="161"/>
        <v>1.1722222222222223</v>
      </c>
      <c r="AT73">
        <v>0</v>
      </c>
      <c r="AU73">
        <v>0</v>
      </c>
      <c r="AV73">
        <f t="shared" ref="AU73:AY74" si="165">(13.1+9)/10</f>
        <v>2.21</v>
      </c>
      <c r="AW73">
        <f t="shared" si="165"/>
        <v>2.21</v>
      </c>
      <c r="AX73">
        <f t="shared" si="165"/>
        <v>2.21</v>
      </c>
      <c r="AY73">
        <f t="shared" si="165"/>
        <v>2.21</v>
      </c>
      <c r="AZ73">
        <f>(13.1+9+13.3+12.6+10.9+9.8+14.6+7.3)/8</f>
        <v>11.324999999999999</v>
      </c>
      <c r="BA73">
        <f>(13.1+9+13.3+12.6+10.9+9.8+14.6+7.3)/8</f>
        <v>11.324999999999999</v>
      </c>
      <c r="BB73">
        <f>(10.9+9.8)/8</f>
        <v>2.5875000000000004</v>
      </c>
      <c r="BC73">
        <f t="shared" ref="BC73:BI73" si="166">(10.9+9.8)/8</f>
        <v>2.5875000000000004</v>
      </c>
      <c r="BD73">
        <f t="shared" si="166"/>
        <v>2.5875000000000004</v>
      </c>
      <c r="BE73">
        <f t="shared" si="166"/>
        <v>2.5875000000000004</v>
      </c>
      <c r="BF73">
        <f t="shared" si="166"/>
        <v>2.5875000000000004</v>
      </c>
      <c r="BG73">
        <f t="shared" si="166"/>
        <v>2.5875000000000004</v>
      </c>
      <c r="BH73">
        <f t="shared" si="166"/>
        <v>2.5875000000000004</v>
      </c>
      <c r="BI73">
        <f t="shared" si="166"/>
        <v>2.5875000000000004</v>
      </c>
      <c r="BJ73">
        <f>(12.6+13.7+13.1+12.6+10.9+9.8+12.6+10.6)/4</f>
        <v>23.974999999999998</v>
      </c>
      <c r="BK73">
        <f>(12.6+13.7+13.1+12.6+10.9+9.8+12.6+10.6)/4</f>
        <v>23.974999999999998</v>
      </c>
      <c r="BL73">
        <f>(12.6+13.7)/7</f>
        <v>3.7571428571428567</v>
      </c>
      <c r="BM73">
        <f t="shared" ref="BM73:BR73" si="167">(12.6+13.7)/7</f>
        <v>3.7571428571428567</v>
      </c>
      <c r="BN73">
        <f t="shared" si="167"/>
        <v>3.7571428571428567</v>
      </c>
      <c r="BO73">
        <f t="shared" si="167"/>
        <v>3.7571428571428567</v>
      </c>
      <c r="BP73">
        <f t="shared" si="167"/>
        <v>3.7571428571428567</v>
      </c>
      <c r="BQ73">
        <f t="shared" si="167"/>
        <v>3.7571428571428567</v>
      </c>
      <c r="BR73">
        <f t="shared" si="167"/>
        <v>3.7571428571428567</v>
      </c>
      <c r="BS73">
        <f>(12.6+13.7+8.9+7.5+6.6+10.9+7.5+8.3)/12</f>
        <v>6.3333333333333321</v>
      </c>
      <c r="BT73">
        <f t="shared" si="162"/>
        <v>6.3333333333333321</v>
      </c>
      <c r="BU73">
        <f t="shared" si="162"/>
        <v>6.3333333333333321</v>
      </c>
      <c r="BV73">
        <f>(10.9+6.6)/14</f>
        <v>1.25</v>
      </c>
      <c r="BW73">
        <f t="shared" si="163"/>
        <v>1.25</v>
      </c>
      <c r="BX73">
        <f t="shared" si="163"/>
        <v>1.25</v>
      </c>
      <c r="BY73">
        <f t="shared" si="163"/>
        <v>1.25</v>
      </c>
      <c r="BZ73">
        <f t="shared" si="163"/>
        <v>1.25</v>
      </c>
      <c r="CA73">
        <f t="shared" si="163"/>
        <v>1.25</v>
      </c>
      <c r="CB73">
        <f t="shared" si="163"/>
        <v>1.25</v>
      </c>
      <c r="CC73">
        <f>(12.8+7.8+10.9+6.6+12.9)/(6*1.5)</f>
        <v>5.666666666666667</v>
      </c>
      <c r="CD73">
        <f t="shared" si="164"/>
        <v>5.666666666666667</v>
      </c>
      <c r="CE73">
        <f t="shared" si="164"/>
        <v>5.666666666666667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1.62469536961819E-4</v>
      </c>
      <c r="CY73">
        <v>1.62469536961819E-4</v>
      </c>
      <c r="CZ73">
        <v>1.62469536961819E-4</v>
      </c>
      <c r="DA73">
        <v>1.62469536961819E-4</v>
      </c>
      <c r="DB73">
        <v>1.62469536961819E-4</v>
      </c>
      <c r="DC73">
        <v>1.62469536961819E-4</v>
      </c>
      <c r="DD73">
        <v>1.62469536961819E-4</v>
      </c>
      <c r="DE73">
        <v>1.62469536961819E-4</v>
      </c>
      <c r="DF73">
        <v>1.62469536961819E-4</v>
      </c>
      <c r="DG73">
        <v>1.62469536961819E-4</v>
      </c>
      <c r="DH73">
        <v>1.62469536961819E-4</v>
      </c>
      <c r="DI73">
        <v>1.62469536961819E-4</v>
      </c>
      <c r="DJ73">
        <v>1.62469536961819E-4</v>
      </c>
      <c r="DK73">
        <v>1.62469536961819E-4</v>
      </c>
      <c r="DL73">
        <v>1.62469536961819E-4</v>
      </c>
      <c r="DM73">
        <v>1.62469536961819E-4</v>
      </c>
      <c r="DN73">
        <v>1.62469536961819E-4</v>
      </c>
      <c r="DO73">
        <v>1.62469536961819E-4</v>
      </c>
      <c r="DP73">
        <v>1.62469536961819E-4</v>
      </c>
      <c r="DQ73">
        <v>1.62469536961819E-4</v>
      </c>
      <c r="DR73">
        <v>1.62469536961819E-4</v>
      </c>
      <c r="DS73">
        <v>1.62469536961819E-4</v>
      </c>
      <c r="DT73">
        <v>1.62469536961819E-4</v>
      </c>
      <c r="DU73">
        <v>1.62469536961819E-4</v>
      </c>
      <c r="DV73">
        <v>1.62469536961819E-4</v>
      </c>
      <c r="DW73">
        <v>1.62469536961819E-4</v>
      </c>
      <c r="DX73">
        <v>1.62469536961819E-4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</row>
    <row r="74" spans="1:151" x14ac:dyDescent="0.25">
      <c r="A74">
        <v>0</v>
      </c>
      <c r="B74">
        <v>0</v>
      </c>
      <c r="C74">
        <v>0</v>
      </c>
      <c r="D74">
        <f>(12.4+29.3)/4</f>
        <v>10.425000000000001</v>
      </c>
      <c r="E74">
        <f t="shared" ref="E74:G74" si="168">(12.4+29.3)/4</f>
        <v>10.425000000000001</v>
      </c>
      <c r="F74">
        <f t="shared" si="168"/>
        <v>10.425000000000001</v>
      </c>
      <c r="G74">
        <f t="shared" si="168"/>
        <v>10.425000000000001</v>
      </c>
      <c r="H74">
        <f>(12.4+29.3+6+12+11.9+13.8+11.1+9.6)/6</f>
        <v>17.683333333333334</v>
      </c>
      <c r="I74">
        <f t="shared" ref="I74:J74" si="169">(12.4+29.3+6+12+11.9+13.8+11.1+9.6)/6</f>
        <v>17.683333333333334</v>
      </c>
      <c r="J74">
        <f t="shared" si="169"/>
        <v>17.683333333333334</v>
      </c>
      <c r="K74">
        <f>(11.9+13.8)/7</f>
        <v>3.6714285714285717</v>
      </c>
      <c r="L74">
        <f t="shared" ref="L74:Q74" si="170">(11.9+13.8)/7</f>
        <v>3.6714285714285717</v>
      </c>
      <c r="M74">
        <f t="shared" si="170"/>
        <v>3.6714285714285717</v>
      </c>
      <c r="N74">
        <f t="shared" si="170"/>
        <v>3.6714285714285717</v>
      </c>
      <c r="O74">
        <f t="shared" si="170"/>
        <v>3.6714285714285717</v>
      </c>
      <c r="P74">
        <f t="shared" si="170"/>
        <v>3.6714285714285717</v>
      </c>
      <c r="Q74">
        <f t="shared" si="170"/>
        <v>3.6714285714285717</v>
      </c>
      <c r="R74">
        <f>(16.8+15.1+7.3+7.1+13.8+11.9+15.5+6.8)/4</f>
        <v>23.574999999999999</v>
      </c>
      <c r="S74">
        <f>(16.8+15.1+7.3+7.1+13.8+11.9+15.5+6.8)/4</f>
        <v>23.574999999999999</v>
      </c>
      <c r="T74">
        <f>(16.8+15.1)/7</f>
        <v>4.5571428571428569</v>
      </c>
      <c r="U74">
        <f t="shared" ref="U74:Z74" si="171">(16.8+15.1)/7</f>
        <v>4.5571428571428569</v>
      </c>
      <c r="V74">
        <f t="shared" si="171"/>
        <v>4.5571428571428569</v>
      </c>
      <c r="W74">
        <f t="shared" si="171"/>
        <v>4.5571428571428569</v>
      </c>
      <c r="X74">
        <f t="shared" si="171"/>
        <v>4.5571428571428569</v>
      </c>
      <c r="Y74">
        <f t="shared" si="171"/>
        <v>4.5571428571428569</v>
      </c>
      <c r="Z74">
        <f t="shared" si="171"/>
        <v>4.5571428571428569</v>
      </c>
      <c r="AA74">
        <f>(6.4+5.5+14.2+11.2+9+7.7+15.1+16.8)/4</f>
        <v>21.474999999999998</v>
      </c>
      <c r="AB74">
        <f>(6.4+5.5+14.2+11.2+9+7.7+15.1+16.8)/4</f>
        <v>21.474999999999998</v>
      </c>
      <c r="AC74">
        <f>(14.2+11.2)/6</f>
        <v>4.2333333333333334</v>
      </c>
      <c r="AD74">
        <f t="shared" ref="AD74:AH74" si="172">(14.2+11.2)/6</f>
        <v>4.2333333333333334</v>
      </c>
      <c r="AE74">
        <f t="shared" si="172"/>
        <v>4.2333333333333334</v>
      </c>
      <c r="AF74">
        <f t="shared" si="172"/>
        <v>4.2333333333333334</v>
      </c>
      <c r="AG74">
        <f t="shared" si="172"/>
        <v>4.2333333333333334</v>
      </c>
      <c r="AH74">
        <f t="shared" si="172"/>
        <v>4.2333333333333334</v>
      </c>
      <c r="AI74">
        <f>(12.4+12+10+10.1+8.8+8.4+14.2+11.2)/4</f>
        <v>21.774999999999999</v>
      </c>
      <c r="AJ74">
        <f>(12.4+12+10+10.1+8.8+8.4+14.2+11.2)/4</f>
        <v>21.774999999999999</v>
      </c>
      <c r="AK74">
        <f>(10+10.1)/7</f>
        <v>2.8714285714285714</v>
      </c>
      <c r="AL74">
        <f t="shared" ref="AL74:AQ74" si="173">(10+10.1)/7</f>
        <v>2.8714285714285714</v>
      </c>
      <c r="AM74">
        <f t="shared" si="173"/>
        <v>2.8714285714285714</v>
      </c>
      <c r="AN74">
        <f t="shared" si="173"/>
        <v>2.8714285714285714</v>
      </c>
      <c r="AO74">
        <f t="shared" si="173"/>
        <v>2.8714285714285714</v>
      </c>
      <c r="AP74">
        <f t="shared" si="173"/>
        <v>2.8714285714285714</v>
      </c>
      <c r="AQ74">
        <f t="shared" si="173"/>
        <v>2.8714285714285714</v>
      </c>
      <c r="AR74">
        <f>(10+10.1+8.1+6.7+13.1+9+11.2+9.9)/4</f>
        <v>19.525000000000002</v>
      </c>
      <c r="AS74">
        <f>(10+10.1+8.1+6.7+13.1+9+11.2+9.9)/4</f>
        <v>19.525000000000002</v>
      </c>
      <c r="AT74">
        <f>(13.1+9)/10</f>
        <v>2.21</v>
      </c>
      <c r="AU74">
        <f t="shared" si="165"/>
        <v>2.21</v>
      </c>
      <c r="AV74">
        <f t="shared" si="165"/>
        <v>2.21</v>
      </c>
      <c r="AW74">
        <f t="shared" si="165"/>
        <v>2.21</v>
      </c>
      <c r="AX74">
        <f t="shared" si="165"/>
        <v>2.21</v>
      </c>
      <c r="AY74">
        <f t="shared" si="165"/>
        <v>2.21</v>
      </c>
      <c r="AZ74">
        <f>(13.1+9+13.3+12.6+10.9+9.8+14.6+7.3)/8</f>
        <v>11.324999999999999</v>
      </c>
      <c r="BA74">
        <f>(13.1+9+13.3+12.6+10.9+9.8+14.6+7.3)/8</f>
        <v>11.324999999999999</v>
      </c>
      <c r="BB74">
        <v>0</v>
      </c>
      <c r="BC74">
        <v>0</v>
      </c>
      <c r="BD74">
        <v>0</v>
      </c>
      <c r="BE74">
        <v>0</v>
      </c>
      <c r="BF74">
        <v>1.62469536961819E-4</v>
      </c>
      <c r="BG74">
        <v>0</v>
      </c>
      <c r="BH74">
        <v>0</v>
      </c>
      <c r="BI74">
        <v>0</v>
      </c>
      <c r="BJ74">
        <f>(12.6+10.6)/18</f>
        <v>1.2888888888888888</v>
      </c>
      <c r="BK74">
        <f>(12.6+10.6)/18</f>
        <v>1.2888888888888888</v>
      </c>
      <c r="BL74">
        <v>0</v>
      </c>
      <c r="BM74">
        <v>0</v>
      </c>
      <c r="BN74">
        <v>0</v>
      </c>
      <c r="BO74">
        <v>1.62469536961819E-4</v>
      </c>
      <c r="BP74">
        <v>0</v>
      </c>
      <c r="BQ74">
        <v>0</v>
      </c>
      <c r="BR74">
        <v>0</v>
      </c>
      <c r="BS74">
        <v>1.62469536961819E-4</v>
      </c>
      <c r="BT74">
        <f>(8.9+7.5)/16</f>
        <v>1.0249999999999999</v>
      </c>
      <c r="BU74">
        <f>(8.9+7.5)/16</f>
        <v>1.0249999999999999</v>
      </c>
      <c r="BV74">
        <v>0</v>
      </c>
      <c r="BW74">
        <v>0</v>
      </c>
      <c r="BX74">
        <v>0</v>
      </c>
      <c r="BY74">
        <v>1.62469536961819E-4</v>
      </c>
      <c r="BZ74">
        <v>0</v>
      </c>
      <c r="CA74">
        <v>0</v>
      </c>
      <c r="CB74">
        <v>0</v>
      </c>
      <c r="CC74">
        <f>12.9/24</f>
        <v>0.53749999999999998</v>
      </c>
      <c r="CD74">
        <f t="shared" ref="CD74:CE81" si="174">12.9/24</f>
        <v>0.53749999999999998</v>
      </c>
      <c r="CE74">
        <f t="shared" si="174"/>
        <v>0.53749999999999998</v>
      </c>
      <c r="CF74">
        <v>1.62469536961819E-4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1.62469536961819E-4</v>
      </c>
      <c r="CM74">
        <v>1.62469536961819E-4</v>
      </c>
      <c r="CN74">
        <v>1.62469536961819E-4</v>
      </c>
      <c r="CO74">
        <v>1.62469536961819E-4</v>
      </c>
      <c r="CP74">
        <v>1.62469536961819E-4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1.62469536961819E-4</v>
      </c>
      <c r="CX74">
        <v>1.62469536961819E-4</v>
      </c>
      <c r="CY74">
        <v>1.62469536961819E-4</v>
      </c>
      <c r="CZ74">
        <v>1.62469536961819E-4</v>
      </c>
      <c r="DA74">
        <v>1.62469536961819E-4</v>
      </c>
      <c r="DB74">
        <v>1.62469536961819E-4</v>
      </c>
      <c r="DC74">
        <v>1.62469536961819E-4</v>
      </c>
      <c r="DD74">
        <v>1.62469536961819E-4</v>
      </c>
      <c r="DE74">
        <v>1.62469536961819E-4</v>
      </c>
      <c r="DF74">
        <v>1.62469536961819E-4</v>
      </c>
      <c r="DG74">
        <v>1.62469536961819E-4</v>
      </c>
      <c r="DH74">
        <v>1.62469536961819E-4</v>
      </c>
      <c r="DI74">
        <v>1.62469536961819E-4</v>
      </c>
      <c r="DJ74">
        <v>1.62469536961819E-4</v>
      </c>
      <c r="DK74">
        <v>1.62469536961819E-4</v>
      </c>
      <c r="DL74">
        <v>1.62469536961819E-4</v>
      </c>
      <c r="DM74">
        <v>1.62469536961819E-4</v>
      </c>
      <c r="DN74">
        <v>1.62469536961819E-4</v>
      </c>
      <c r="DO74">
        <v>1.62469536961819E-4</v>
      </c>
      <c r="DP74">
        <v>1.62469536961819E-4</v>
      </c>
      <c r="DQ74">
        <v>1.62469536961819E-4</v>
      </c>
      <c r="DR74">
        <v>1.62469536961819E-4</v>
      </c>
      <c r="DS74">
        <v>1.62469536961819E-4</v>
      </c>
      <c r="DT74">
        <v>1.62469536961819E-4</v>
      </c>
      <c r="DU74">
        <v>1.62469536961819E-4</v>
      </c>
      <c r="DV74">
        <v>1.62469536961819E-4</v>
      </c>
      <c r="DW74">
        <v>1.62469536961819E-4</v>
      </c>
      <c r="DX74">
        <v>1.62469536961819E-4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</row>
    <row r="75" spans="1:151" x14ac:dyDescent="0.25">
      <c r="A75">
        <v>0</v>
      </c>
      <c r="B75">
        <v>0</v>
      </c>
      <c r="C75">
        <v>0</v>
      </c>
      <c r="D75">
        <v>1.62469536961819E-4</v>
      </c>
      <c r="E75">
        <v>1.62469536961819E-4</v>
      </c>
      <c r="F75">
        <v>0</v>
      </c>
      <c r="G75">
        <v>0</v>
      </c>
      <c r="H75">
        <v>0</v>
      </c>
      <c r="I75">
        <f>(6+12)/27</f>
        <v>0.66666666666666663</v>
      </c>
      <c r="J75">
        <f t="shared" ref="J75:K83" si="175">(6+12)/27</f>
        <v>0.66666666666666663</v>
      </c>
      <c r="K75">
        <f t="shared" si="175"/>
        <v>0.66666666666666663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f>(15.5+6.8)/18</f>
        <v>1.2388888888888889</v>
      </c>
      <c r="S75">
        <f>(15.5+6.8)/18</f>
        <v>1.2388888888888889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f>(9+7.7)/16</f>
        <v>1.04375</v>
      </c>
      <c r="AB75">
        <f>(9+7.7)/16</f>
        <v>1.04375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f>(8.8+8.4)/16</f>
        <v>1.0750000000000002</v>
      </c>
      <c r="AJ75">
        <f>(8.8+8.4)/16</f>
        <v>1.0750000000000002</v>
      </c>
      <c r="AK75">
        <v>0</v>
      </c>
      <c r="AL75">
        <v>0</v>
      </c>
      <c r="AM75">
        <v>0</v>
      </c>
      <c r="AN75">
        <v>0</v>
      </c>
      <c r="AO75">
        <v>1.62469536961819E-4</v>
      </c>
      <c r="AP75">
        <v>0</v>
      </c>
      <c r="AQ75">
        <v>0</v>
      </c>
      <c r="AR75">
        <f>(8.1+6.7)/16</f>
        <v>0.92500000000000004</v>
      </c>
      <c r="AS75">
        <f>(8.1+6.7)/16</f>
        <v>0.92500000000000004</v>
      </c>
      <c r="AT75">
        <v>0</v>
      </c>
      <c r="AU75">
        <v>0</v>
      </c>
      <c r="AV75">
        <v>0</v>
      </c>
      <c r="AW75">
        <v>0</v>
      </c>
      <c r="AX75">
        <v>1.62469536961819E-4</v>
      </c>
      <c r="AY75">
        <v>1.62469536961819E-4</v>
      </c>
      <c r="AZ75">
        <f>(14.6+7.3)/16</f>
        <v>1.3687499999999999</v>
      </c>
      <c r="BA75">
        <f>(14.6+7.3)/16</f>
        <v>1.3687499999999999</v>
      </c>
      <c r="BB75">
        <v>0</v>
      </c>
      <c r="BC75">
        <v>0</v>
      </c>
      <c r="BD75">
        <v>0</v>
      </c>
      <c r="BE75">
        <v>0</v>
      </c>
      <c r="BF75">
        <v>1.62469536961819E-4</v>
      </c>
      <c r="BG75">
        <v>0</v>
      </c>
      <c r="BH75">
        <v>0</v>
      </c>
      <c r="BI75">
        <v>0</v>
      </c>
      <c r="BJ75">
        <f t="shared" ref="BJ75:BK82" si="176">(12.6+10.6)/18</f>
        <v>1.2888888888888888</v>
      </c>
      <c r="BK75">
        <f t="shared" si="176"/>
        <v>1.2888888888888888</v>
      </c>
      <c r="BL75">
        <v>0</v>
      </c>
      <c r="BM75">
        <v>0</v>
      </c>
      <c r="BN75">
        <v>0</v>
      </c>
      <c r="BO75">
        <v>1.62469536961819E-4</v>
      </c>
      <c r="BP75">
        <v>0</v>
      </c>
      <c r="BQ75">
        <v>0</v>
      </c>
      <c r="BR75">
        <v>0</v>
      </c>
      <c r="BS75">
        <v>1.62469536961819E-4</v>
      </c>
      <c r="BT75">
        <f t="shared" ref="BT75:BU81" si="177">(8.9+7.5)/16</f>
        <v>1.0249999999999999</v>
      </c>
      <c r="BU75">
        <f t="shared" si="177"/>
        <v>1.0249999999999999</v>
      </c>
      <c r="BV75">
        <v>1.62469536961819E-4</v>
      </c>
      <c r="BW75">
        <v>0</v>
      </c>
      <c r="BX75">
        <v>0</v>
      </c>
      <c r="BY75">
        <v>1.62469536961819E-4</v>
      </c>
      <c r="BZ75">
        <v>0</v>
      </c>
      <c r="CA75">
        <v>0</v>
      </c>
      <c r="CB75">
        <v>0</v>
      </c>
      <c r="CC75">
        <f t="shared" ref="CC75:CC81" si="178">12.9/24</f>
        <v>0.53749999999999998</v>
      </c>
      <c r="CD75">
        <f t="shared" si="174"/>
        <v>0.53749999999999998</v>
      </c>
      <c r="CE75">
        <f t="shared" si="174"/>
        <v>0.53749999999999998</v>
      </c>
      <c r="CF75">
        <v>1.62469536961819E-4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1.62469536961819E-4</v>
      </c>
      <c r="CM75">
        <v>1.62469536961819E-4</v>
      </c>
      <c r="CN75">
        <v>1.62469536961819E-4</v>
      </c>
      <c r="CO75">
        <v>1.62469536961819E-4</v>
      </c>
      <c r="CP75">
        <v>1.62469536961819E-4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1.62469536961819E-4</v>
      </c>
      <c r="CX75">
        <v>1.62469536961819E-4</v>
      </c>
      <c r="CY75">
        <v>1.62469536961819E-4</v>
      </c>
      <c r="CZ75">
        <v>1.62469536961819E-4</v>
      </c>
      <c r="DA75">
        <v>1.62469536961819E-4</v>
      </c>
      <c r="DB75">
        <v>1.62469536961819E-4</v>
      </c>
      <c r="DC75">
        <v>1.62469536961819E-4</v>
      </c>
      <c r="DD75">
        <v>1.62469536961819E-4</v>
      </c>
      <c r="DE75">
        <v>1.62469536961819E-4</v>
      </c>
      <c r="DF75">
        <v>1.62469536961819E-4</v>
      </c>
      <c r="DG75">
        <v>1.62469536961819E-4</v>
      </c>
      <c r="DH75">
        <v>1.62469536961819E-4</v>
      </c>
      <c r="DI75">
        <v>1.62469536961819E-4</v>
      </c>
      <c r="DJ75">
        <v>1.62469536961819E-4</v>
      </c>
      <c r="DK75">
        <v>1.62469536961819E-4</v>
      </c>
      <c r="DL75">
        <v>1.62469536961819E-4</v>
      </c>
      <c r="DM75">
        <v>1.62469536961819E-4</v>
      </c>
      <c r="DN75">
        <v>1.62469536961819E-4</v>
      </c>
      <c r="DO75">
        <v>1.62469536961819E-4</v>
      </c>
      <c r="DP75">
        <v>1.62469536961819E-4</v>
      </c>
      <c r="DQ75">
        <v>1.62469536961819E-4</v>
      </c>
      <c r="DR75">
        <v>1.62469536961819E-4</v>
      </c>
      <c r="DS75">
        <v>1.62469536961819E-4</v>
      </c>
      <c r="DT75">
        <v>1.62469536961819E-4</v>
      </c>
      <c r="DU75">
        <v>1.62469536961819E-4</v>
      </c>
      <c r="DV75">
        <v>1.62469536961819E-4</v>
      </c>
      <c r="DW75">
        <v>1.62469536961819E-4</v>
      </c>
      <c r="DX75">
        <v>1.62469536961819E-4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</row>
    <row r="76" spans="1:151" x14ac:dyDescent="0.25">
      <c r="A76">
        <v>0</v>
      </c>
      <c r="B76">
        <v>0</v>
      </c>
      <c r="C76">
        <v>0</v>
      </c>
      <c r="D76">
        <v>0</v>
      </c>
      <c r="E76">
        <v>1.62469536961819E-4</v>
      </c>
      <c r="F76">
        <v>0</v>
      </c>
      <c r="G76">
        <v>0</v>
      </c>
      <c r="H76">
        <v>0</v>
      </c>
      <c r="I76">
        <f t="shared" ref="I76:I83" si="179">(6+12)/27</f>
        <v>0.66666666666666663</v>
      </c>
      <c r="J76">
        <f t="shared" si="175"/>
        <v>0.66666666666666663</v>
      </c>
      <c r="K76">
        <f t="shared" si="175"/>
        <v>0.66666666666666663</v>
      </c>
      <c r="L76">
        <v>1.62469536961819E-4</v>
      </c>
      <c r="M76">
        <v>0</v>
      </c>
      <c r="N76">
        <v>0</v>
      </c>
      <c r="O76">
        <v>0</v>
      </c>
      <c r="P76">
        <v>0</v>
      </c>
      <c r="Q76">
        <v>0</v>
      </c>
      <c r="R76">
        <f t="shared" ref="R76:S83" si="180">(15.5+6.8)/18</f>
        <v>1.2388888888888889</v>
      </c>
      <c r="S76">
        <f t="shared" si="180"/>
        <v>1.2388888888888889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f t="shared" ref="AA76:AB82" si="181">(9+7.7)/16</f>
        <v>1.04375</v>
      </c>
      <c r="AB76">
        <f t="shared" si="181"/>
        <v>1.04375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f t="shared" ref="AI76:AJ82" si="182">(8.8+8.4)/16</f>
        <v>1.0750000000000002</v>
      </c>
      <c r="AJ76">
        <f t="shared" si="182"/>
        <v>1.0750000000000002</v>
      </c>
      <c r="AK76">
        <v>0</v>
      </c>
      <c r="AL76">
        <v>0</v>
      </c>
      <c r="AM76">
        <v>0</v>
      </c>
      <c r="AN76">
        <v>0</v>
      </c>
      <c r="AO76">
        <v>1.62469536961819E-4</v>
      </c>
      <c r="AP76">
        <v>0</v>
      </c>
      <c r="AQ76">
        <v>0</v>
      </c>
      <c r="AR76">
        <f t="shared" ref="AR76:AS82" si="183">(8.1+6.7)/16</f>
        <v>0.92500000000000004</v>
      </c>
      <c r="AS76">
        <f t="shared" si="183"/>
        <v>0.92500000000000004</v>
      </c>
      <c r="AT76">
        <v>0</v>
      </c>
      <c r="AU76">
        <v>0</v>
      </c>
      <c r="AV76">
        <v>0</v>
      </c>
      <c r="AW76">
        <v>0</v>
      </c>
      <c r="AX76">
        <v>1.62469536961819E-4</v>
      </c>
      <c r="AY76">
        <v>1.62469536961819E-4</v>
      </c>
      <c r="AZ76">
        <f t="shared" ref="AZ76:BA82" si="184">(14.6+7.3)/16</f>
        <v>1.3687499999999999</v>
      </c>
      <c r="BA76">
        <f t="shared" si="184"/>
        <v>1.3687499999999999</v>
      </c>
      <c r="BB76">
        <v>0</v>
      </c>
      <c r="BC76">
        <v>0</v>
      </c>
      <c r="BD76">
        <v>0</v>
      </c>
      <c r="BE76">
        <v>1.62469536961819E-4</v>
      </c>
      <c r="BF76">
        <v>1.62469536961819E-4</v>
      </c>
      <c r="BG76">
        <v>1.62469536961819E-4</v>
      </c>
      <c r="BH76">
        <v>0</v>
      </c>
      <c r="BI76">
        <v>0</v>
      </c>
      <c r="BJ76">
        <f t="shared" si="176"/>
        <v>1.2888888888888888</v>
      </c>
      <c r="BK76">
        <f t="shared" si="176"/>
        <v>1.2888888888888888</v>
      </c>
      <c r="BL76">
        <v>0</v>
      </c>
      <c r="BM76">
        <v>0</v>
      </c>
      <c r="BN76">
        <v>0</v>
      </c>
      <c r="BO76">
        <v>1.62469536961819E-4</v>
      </c>
      <c r="BP76">
        <v>1.62469536961819E-4</v>
      </c>
      <c r="BQ76">
        <v>1.62469536961819E-4</v>
      </c>
      <c r="BR76">
        <v>1.62469536961819E-4</v>
      </c>
      <c r="BS76">
        <v>1.62469536961819E-4</v>
      </c>
      <c r="BT76">
        <f t="shared" si="177"/>
        <v>1.0249999999999999</v>
      </c>
      <c r="BU76">
        <f t="shared" si="177"/>
        <v>1.0249999999999999</v>
      </c>
      <c r="BV76">
        <v>1.62469536961819E-4</v>
      </c>
      <c r="BW76">
        <v>1.62469536961819E-4</v>
      </c>
      <c r="BX76">
        <v>0</v>
      </c>
      <c r="BY76">
        <v>0</v>
      </c>
      <c r="BZ76">
        <v>0</v>
      </c>
      <c r="CA76">
        <v>0</v>
      </c>
      <c r="CB76">
        <v>0</v>
      </c>
      <c r="CC76">
        <f t="shared" si="178"/>
        <v>0.53749999999999998</v>
      </c>
      <c r="CD76">
        <f t="shared" si="174"/>
        <v>0.53749999999999998</v>
      </c>
      <c r="CE76">
        <f t="shared" si="174"/>
        <v>0.53749999999999998</v>
      </c>
      <c r="CF76">
        <v>1.62469536961819E-4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1.62469536961819E-4</v>
      </c>
      <c r="CM76">
        <v>1.62469536961819E-4</v>
      </c>
      <c r="CN76">
        <v>1.62469536961819E-4</v>
      </c>
      <c r="CO76">
        <v>1.62469536961819E-4</v>
      </c>
      <c r="CP76">
        <v>1.62469536961819E-4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1.62469536961819E-4</v>
      </c>
      <c r="CX76">
        <v>1.62469536961819E-4</v>
      </c>
      <c r="CY76">
        <v>1.62469536961819E-4</v>
      </c>
      <c r="CZ76">
        <v>1.62469536961819E-4</v>
      </c>
      <c r="DA76">
        <v>1.62469536961819E-4</v>
      </c>
      <c r="DB76">
        <v>1.62469536961819E-4</v>
      </c>
      <c r="DC76">
        <v>1.62469536961819E-4</v>
      </c>
      <c r="DD76">
        <v>1.62469536961819E-4</v>
      </c>
      <c r="DE76">
        <v>1.62469536961819E-4</v>
      </c>
      <c r="DF76">
        <v>1.62469536961819E-4</v>
      </c>
      <c r="DG76">
        <v>1.62469536961819E-4</v>
      </c>
      <c r="DH76">
        <v>1.62469536961819E-4</v>
      </c>
      <c r="DI76">
        <v>1.62469536961819E-4</v>
      </c>
      <c r="DJ76">
        <v>1.62469536961819E-4</v>
      </c>
      <c r="DK76">
        <v>1.62469536961819E-4</v>
      </c>
      <c r="DL76">
        <v>1.62469536961819E-4</v>
      </c>
      <c r="DM76">
        <v>1.62469536961819E-4</v>
      </c>
      <c r="DN76">
        <v>1.62469536961819E-4</v>
      </c>
      <c r="DO76">
        <v>1.62469536961819E-4</v>
      </c>
      <c r="DP76">
        <v>1.62469536961819E-4</v>
      </c>
      <c r="DQ76">
        <v>1.62469536961819E-4</v>
      </c>
      <c r="DR76">
        <v>1.62469536961819E-4</v>
      </c>
      <c r="DS76">
        <v>1.62469536961819E-4</v>
      </c>
      <c r="DT76">
        <v>1.62469536961819E-4</v>
      </c>
      <c r="DU76">
        <v>1.62469536961819E-4</v>
      </c>
      <c r="DV76">
        <v>1.62469536961819E-4</v>
      </c>
      <c r="DW76">
        <v>1.62469536961819E-4</v>
      </c>
      <c r="DX76">
        <v>1.62469536961819E-4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</row>
    <row r="77" spans="1:151" x14ac:dyDescent="0.25">
      <c r="A77">
        <v>0</v>
      </c>
      <c r="B77">
        <v>0</v>
      </c>
      <c r="C77">
        <v>0</v>
      </c>
      <c r="D77">
        <v>0</v>
      </c>
      <c r="E77">
        <v>1.62469536961819E-4</v>
      </c>
      <c r="F77">
        <v>0</v>
      </c>
      <c r="G77">
        <v>0</v>
      </c>
      <c r="H77">
        <v>0</v>
      </c>
      <c r="I77">
        <f t="shared" si="179"/>
        <v>0.66666666666666663</v>
      </c>
      <c r="J77">
        <f t="shared" si="175"/>
        <v>0.66666666666666663</v>
      </c>
      <c r="K77">
        <f t="shared" si="175"/>
        <v>0.66666666666666663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f t="shared" si="180"/>
        <v>1.2388888888888889</v>
      </c>
      <c r="S77">
        <f t="shared" si="180"/>
        <v>1.2388888888888889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f t="shared" si="181"/>
        <v>1.04375</v>
      </c>
      <c r="AB77">
        <f t="shared" si="181"/>
        <v>1.04375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f t="shared" si="182"/>
        <v>1.0750000000000002</v>
      </c>
      <c r="AJ77">
        <f t="shared" si="182"/>
        <v>1.0750000000000002</v>
      </c>
      <c r="AK77">
        <v>0</v>
      </c>
      <c r="AL77">
        <v>0</v>
      </c>
      <c r="AM77">
        <v>0</v>
      </c>
      <c r="AN77">
        <v>0</v>
      </c>
      <c r="AO77">
        <v>1.62469536961819E-4</v>
      </c>
      <c r="AP77">
        <v>0</v>
      </c>
      <c r="AQ77">
        <v>0</v>
      </c>
      <c r="AR77">
        <f t="shared" si="183"/>
        <v>0.92500000000000004</v>
      </c>
      <c r="AS77">
        <f t="shared" si="183"/>
        <v>0.92500000000000004</v>
      </c>
      <c r="AT77">
        <v>0</v>
      </c>
      <c r="AU77">
        <v>0</v>
      </c>
      <c r="AV77">
        <v>0</v>
      </c>
      <c r="AW77">
        <v>0</v>
      </c>
      <c r="AX77">
        <v>1.62469536961819E-4</v>
      </c>
      <c r="AY77">
        <v>1.62469536961819E-4</v>
      </c>
      <c r="AZ77">
        <f t="shared" si="184"/>
        <v>1.3687499999999999</v>
      </c>
      <c r="BA77">
        <f t="shared" si="184"/>
        <v>1.3687499999999999</v>
      </c>
      <c r="BB77">
        <v>0</v>
      </c>
      <c r="BC77">
        <v>0</v>
      </c>
      <c r="BD77">
        <v>0</v>
      </c>
      <c r="BE77">
        <v>1.62469536961819E-4</v>
      </c>
      <c r="BF77">
        <v>1.62469536961819E-4</v>
      </c>
      <c r="BG77">
        <v>0</v>
      </c>
      <c r="BH77">
        <v>0</v>
      </c>
      <c r="BI77">
        <v>0</v>
      </c>
      <c r="BJ77">
        <f t="shared" si="176"/>
        <v>1.2888888888888888</v>
      </c>
      <c r="BK77">
        <f t="shared" si="176"/>
        <v>1.2888888888888888</v>
      </c>
      <c r="BL77">
        <v>0</v>
      </c>
      <c r="BM77">
        <v>0</v>
      </c>
      <c r="BN77">
        <v>0</v>
      </c>
      <c r="BO77">
        <v>1.62469536961819E-4</v>
      </c>
      <c r="BP77">
        <v>0</v>
      </c>
      <c r="BQ77">
        <v>0</v>
      </c>
      <c r="BR77">
        <v>0</v>
      </c>
      <c r="BS77">
        <v>1.62469536961819E-4</v>
      </c>
      <c r="BT77">
        <f t="shared" si="177"/>
        <v>1.0249999999999999</v>
      </c>
      <c r="BU77">
        <f t="shared" si="177"/>
        <v>1.0249999999999999</v>
      </c>
      <c r="BV77">
        <v>1.62469536961819E-4</v>
      </c>
      <c r="BW77">
        <v>1.62469536961819E-4</v>
      </c>
      <c r="BX77">
        <v>0</v>
      </c>
      <c r="BY77">
        <v>0</v>
      </c>
      <c r="BZ77">
        <v>0</v>
      </c>
      <c r="CA77">
        <v>0</v>
      </c>
      <c r="CB77">
        <v>0</v>
      </c>
      <c r="CC77">
        <f t="shared" si="178"/>
        <v>0.53749999999999998</v>
      </c>
      <c r="CD77">
        <f t="shared" si="174"/>
        <v>0.53749999999999998</v>
      </c>
      <c r="CE77">
        <f t="shared" si="174"/>
        <v>0.53749999999999998</v>
      </c>
      <c r="CF77">
        <v>1.62469536961819E-4</v>
      </c>
      <c r="CG77">
        <v>1.62469536961819E-4</v>
      </c>
      <c r="CH77">
        <v>1.62469536961819E-4</v>
      </c>
      <c r="CI77">
        <v>1.62469536961819E-4</v>
      </c>
      <c r="CJ77">
        <v>0</v>
      </c>
      <c r="CK77">
        <v>0</v>
      </c>
      <c r="CL77">
        <v>1.62469536961819E-4</v>
      </c>
      <c r="CM77">
        <v>1.62469536961819E-4</v>
      </c>
      <c r="CN77">
        <v>1.62469536961819E-4</v>
      </c>
      <c r="CO77">
        <v>1.62469536961819E-4</v>
      </c>
      <c r="CP77">
        <v>1.62469536961819E-4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1.62469536961819E-4</v>
      </c>
      <c r="CX77">
        <v>1.62469536961819E-4</v>
      </c>
      <c r="CY77">
        <v>1.62469536961819E-4</v>
      </c>
      <c r="CZ77">
        <v>1.62469536961819E-4</v>
      </c>
      <c r="DA77">
        <v>1.62469536961819E-4</v>
      </c>
      <c r="DB77">
        <v>1.62469536961819E-4</v>
      </c>
      <c r="DC77">
        <v>0</v>
      </c>
      <c r="DD77">
        <v>1.62469536961819E-4</v>
      </c>
      <c r="DE77">
        <v>1.62469536961819E-4</v>
      </c>
      <c r="DF77">
        <v>1.62469536961819E-4</v>
      </c>
      <c r="DG77">
        <v>1.62469536961819E-4</v>
      </c>
      <c r="DH77">
        <v>1.62469536961819E-4</v>
      </c>
      <c r="DI77">
        <v>1.62469536961819E-4</v>
      </c>
      <c r="DJ77">
        <v>1.62469536961819E-4</v>
      </c>
      <c r="DK77">
        <v>1.62469536961819E-4</v>
      </c>
      <c r="DL77">
        <v>1.62469536961819E-4</v>
      </c>
      <c r="DM77">
        <v>1.62469536961819E-4</v>
      </c>
      <c r="DN77">
        <v>1.62469536961819E-4</v>
      </c>
      <c r="DO77">
        <v>1.62469536961819E-4</v>
      </c>
      <c r="DP77">
        <v>1.62469536961819E-4</v>
      </c>
      <c r="DQ77">
        <v>1.62469536961819E-4</v>
      </c>
      <c r="DR77">
        <v>1.62469536961819E-4</v>
      </c>
      <c r="DS77">
        <v>1.62469536961819E-4</v>
      </c>
      <c r="DT77">
        <v>1.62469536961819E-4</v>
      </c>
      <c r="DU77">
        <v>1.62469536961819E-4</v>
      </c>
      <c r="DV77">
        <v>1.62469536961819E-4</v>
      </c>
      <c r="DW77">
        <v>1.62469536961819E-4</v>
      </c>
      <c r="DX77">
        <v>1.62469536961819E-4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</row>
    <row r="78" spans="1:151" x14ac:dyDescent="0.25">
      <c r="A78">
        <v>0</v>
      </c>
      <c r="B78">
        <v>0</v>
      </c>
      <c r="C78">
        <v>0</v>
      </c>
      <c r="D78">
        <v>0</v>
      </c>
      <c r="E78">
        <v>1.62469536961819E-4</v>
      </c>
      <c r="F78">
        <v>0</v>
      </c>
      <c r="G78">
        <v>0</v>
      </c>
      <c r="H78">
        <v>0</v>
      </c>
      <c r="I78">
        <f t="shared" si="179"/>
        <v>0.66666666666666663</v>
      </c>
      <c r="J78">
        <f t="shared" si="175"/>
        <v>0.66666666666666663</v>
      </c>
      <c r="K78">
        <f t="shared" si="175"/>
        <v>0.66666666666666663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f t="shared" si="180"/>
        <v>1.2388888888888889</v>
      </c>
      <c r="S78">
        <f t="shared" si="180"/>
        <v>1.2388888888888889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f t="shared" si="181"/>
        <v>1.04375</v>
      </c>
      <c r="AB78">
        <f t="shared" si="181"/>
        <v>1.04375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f t="shared" si="182"/>
        <v>1.0750000000000002</v>
      </c>
      <c r="AJ78">
        <f t="shared" si="182"/>
        <v>1.0750000000000002</v>
      </c>
      <c r="AK78">
        <v>0</v>
      </c>
      <c r="AL78">
        <v>0</v>
      </c>
      <c r="AM78">
        <v>0</v>
      </c>
      <c r="AN78">
        <v>0</v>
      </c>
      <c r="AO78">
        <v>1.62469536961819E-4</v>
      </c>
      <c r="AP78">
        <v>0</v>
      </c>
      <c r="AQ78">
        <v>0</v>
      </c>
      <c r="AR78">
        <f t="shared" si="183"/>
        <v>0.92500000000000004</v>
      </c>
      <c r="AS78">
        <f t="shared" si="183"/>
        <v>0.92500000000000004</v>
      </c>
      <c r="AT78">
        <v>0</v>
      </c>
      <c r="AU78">
        <v>0</v>
      </c>
      <c r="AV78">
        <v>0</v>
      </c>
      <c r="AW78">
        <v>0</v>
      </c>
      <c r="AX78">
        <v>1.62469536961819E-4</v>
      </c>
      <c r="AY78">
        <v>1.62469536961819E-4</v>
      </c>
      <c r="AZ78">
        <f t="shared" si="184"/>
        <v>1.3687499999999999</v>
      </c>
      <c r="BA78">
        <f t="shared" si="184"/>
        <v>1.3687499999999999</v>
      </c>
      <c r="BB78">
        <v>0</v>
      </c>
      <c r="BC78">
        <v>0</v>
      </c>
      <c r="BD78">
        <v>0</v>
      </c>
      <c r="BE78">
        <v>1.62469536961819E-4</v>
      </c>
      <c r="BF78">
        <v>1.62469536961819E-4</v>
      </c>
      <c r="BG78">
        <v>1.62469536961819E-4</v>
      </c>
      <c r="BH78">
        <v>1.62469536961819E-4</v>
      </c>
      <c r="BI78">
        <v>1.62469536961819E-4</v>
      </c>
      <c r="BJ78">
        <f t="shared" si="176"/>
        <v>1.2888888888888888</v>
      </c>
      <c r="BK78">
        <f t="shared" si="176"/>
        <v>1.2888888888888888</v>
      </c>
      <c r="BL78">
        <v>0</v>
      </c>
      <c r="BM78">
        <v>0</v>
      </c>
      <c r="BN78">
        <v>0</v>
      </c>
      <c r="BO78">
        <v>1.62469536961819E-4</v>
      </c>
      <c r="BP78">
        <v>0</v>
      </c>
      <c r="BQ78">
        <v>0</v>
      </c>
      <c r="BR78">
        <v>0</v>
      </c>
      <c r="BS78">
        <v>1.62469536961819E-4</v>
      </c>
      <c r="BT78">
        <f t="shared" si="177"/>
        <v>1.0249999999999999</v>
      </c>
      <c r="BU78">
        <f t="shared" si="177"/>
        <v>1.0249999999999999</v>
      </c>
      <c r="BV78">
        <v>1.62469536961819E-4</v>
      </c>
      <c r="BW78">
        <v>1.62469536961819E-4</v>
      </c>
      <c r="BX78">
        <v>0</v>
      </c>
      <c r="BY78">
        <v>0</v>
      </c>
      <c r="BZ78">
        <v>0</v>
      </c>
      <c r="CA78">
        <v>0</v>
      </c>
      <c r="CB78">
        <v>0</v>
      </c>
      <c r="CC78">
        <f t="shared" si="178"/>
        <v>0.53749999999999998</v>
      </c>
      <c r="CD78">
        <f t="shared" si="174"/>
        <v>0.53749999999999998</v>
      </c>
      <c r="CE78">
        <f t="shared" si="174"/>
        <v>0.53749999999999998</v>
      </c>
      <c r="CF78">
        <v>1.62469536961819E-4</v>
      </c>
      <c r="CG78">
        <v>1.62469536961819E-4</v>
      </c>
      <c r="CH78">
        <v>1.62469536961819E-4</v>
      </c>
      <c r="CI78">
        <v>1.62469536961819E-4</v>
      </c>
      <c r="CJ78">
        <v>0</v>
      </c>
      <c r="CK78">
        <v>0</v>
      </c>
      <c r="CL78">
        <v>1.62469536961819E-4</v>
      </c>
      <c r="CM78">
        <v>1.62469536961819E-4</v>
      </c>
      <c r="CN78">
        <v>1.62469536961819E-4</v>
      </c>
      <c r="CO78">
        <v>1.62469536961819E-4</v>
      </c>
      <c r="CP78">
        <v>1.62469536961819E-4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1.62469536961819E-4</v>
      </c>
      <c r="CX78">
        <v>1.62469536961819E-4</v>
      </c>
      <c r="CY78">
        <v>1.62469536961819E-4</v>
      </c>
      <c r="CZ78">
        <v>1.62469536961819E-4</v>
      </c>
      <c r="DA78">
        <v>1.62469536961819E-4</v>
      </c>
      <c r="DB78">
        <v>1.62469536961819E-4</v>
      </c>
      <c r="DC78">
        <v>0</v>
      </c>
      <c r="DD78">
        <v>0</v>
      </c>
      <c r="DE78">
        <v>1.62469536961819E-4</v>
      </c>
      <c r="DF78">
        <v>1.62469536961819E-4</v>
      </c>
      <c r="DG78">
        <v>1.62469536961819E-4</v>
      </c>
      <c r="DH78">
        <v>1.62469536961819E-4</v>
      </c>
      <c r="DI78">
        <v>1.62469536961819E-4</v>
      </c>
      <c r="DJ78">
        <v>1.62469536961819E-4</v>
      </c>
      <c r="DK78">
        <v>1.62469536961819E-4</v>
      </c>
      <c r="DL78">
        <v>1.62469536961819E-4</v>
      </c>
      <c r="DM78">
        <v>1.62469536961819E-4</v>
      </c>
      <c r="DN78">
        <v>1.62469536961819E-4</v>
      </c>
      <c r="DO78">
        <v>1.62469536961819E-4</v>
      </c>
      <c r="DP78">
        <v>1.62469536961819E-4</v>
      </c>
      <c r="DQ78">
        <v>1.62469536961819E-4</v>
      </c>
      <c r="DR78">
        <v>1.62469536961819E-4</v>
      </c>
      <c r="DS78">
        <v>1.62469536961819E-4</v>
      </c>
      <c r="DT78">
        <v>1.62469536961819E-4</v>
      </c>
      <c r="DU78">
        <v>1.62469536961819E-4</v>
      </c>
      <c r="DV78">
        <v>1.62469536961819E-4</v>
      </c>
      <c r="DW78">
        <v>1.62469536961819E-4</v>
      </c>
      <c r="DX78">
        <v>1.62469536961819E-4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</row>
    <row r="79" spans="1:151" x14ac:dyDescent="0.25">
      <c r="A79">
        <v>0</v>
      </c>
      <c r="B79">
        <v>0</v>
      </c>
      <c r="C79">
        <v>0</v>
      </c>
      <c r="D79">
        <v>0</v>
      </c>
      <c r="E79">
        <v>1.62469536961819E-4</v>
      </c>
      <c r="F79">
        <v>1.62469536961819E-4</v>
      </c>
      <c r="G79">
        <v>1.62469536961819E-4</v>
      </c>
      <c r="H79">
        <v>1.62469536961819E-4</v>
      </c>
      <c r="I79">
        <f t="shared" si="179"/>
        <v>0.66666666666666663</v>
      </c>
      <c r="J79">
        <f t="shared" si="175"/>
        <v>0.66666666666666663</v>
      </c>
      <c r="K79">
        <f t="shared" si="175"/>
        <v>0.66666666666666663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f t="shared" si="180"/>
        <v>1.2388888888888889</v>
      </c>
      <c r="S79">
        <f t="shared" si="180"/>
        <v>1.2388888888888889</v>
      </c>
      <c r="T79">
        <v>1.62469536961819E-4</v>
      </c>
      <c r="U79">
        <v>1.62469536961819E-4</v>
      </c>
      <c r="V79">
        <v>1.62469536961819E-4</v>
      </c>
      <c r="W79">
        <v>1.62469536961819E-4</v>
      </c>
      <c r="X79">
        <v>1.62469536961819E-4</v>
      </c>
      <c r="Y79">
        <v>1.62469536961819E-4</v>
      </c>
      <c r="Z79">
        <v>1.62469536961819E-4</v>
      </c>
      <c r="AA79">
        <f t="shared" si="181"/>
        <v>1.04375</v>
      </c>
      <c r="AB79">
        <f t="shared" si="181"/>
        <v>1.04375</v>
      </c>
      <c r="AC79">
        <v>1.62469536961819E-4</v>
      </c>
      <c r="AD79">
        <v>1.62469536961819E-4</v>
      </c>
      <c r="AE79">
        <v>1.62469536961819E-4</v>
      </c>
      <c r="AF79">
        <v>1.62469536961819E-4</v>
      </c>
      <c r="AG79">
        <v>1.62469536961819E-4</v>
      </c>
      <c r="AH79">
        <v>1.62469536961819E-4</v>
      </c>
      <c r="AI79">
        <f t="shared" si="182"/>
        <v>1.0750000000000002</v>
      </c>
      <c r="AJ79">
        <f t="shared" si="182"/>
        <v>1.0750000000000002</v>
      </c>
      <c r="AK79">
        <v>1.62469536961819E-4</v>
      </c>
      <c r="AL79">
        <v>1.62469536961819E-4</v>
      </c>
      <c r="AM79">
        <v>1.62469536961819E-4</v>
      </c>
      <c r="AN79">
        <v>1.62469536961819E-4</v>
      </c>
      <c r="AO79">
        <v>1.62469536961819E-4</v>
      </c>
      <c r="AP79">
        <v>1.62469536961819E-4</v>
      </c>
      <c r="AQ79">
        <v>1.62469536961819E-4</v>
      </c>
      <c r="AR79">
        <f t="shared" si="183"/>
        <v>0.92500000000000004</v>
      </c>
      <c r="AS79">
        <f t="shared" si="183"/>
        <v>0.92500000000000004</v>
      </c>
      <c r="AT79">
        <v>1.62469536961819E-4</v>
      </c>
      <c r="AU79">
        <v>1.62469536961819E-4</v>
      </c>
      <c r="AV79">
        <v>1.62469536961819E-4</v>
      </c>
      <c r="AW79">
        <v>1.62469536961819E-4</v>
      </c>
      <c r="AX79">
        <v>1.62469536961819E-4</v>
      </c>
      <c r="AY79">
        <v>1.62469536961819E-4</v>
      </c>
      <c r="AZ79">
        <f t="shared" si="184"/>
        <v>1.3687499999999999</v>
      </c>
      <c r="BA79">
        <f t="shared" si="184"/>
        <v>1.3687499999999999</v>
      </c>
      <c r="BB79">
        <v>0</v>
      </c>
      <c r="BC79">
        <v>0</v>
      </c>
      <c r="BD79">
        <v>0</v>
      </c>
      <c r="BE79">
        <v>1.62469536961819E-4</v>
      </c>
      <c r="BF79">
        <v>1.62469536961819E-4</v>
      </c>
      <c r="BG79">
        <v>0</v>
      </c>
      <c r="BH79">
        <v>0</v>
      </c>
      <c r="BI79">
        <v>0</v>
      </c>
      <c r="BJ79">
        <f t="shared" si="176"/>
        <v>1.2888888888888888</v>
      </c>
      <c r="BK79">
        <f t="shared" si="176"/>
        <v>1.2888888888888888</v>
      </c>
      <c r="BL79">
        <v>0</v>
      </c>
      <c r="BM79">
        <v>0</v>
      </c>
      <c r="BN79">
        <v>1.62469536961819E-4</v>
      </c>
      <c r="BO79">
        <v>1.62469536961819E-4</v>
      </c>
      <c r="BP79">
        <v>0</v>
      </c>
      <c r="BQ79">
        <v>0</v>
      </c>
      <c r="BR79">
        <v>0</v>
      </c>
      <c r="BS79">
        <v>1.62469536961819E-4</v>
      </c>
      <c r="BT79">
        <f t="shared" si="177"/>
        <v>1.0249999999999999</v>
      </c>
      <c r="BU79">
        <f t="shared" si="177"/>
        <v>1.0249999999999999</v>
      </c>
      <c r="BV79">
        <v>1.62469536961819E-4</v>
      </c>
      <c r="BW79">
        <v>1.62469536961819E-4</v>
      </c>
      <c r="BX79">
        <v>0</v>
      </c>
      <c r="BY79">
        <v>1.62469536961819E-4</v>
      </c>
      <c r="BZ79">
        <v>0</v>
      </c>
      <c r="CA79">
        <v>0</v>
      </c>
      <c r="CB79">
        <v>0</v>
      </c>
      <c r="CC79">
        <f t="shared" si="178"/>
        <v>0.53749999999999998</v>
      </c>
      <c r="CD79">
        <f t="shared" si="174"/>
        <v>0.53749999999999998</v>
      </c>
      <c r="CE79">
        <f t="shared" si="174"/>
        <v>0.53749999999999998</v>
      </c>
      <c r="CF79">
        <v>1.62469536961819E-4</v>
      </c>
      <c r="CG79">
        <v>1.62469536961819E-4</v>
      </c>
      <c r="CH79">
        <v>1.62469536961819E-4</v>
      </c>
      <c r="CI79">
        <v>1.62469536961819E-4</v>
      </c>
      <c r="CJ79">
        <v>0</v>
      </c>
      <c r="CK79">
        <v>0</v>
      </c>
      <c r="CL79">
        <v>1.62469536961819E-4</v>
      </c>
      <c r="CM79">
        <v>1.62469536961819E-4</v>
      </c>
      <c r="CN79">
        <v>0</v>
      </c>
      <c r="CO79">
        <v>1.62469536961819E-4</v>
      </c>
      <c r="CP79">
        <v>1.62469536961819E-4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1.62469536961819E-4</v>
      </c>
      <c r="CX79">
        <v>1.62469536961819E-4</v>
      </c>
      <c r="CY79">
        <v>1.62469536961819E-4</v>
      </c>
      <c r="CZ79">
        <v>1.62469536961819E-4</v>
      </c>
      <c r="DA79">
        <v>1.62469536961819E-4</v>
      </c>
      <c r="DB79">
        <v>1.62469536961819E-4</v>
      </c>
      <c r="DC79">
        <v>1.62469536961819E-4</v>
      </c>
      <c r="DD79">
        <v>1.62469536961819E-4</v>
      </c>
      <c r="DE79">
        <v>1.62469536961819E-4</v>
      </c>
      <c r="DF79">
        <v>1.62469536961819E-4</v>
      </c>
      <c r="DG79">
        <v>1.62469536961819E-4</v>
      </c>
      <c r="DH79">
        <v>1.62469536961819E-4</v>
      </c>
      <c r="DI79">
        <v>1.62469536961819E-4</v>
      </c>
      <c r="DJ79">
        <v>1.62469536961819E-4</v>
      </c>
      <c r="DK79">
        <v>1.62469536961819E-4</v>
      </c>
      <c r="DL79">
        <v>1.62469536961819E-4</v>
      </c>
      <c r="DM79">
        <v>1.62469536961819E-4</v>
      </c>
      <c r="DN79">
        <v>1.62469536961819E-4</v>
      </c>
      <c r="DO79">
        <v>1.62469536961819E-4</v>
      </c>
      <c r="DP79">
        <v>1.62469536961819E-4</v>
      </c>
      <c r="DQ79">
        <v>1.62469536961819E-4</v>
      </c>
      <c r="DR79">
        <v>1.62469536961819E-4</v>
      </c>
      <c r="DS79">
        <v>1.62469536961819E-4</v>
      </c>
      <c r="DT79">
        <v>1.62469536961819E-4</v>
      </c>
      <c r="DU79">
        <v>1.62469536961819E-4</v>
      </c>
      <c r="DV79">
        <v>1.62469536961819E-4</v>
      </c>
      <c r="DW79">
        <v>1.62469536961819E-4</v>
      </c>
      <c r="DX79">
        <v>1.62469536961819E-4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</row>
    <row r="80" spans="1:151" x14ac:dyDescent="0.25">
      <c r="A80">
        <v>0</v>
      </c>
      <c r="B80">
        <v>0</v>
      </c>
      <c r="C80">
        <v>0</v>
      </c>
      <c r="D80">
        <v>0</v>
      </c>
      <c r="E80">
        <v>0</v>
      </c>
      <c r="F80">
        <v>1.62469536961819E-4</v>
      </c>
      <c r="G80">
        <v>0</v>
      </c>
      <c r="H80">
        <v>0</v>
      </c>
      <c r="I80">
        <f t="shared" si="179"/>
        <v>0.66666666666666663</v>
      </c>
      <c r="J80">
        <f t="shared" si="175"/>
        <v>0.66666666666666663</v>
      </c>
      <c r="K80">
        <f t="shared" si="175"/>
        <v>0.66666666666666663</v>
      </c>
      <c r="L80">
        <v>1.62469536961819E-4</v>
      </c>
      <c r="M80">
        <v>0</v>
      </c>
      <c r="N80">
        <v>0</v>
      </c>
      <c r="O80">
        <v>0</v>
      </c>
      <c r="P80">
        <v>0</v>
      </c>
      <c r="Q80">
        <v>0</v>
      </c>
      <c r="R80">
        <f t="shared" si="180"/>
        <v>1.2388888888888889</v>
      </c>
      <c r="S80">
        <f t="shared" si="180"/>
        <v>1.2388888888888889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f t="shared" si="181"/>
        <v>1.04375</v>
      </c>
      <c r="AB80">
        <f t="shared" si="181"/>
        <v>1.04375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f t="shared" si="182"/>
        <v>1.0750000000000002</v>
      </c>
      <c r="AJ80">
        <f t="shared" si="182"/>
        <v>1.0750000000000002</v>
      </c>
      <c r="AK80">
        <v>1.62469536961819E-4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f t="shared" si="183"/>
        <v>0.92500000000000004</v>
      </c>
      <c r="AS80">
        <f t="shared" si="183"/>
        <v>0.92500000000000004</v>
      </c>
      <c r="AT80">
        <v>1.62469536961819E-4</v>
      </c>
      <c r="AU80">
        <v>1.62469536961819E-4</v>
      </c>
      <c r="AV80">
        <v>0</v>
      </c>
      <c r="AW80">
        <v>0</v>
      </c>
      <c r="AX80">
        <v>0</v>
      </c>
      <c r="AY80">
        <v>0</v>
      </c>
      <c r="AZ80">
        <f t="shared" si="184"/>
        <v>1.3687499999999999</v>
      </c>
      <c r="BA80">
        <f t="shared" si="184"/>
        <v>1.3687499999999999</v>
      </c>
      <c r="BB80">
        <v>0</v>
      </c>
      <c r="BC80">
        <v>0</v>
      </c>
      <c r="BD80">
        <v>0</v>
      </c>
      <c r="BE80">
        <v>1.62469536961819E-4</v>
      </c>
      <c r="BF80">
        <v>1.62469536961819E-4</v>
      </c>
      <c r="BG80">
        <v>0</v>
      </c>
      <c r="BH80">
        <v>0</v>
      </c>
      <c r="BI80">
        <v>0</v>
      </c>
      <c r="BJ80">
        <f t="shared" si="176"/>
        <v>1.2888888888888888</v>
      </c>
      <c r="BK80">
        <f t="shared" si="176"/>
        <v>1.2888888888888888</v>
      </c>
      <c r="BL80">
        <v>0</v>
      </c>
      <c r="BM80">
        <v>0</v>
      </c>
      <c r="BN80">
        <v>0</v>
      </c>
      <c r="BO80">
        <v>1.62469536961819E-4</v>
      </c>
      <c r="BP80">
        <v>1.62469536961819E-4</v>
      </c>
      <c r="BQ80">
        <v>0</v>
      </c>
      <c r="BR80">
        <v>0</v>
      </c>
      <c r="BS80">
        <v>1.62469536961819E-4</v>
      </c>
      <c r="BT80">
        <f t="shared" si="177"/>
        <v>1.0249999999999999</v>
      </c>
      <c r="BU80">
        <f t="shared" si="177"/>
        <v>1.0249999999999999</v>
      </c>
      <c r="BV80">
        <v>0</v>
      </c>
      <c r="BW80">
        <v>0</v>
      </c>
      <c r="BX80">
        <v>0</v>
      </c>
      <c r="BY80">
        <v>1.62469536961819E-4</v>
      </c>
      <c r="BZ80">
        <v>0</v>
      </c>
      <c r="CA80">
        <v>0</v>
      </c>
      <c r="CB80">
        <v>0</v>
      </c>
      <c r="CC80">
        <f t="shared" si="178"/>
        <v>0.53749999999999998</v>
      </c>
      <c r="CD80">
        <f t="shared" si="174"/>
        <v>0.53749999999999998</v>
      </c>
      <c r="CE80">
        <f t="shared" si="174"/>
        <v>0.53749999999999998</v>
      </c>
      <c r="CF80">
        <v>1.62469536961819E-4</v>
      </c>
      <c r="CG80">
        <v>1.62469536961819E-4</v>
      </c>
      <c r="CH80">
        <v>1.62469536961819E-4</v>
      </c>
      <c r="CI80">
        <v>1.62469536961819E-4</v>
      </c>
      <c r="CJ80">
        <v>0</v>
      </c>
      <c r="CK80">
        <v>0</v>
      </c>
      <c r="CL80">
        <v>1.62469536961819E-4</v>
      </c>
      <c r="CM80">
        <v>1.62469536961819E-4</v>
      </c>
      <c r="CN80">
        <v>0</v>
      </c>
      <c r="CO80">
        <v>1.62469536961819E-4</v>
      </c>
      <c r="CP80">
        <v>1.62469536961819E-4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1.62469536961819E-4</v>
      </c>
      <c r="CW80">
        <v>1.62469536961819E-4</v>
      </c>
      <c r="CX80">
        <v>1.62469536961819E-4</v>
      </c>
      <c r="CY80">
        <v>1.62469536961819E-4</v>
      </c>
      <c r="CZ80">
        <v>1.62469536961819E-4</v>
      </c>
      <c r="DA80">
        <v>1.62469536961819E-4</v>
      </c>
      <c r="DB80">
        <v>1.62469536961819E-4</v>
      </c>
      <c r="DC80">
        <v>1.62469536961819E-4</v>
      </c>
      <c r="DD80">
        <v>1.62469536961819E-4</v>
      </c>
      <c r="DE80">
        <v>1.62469536961819E-4</v>
      </c>
      <c r="DF80">
        <v>1.62469536961819E-4</v>
      </c>
      <c r="DG80">
        <v>1.62469536961819E-4</v>
      </c>
      <c r="DH80">
        <v>1.62469536961819E-4</v>
      </c>
      <c r="DI80">
        <v>1.62469536961819E-4</v>
      </c>
      <c r="DJ80">
        <v>1.62469536961819E-4</v>
      </c>
      <c r="DK80">
        <v>1.62469536961819E-4</v>
      </c>
      <c r="DL80">
        <v>1.62469536961819E-4</v>
      </c>
      <c r="DM80">
        <v>1.62469536961819E-4</v>
      </c>
      <c r="DN80">
        <v>1.62469536961819E-4</v>
      </c>
      <c r="DO80">
        <v>1.62469536961819E-4</v>
      </c>
      <c r="DP80">
        <v>1.62469536961819E-4</v>
      </c>
      <c r="DQ80">
        <v>1.62469536961819E-4</v>
      </c>
      <c r="DR80">
        <v>1.62469536961819E-4</v>
      </c>
      <c r="DS80">
        <v>1.62469536961819E-4</v>
      </c>
      <c r="DT80">
        <v>1.62469536961819E-4</v>
      </c>
      <c r="DU80">
        <v>1.62469536961819E-4</v>
      </c>
      <c r="DV80">
        <v>1.62469536961819E-4</v>
      </c>
      <c r="DW80">
        <v>1.62469536961819E-4</v>
      </c>
      <c r="DX80">
        <v>1.62469536961819E-4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</row>
    <row r="81" spans="1:151" x14ac:dyDescent="0.25">
      <c r="A81">
        <v>0</v>
      </c>
      <c r="B81">
        <v>0</v>
      </c>
      <c r="C81">
        <v>0</v>
      </c>
      <c r="D81">
        <v>0</v>
      </c>
      <c r="E81">
        <v>0</v>
      </c>
      <c r="F81">
        <v>1.62469536961819E-4</v>
      </c>
      <c r="G81">
        <v>0</v>
      </c>
      <c r="H81">
        <v>0</v>
      </c>
      <c r="I81">
        <f t="shared" si="179"/>
        <v>0.66666666666666663</v>
      </c>
      <c r="J81">
        <f t="shared" si="175"/>
        <v>0.66666666666666663</v>
      </c>
      <c r="K81">
        <f t="shared" si="175"/>
        <v>0.66666666666666663</v>
      </c>
      <c r="L81">
        <v>1.62469536961819E-4</v>
      </c>
      <c r="M81">
        <v>0</v>
      </c>
      <c r="N81">
        <v>0</v>
      </c>
      <c r="O81">
        <v>0</v>
      </c>
      <c r="P81">
        <v>0</v>
      </c>
      <c r="Q81">
        <v>0</v>
      </c>
      <c r="R81">
        <f t="shared" si="180"/>
        <v>1.2388888888888889</v>
      </c>
      <c r="S81">
        <f t="shared" si="180"/>
        <v>1.2388888888888889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f t="shared" si="181"/>
        <v>1.04375</v>
      </c>
      <c r="AB81">
        <f t="shared" si="181"/>
        <v>1.04375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f t="shared" si="182"/>
        <v>1.0750000000000002</v>
      </c>
      <c r="AJ81">
        <f t="shared" si="182"/>
        <v>1.0750000000000002</v>
      </c>
      <c r="AK81">
        <v>1.62469536961819E-4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f t="shared" si="183"/>
        <v>0.92500000000000004</v>
      </c>
      <c r="AS81">
        <f t="shared" si="183"/>
        <v>0.92500000000000004</v>
      </c>
      <c r="AT81">
        <v>1.62469536961819E-4</v>
      </c>
      <c r="AU81">
        <v>1.62469536961819E-4</v>
      </c>
      <c r="AV81">
        <v>0</v>
      </c>
      <c r="AW81">
        <v>0</v>
      </c>
      <c r="AX81">
        <v>0</v>
      </c>
      <c r="AY81">
        <v>0</v>
      </c>
      <c r="AZ81">
        <f t="shared" si="184"/>
        <v>1.3687499999999999</v>
      </c>
      <c r="BA81">
        <f t="shared" si="184"/>
        <v>1.3687499999999999</v>
      </c>
      <c r="BB81">
        <v>0</v>
      </c>
      <c r="BC81">
        <v>0</v>
      </c>
      <c r="BD81">
        <v>0</v>
      </c>
      <c r="BE81">
        <v>1.62469536961819E-4</v>
      </c>
      <c r="BF81">
        <v>1.62469536961819E-4</v>
      </c>
      <c r="BG81">
        <v>0</v>
      </c>
      <c r="BH81">
        <v>0</v>
      </c>
      <c r="BI81">
        <v>0</v>
      </c>
      <c r="BJ81">
        <f t="shared" si="176"/>
        <v>1.2888888888888888</v>
      </c>
      <c r="BK81">
        <f t="shared" si="176"/>
        <v>1.2888888888888888</v>
      </c>
      <c r="BL81">
        <v>0</v>
      </c>
      <c r="BM81">
        <v>0</v>
      </c>
      <c r="BN81">
        <v>0</v>
      </c>
      <c r="BO81">
        <v>1.62469536961819E-4</v>
      </c>
      <c r="BP81">
        <v>0</v>
      </c>
      <c r="BQ81">
        <v>0</v>
      </c>
      <c r="BR81">
        <v>0</v>
      </c>
      <c r="BS81">
        <v>0</v>
      </c>
      <c r="BT81">
        <f t="shared" si="177"/>
        <v>1.0249999999999999</v>
      </c>
      <c r="BU81">
        <f t="shared" si="177"/>
        <v>1.0249999999999999</v>
      </c>
      <c r="BV81">
        <v>0</v>
      </c>
      <c r="BW81">
        <v>0</v>
      </c>
      <c r="BX81">
        <v>0</v>
      </c>
      <c r="BY81">
        <v>1.62469536961819E-4</v>
      </c>
      <c r="BZ81">
        <v>0</v>
      </c>
      <c r="CA81">
        <v>0</v>
      </c>
      <c r="CB81">
        <v>0</v>
      </c>
      <c r="CC81">
        <f t="shared" si="178"/>
        <v>0.53749999999999998</v>
      </c>
      <c r="CD81">
        <f t="shared" si="174"/>
        <v>0.53749999999999998</v>
      </c>
      <c r="CE81">
        <f t="shared" si="174"/>
        <v>0.53749999999999998</v>
      </c>
      <c r="CF81">
        <v>1.62469536961819E-4</v>
      </c>
      <c r="CG81">
        <v>1.62469536961819E-4</v>
      </c>
      <c r="CH81">
        <v>1.62469536961819E-4</v>
      </c>
      <c r="CI81">
        <v>1.62469536961819E-4</v>
      </c>
      <c r="CJ81">
        <v>1.62469536961819E-4</v>
      </c>
      <c r="CK81">
        <v>1.62469536961819E-4</v>
      </c>
      <c r="CL81">
        <v>1.62469536961819E-4</v>
      </c>
      <c r="CM81">
        <v>1.62469536961819E-4</v>
      </c>
      <c r="CN81">
        <v>0</v>
      </c>
      <c r="CO81">
        <v>1.62469536961819E-4</v>
      </c>
      <c r="CP81">
        <v>1.62469536961819E-4</v>
      </c>
      <c r="CQ81">
        <v>0</v>
      </c>
      <c r="CR81">
        <v>0</v>
      </c>
      <c r="CS81">
        <v>1.62469536961819E-4</v>
      </c>
      <c r="CT81">
        <v>1.62469536961819E-4</v>
      </c>
      <c r="CU81">
        <v>1.62469536961819E-4</v>
      </c>
      <c r="CV81">
        <v>1.62469536961819E-4</v>
      </c>
      <c r="CW81">
        <v>1.62469536961819E-4</v>
      </c>
      <c r="CX81">
        <v>1.62469536961819E-4</v>
      </c>
      <c r="CY81">
        <v>1.62469536961819E-4</v>
      </c>
      <c r="CZ81">
        <v>1.62469536961819E-4</v>
      </c>
      <c r="DA81">
        <v>1.62469536961819E-4</v>
      </c>
      <c r="DB81">
        <v>1.62469536961819E-4</v>
      </c>
      <c r="DC81">
        <v>1.62469536961819E-4</v>
      </c>
      <c r="DD81">
        <v>1.62469536961819E-4</v>
      </c>
      <c r="DE81">
        <v>1.62469536961819E-4</v>
      </c>
      <c r="DF81">
        <v>1.62469536961819E-4</v>
      </c>
      <c r="DG81">
        <v>1.62469536961819E-4</v>
      </c>
      <c r="DH81">
        <v>1.62469536961819E-4</v>
      </c>
      <c r="DI81">
        <v>1.62469536961819E-4</v>
      </c>
      <c r="DJ81">
        <v>1.62469536961819E-4</v>
      </c>
      <c r="DK81">
        <v>1.62469536961819E-4</v>
      </c>
      <c r="DL81">
        <v>1.62469536961819E-4</v>
      </c>
      <c r="DM81">
        <v>1.62469536961819E-4</v>
      </c>
      <c r="DN81">
        <v>1.62469536961819E-4</v>
      </c>
      <c r="DO81">
        <v>1.62469536961819E-4</v>
      </c>
      <c r="DP81">
        <v>1.62469536961819E-4</v>
      </c>
      <c r="DQ81">
        <v>1.62469536961819E-4</v>
      </c>
      <c r="DR81">
        <v>1.62469536961819E-4</v>
      </c>
      <c r="DS81">
        <v>1.62469536961819E-4</v>
      </c>
      <c r="DT81">
        <v>1.62469536961819E-4</v>
      </c>
      <c r="DU81">
        <v>1.62469536961819E-4</v>
      </c>
      <c r="DV81">
        <v>1.62469536961819E-4</v>
      </c>
      <c r="DW81">
        <v>1.62469536961819E-4</v>
      </c>
      <c r="DX81">
        <v>1.62469536961819E-4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</row>
    <row r="82" spans="1:151" x14ac:dyDescent="0.25">
      <c r="A82">
        <v>0</v>
      </c>
      <c r="B82">
        <v>0</v>
      </c>
      <c r="C82">
        <v>0</v>
      </c>
      <c r="D82">
        <v>0</v>
      </c>
      <c r="E82">
        <v>0</v>
      </c>
      <c r="F82">
        <v>1.62469536961819E-4</v>
      </c>
      <c r="G82">
        <v>0</v>
      </c>
      <c r="H82">
        <v>0</v>
      </c>
      <c r="I82">
        <f t="shared" si="179"/>
        <v>0.66666666666666663</v>
      </c>
      <c r="J82">
        <f t="shared" si="175"/>
        <v>0.66666666666666663</v>
      </c>
      <c r="K82">
        <f t="shared" si="175"/>
        <v>0.66666666666666663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f t="shared" si="180"/>
        <v>1.2388888888888889</v>
      </c>
      <c r="S82">
        <f t="shared" si="180"/>
        <v>1.2388888888888889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f t="shared" si="181"/>
        <v>1.04375</v>
      </c>
      <c r="AB82">
        <f t="shared" si="181"/>
        <v>1.04375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f t="shared" si="182"/>
        <v>1.0750000000000002</v>
      </c>
      <c r="AJ82">
        <f t="shared" si="182"/>
        <v>1.0750000000000002</v>
      </c>
      <c r="AK82">
        <v>1.62469536961819E-4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f t="shared" si="183"/>
        <v>0.92500000000000004</v>
      </c>
      <c r="AS82">
        <f t="shared" si="183"/>
        <v>0.92500000000000004</v>
      </c>
      <c r="AT82">
        <v>1.62469536961819E-4</v>
      </c>
      <c r="AU82">
        <v>1.62469536961819E-4</v>
      </c>
      <c r="AV82">
        <v>0</v>
      </c>
      <c r="AW82">
        <v>0</v>
      </c>
      <c r="AX82">
        <v>0</v>
      </c>
      <c r="AY82">
        <v>0</v>
      </c>
      <c r="AZ82">
        <f t="shared" si="184"/>
        <v>1.3687499999999999</v>
      </c>
      <c r="BA82">
        <f t="shared" si="184"/>
        <v>1.3687499999999999</v>
      </c>
      <c r="BB82">
        <v>0</v>
      </c>
      <c r="BC82">
        <v>0</v>
      </c>
      <c r="BD82">
        <v>0</v>
      </c>
      <c r="BE82">
        <v>1.62469536961819E-4</v>
      </c>
      <c r="BF82">
        <v>1.62469536961819E-4</v>
      </c>
      <c r="BG82">
        <v>0</v>
      </c>
      <c r="BH82">
        <v>0</v>
      </c>
      <c r="BI82">
        <v>0</v>
      </c>
      <c r="BJ82">
        <f t="shared" si="176"/>
        <v>1.2888888888888888</v>
      </c>
      <c r="BK82">
        <f t="shared" si="176"/>
        <v>1.2888888888888888</v>
      </c>
      <c r="BL82">
        <v>0</v>
      </c>
      <c r="BM82">
        <v>0</v>
      </c>
      <c r="BN82">
        <v>0</v>
      </c>
      <c r="BO82">
        <v>1.62469536961819E-4</v>
      </c>
      <c r="BP82">
        <v>0</v>
      </c>
      <c r="BQ82">
        <v>0</v>
      </c>
      <c r="BR82">
        <v>0</v>
      </c>
      <c r="BS82">
        <v>0</v>
      </c>
      <c r="BT82">
        <f>(8.9+7.5+14.9+19.2+4.3+11+18.1+15.2)/12</f>
        <v>8.2583333333333346</v>
      </c>
      <c r="BU82">
        <f>(8.9+7.5+14.9+19.2+4.3+11+18.1+15.2)/12</f>
        <v>8.2583333333333346</v>
      </c>
      <c r="BV82">
        <f>(14.9+19.2)/14</f>
        <v>2.4357142857142859</v>
      </c>
      <c r="BW82">
        <f t="shared" ref="BW82:CB83" si="185">(14.9+19.2)/14</f>
        <v>2.4357142857142859</v>
      </c>
      <c r="BX82">
        <f t="shared" si="185"/>
        <v>2.4357142857142859</v>
      </c>
      <c r="BY82">
        <f t="shared" si="185"/>
        <v>2.4357142857142859</v>
      </c>
      <c r="BZ82">
        <f t="shared" si="185"/>
        <v>2.4357142857142859</v>
      </c>
      <c r="CA82">
        <f t="shared" si="185"/>
        <v>2.4357142857142859</v>
      </c>
      <c r="CB82">
        <f t="shared" si="185"/>
        <v>2.4357142857142859</v>
      </c>
      <c r="CC82">
        <f>(12.9+14.9+19.2+12+3)/(6*1.5)</f>
        <v>6.8888888888888893</v>
      </c>
      <c r="CD82">
        <f t="shared" ref="CD82:CE83" si="186">(12.9+14.9+19.2+12+3)/(6*1.5)</f>
        <v>6.8888888888888893</v>
      </c>
      <c r="CE82">
        <f t="shared" si="186"/>
        <v>6.8888888888888893</v>
      </c>
      <c r="CF82">
        <v>1.62469536961819E-4</v>
      </c>
      <c r="CG82">
        <v>1.62469536961819E-4</v>
      </c>
      <c r="CH82">
        <v>1.62469536961819E-4</v>
      </c>
      <c r="CI82">
        <v>1.62469536961819E-4</v>
      </c>
      <c r="CJ82">
        <v>1.62469536961819E-4</v>
      </c>
      <c r="CK82">
        <v>1.62469536961819E-4</v>
      </c>
      <c r="CL82">
        <v>1.62469536961819E-4</v>
      </c>
      <c r="CM82">
        <v>1.62469536961819E-4</v>
      </c>
      <c r="CN82">
        <v>1.62469536961819E-4</v>
      </c>
      <c r="CO82">
        <v>1.62469536961819E-4</v>
      </c>
      <c r="CP82">
        <v>1.62469536961819E-4</v>
      </c>
      <c r="CQ82">
        <v>1.62469536961819E-4</v>
      </c>
      <c r="CR82">
        <v>1.62469536961819E-4</v>
      </c>
      <c r="CS82">
        <v>1.62469536961819E-4</v>
      </c>
      <c r="CT82">
        <v>1.62469536961819E-4</v>
      </c>
      <c r="CU82">
        <v>1.62469536961819E-4</v>
      </c>
      <c r="CV82">
        <v>1.62469536961819E-4</v>
      </c>
      <c r="CW82">
        <v>1.62469536961819E-4</v>
      </c>
      <c r="CX82">
        <v>1.62469536961819E-4</v>
      </c>
      <c r="CY82">
        <v>1.62469536961819E-4</v>
      </c>
      <c r="CZ82">
        <v>1.62469536961819E-4</v>
      </c>
      <c r="DA82">
        <v>1.62469536961819E-4</v>
      </c>
      <c r="DB82">
        <v>1.62469536961819E-4</v>
      </c>
      <c r="DC82">
        <v>1.62469536961819E-4</v>
      </c>
      <c r="DD82">
        <v>1.62469536961819E-4</v>
      </c>
      <c r="DE82">
        <v>1.62469536961819E-4</v>
      </c>
      <c r="DF82">
        <v>1.62469536961819E-4</v>
      </c>
      <c r="DG82">
        <v>1.62469536961819E-4</v>
      </c>
      <c r="DH82">
        <v>1.62469536961819E-4</v>
      </c>
      <c r="DI82">
        <v>1.62469536961819E-4</v>
      </c>
      <c r="DJ82">
        <v>1.62469536961819E-4</v>
      </c>
      <c r="DK82">
        <v>1.62469536961819E-4</v>
      </c>
      <c r="DL82">
        <v>1.62469536961819E-4</v>
      </c>
      <c r="DM82">
        <v>1.62469536961819E-4</v>
      </c>
      <c r="DN82">
        <v>1.62469536961819E-4</v>
      </c>
      <c r="DO82">
        <v>1.62469536961819E-4</v>
      </c>
      <c r="DP82">
        <v>1.62469536961819E-4</v>
      </c>
      <c r="DQ82">
        <v>1.62469536961819E-4</v>
      </c>
      <c r="DR82">
        <v>1.62469536961819E-4</v>
      </c>
      <c r="DS82">
        <v>1.62469536961819E-4</v>
      </c>
      <c r="DT82">
        <v>1.62469536961819E-4</v>
      </c>
      <c r="DU82">
        <v>1.62469536961819E-4</v>
      </c>
      <c r="DV82">
        <v>1.62469536961819E-4</v>
      </c>
      <c r="DW82">
        <v>1.62469536961819E-4</v>
      </c>
      <c r="DX82">
        <v>1.62469536961819E-4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</row>
    <row r="83" spans="1:151" x14ac:dyDescent="0.25">
      <c r="A83">
        <v>0</v>
      </c>
      <c r="B83">
        <v>0</v>
      </c>
      <c r="C83">
        <v>0</v>
      </c>
      <c r="D83">
        <v>0</v>
      </c>
      <c r="E83">
        <v>0</v>
      </c>
      <c r="F83">
        <v>1.62469536961819E-4</v>
      </c>
      <c r="G83">
        <v>0</v>
      </c>
      <c r="H83">
        <v>0</v>
      </c>
      <c r="I83">
        <f t="shared" si="179"/>
        <v>0.66666666666666663</v>
      </c>
      <c r="J83">
        <f t="shared" si="175"/>
        <v>0.66666666666666663</v>
      </c>
      <c r="K83">
        <f t="shared" si="175"/>
        <v>0.66666666666666663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f t="shared" si="180"/>
        <v>1.2388888888888889</v>
      </c>
      <c r="S83">
        <f t="shared" si="180"/>
        <v>1.2388888888888889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f>(14+13.9+4+4.2+10.1+15.5+9+7.7)/8</f>
        <v>9.8000000000000007</v>
      </c>
      <c r="AB83">
        <f>(14+13.9+4+4.2+10.1+15.5+9+7.7)/8</f>
        <v>9.8000000000000007</v>
      </c>
      <c r="AC83">
        <f>(10.1+15.5)/12</f>
        <v>2.1333333333333333</v>
      </c>
      <c r="AD83">
        <f t="shared" ref="AD83:AH84" si="187">(10.1+15.5)/12</f>
        <v>2.1333333333333333</v>
      </c>
      <c r="AE83">
        <f t="shared" si="187"/>
        <v>2.1333333333333333</v>
      </c>
      <c r="AF83">
        <f t="shared" si="187"/>
        <v>2.1333333333333333</v>
      </c>
      <c r="AG83">
        <f t="shared" si="187"/>
        <v>2.1333333333333333</v>
      </c>
      <c r="AH83">
        <f t="shared" si="187"/>
        <v>2.1333333333333333</v>
      </c>
      <c r="AI83">
        <f>(10.1+15.5+8.4+8.8+9.7+15.6)/(4*1.5)</f>
        <v>11.35</v>
      </c>
      <c r="AJ83">
        <f>(10.1+15.5+8.4+8.8+9.7+15.6)/(4*1.5)</f>
        <v>11.35</v>
      </c>
      <c r="AK83">
        <f t="shared" ref="AK83:AP84" si="188">(9.7+15.6)/14</f>
        <v>1.8071428571428569</v>
      </c>
      <c r="AL83">
        <f t="shared" si="188"/>
        <v>1.8071428571428569</v>
      </c>
      <c r="AM83">
        <f t="shared" si="188"/>
        <v>1.8071428571428569</v>
      </c>
      <c r="AN83">
        <f t="shared" si="188"/>
        <v>1.8071428571428569</v>
      </c>
      <c r="AO83">
        <f t="shared" si="188"/>
        <v>1.8071428571428569</v>
      </c>
      <c r="AP83">
        <f t="shared" si="188"/>
        <v>1.8071428571428569</v>
      </c>
      <c r="AQ83">
        <f>(9.7+15.6)/14</f>
        <v>1.8071428571428569</v>
      </c>
      <c r="AR83">
        <f>(9.7+15.6+3.7+4.4+12.9+13.7+8.1+6.7)/8</f>
        <v>9.35</v>
      </c>
      <c r="AS83">
        <f>(9.7+15.6+3.7+4.4+12.9+13.7+8.1+6.7)/8</f>
        <v>9.35</v>
      </c>
      <c r="AT83">
        <f>(12.9+13.7)/12</f>
        <v>2.2166666666666668</v>
      </c>
      <c r="AU83">
        <f t="shared" ref="AU83:AY84" si="189">(12.9+13.7)/12</f>
        <v>2.2166666666666668</v>
      </c>
      <c r="AV83">
        <f t="shared" si="189"/>
        <v>2.2166666666666668</v>
      </c>
      <c r="AW83">
        <f t="shared" si="189"/>
        <v>2.2166666666666668</v>
      </c>
      <c r="AX83">
        <f t="shared" si="189"/>
        <v>2.2166666666666668</v>
      </c>
      <c r="AY83">
        <f t="shared" si="189"/>
        <v>2.2166666666666668</v>
      </c>
      <c r="AZ83">
        <f>(12.9+13.7+14.6+7.3+12+13.7)/(4*1.5)</f>
        <v>12.366666666666667</v>
      </c>
      <c r="BA83">
        <f>(12.9+13.7+14.6+7.3+12+13.7)/(4*1.5)</f>
        <v>12.366666666666667</v>
      </c>
      <c r="BB83">
        <f>(12+13.7)/16</f>
        <v>1.60625</v>
      </c>
      <c r="BC83">
        <f t="shared" ref="BC83:BI84" si="190">(12+13.7)/16</f>
        <v>1.60625</v>
      </c>
      <c r="BD83">
        <f t="shared" si="190"/>
        <v>1.60625</v>
      </c>
      <c r="BE83">
        <f t="shared" si="190"/>
        <v>1.60625</v>
      </c>
      <c r="BF83">
        <f t="shared" si="190"/>
        <v>1.60625</v>
      </c>
      <c r="BG83">
        <f t="shared" si="190"/>
        <v>1.60625</v>
      </c>
      <c r="BH83">
        <f t="shared" si="190"/>
        <v>1.60625</v>
      </c>
      <c r="BI83">
        <f t="shared" si="190"/>
        <v>1.60625</v>
      </c>
      <c r="BJ83">
        <f>(12.6+10.6+15.2+18.1+7.9+6.2+12+13.7)/8</f>
        <v>12.037500000000001</v>
      </c>
      <c r="BK83">
        <f>(12.6+10.6+15.2+18.1+7.9+6.2+12+13.7)/8</f>
        <v>12.037500000000001</v>
      </c>
      <c r="BL83">
        <f t="shared" ref="BL83:BR84" si="191">(15.2+18.1)/16</f>
        <v>2.0812499999999998</v>
      </c>
      <c r="BM83">
        <f t="shared" si="191"/>
        <v>2.0812499999999998</v>
      </c>
      <c r="BN83">
        <f t="shared" si="191"/>
        <v>2.0812499999999998</v>
      </c>
      <c r="BO83">
        <f t="shared" si="191"/>
        <v>2.0812499999999998</v>
      </c>
      <c r="BP83">
        <f t="shared" si="191"/>
        <v>2.0812499999999998</v>
      </c>
      <c r="BQ83">
        <f t="shared" si="191"/>
        <v>2.0812499999999998</v>
      </c>
      <c r="BR83">
        <f t="shared" si="191"/>
        <v>2.0812499999999998</v>
      </c>
      <c r="BS83">
        <f>(15.2+18.1)/16</f>
        <v>2.0812499999999998</v>
      </c>
      <c r="BT83">
        <f t="shared" ref="BT83:BU84" si="192">(8.9+7.5+14.9+19.2+4.3+11+18.1+15.2)/12</f>
        <v>8.2583333333333346</v>
      </c>
      <c r="BU83">
        <f t="shared" si="192"/>
        <v>8.2583333333333346</v>
      </c>
      <c r="BV83">
        <f>(14.9+19.2)/14</f>
        <v>2.4357142857142859</v>
      </c>
      <c r="BW83">
        <f t="shared" si="185"/>
        <v>2.4357142857142859</v>
      </c>
      <c r="BX83">
        <f t="shared" si="185"/>
        <v>2.4357142857142859</v>
      </c>
      <c r="BY83">
        <f t="shared" si="185"/>
        <v>2.4357142857142859</v>
      </c>
      <c r="BZ83">
        <f t="shared" si="185"/>
        <v>2.4357142857142859</v>
      </c>
      <c r="CA83">
        <f t="shared" si="185"/>
        <v>2.4357142857142859</v>
      </c>
      <c r="CB83">
        <f t="shared" si="185"/>
        <v>2.4357142857142859</v>
      </c>
      <c r="CC83">
        <f>(12.9+14.9+19.2+12+3)/(6*1.5)</f>
        <v>6.8888888888888893</v>
      </c>
      <c r="CD83">
        <f t="shared" si="186"/>
        <v>6.8888888888888893</v>
      </c>
      <c r="CE83">
        <f t="shared" si="186"/>
        <v>6.8888888888888893</v>
      </c>
      <c r="CF83">
        <v>1.62469536961819E-4</v>
      </c>
      <c r="CG83">
        <v>1.62469536961819E-4</v>
      </c>
      <c r="CH83">
        <v>1.62469536961819E-4</v>
      </c>
      <c r="CI83">
        <v>1.62469536961819E-4</v>
      </c>
      <c r="CJ83">
        <v>1.62469536961819E-4</v>
      </c>
      <c r="CK83">
        <v>1.62469536961819E-4</v>
      </c>
      <c r="CL83">
        <v>1.62469536961819E-4</v>
      </c>
      <c r="CM83">
        <v>1.62469536961819E-4</v>
      </c>
      <c r="CN83">
        <v>1.62469536961819E-4</v>
      </c>
      <c r="CO83">
        <v>1.62469536961819E-4</v>
      </c>
      <c r="CP83">
        <v>1.62469536961819E-4</v>
      </c>
      <c r="CQ83">
        <v>1.62469536961819E-4</v>
      </c>
      <c r="CR83">
        <v>1.62469536961819E-4</v>
      </c>
      <c r="CS83">
        <v>1.62469536961819E-4</v>
      </c>
      <c r="CT83">
        <v>1.62469536961819E-4</v>
      </c>
      <c r="CU83">
        <v>1.62469536961819E-4</v>
      </c>
      <c r="CV83">
        <v>1.62469536961819E-4</v>
      </c>
      <c r="CW83">
        <v>1.62469536961819E-4</v>
      </c>
      <c r="CX83">
        <v>1.62469536961819E-4</v>
      </c>
      <c r="CY83">
        <v>1.62469536961819E-4</v>
      </c>
      <c r="CZ83">
        <v>1.62469536961819E-4</v>
      </c>
      <c r="DA83">
        <v>1.62469536961819E-4</v>
      </c>
      <c r="DB83">
        <v>1.62469536961819E-4</v>
      </c>
      <c r="DC83">
        <v>1.62469536961819E-4</v>
      </c>
      <c r="DD83">
        <v>1.62469536961819E-4</v>
      </c>
      <c r="DE83">
        <v>1.62469536961819E-4</v>
      </c>
      <c r="DF83">
        <v>1.62469536961819E-4</v>
      </c>
      <c r="DG83">
        <v>1.62469536961819E-4</v>
      </c>
      <c r="DH83">
        <v>1.62469536961819E-4</v>
      </c>
      <c r="DI83">
        <v>1.62469536961819E-4</v>
      </c>
      <c r="DJ83">
        <v>1.62469536961819E-4</v>
      </c>
      <c r="DK83">
        <v>1.62469536961819E-4</v>
      </c>
      <c r="DL83">
        <v>1.62469536961819E-4</v>
      </c>
      <c r="DM83">
        <v>1.62469536961819E-4</v>
      </c>
      <c r="DN83">
        <v>1.62469536961819E-4</v>
      </c>
      <c r="DO83">
        <v>1.62469536961819E-4</v>
      </c>
      <c r="DP83">
        <v>1.62469536961819E-4</v>
      </c>
      <c r="DQ83">
        <v>1.62469536961819E-4</v>
      </c>
      <c r="DR83">
        <v>1.62469536961819E-4</v>
      </c>
      <c r="DS83">
        <v>1.62469536961819E-4</v>
      </c>
      <c r="DT83">
        <v>1.62469536961819E-4</v>
      </c>
      <c r="DU83">
        <v>1.62469536961819E-4</v>
      </c>
      <c r="DV83">
        <v>1.62469536961819E-4</v>
      </c>
      <c r="DW83">
        <v>1.62469536961819E-4</v>
      </c>
      <c r="DX83">
        <v>1.62469536961819E-4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</row>
    <row r="84" spans="1:151" x14ac:dyDescent="0.25">
      <c r="A84">
        <v>0</v>
      </c>
      <c r="B84">
        <v>0</v>
      </c>
      <c r="C84">
        <v>0</v>
      </c>
      <c r="D84">
        <v>0</v>
      </c>
      <c r="E84">
        <v>0</v>
      </c>
      <c r="F84">
        <f>(16.7+7.9)/3</f>
        <v>8.2000000000000011</v>
      </c>
      <c r="G84">
        <f t="shared" ref="G84:H84" si="193">(16.7+7.9)/3</f>
        <v>8.2000000000000011</v>
      </c>
      <c r="H84">
        <f t="shared" si="193"/>
        <v>8.2000000000000011</v>
      </c>
      <c r="I84">
        <f>(16.7+7.9+4.7+3.6+8.1+14.6+6+12)/6</f>
        <v>12.266666666666666</v>
      </c>
      <c r="J84">
        <f t="shared" ref="J84:K84" si="194">(16.7+7.9+4.7+3.6+8.1+14.6+6+12)/6</f>
        <v>12.266666666666666</v>
      </c>
      <c r="K84">
        <f t="shared" si="194"/>
        <v>12.266666666666666</v>
      </c>
      <c r="L84">
        <f>(14.6+8.1)/8</f>
        <v>2.8374999999999999</v>
      </c>
      <c r="M84">
        <f t="shared" ref="M84:Q84" si="195">(14.6+8.1)/8</f>
        <v>2.8374999999999999</v>
      </c>
      <c r="N84">
        <f t="shared" si="195"/>
        <v>2.8374999999999999</v>
      </c>
      <c r="O84">
        <f t="shared" si="195"/>
        <v>2.8374999999999999</v>
      </c>
      <c r="P84">
        <f t="shared" si="195"/>
        <v>2.8374999999999999</v>
      </c>
      <c r="Q84">
        <f t="shared" si="195"/>
        <v>2.8374999999999999</v>
      </c>
      <c r="R84">
        <f>(15.5+6.8+14+13.9+2.5+3.9+14.6+8.1)/4</f>
        <v>19.824999999999996</v>
      </c>
      <c r="S84">
        <f>(15.5+6.8+14+13.9+2.5+3.9+14.6+8.1)/4</f>
        <v>19.824999999999996</v>
      </c>
      <c r="T84">
        <f>(14+13.9)/7</f>
        <v>3.9857142857142853</v>
      </c>
      <c r="U84">
        <f t="shared" ref="U84:Z84" si="196">(14+13.9)/7</f>
        <v>3.9857142857142853</v>
      </c>
      <c r="V84">
        <f t="shared" si="196"/>
        <v>3.9857142857142853</v>
      </c>
      <c r="W84">
        <f t="shared" si="196"/>
        <v>3.9857142857142853</v>
      </c>
      <c r="X84">
        <f t="shared" si="196"/>
        <v>3.9857142857142853</v>
      </c>
      <c r="Y84">
        <f t="shared" si="196"/>
        <v>3.9857142857142853</v>
      </c>
      <c r="Z84">
        <f t="shared" si="196"/>
        <v>3.9857142857142853</v>
      </c>
      <c r="AA84">
        <f>(14+13.9+4+4.2+10.1+15.5+9+7.7)/8</f>
        <v>9.8000000000000007</v>
      </c>
      <c r="AB84">
        <f>(14+13.9+4+4.2+10.1+15.5+9+7.7)/8</f>
        <v>9.8000000000000007</v>
      </c>
      <c r="AC84">
        <f>(10.1+15.5)/12</f>
        <v>2.1333333333333333</v>
      </c>
      <c r="AD84">
        <f t="shared" si="187"/>
        <v>2.1333333333333333</v>
      </c>
      <c r="AE84">
        <f t="shared" si="187"/>
        <v>2.1333333333333333</v>
      </c>
      <c r="AF84">
        <f t="shared" si="187"/>
        <v>2.1333333333333333</v>
      </c>
      <c r="AG84">
        <f t="shared" si="187"/>
        <v>2.1333333333333333</v>
      </c>
      <c r="AH84">
        <f t="shared" si="187"/>
        <v>2.1333333333333333</v>
      </c>
      <c r="AI84">
        <f>(10.1+15.5+8.4+8.8+9.7+15.6)/(4*1.5)</f>
        <v>11.35</v>
      </c>
      <c r="AJ84">
        <f>(10.1+15.5+8.4+8.8+9.7+15.6)/(4*1.5)</f>
        <v>11.35</v>
      </c>
      <c r="AK84">
        <f t="shared" si="188"/>
        <v>1.8071428571428569</v>
      </c>
      <c r="AL84">
        <f t="shared" si="188"/>
        <v>1.8071428571428569</v>
      </c>
      <c r="AM84">
        <f t="shared" si="188"/>
        <v>1.8071428571428569</v>
      </c>
      <c r="AN84">
        <f t="shared" si="188"/>
        <v>1.8071428571428569</v>
      </c>
      <c r="AO84">
        <f t="shared" si="188"/>
        <v>1.8071428571428569</v>
      </c>
      <c r="AP84">
        <f t="shared" si="188"/>
        <v>1.8071428571428569</v>
      </c>
      <c r="AQ84">
        <f>(9.7+15.6)/14</f>
        <v>1.8071428571428569</v>
      </c>
      <c r="AR84">
        <f>(9.7+15.6+3.7+4.4+12.9+13.7+8.1+6.7)/8</f>
        <v>9.35</v>
      </c>
      <c r="AS84">
        <f>(9.7+15.6+3.7+4.4+12.9+13.7+8.1+6.7)/8</f>
        <v>9.35</v>
      </c>
      <c r="AT84">
        <f>(12.9+13.7)/12</f>
        <v>2.2166666666666668</v>
      </c>
      <c r="AU84">
        <f t="shared" si="189"/>
        <v>2.2166666666666668</v>
      </c>
      <c r="AV84">
        <f t="shared" si="189"/>
        <v>2.2166666666666668</v>
      </c>
      <c r="AW84">
        <f t="shared" si="189"/>
        <v>2.2166666666666668</v>
      </c>
      <c r="AX84">
        <f t="shared" si="189"/>
        <v>2.2166666666666668</v>
      </c>
      <c r="AY84">
        <f t="shared" si="189"/>
        <v>2.2166666666666668</v>
      </c>
      <c r="AZ84">
        <f>(12.9+13.7+14.6+7.3+12+13.7)/(4*1.5)</f>
        <v>12.366666666666667</v>
      </c>
      <c r="BA84">
        <f>(12.9+13.7+14.6+7.3+12+13.7)/(4*1.5)</f>
        <v>12.366666666666667</v>
      </c>
      <c r="BB84">
        <f>(12+13.7)/16</f>
        <v>1.60625</v>
      </c>
      <c r="BC84">
        <f t="shared" si="190"/>
        <v>1.60625</v>
      </c>
      <c r="BD84">
        <f t="shared" si="190"/>
        <v>1.60625</v>
      </c>
      <c r="BE84">
        <f t="shared" si="190"/>
        <v>1.60625</v>
      </c>
      <c r="BF84">
        <f t="shared" si="190"/>
        <v>1.60625</v>
      </c>
      <c r="BG84">
        <f t="shared" si="190"/>
        <v>1.60625</v>
      </c>
      <c r="BH84">
        <f t="shared" si="190"/>
        <v>1.60625</v>
      </c>
      <c r="BI84">
        <f t="shared" si="190"/>
        <v>1.60625</v>
      </c>
      <c r="BJ84">
        <f>(12.6+10.6+15.2+18.1+7.9+6.2+12+13.7)/8</f>
        <v>12.037500000000001</v>
      </c>
      <c r="BK84">
        <f>(12.6+10.6+15.2+18.1+7.9+6.2+12+13.7)/8</f>
        <v>12.037500000000001</v>
      </c>
      <c r="BL84">
        <f t="shared" si="191"/>
        <v>2.0812499999999998</v>
      </c>
      <c r="BM84">
        <f t="shared" si="191"/>
        <v>2.0812499999999998</v>
      </c>
      <c r="BN84">
        <f t="shared" si="191"/>
        <v>2.0812499999999998</v>
      </c>
      <c r="BO84">
        <f t="shared" si="191"/>
        <v>2.0812499999999998</v>
      </c>
      <c r="BP84">
        <f t="shared" si="191"/>
        <v>2.0812499999999998</v>
      </c>
      <c r="BQ84">
        <f t="shared" si="191"/>
        <v>2.0812499999999998</v>
      </c>
      <c r="BR84">
        <f t="shared" si="191"/>
        <v>2.0812499999999998</v>
      </c>
      <c r="BS84">
        <f>(15.2+18.1)/16</f>
        <v>2.0812499999999998</v>
      </c>
      <c r="BT84">
        <f t="shared" si="192"/>
        <v>8.2583333333333346</v>
      </c>
      <c r="BU84">
        <f t="shared" si="192"/>
        <v>8.2583333333333346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f>(12+3)/16</f>
        <v>0.9375</v>
      </c>
      <c r="CE84">
        <f>(12+3)/16</f>
        <v>0.9375</v>
      </c>
      <c r="CF84">
        <v>1.62469536961819E-4</v>
      </c>
      <c r="CG84">
        <v>1.62469536961819E-4</v>
      </c>
      <c r="CH84">
        <v>1.62469536961819E-4</v>
      </c>
      <c r="CI84">
        <v>1.62469536961819E-4</v>
      </c>
      <c r="CJ84">
        <v>1.62469536961819E-4</v>
      </c>
      <c r="CK84">
        <v>1.62469536961819E-4</v>
      </c>
      <c r="CL84">
        <v>1.62469536961819E-4</v>
      </c>
      <c r="CM84">
        <v>1.62469536961819E-4</v>
      </c>
      <c r="CN84">
        <v>1.62469536961819E-4</v>
      </c>
      <c r="CO84">
        <v>1.62469536961819E-4</v>
      </c>
      <c r="CP84">
        <v>1.62469536961819E-4</v>
      </c>
      <c r="CQ84">
        <v>1.62469536961819E-4</v>
      </c>
      <c r="CR84">
        <v>1.62469536961819E-4</v>
      </c>
      <c r="CS84">
        <v>1.62469536961819E-4</v>
      </c>
      <c r="CT84">
        <v>1.62469536961819E-4</v>
      </c>
      <c r="CU84">
        <v>1.62469536961819E-4</v>
      </c>
      <c r="CV84">
        <v>1.62469536961819E-4</v>
      </c>
      <c r="CW84">
        <v>1.62469536961819E-4</v>
      </c>
      <c r="CX84">
        <v>1.62469536961819E-4</v>
      </c>
      <c r="CY84">
        <v>1.62469536961819E-4</v>
      </c>
      <c r="CZ84">
        <v>1.62469536961819E-4</v>
      </c>
      <c r="DA84">
        <v>1.62469536961819E-4</v>
      </c>
      <c r="DB84">
        <v>1.62469536961819E-4</v>
      </c>
      <c r="DC84">
        <v>1.62469536961819E-4</v>
      </c>
      <c r="DD84">
        <v>1.62469536961819E-4</v>
      </c>
      <c r="DE84">
        <v>1.62469536961819E-4</v>
      </c>
      <c r="DF84">
        <v>1.62469536961819E-4</v>
      </c>
      <c r="DG84">
        <v>1.62469536961819E-4</v>
      </c>
      <c r="DH84">
        <v>1.62469536961819E-4</v>
      </c>
      <c r="DI84">
        <v>1.62469536961819E-4</v>
      </c>
      <c r="DJ84">
        <v>1.62469536961819E-4</v>
      </c>
      <c r="DK84">
        <v>1.62469536961819E-4</v>
      </c>
      <c r="DL84">
        <v>1.62469536961819E-4</v>
      </c>
      <c r="DM84">
        <v>1.62469536961819E-4</v>
      </c>
      <c r="DN84">
        <v>1.62469536961819E-4</v>
      </c>
      <c r="DO84">
        <v>1.62469536961819E-4</v>
      </c>
      <c r="DP84">
        <v>1.62469536961819E-4</v>
      </c>
      <c r="DQ84">
        <v>1.62469536961819E-4</v>
      </c>
      <c r="DR84">
        <v>1.62469536961819E-4</v>
      </c>
      <c r="DS84">
        <v>1.62469536961819E-4</v>
      </c>
      <c r="DT84">
        <v>1.62469536961819E-4</v>
      </c>
      <c r="DU84">
        <v>1.62469536961819E-4</v>
      </c>
      <c r="DV84">
        <v>1.62469536961819E-4</v>
      </c>
      <c r="DW84">
        <v>1.62469536961819E-4</v>
      </c>
      <c r="DX84">
        <v>1.62469536961819E-4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</row>
    <row r="85" spans="1:151" x14ac:dyDescent="0.25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f>(4.7+3.6)/24</f>
        <v>0.34583333333333338</v>
      </c>
      <c r="J85">
        <f t="shared" ref="J85:K92" si="197">(4.7+3.6)/24</f>
        <v>0.34583333333333338</v>
      </c>
      <c r="K85">
        <f t="shared" si="197"/>
        <v>0.34583333333333338</v>
      </c>
      <c r="L85">
        <v>1.62469536961819E-4</v>
      </c>
      <c r="M85">
        <v>1.62469536961819E-4</v>
      </c>
      <c r="N85">
        <v>1.62469536961819E-4</v>
      </c>
      <c r="O85">
        <v>1.62469536961819E-4</v>
      </c>
      <c r="P85">
        <v>1.62469536961819E-4</v>
      </c>
      <c r="Q85">
        <v>1.62469536961819E-4</v>
      </c>
      <c r="R85">
        <f>(2.5+3.9)/16</f>
        <v>0.4</v>
      </c>
      <c r="S85">
        <f>(2.5+3.9)/16</f>
        <v>0.4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f>(4+4.2)/16</f>
        <v>0.51249999999999996</v>
      </c>
      <c r="AB85">
        <f>(4+4.2)/16</f>
        <v>0.51249999999999996</v>
      </c>
      <c r="AC85">
        <v>0</v>
      </c>
      <c r="AD85">
        <v>0</v>
      </c>
      <c r="AE85">
        <v>0</v>
      </c>
      <c r="AF85">
        <v>0</v>
      </c>
      <c r="AG85">
        <v>1.62469536961819E-4</v>
      </c>
      <c r="AH85">
        <v>1.62469536961819E-4</v>
      </c>
      <c r="AI85">
        <v>0</v>
      </c>
      <c r="AJ85">
        <v>0</v>
      </c>
      <c r="AK85">
        <v>0</v>
      </c>
      <c r="AL85">
        <v>1.62469536961819E-4</v>
      </c>
      <c r="AM85">
        <v>1.62469536961819E-4</v>
      </c>
      <c r="AN85">
        <v>0</v>
      </c>
      <c r="AO85">
        <v>0</v>
      </c>
      <c r="AP85">
        <v>0</v>
      </c>
      <c r="AQ85">
        <v>0</v>
      </c>
      <c r="AR85">
        <f>(3.7+4.4)/16</f>
        <v>0.50625000000000009</v>
      </c>
      <c r="AS85">
        <f>(3.7+4.4)/16</f>
        <v>0.50625000000000009</v>
      </c>
      <c r="AT85">
        <v>0</v>
      </c>
      <c r="AU85">
        <v>0</v>
      </c>
      <c r="AV85">
        <v>1.62469536961819E-4</v>
      </c>
      <c r="AW85">
        <v>0</v>
      </c>
      <c r="AX85">
        <v>0</v>
      </c>
      <c r="AY85">
        <v>1.62469536961819E-4</v>
      </c>
      <c r="AZ85">
        <v>0</v>
      </c>
      <c r="BA85">
        <v>0</v>
      </c>
      <c r="BB85">
        <v>1.62469536961819E-4</v>
      </c>
      <c r="BC85">
        <v>0</v>
      </c>
      <c r="BD85">
        <v>1.62469536961819E-4</v>
      </c>
      <c r="BE85">
        <v>1.62469536961819E-4</v>
      </c>
      <c r="BF85">
        <v>0</v>
      </c>
      <c r="BG85">
        <v>0</v>
      </c>
      <c r="BH85">
        <v>0</v>
      </c>
      <c r="BI85">
        <v>0</v>
      </c>
      <c r="BJ85">
        <f>(7.9+6.2)/16</f>
        <v>0.88125000000000009</v>
      </c>
      <c r="BK85">
        <f>(7.9+6.2)/16</f>
        <v>0.88125000000000009</v>
      </c>
      <c r="BL85">
        <v>0</v>
      </c>
      <c r="BM85">
        <v>0</v>
      </c>
      <c r="BN85">
        <v>0</v>
      </c>
      <c r="BO85">
        <v>1.62469536961819E-4</v>
      </c>
      <c r="BP85">
        <v>0</v>
      </c>
      <c r="BQ85">
        <v>0</v>
      </c>
      <c r="BR85">
        <v>0</v>
      </c>
      <c r="BS85">
        <v>0</v>
      </c>
      <c r="BT85">
        <f>(4.3+11)/14</f>
        <v>1.092857142857143</v>
      </c>
      <c r="BU85">
        <f>(4.3+11)/14</f>
        <v>1.092857142857143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f t="shared" ref="CD85:CE91" si="198">(12+3)/16</f>
        <v>0.9375</v>
      </c>
      <c r="CE85">
        <f t="shared" si="198"/>
        <v>0.9375</v>
      </c>
      <c r="CF85">
        <v>1.62469536961819E-4</v>
      </c>
      <c r="CG85">
        <v>1.62469536961819E-4</v>
      </c>
      <c r="CH85">
        <v>1.62469536961819E-4</v>
      </c>
      <c r="CI85">
        <v>1.62469536961819E-4</v>
      </c>
      <c r="CJ85">
        <v>1.62469536961819E-4</v>
      </c>
      <c r="CK85">
        <v>1.62469536961819E-4</v>
      </c>
      <c r="CL85">
        <v>1.62469536961819E-4</v>
      </c>
      <c r="CM85">
        <v>1.62469536961819E-4</v>
      </c>
      <c r="CN85">
        <v>1.62469536961819E-4</v>
      </c>
      <c r="CO85">
        <v>1.62469536961819E-4</v>
      </c>
      <c r="CP85">
        <v>1.62469536961819E-4</v>
      </c>
      <c r="CQ85">
        <v>1.62469536961819E-4</v>
      </c>
      <c r="CR85">
        <v>1.62469536961819E-4</v>
      </c>
      <c r="CS85">
        <v>1.62469536961819E-4</v>
      </c>
      <c r="CT85">
        <v>1.62469536961819E-4</v>
      </c>
      <c r="CU85">
        <v>1.62469536961819E-4</v>
      </c>
      <c r="CV85">
        <v>1.62469536961819E-4</v>
      </c>
      <c r="CW85">
        <v>1.62469536961819E-4</v>
      </c>
      <c r="CX85">
        <v>1.62469536961819E-4</v>
      </c>
      <c r="CY85">
        <v>1.62469536961819E-4</v>
      </c>
      <c r="CZ85">
        <v>1.62469536961819E-4</v>
      </c>
      <c r="DA85">
        <v>1.62469536961819E-4</v>
      </c>
      <c r="DB85">
        <v>1.62469536961819E-4</v>
      </c>
      <c r="DC85">
        <v>1.62469536961819E-4</v>
      </c>
      <c r="DD85">
        <v>1.62469536961819E-4</v>
      </c>
      <c r="DE85">
        <v>1.62469536961819E-4</v>
      </c>
      <c r="DF85">
        <v>1.62469536961819E-4</v>
      </c>
      <c r="DG85">
        <v>1.62469536961819E-4</v>
      </c>
      <c r="DH85">
        <v>1.62469536961819E-4</v>
      </c>
      <c r="DI85">
        <v>1.62469536961819E-4</v>
      </c>
      <c r="DJ85">
        <v>1.62469536961819E-4</v>
      </c>
      <c r="DK85">
        <v>1.62469536961819E-4</v>
      </c>
      <c r="DL85">
        <v>1.62469536961819E-4</v>
      </c>
      <c r="DM85">
        <v>1.62469536961819E-4</v>
      </c>
      <c r="DN85">
        <v>1.62469536961819E-4</v>
      </c>
      <c r="DO85">
        <v>1.62469536961819E-4</v>
      </c>
      <c r="DP85">
        <v>1.62469536961819E-4</v>
      </c>
      <c r="DQ85">
        <v>1.62469536961819E-4</v>
      </c>
      <c r="DR85">
        <v>1.62469536961819E-4</v>
      </c>
      <c r="DS85">
        <v>1.62469536961819E-4</v>
      </c>
      <c r="DT85">
        <v>1.62469536961819E-4</v>
      </c>
      <c r="DU85">
        <v>1.62469536961819E-4</v>
      </c>
      <c r="DV85">
        <v>1.62469536961819E-4</v>
      </c>
      <c r="DW85">
        <v>1.62469536961819E-4</v>
      </c>
      <c r="DX85">
        <v>1.62469536961819E-4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</row>
    <row r="86" spans="1:151" x14ac:dyDescent="0.25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f t="shared" ref="I86:I92" si="199">(4.7+3.6)/24</f>
        <v>0.34583333333333338</v>
      </c>
      <c r="J86">
        <f t="shared" si="197"/>
        <v>0.34583333333333338</v>
      </c>
      <c r="K86">
        <f t="shared" si="197"/>
        <v>0.34583333333333338</v>
      </c>
      <c r="L86">
        <v>1.62469536961819E-4</v>
      </c>
      <c r="M86">
        <v>1.62469536961819E-4</v>
      </c>
      <c r="N86">
        <v>1.62469536961819E-4</v>
      </c>
      <c r="O86">
        <v>1.62469536961819E-4</v>
      </c>
      <c r="P86">
        <v>1.62469536961819E-4</v>
      </c>
      <c r="Q86">
        <v>1.62469536961819E-4</v>
      </c>
      <c r="R86">
        <f t="shared" ref="R86:S92" si="200">(2.5+3.9)/16</f>
        <v>0.4</v>
      </c>
      <c r="S86">
        <f t="shared" si="200"/>
        <v>0.4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f t="shared" ref="AA86:AB92" si="201">(4+4.2)/16</f>
        <v>0.51249999999999996</v>
      </c>
      <c r="AB86">
        <f t="shared" si="201"/>
        <v>0.51249999999999996</v>
      </c>
      <c r="AC86">
        <v>0</v>
      </c>
      <c r="AD86">
        <v>0</v>
      </c>
      <c r="AE86">
        <v>0</v>
      </c>
      <c r="AF86">
        <v>0</v>
      </c>
      <c r="AG86">
        <v>1.62469536961819E-4</v>
      </c>
      <c r="AH86">
        <v>1.62469536961819E-4</v>
      </c>
      <c r="AI86">
        <v>0</v>
      </c>
      <c r="AJ86">
        <v>0</v>
      </c>
      <c r="AK86">
        <v>0</v>
      </c>
      <c r="AL86">
        <v>1.62469536961819E-4</v>
      </c>
      <c r="AM86">
        <v>1.62469536961819E-4</v>
      </c>
      <c r="AN86">
        <v>0</v>
      </c>
      <c r="AO86">
        <v>0</v>
      </c>
      <c r="AP86">
        <v>0</v>
      </c>
      <c r="AQ86">
        <v>0</v>
      </c>
      <c r="AR86">
        <f t="shared" ref="AR86:AS92" si="202">(3.7+4.4)/16</f>
        <v>0.50625000000000009</v>
      </c>
      <c r="AS86">
        <f t="shared" si="202"/>
        <v>0.50625000000000009</v>
      </c>
      <c r="AT86">
        <v>0</v>
      </c>
      <c r="AU86">
        <v>0</v>
      </c>
      <c r="AV86">
        <v>1.62469536961819E-4</v>
      </c>
      <c r="AW86">
        <v>0</v>
      </c>
      <c r="AX86">
        <v>0</v>
      </c>
      <c r="AY86">
        <v>1.62469536961819E-4</v>
      </c>
      <c r="AZ86">
        <v>0</v>
      </c>
      <c r="BA86">
        <v>0</v>
      </c>
      <c r="BB86">
        <v>1.62469536961819E-4</v>
      </c>
      <c r="BC86">
        <v>0</v>
      </c>
      <c r="BD86">
        <v>1.62469536961819E-4</v>
      </c>
      <c r="BE86">
        <v>1.62469536961819E-4</v>
      </c>
      <c r="BF86">
        <v>0</v>
      </c>
      <c r="BG86">
        <v>0</v>
      </c>
      <c r="BH86">
        <v>0</v>
      </c>
      <c r="BI86">
        <v>0</v>
      </c>
      <c r="BJ86">
        <f t="shared" ref="BJ86:BK92" si="203">(7.9+6.2)/16</f>
        <v>0.88125000000000009</v>
      </c>
      <c r="BK86">
        <f t="shared" si="203"/>
        <v>0.88125000000000009</v>
      </c>
      <c r="BL86">
        <v>0</v>
      </c>
      <c r="BM86">
        <v>0</v>
      </c>
      <c r="BN86">
        <v>0</v>
      </c>
      <c r="BO86">
        <v>1.62469536961819E-4</v>
      </c>
      <c r="BP86">
        <v>0</v>
      </c>
      <c r="BQ86">
        <v>0</v>
      </c>
      <c r="BR86">
        <v>0</v>
      </c>
      <c r="BS86">
        <v>0</v>
      </c>
      <c r="BT86">
        <f t="shared" ref="BT86:BU91" si="204">(4.3+11)/14</f>
        <v>1.092857142857143</v>
      </c>
      <c r="BU86">
        <f t="shared" si="204"/>
        <v>1.092857142857143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f t="shared" si="198"/>
        <v>0.9375</v>
      </c>
      <c r="CE86">
        <f t="shared" si="198"/>
        <v>0.9375</v>
      </c>
      <c r="CF86">
        <v>1.62469536961819E-4</v>
      </c>
      <c r="CG86">
        <v>1.62469536961819E-4</v>
      </c>
      <c r="CH86">
        <v>1.62469536961819E-4</v>
      </c>
      <c r="CI86">
        <v>1.62469536961819E-4</v>
      </c>
      <c r="CJ86">
        <v>1.62469536961819E-4</v>
      </c>
      <c r="CK86">
        <v>1.62469536961819E-4</v>
      </c>
      <c r="CL86">
        <v>1.62469536961819E-4</v>
      </c>
      <c r="CM86">
        <v>1.62469536961819E-4</v>
      </c>
      <c r="CN86">
        <v>1.62469536961819E-4</v>
      </c>
      <c r="CO86">
        <v>1.62469536961819E-4</v>
      </c>
      <c r="CP86">
        <v>1.62469536961819E-4</v>
      </c>
      <c r="CQ86">
        <v>1.62469536961819E-4</v>
      </c>
      <c r="CR86">
        <v>1.62469536961819E-4</v>
      </c>
      <c r="CS86">
        <v>1.62469536961819E-4</v>
      </c>
      <c r="CT86">
        <v>1.62469536961819E-4</v>
      </c>
      <c r="CU86">
        <v>1.62469536961819E-4</v>
      </c>
      <c r="CV86">
        <v>1.62469536961819E-4</v>
      </c>
      <c r="CW86">
        <v>1.62469536961819E-4</v>
      </c>
      <c r="CX86">
        <v>1.62469536961819E-4</v>
      </c>
      <c r="CY86">
        <v>1.62469536961819E-4</v>
      </c>
      <c r="CZ86">
        <v>1.62469536961819E-4</v>
      </c>
      <c r="DA86">
        <v>1.62469536961819E-4</v>
      </c>
      <c r="DB86">
        <v>1.62469536961819E-4</v>
      </c>
      <c r="DC86">
        <v>1.62469536961819E-4</v>
      </c>
      <c r="DD86">
        <v>1.62469536961819E-4</v>
      </c>
      <c r="DE86">
        <v>1.62469536961819E-4</v>
      </c>
      <c r="DF86">
        <v>1.62469536961819E-4</v>
      </c>
      <c r="DG86">
        <v>1.62469536961819E-4</v>
      </c>
      <c r="DH86">
        <v>1.62469536961819E-4</v>
      </c>
      <c r="DI86">
        <v>1.62469536961819E-4</v>
      </c>
      <c r="DJ86">
        <v>1.62469536961819E-4</v>
      </c>
      <c r="DK86">
        <v>1.62469536961819E-4</v>
      </c>
      <c r="DL86">
        <v>1.62469536961819E-4</v>
      </c>
      <c r="DM86">
        <v>1.62469536961819E-4</v>
      </c>
      <c r="DN86">
        <v>1.62469536961819E-4</v>
      </c>
      <c r="DO86">
        <v>1.62469536961819E-4</v>
      </c>
      <c r="DP86">
        <v>1.62469536961819E-4</v>
      </c>
      <c r="DQ86">
        <v>1.62469536961819E-4</v>
      </c>
      <c r="DR86">
        <v>1.62469536961819E-4</v>
      </c>
      <c r="DS86">
        <v>1.62469536961819E-4</v>
      </c>
      <c r="DT86">
        <v>1.62469536961819E-4</v>
      </c>
      <c r="DU86">
        <v>1.62469536961819E-4</v>
      </c>
      <c r="DV86">
        <v>1.62469536961819E-4</v>
      </c>
      <c r="DW86">
        <v>1.62469536961819E-4</v>
      </c>
      <c r="DX86">
        <v>1.62469536961819E-4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</row>
    <row r="87" spans="1:151" x14ac:dyDescent="0.25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f t="shared" si="199"/>
        <v>0.34583333333333338</v>
      </c>
      <c r="J87">
        <f t="shared" si="197"/>
        <v>0.34583333333333338</v>
      </c>
      <c r="K87">
        <f t="shared" si="197"/>
        <v>0.34583333333333338</v>
      </c>
      <c r="L87">
        <v>1.62469536961819E-4</v>
      </c>
      <c r="M87">
        <v>1.62469536961819E-4</v>
      </c>
      <c r="N87">
        <v>1.62469536961819E-4</v>
      </c>
      <c r="O87">
        <v>1.62469536961819E-4</v>
      </c>
      <c r="P87">
        <v>0</v>
      </c>
      <c r="Q87">
        <v>1.62469536961819E-4</v>
      </c>
      <c r="R87">
        <f t="shared" si="200"/>
        <v>0.4</v>
      </c>
      <c r="S87">
        <f t="shared" si="200"/>
        <v>0.4</v>
      </c>
      <c r="T87">
        <v>1.62469536961819E-4</v>
      </c>
      <c r="U87">
        <v>1.62469536961819E-4</v>
      </c>
      <c r="V87">
        <v>1.62469536961819E-4</v>
      </c>
      <c r="W87">
        <v>1.62469536961819E-4</v>
      </c>
      <c r="X87">
        <v>0</v>
      </c>
      <c r="Y87">
        <v>0</v>
      </c>
      <c r="Z87">
        <v>1.62469536961819E-4</v>
      </c>
      <c r="AA87">
        <f t="shared" si="201"/>
        <v>0.51249999999999996</v>
      </c>
      <c r="AB87">
        <f t="shared" si="201"/>
        <v>0.51249999999999996</v>
      </c>
      <c r="AC87">
        <v>0</v>
      </c>
      <c r="AD87">
        <v>0</v>
      </c>
      <c r="AE87">
        <v>0</v>
      </c>
      <c r="AF87">
        <v>0</v>
      </c>
      <c r="AG87">
        <v>1.62469536961819E-4</v>
      </c>
      <c r="AH87">
        <v>1.62469536961819E-4</v>
      </c>
      <c r="AI87">
        <v>0</v>
      </c>
      <c r="AJ87">
        <v>0</v>
      </c>
      <c r="AK87">
        <v>0</v>
      </c>
      <c r="AL87">
        <v>1.62469536961819E-4</v>
      </c>
      <c r="AM87">
        <v>1.62469536961819E-4</v>
      </c>
      <c r="AN87">
        <v>1.62469536961819E-4</v>
      </c>
      <c r="AO87">
        <v>1.62469536961819E-4</v>
      </c>
      <c r="AP87">
        <v>1.62469536961819E-4</v>
      </c>
      <c r="AQ87">
        <v>1.62469536961819E-4</v>
      </c>
      <c r="AR87">
        <f t="shared" si="202"/>
        <v>0.50625000000000009</v>
      </c>
      <c r="AS87">
        <f t="shared" si="202"/>
        <v>0.50625000000000009</v>
      </c>
      <c r="AT87">
        <v>0</v>
      </c>
      <c r="AU87">
        <v>0</v>
      </c>
      <c r="AV87">
        <v>1.62469536961819E-4</v>
      </c>
      <c r="AW87">
        <v>0</v>
      </c>
      <c r="AX87">
        <v>0</v>
      </c>
      <c r="AY87">
        <v>1.62469536961819E-4</v>
      </c>
      <c r="AZ87">
        <v>0</v>
      </c>
      <c r="BA87">
        <v>0</v>
      </c>
      <c r="BB87">
        <v>1.62469536961819E-4</v>
      </c>
      <c r="BC87">
        <v>0</v>
      </c>
      <c r="BD87">
        <v>1.62469536961819E-4</v>
      </c>
      <c r="BE87">
        <v>1.62469536961819E-4</v>
      </c>
      <c r="BF87">
        <v>0</v>
      </c>
      <c r="BG87">
        <v>0</v>
      </c>
      <c r="BH87">
        <v>1.62469536961819E-4</v>
      </c>
      <c r="BI87">
        <v>1.62469536961819E-4</v>
      </c>
      <c r="BJ87">
        <f t="shared" si="203"/>
        <v>0.88125000000000009</v>
      </c>
      <c r="BK87">
        <f t="shared" si="203"/>
        <v>0.88125000000000009</v>
      </c>
      <c r="BL87">
        <v>0</v>
      </c>
      <c r="BM87">
        <v>0</v>
      </c>
      <c r="BN87">
        <v>0</v>
      </c>
      <c r="BO87">
        <v>1.62469536961819E-4</v>
      </c>
      <c r="BP87">
        <v>1.62469536961819E-4</v>
      </c>
      <c r="BQ87">
        <v>1.62469536961819E-4</v>
      </c>
      <c r="BR87">
        <v>1.62469536961819E-4</v>
      </c>
      <c r="BS87">
        <v>1.62469536961819E-4</v>
      </c>
      <c r="BT87">
        <f t="shared" si="204"/>
        <v>1.092857142857143</v>
      </c>
      <c r="BU87">
        <f t="shared" si="204"/>
        <v>1.092857142857143</v>
      </c>
      <c r="BV87">
        <v>0</v>
      </c>
      <c r="BW87">
        <v>0</v>
      </c>
      <c r="BX87">
        <v>0</v>
      </c>
      <c r="BY87">
        <v>1.62469536961819E-4</v>
      </c>
      <c r="BZ87">
        <v>1.62469536961819E-4</v>
      </c>
      <c r="CA87">
        <v>1.62469536961819E-4</v>
      </c>
      <c r="CB87">
        <v>1.62469536961819E-4</v>
      </c>
      <c r="CC87">
        <v>1.62469536961819E-4</v>
      </c>
      <c r="CD87">
        <f t="shared" si="198"/>
        <v>0.9375</v>
      </c>
      <c r="CE87">
        <f t="shared" si="198"/>
        <v>0.9375</v>
      </c>
      <c r="CF87">
        <v>1.62469536961819E-4</v>
      </c>
      <c r="CG87">
        <v>1.62469536961819E-4</v>
      </c>
      <c r="CH87">
        <v>1.62469536961819E-4</v>
      </c>
      <c r="CI87">
        <v>1.62469536961819E-4</v>
      </c>
      <c r="CJ87">
        <v>1.62469536961819E-4</v>
      </c>
      <c r="CK87">
        <v>1.62469536961819E-4</v>
      </c>
      <c r="CL87">
        <v>1.62469536961819E-4</v>
      </c>
      <c r="CM87">
        <v>1.62469536961819E-4</v>
      </c>
      <c r="CN87">
        <v>1.62469536961819E-4</v>
      </c>
      <c r="CO87">
        <v>1.62469536961819E-4</v>
      </c>
      <c r="CP87">
        <v>1.62469536961819E-4</v>
      </c>
      <c r="CQ87">
        <v>1.62469536961819E-4</v>
      </c>
      <c r="CR87">
        <v>1.62469536961819E-4</v>
      </c>
      <c r="CS87">
        <v>1.62469536961819E-4</v>
      </c>
      <c r="CT87">
        <v>1.62469536961819E-4</v>
      </c>
      <c r="CU87">
        <v>1.62469536961819E-4</v>
      </c>
      <c r="CV87">
        <v>1.62469536961819E-4</v>
      </c>
      <c r="CW87">
        <v>1.62469536961819E-4</v>
      </c>
      <c r="CX87">
        <v>1.62469536961819E-4</v>
      </c>
      <c r="CY87">
        <v>1.62469536961819E-4</v>
      </c>
      <c r="CZ87">
        <v>1.62469536961819E-4</v>
      </c>
      <c r="DA87">
        <v>1.62469536961819E-4</v>
      </c>
      <c r="DB87">
        <v>1.62469536961819E-4</v>
      </c>
      <c r="DC87">
        <v>1.62469536961819E-4</v>
      </c>
      <c r="DD87">
        <v>1.62469536961819E-4</v>
      </c>
      <c r="DE87">
        <v>1.62469536961819E-4</v>
      </c>
      <c r="DF87">
        <v>1.62469536961819E-4</v>
      </c>
      <c r="DG87">
        <v>1.62469536961819E-4</v>
      </c>
      <c r="DH87">
        <v>1.62469536961819E-4</v>
      </c>
      <c r="DI87">
        <v>1.62469536961819E-4</v>
      </c>
      <c r="DJ87">
        <v>1.62469536961819E-4</v>
      </c>
      <c r="DK87">
        <v>1.62469536961819E-4</v>
      </c>
      <c r="DL87">
        <v>1.62469536961819E-4</v>
      </c>
      <c r="DM87">
        <v>1.62469536961819E-4</v>
      </c>
      <c r="DN87">
        <v>1.62469536961819E-4</v>
      </c>
      <c r="DO87">
        <v>1.62469536961819E-4</v>
      </c>
      <c r="DP87">
        <v>1.62469536961819E-4</v>
      </c>
      <c r="DQ87">
        <v>1.62469536961819E-4</v>
      </c>
      <c r="DR87">
        <v>1.62469536961819E-4</v>
      </c>
      <c r="DS87">
        <v>1.62469536961819E-4</v>
      </c>
      <c r="DT87">
        <v>1.62469536961819E-4</v>
      </c>
      <c r="DU87">
        <v>1.62469536961819E-4</v>
      </c>
      <c r="DV87">
        <v>1.62469536961819E-4</v>
      </c>
      <c r="DW87">
        <v>1.62469536961819E-4</v>
      </c>
      <c r="DX87">
        <v>1.62469536961819E-4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</row>
    <row r="88" spans="1:151" x14ac:dyDescent="0.25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f t="shared" si="199"/>
        <v>0.34583333333333338</v>
      </c>
      <c r="J88">
        <f t="shared" si="197"/>
        <v>0.34583333333333338</v>
      </c>
      <c r="K88">
        <f t="shared" si="197"/>
        <v>0.34583333333333338</v>
      </c>
      <c r="L88">
        <v>1.62469536961819E-4</v>
      </c>
      <c r="M88">
        <v>1.62469536961819E-4</v>
      </c>
      <c r="N88">
        <v>1.62469536961819E-4</v>
      </c>
      <c r="O88">
        <v>0</v>
      </c>
      <c r="P88">
        <v>0</v>
      </c>
      <c r="Q88">
        <v>0</v>
      </c>
      <c r="R88">
        <f t="shared" si="200"/>
        <v>0.4</v>
      </c>
      <c r="S88">
        <f t="shared" si="200"/>
        <v>0.4</v>
      </c>
      <c r="T88">
        <v>1.62469536961819E-4</v>
      </c>
      <c r="U88">
        <v>1.62469536961819E-4</v>
      </c>
      <c r="V88">
        <v>1.62469536961819E-4</v>
      </c>
      <c r="W88">
        <v>1.62469536961819E-4</v>
      </c>
      <c r="X88">
        <v>0</v>
      </c>
      <c r="Y88">
        <v>0</v>
      </c>
      <c r="Z88">
        <v>1.62469536961819E-4</v>
      </c>
      <c r="AA88">
        <f t="shared" si="201"/>
        <v>0.51249999999999996</v>
      </c>
      <c r="AB88">
        <f t="shared" si="201"/>
        <v>0.51249999999999996</v>
      </c>
      <c r="AC88">
        <v>0</v>
      </c>
      <c r="AD88">
        <v>0</v>
      </c>
      <c r="AE88">
        <v>0</v>
      </c>
      <c r="AF88">
        <v>0</v>
      </c>
      <c r="AG88">
        <v>1.62469536961819E-4</v>
      </c>
      <c r="AH88">
        <v>1.62469536961819E-4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f t="shared" si="202"/>
        <v>0.50625000000000009</v>
      </c>
      <c r="AS88">
        <f t="shared" si="202"/>
        <v>0.50625000000000009</v>
      </c>
      <c r="AT88">
        <v>0</v>
      </c>
      <c r="AU88">
        <v>0</v>
      </c>
      <c r="AV88">
        <v>1.62469536961819E-4</v>
      </c>
      <c r="AW88">
        <v>1.62469536961819E-4</v>
      </c>
      <c r="AX88">
        <v>1.62469536961819E-4</v>
      </c>
      <c r="AY88">
        <v>1.62469536961819E-4</v>
      </c>
      <c r="AZ88">
        <v>0</v>
      </c>
      <c r="BA88">
        <v>0</v>
      </c>
      <c r="BB88">
        <v>1.62469536961819E-4</v>
      </c>
      <c r="BC88">
        <v>0</v>
      </c>
      <c r="BD88">
        <v>1.62469536961819E-4</v>
      </c>
      <c r="BE88">
        <v>1.62469536961819E-4</v>
      </c>
      <c r="BF88">
        <v>0</v>
      </c>
      <c r="BG88">
        <v>0</v>
      </c>
      <c r="BH88">
        <v>1.62469536961819E-4</v>
      </c>
      <c r="BI88">
        <v>1.62469536961819E-4</v>
      </c>
      <c r="BJ88">
        <f t="shared" si="203"/>
        <v>0.88125000000000009</v>
      </c>
      <c r="BK88">
        <f t="shared" si="203"/>
        <v>0.88125000000000009</v>
      </c>
      <c r="BL88">
        <v>0</v>
      </c>
      <c r="BM88">
        <v>0</v>
      </c>
      <c r="BN88">
        <v>0</v>
      </c>
      <c r="BO88">
        <v>1.62469536961819E-4</v>
      </c>
      <c r="BP88">
        <v>1.62469536961819E-4</v>
      </c>
      <c r="BQ88">
        <v>1.62469536961819E-4</v>
      </c>
      <c r="BR88">
        <v>1.62469536961819E-4</v>
      </c>
      <c r="BS88">
        <v>1.62469536961819E-4</v>
      </c>
      <c r="BT88">
        <f t="shared" si="204"/>
        <v>1.092857142857143</v>
      </c>
      <c r="BU88">
        <f t="shared" si="204"/>
        <v>1.092857142857143</v>
      </c>
      <c r="BV88">
        <v>0</v>
      </c>
      <c r="BW88">
        <v>0</v>
      </c>
      <c r="BX88">
        <v>0</v>
      </c>
      <c r="BY88">
        <v>1.62469536961819E-4</v>
      </c>
      <c r="BZ88">
        <v>0</v>
      </c>
      <c r="CA88">
        <v>0</v>
      </c>
      <c r="CB88">
        <v>0</v>
      </c>
      <c r="CC88">
        <v>0</v>
      </c>
      <c r="CD88">
        <f t="shared" si="198"/>
        <v>0.9375</v>
      </c>
      <c r="CE88">
        <f t="shared" si="198"/>
        <v>0.9375</v>
      </c>
      <c r="CF88">
        <v>1.62469536961819E-4</v>
      </c>
      <c r="CG88">
        <v>1.62469536961819E-4</v>
      </c>
      <c r="CH88">
        <v>1.62469536961819E-4</v>
      </c>
      <c r="CI88">
        <v>1.62469536961819E-4</v>
      </c>
      <c r="CJ88">
        <v>1.62469536961819E-4</v>
      </c>
      <c r="CK88">
        <v>1.62469536961819E-4</v>
      </c>
      <c r="CL88">
        <v>1.62469536961819E-4</v>
      </c>
      <c r="CM88">
        <v>1.62469536961819E-4</v>
      </c>
      <c r="CN88">
        <v>1.62469536961819E-4</v>
      </c>
      <c r="CO88">
        <v>1.62469536961819E-4</v>
      </c>
      <c r="CP88">
        <v>1.62469536961819E-4</v>
      </c>
      <c r="CQ88">
        <v>1.62469536961819E-4</v>
      </c>
      <c r="CR88">
        <v>1.62469536961819E-4</v>
      </c>
      <c r="CS88">
        <v>1.62469536961819E-4</v>
      </c>
      <c r="CT88">
        <v>1.62469536961819E-4</v>
      </c>
      <c r="CU88">
        <v>1.62469536961819E-4</v>
      </c>
      <c r="CV88">
        <v>1.62469536961819E-4</v>
      </c>
      <c r="CW88">
        <v>1.62469536961819E-4</v>
      </c>
      <c r="CX88">
        <v>1.62469536961819E-4</v>
      </c>
      <c r="CY88">
        <v>1.62469536961819E-4</v>
      </c>
      <c r="CZ88">
        <v>1.62469536961819E-4</v>
      </c>
      <c r="DA88">
        <v>1.62469536961819E-4</v>
      </c>
      <c r="DB88">
        <v>1.62469536961819E-4</v>
      </c>
      <c r="DC88">
        <v>1.62469536961819E-4</v>
      </c>
      <c r="DD88">
        <v>1.62469536961819E-4</v>
      </c>
      <c r="DE88">
        <v>1.62469536961819E-4</v>
      </c>
      <c r="DF88">
        <v>1.62469536961819E-4</v>
      </c>
      <c r="DG88">
        <v>1.62469536961819E-4</v>
      </c>
      <c r="DH88">
        <v>1.62469536961819E-4</v>
      </c>
      <c r="DI88">
        <v>1.62469536961819E-4</v>
      </c>
      <c r="DJ88">
        <v>1.62469536961819E-4</v>
      </c>
      <c r="DK88">
        <v>1.62469536961819E-4</v>
      </c>
      <c r="DL88">
        <v>1.62469536961819E-4</v>
      </c>
      <c r="DM88">
        <v>1.62469536961819E-4</v>
      </c>
      <c r="DN88">
        <v>1.62469536961819E-4</v>
      </c>
      <c r="DO88">
        <v>1.62469536961819E-4</v>
      </c>
      <c r="DP88">
        <v>1.62469536961819E-4</v>
      </c>
      <c r="DQ88">
        <v>1.62469536961819E-4</v>
      </c>
      <c r="DR88">
        <v>1.62469536961819E-4</v>
      </c>
      <c r="DS88">
        <v>1.62469536961819E-4</v>
      </c>
      <c r="DT88">
        <v>1.62469536961819E-4</v>
      </c>
      <c r="DU88">
        <v>1.62469536961819E-4</v>
      </c>
      <c r="DV88">
        <v>1.62469536961819E-4</v>
      </c>
      <c r="DW88">
        <v>1.62469536961819E-4</v>
      </c>
      <c r="DX88">
        <v>1.62469536961819E-4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</row>
    <row r="89" spans="1:151" x14ac:dyDescent="0.25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f t="shared" si="199"/>
        <v>0.34583333333333338</v>
      </c>
      <c r="J89">
        <f t="shared" si="197"/>
        <v>0.34583333333333338</v>
      </c>
      <c r="K89">
        <f t="shared" si="197"/>
        <v>0.34583333333333338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f t="shared" si="200"/>
        <v>0.4</v>
      </c>
      <c r="S89">
        <f t="shared" si="200"/>
        <v>0.4</v>
      </c>
      <c r="T89">
        <v>1.62469536961819E-4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f t="shared" si="201"/>
        <v>0.51249999999999996</v>
      </c>
      <c r="AB89">
        <f t="shared" si="201"/>
        <v>0.51249999999999996</v>
      </c>
      <c r="AC89">
        <v>0</v>
      </c>
      <c r="AD89">
        <v>0</v>
      </c>
      <c r="AE89">
        <v>0</v>
      </c>
      <c r="AF89">
        <v>0</v>
      </c>
      <c r="AG89">
        <v>1.62469536961819E-4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f t="shared" si="202"/>
        <v>0.50625000000000009</v>
      </c>
      <c r="AS89">
        <f t="shared" si="202"/>
        <v>0.50625000000000009</v>
      </c>
      <c r="AT89">
        <v>0</v>
      </c>
      <c r="AU89">
        <v>0</v>
      </c>
      <c r="AV89">
        <v>1.62469536961819E-4</v>
      </c>
      <c r="AW89">
        <v>1.62469536961819E-4</v>
      </c>
      <c r="AX89">
        <v>1.62469536961819E-4</v>
      </c>
      <c r="AY89">
        <v>1.62469536961819E-4</v>
      </c>
      <c r="AZ89">
        <v>0</v>
      </c>
      <c r="BA89">
        <v>0</v>
      </c>
      <c r="BB89">
        <v>1.62469536961819E-4</v>
      </c>
      <c r="BC89">
        <v>0</v>
      </c>
      <c r="BD89">
        <v>1.62469536961819E-4</v>
      </c>
      <c r="BE89">
        <v>1.62469536961819E-4</v>
      </c>
      <c r="BF89">
        <v>0</v>
      </c>
      <c r="BG89">
        <v>0</v>
      </c>
      <c r="BH89">
        <v>1.62469536961819E-4</v>
      </c>
      <c r="BI89">
        <v>1.62469536961819E-4</v>
      </c>
      <c r="BJ89">
        <f t="shared" si="203"/>
        <v>0.88125000000000009</v>
      </c>
      <c r="BK89">
        <f t="shared" si="203"/>
        <v>0.88125000000000009</v>
      </c>
      <c r="BL89">
        <v>0</v>
      </c>
      <c r="BM89">
        <v>0</v>
      </c>
      <c r="BN89">
        <v>0</v>
      </c>
      <c r="BO89">
        <v>1.62469536961819E-4</v>
      </c>
      <c r="BP89">
        <v>1.62469536961819E-4</v>
      </c>
      <c r="BQ89">
        <v>1.62469536961819E-4</v>
      </c>
      <c r="BR89">
        <v>1.62469536961819E-4</v>
      </c>
      <c r="BS89">
        <v>1.62469536961819E-4</v>
      </c>
      <c r="BT89">
        <f t="shared" si="204"/>
        <v>1.092857142857143</v>
      </c>
      <c r="BU89">
        <f t="shared" si="204"/>
        <v>1.092857142857143</v>
      </c>
      <c r="BV89">
        <v>0</v>
      </c>
      <c r="BW89">
        <v>0</v>
      </c>
      <c r="BX89">
        <v>0</v>
      </c>
      <c r="BY89">
        <v>1.62469536961819E-4</v>
      </c>
      <c r="BZ89">
        <v>1.62469536961819E-4</v>
      </c>
      <c r="CA89">
        <v>0</v>
      </c>
      <c r="CB89">
        <v>0</v>
      </c>
      <c r="CC89">
        <v>0</v>
      </c>
      <c r="CD89">
        <f t="shared" si="198"/>
        <v>0.9375</v>
      </c>
      <c r="CE89">
        <f t="shared" si="198"/>
        <v>0.9375</v>
      </c>
      <c r="CF89">
        <v>1.62469536961819E-4</v>
      </c>
      <c r="CG89">
        <v>1.62469536961819E-4</v>
      </c>
      <c r="CH89">
        <v>1.62469536961819E-4</v>
      </c>
      <c r="CI89">
        <v>1.62469536961819E-4</v>
      </c>
      <c r="CJ89">
        <v>0</v>
      </c>
      <c r="CK89">
        <v>0</v>
      </c>
      <c r="CL89">
        <v>1.62469536961819E-4</v>
      </c>
      <c r="CM89">
        <v>1.62469536961819E-4</v>
      </c>
      <c r="CN89">
        <v>1.62469536961819E-4</v>
      </c>
      <c r="CO89">
        <v>1.62469536961819E-4</v>
      </c>
      <c r="CP89">
        <v>1.62469536961819E-4</v>
      </c>
      <c r="CQ89">
        <v>1.62469536961819E-4</v>
      </c>
      <c r="CR89">
        <v>1.62469536961819E-4</v>
      </c>
      <c r="CS89">
        <v>1.62469536961819E-4</v>
      </c>
      <c r="CT89">
        <v>1.62469536961819E-4</v>
      </c>
      <c r="CU89">
        <v>1.62469536961819E-4</v>
      </c>
      <c r="CV89">
        <v>1.62469536961819E-4</v>
      </c>
      <c r="CW89">
        <v>1.62469536961819E-4</v>
      </c>
      <c r="CX89">
        <v>1.62469536961819E-4</v>
      </c>
      <c r="CY89">
        <v>1.62469536961819E-4</v>
      </c>
      <c r="CZ89">
        <v>1.62469536961819E-4</v>
      </c>
      <c r="DA89">
        <v>1.62469536961819E-4</v>
      </c>
      <c r="DB89">
        <v>1.62469536961819E-4</v>
      </c>
      <c r="DC89">
        <v>1.62469536961819E-4</v>
      </c>
      <c r="DD89">
        <v>1.62469536961819E-4</v>
      </c>
      <c r="DE89">
        <v>1.62469536961819E-4</v>
      </c>
      <c r="DF89">
        <v>1.62469536961819E-4</v>
      </c>
      <c r="DG89">
        <v>1.62469536961819E-4</v>
      </c>
      <c r="DH89">
        <v>1.62469536961819E-4</v>
      </c>
      <c r="DI89">
        <v>1.62469536961819E-4</v>
      </c>
      <c r="DJ89">
        <v>1.62469536961819E-4</v>
      </c>
      <c r="DK89">
        <v>1.62469536961819E-4</v>
      </c>
      <c r="DL89">
        <v>1.62469536961819E-4</v>
      </c>
      <c r="DM89">
        <v>1.62469536961819E-4</v>
      </c>
      <c r="DN89">
        <v>1.62469536961819E-4</v>
      </c>
      <c r="DO89">
        <v>1.62469536961819E-4</v>
      </c>
      <c r="DP89">
        <v>1.62469536961819E-4</v>
      </c>
      <c r="DQ89">
        <v>1.62469536961819E-4</v>
      </c>
      <c r="DR89">
        <v>1.62469536961819E-4</v>
      </c>
      <c r="DS89">
        <v>1.62469536961819E-4</v>
      </c>
      <c r="DT89">
        <v>1.62469536961819E-4</v>
      </c>
      <c r="DU89">
        <v>1.62469536961819E-4</v>
      </c>
      <c r="DV89">
        <v>1.62469536961819E-4</v>
      </c>
      <c r="DW89">
        <v>1.62469536961819E-4</v>
      </c>
      <c r="DX89">
        <v>1.62469536961819E-4</v>
      </c>
      <c r="DY89">
        <v>1.62469536961819E-4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0</v>
      </c>
    </row>
    <row r="90" spans="1:151" x14ac:dyDescent="0.25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f t="shared" si="199"/>
        <v>0.34583333333333338</v>
      </c>
      <c r="J90">
        <f t="shared" si="197"/>
        <v>0.34583333333333338</v>
      </c>
      <c r="K90">
        <f t="shared" si="197"/>
        <v>0.34583333333333338</v>
      </c>
      <c r="L90">
        <v>1.62469536961819E-4</v>
      </c>
      <c r="M90">
        <v>1.62469536961819E-4</v>
      </c>
      <c r="N90">
        <v>1.62469536961819E-4</v>
      </c>
      <c r="O90">
        <v>0</v>
      </c>
      <c r="P90">
        <v>0</v>
      </c>
      <c r="Q90">
        <v>0</v>
      </c>
      <c r="R90">
        <f t="shared" si="200"/>
        <v>0.4</v>
      </c>
      <c r="S90">
        <f t="shared" si="200"/>
        <v>0.4</v>
      </c>
      <c r="T90">
        <v>1.62469536961819E-4</v>
      </c>
      <c r="U90">
        <v>0</v>
      </c>
      <c r="V90">
        <v>0</v>
      </c>
      <c r="W90">
        <v>0</v>
      </c>
      <c r="X90">
        <v>0</v>
      </c>
      <c r="Y90">
        <v>0</v>
      </c>
      <c r="Z90">
        <v>1.62469536961819E-4</v>
      </c>
      <c r="AA90">
        <f t="shared" si="201"/>
        <v>0.51249999999999996</v>
      </c>
      <c r="AB90">
        <f t="shared" si="201"/>
        <v>0.51249999999999996</v>
      </c>
      <c r="AC90">
        <v>0</v>
      </c>
      <c r="AD90">
        <v>0</v>
      </c>
      <c r="AE90">
        <v>0</v>
      </c>
      <c r="AF90">
        <v>0</v>
      </c>
      <c r="AG90">
        <v>1.62469536961819E-4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f t="shared" si="202"/>
        <v>0.50625000000000009</v>
      </c>
      <c r="AS90">
        <f t="shared" si="202"/>
        <v>0.50625000000000009</v>
      </c>
      <c r="AT90">
        <v>0</v>
      </c>
      <c r="AU90">
        <v>0</v>
      </c>
      <c r="AV90">
        <v>1.62469536961819E-4</v>
      </c>
      <c r="AW90">
        <v>1.62469536961819E-4</v>
      </c>
      <c r="AX90">
        <v>1.62469536961819E-4</v>
      </c>
      <c r="AY90">
        <v>1.62469536961819E-4</v>
      </c>
      <c r="AZ90">
        <v>0</v>
      </c>
      <c r="BA90">
        <v>0</v>
      </c>
      <c r="BB90">
        <v>1.62469536961819E-4</v>
      </c>
      <c r="BC90">
        <v>0</v>
      </c>
      <c r="BD90">
        <v>1.62469536961819E-4</v>
      </c>
      <c r="BE90">
        <v>1.62469536961819E-4</v>
      </c>
      <c r="BF90">
        <v>0</v>
      </c>
      <c r="BG90">
        <v>0</v>
      </c>
      <c r="BH90">
        <v>1.62469536961819E-4</v>
      </c>
      <c r="BI90">
        <v>1.62469536961819E-4</v>
      </c>
      <c r="BJ90">
        <f t="shared" si="203"/>
        <v>0.88125000000000009</v>
      </c>
      <c r="BK90">
        <f t="shared" si="203"/>
        <v>0.88125000000000009</v>
      </c>
      <c r="BL90">
        <v>0</v>
      </c>
      <c r="BM90">
        <v>0</v>
      </c>
      <c r="BN90">
        <v>0</v>
      </c>
      <c r="BO90">
        <v>1.62469536961819E-4</v>
      </c>
      <c r="BP90">
        <v>1.62469536961819E-4</v>
      </c>
      <c r="BQ90">
        <v>1.62469536961819E-4</v>
      </c>
      <c r="BR90">
        <v>1.62469536961819E-4</v>
      </c>
      <c r="BS90">
        <v>1.62469536961819E-4</v>
      </c>
      <c r="BT90">
        <f t="shared" si="204"/>
        <v>1.092857142857143</v>
      </c>
      <c r="BU90">
        <f t="shared" si="204"/>
        <v>1.092857142857143</v>
      </c>
      <c r="BV90">
        <v>0</v>
      </c>
      <c r="BW90">
        <v>0</v>
      </c>
      <c r="BX90">
        <v>0</v>
      </c>
      <c r="BY90">
        <v>1.62469536961819E-4</v>
      </c>
      <c r="BZ90">
        <v>0</v>
      </c>
      <c r="CA90">
        <v>0</v>
      </c>
      <c r="CB90">
        <v>0</v>
      </c>
      <c r="CC90">
        <v>0</v>
      </c>
      <c r="CD90">
        <f t="shared" si="198"/>
        <v>0.9375</v>
      </c>
      <c r="CE90">
        <f t="shared" si="198"/>
        <v>0.9375</v>
      </c>
      <c r="CF90">
        <v>1.62469536961819E-4</v>
      </c>
      <c r="CG90">
        <v>1.62469536961819E-4</v>
      </c>
      <c r="CH90">
        <v>1.62469536961819E-4</v>
      </c>
      <c r="CI90">
        <v>1.62469536961819E-4</v>
      </c>
      <c r="CJ90">
        <v>0</v>
      </c>
      <c r="CK90">
        <v>0</v>
      </c>
      <c r="CL90">
        <v>1.62469536961819E-4</v>
      </c>
      <c r="CM90">
        <v>1.62469536961819E-4</v>
      </c>
      <c r="CN90">
        <v>1.62469536961819E-4</v>
      </c>
      <c r="CO90">
        <v>1.62469536961819E-4</v>
      </c>
      <c r="CP90">
        <v>1.62469536961819E-4</v>
      </c>
      <c r="CQ90">
        <v>1.62469536961819E-4</v>
      </c>
      <c r="CR90">
        <v>1.62469536961819E-4</v>
      </c>
      <c r="CS90">
        <v>1.62469536961819E-4</v>
      </c>
      <c r="CT90">
        <v>1.62469536961819E-4</v>
      </c>
      <c r="CU90">
        <v>1.62469536961819E-4</v>
      </c>
      <c r="CV90">
        <v>1.62469536961819E-4</v>
      </c>
      <c r="CW90">
        <v>1.62469536961819E-4</v>
      </c>
      <c r="CX90">
        <v>1.62469536961819E-4</v>
      </c>
      <c r="CY90">
        <v>1.62469536961819E-4</v>
      </c>
      <c r="CZ90">
        <v>1.62469536961819E-4</v>
      </c>
      <c r="DA90">
        <v>1.62469536961819E-4</v>
      </c>
      <c r="DB90">
        <v>1.62469536961819E-4</v>
      </c>
      <c r="DC90">
        <v>1.62469536961819E-4</v>
      </c>
      <c r="DD90">
        <v>1.62469536961819E-4</v>
      </c>
      <c r="DE90">
        <v>1.62469536961819E-4</v>
      </c>
      <c r="DF90">
        <v>1.62469536961819E-4</v>
      </c>
      <c r="DG90">
        <v>1.62469536961819E-4</v>
      </c>
      <c r="DH90">
        <v>1.62469536961819E-4</v>
      </c>
      <c r="DI90">
        <v>1.62469536961819E-4</v>
      </c>
      <c r="DJ90">
        <v>1.62469536961819E-4</v>
      </c>
      <c r="DK90">
        <v>1.62469536961819E-4</v>
      </c>
      <c r="DL90">
        <v>1.62469536961819E-4</v>
      </c>
      <c r="DM90">
        <v>1.62469536961819E-4</v>
      </c>
      <c r="DN90">
        <v>1.62469536961819E-4</v>
      </c>
      <c r="DO90">
        <v>1.62469536961819E-4</v>
      </c>
      <c r="DP90">
        <v>1.62469536961819E-4</v>
      </c>
      <c r="DQ90">
        <v>1.62469536961819E-4</v>
      </c>
      <c r="DR90">
        <v>1.62469536961819E-4</v>
      </c>
      <c r="DS90">
        <v>1.62469536961819E-4</v>
      </c>
      <c r="DT90">
        <v>1.62469536961819E-4</v>
      </c>
      <c r="DU90">
        <v>1.62469536961819E-4</v>
      </c>
      <c r="DV90">
        <v>1.62469536961819E-4</v>
      </c>
      <c r="DW90">
        <v>1.62469536961819E-4</v>
      </c>
      <c r="DX90">
        <v>1.62469536961819E-4</v>
      </c>
      <c r="DY90">
        <v>1.62469536961819E-4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</v>
      </c>
    </row>
    <row r="91" spans="1:151" x14ac:dyDescent="0.25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1.62469536961819E-4</v>
      </c>
      <c r="H91">
        <v>1.62469536961819E-4</v>
      </c>
      <c r="I91">
        <f t="shared" si="199"/>
        <v>0.34583333333333338</v>
      </c>
      <c r="J91">
        <f t="shared" si="197"/>
        <v>0.34583333333333338</v>
      </c>
      <c r="K91">
        <f t="shared" si="197"/>
        <v>0.34583333333333338</v>
      </c>
      <c r="L91">
        <v>1.62469536961819E-4</v>
      </c>
      <c r="M91">
        <v>1.62469536961819E-4</v>
      </c>
      <c r="N91">
        <v>1.62469536961819E-4</v>
      </c>
      <c r="O91">
        <v>1.62469536961819E-4</v>
      </c>
      <c r="P91">
        <v>0</v>
      </c>
      <c r="Q91">
        <v>1.62469536961819E-4</v>
      </c>
      <c r="R91">
        <f t="shared" si="200"/>
        <v>0.4</v>
      </c>
      <c r="S91">
        <f t="shared" si="200"/>
        <v>0.4</v>
      </c>
      <c r="T91">
        <v>1.62469536961819E-4</v>
      </c>
      <c r="U91">
        <v>0</v>
      </c>
      <c r="V91">
        <v>0</v>
      </c>
      <c r="W91">
        <v>0</v>
      </c>
      <c r="X91">
        <v>0</v>
      </c>
      <c r="Y91">
        <v>0</v>
      </c>
      <c r="Z91">
        <v>1.62469536961819E-4</v>
      </c>
      <c r="AA91">
        <f t="shared" si="201"/>
        <v>0.51249999999999996</v>
      </c>
      <c r="AB91">
        <f t="shared" si="201"/>
        <v>0.51249999999999996</v>
      </c>
      <c r="AC91">
        <v>0</v>
      </c>
      <c r="AD91">
        <v>0</v>
      </c>
      <c r="AE91">
        <v>0</v>
      </c>
      <c r="AF91">
        <v>0</v>
      </c>
      <c r="AG91">
        <v>1.62469536961819E-4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f t="shared" si="202"/>
        <v>0.50625000000000009</v>
      </c>
      <c r="AS91">
        <f t="shared" si="202"/>
        <v>0.50625000000000009</v>
      </c>
      <c r="AT91">
        <v>1.62469536961819E-4</v>
      </c>
      <c r="AU91">
        <v>0</v>
      </c>
      <c r="AV91">
        <v>1.62469536961819E-4</v>
      </c>
      <c r="AW91">
        <v>1.62469536961819E-4</v>
      </c>
      <c r="AX91">
        <v>1.62469536961819E-4</v>
      </c>
      <c r="AY91">
        <v>1.62469536961819E-4</v>
      </c>
      <c r="AZ91">
        <v>0</v>
      </c>
      <c r="BA91">
        <v>0</v>
      </c>
      <c r="BB91">
        <v>1.62469536961819E-4</v>
      </c>
      <c r="BC91">
        <v>0</v>
      </c>
      <c r="BD91">
        <v>1.62469536961819E-4</v>
      </c>
      <c r="BE91">
        <v>1.62469536961819E-4</v>
      </c>
      <c r="BF91">
        <v>1.62469536961819E-4</v>
      </c>
      <c r="BG91">
        <v>1.62469536961819E-4</v>
      </c>
      <c r="BH91">
        <v>1.62469536961819E-4</v>
      </c>
      <c r="BI91">
        <v>1.62469536961819E-4</v>
      </c>
      <c r="BJ91">
        <f t="shared" si="203"/>
        <v>0.88125000000000009</v>
      </c>
      <c r="BK91">
        <f t="shared" si="203"/>
        <v>0.88125000000000009</v>
      </c>
      <c r="BL91">
        <v>0</v>
      </c>
      <c r="BM91">
        <v>0</v>
      </c>
      <c r="BN91">
        <v>0</v>
      </c>
      <c r="BO91">
        <v>1.62469536961819E-4</v>
      </c>
      <c r="BP91">
        <v>1.62469536961819E-4</v>
      </c>
      <c r="BQ91">
        <v>1.62469536961819E-4</v>
      </c>
      <c r="BR91">
        <v>1.62469536961819E-4</v>
      </c>
      <c r="BS91">
        <v>1.62469536961819E-4</v>
      </c>
      <c r="BT91">
        <f t="shared" si="204"/>
        <v>1.092857142857143</v>
      </c>
      <c r="BU91">
        <f t="shared" si="204"/>
        <v>1.092857142857143</v>
      </c>
      <c r="BV91">
        <v>0</v>
      </c>
      <c r="BW91">
        <v>0</v>
      </c>
      <c r="BX91">
        <v>0</v>
      </c>
      <c r="BY91">
        <v>1.62469536961819E-4</v>
      </c>
      <c r="BZ91">
        <v>0</v>
      </c>
      <c r="CA91">
        <v>0</v>
      </c>
      <c r="CB91">
        <v>0</v>
      </c>
      <c r="CC91">
        <v>0</v>
      </c>
      <c r="CD91">
        <f t="shared" si="198"/>
        <v>0.9375</v>
      </c>
      <c r="CE91">
        <f t="shared" si="198"/>
        <v>0.9375</v>
      </c>
      <c r="CF91">
        <v>1.62469536961819E-4</v>
      </c>
      <c r="CG91">
        <v>1.62469536961819E-4</v>
      </c>
      <c r="CH91">
        <v>1.62469536961819E-4</v>
      </c>
      <c r="CI91">
        <v>1.62469536961819E-4</v>
      </c>
      <c r="CJ91">
        <v>0</v>
      </c>
      <c r="CK91">
        <v>0</v>
      </c>
      <c r="CL91">
        <v>1.62469536961819E-4</v>
      </c>
      <c r="CM91">
        <v>1.62469536961819E-4</v>
      </c>
      <c r="CN91">
        <v>1.62469536961819E-4</v>
      </c>
      <c r="CO91">
        <v>1.62469536961819E-4</v>
      </c>
      <c r="CP91">
        <v>1.62469536961819E-4</v>
      </c>
      <c r="CQ91">
        <v>1.62469536961819E-4</v>
      </c>
      <c r="CR91">
        <v>1.62469536961819E-4</v>
      </c>
      <c r="CS91">
        <v>1.62469536961819E-4</v>
      </c>
      <c r="CT91">
        <v>1.62469536961819E-4</v>
      </c>
      <c r="CU91">
        <v>1.62469536961819E-4</v>
      </c>
      <c r="CV91">
        <v>1.62469536961819E-4</v>
      </c>
      <c r="CW91">
        <v>1.62469536961819E-4</v>
      </c>
      <c r="CX91">
        <v>1.62469536961819E-4</v>
      </c>
      <c r="CY91">
        <v>1.62469536961819E-4</v>
      </c>
      <c r="CZ91">
        <v>1.62469536961819E-4</v>
      </c>
      <c r="DA91">
        <v>1.62469536961819E-4</v>
      </c>
      <c r="DB91">
        <v>1.62469536961819E-4</v>
      </c>
      <c r="DC91">
        <v>1.62469536961819E-4</v>
      </c>
      <c r="DD91">
        <v>1.62469536961819E-4</v>
      </c>
      <c r="DE91">
        <v>1.62469536961819E-4</v>
      </c>
      <c r="DF91">
        <v>1.62469536961819E-4</v>
      </c>
      <c r="DG91">
        <v>1.62469536961819E-4</v>
      </c>
      <c r="DH91">
        <v>1.62469536961819E-4</v>
      </c>
      <c r="DI91">
        <v>1.62469536961819E-4</v>
      </c>
      <c r="DJ91">
        <v>1.62469536961819E-4</v>
      </c>
      <c r="DK91">
        <v>1.62469536961819E-4</v>
      </c>
      <c r="DL91">
        <v>1.62469536961819E-4</v>
      </c>
      <c r="DM91">
        <v>1.62469536961819E-4</v>
      </c>
      <c r="DN91">
        <v>1.62469536961819E-4</v>
      </c>
      <c r="DO91">
        <v>1.62469536961819E-4</v>
      </c>
      <c r="DP91">
        <v>1.62469536961819E-4</v>
      </c>
      <c r="DQ91">
        <v>1.62469536961819E-4</v>
      </c>
      <c r="DR91">
        <v>1.62469536961819E-4</v>
      </c>
      <c r="DS91">
        <v>1.62469536961819E-4</v>
      </c>
      <c r="DT91">
        <v>1.62469536961819E-4</v>
      </c>
      <c r="DU91">
        <v>1.62469536961819E-4</v>
      </c>
      <c r="DV91">
        <v>1.62469536961819E-4</v>
      </c>
      <c r="DW91">
        <v>1.62469536961819E-4</v>
      </c>
      <c r="DX91">
        <v>1.62469536961819E-4</v>
      </c>
      <c r="DY91">
        <v>1.62469536961819E-4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</row>
    <row r="92" spans="1:151" x14ac:dyDescent="0.25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1.62469536961819E-4</v>
      </c>
      <c r="H92">
        <v>1.62469536961819E-4</v>
      </c>
      <c r="I92">
        <f t="shared" si="199"/>
        <v>0.34583333333333338</v>
      </c>
      <c r="J92">
        <f t="shared" si="197"/>
        <v>0.34583333333333338</v>
      </c>
      <c r="K92">
        <f t="shared" si="197"/>
        <v>0.34583333333333338</v>
      </c>
      <c r="L92">
        <v>1.62469536961819E-4</v>
      </c>
      <c r="M92">
        <v>1.62469536961819E-4</v>
      </c>
      <c r="N92">
        <v>1.62469536961819E-4</v>
      </c>
      <c r="O92">
        <v>1.62469536961819E-4</v>
      </c>
      <c r="P92">
        <v>1.62469536961819E-4</v>
      </c>
      <c r="Q92">
        <v>1.62469536961819E-4</v>
      </c>
      <c r="R92">
        <f t="shared" si="200"/>
        <v>0.4</v>
      </c>
      <c r="S92">
        <f t="shared" si="200"/>
        <v>0.4</v>
      </c>
      <c r="T92">
        <v>1.62469536961819E-4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f t="shared" si="201"/>
        <v>0.51249999999999996</v>
      </c>
      <c r="AB92">
        <f t="shared" si="201"/>
        <v>0.51249999999999996</v>
      </c>
      <c r="AC92">
        <v>0</v>
      </c>
      <c r="AD92">
        <v>0</v>
      </c>
      <c r="AE92">
        <v>0</v>
      </c>
      <c r="AF92">
        <v>0</v>
      </c>
      <c r="AG92">
        <v>1.62469536961819E-4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f t="shared" si="202"/>
        <v>0.50625000000000009</v>
      </c>
      <c r="AS92">
        <f t="shared" si="202"/>
        <v>0.50625000000000009</v>
      </c>
      <c r="AT92">
        <v>1.62469536961819E-4</v>
      </c>
      <c r="AU92">
        <v>0</v>
      </c>
      <c r="AV92">
        <v>1.62469536961819E-4</v>
      </c>
      <c r="AW92">
        <v>1.62469536961819E-4</v>
      </c>
      <c r="AX92">
        <v>1.62469536961819E-4</v>
      </c>
      <c r="AY92">
        <v>1.62469536961819E-4</v>
      </c>
      <c r="AZ92">
        <v>0</v>
      </c>
      <c r="BA92">
        <v>0</v>
      </c>
      <c r="BB92">
        <v>1.62469536961819E-4</v>
      </c>
      <c r="BC92">
        <v>0</v>
      </c>
      <c r="BD92">
        <v>1.62469536961819E-4</v>
      </c>
      <c r="BE92">
        <v>1.62469536961819E-4</v>
      </c>
      <c r="BF92">
        <v>1.62469536961819E-4</v>
      </c>
      <c r="BG92">
        <v>1.62469536961819E-4</v>
      </c>
      <c r="BH92">
        <v>1.62469536961819E-4</v>
      </c>
      <c r="BI92">
        <v>1.62469536961819E-4</v>
      </c>
      <c r="BJ92">
        <f t="shared" si="203"/>
        <v>0.88125000000000009</v>
      </c>
      <c r="BK92">
        <f t="shared" si="203"/>
        <v>0.88125000000000009</v>
      </c>
      <c r="BL92">
        <f t="shared" ref="BL92:BS92" si="205">(7.1+4.3)/9</f>
        <v>1.2666666666666666</v>
      </c>
      <c r="BM92">
        <f t="shared" si="205"/>
        <v>1.2666666666666666</v>
      </c>
      <c r="BN92">
        <f t="shared" si="205"/>
        <v>1.2666666666666666</v>
      </c>
      <c r="BO92">
        <f t="shared" si="205"/>
        <v>1.2666666666666666</v>
      </c>
      <c r="BP92">
        <f t="shared" si="205"/>
        <v>1.2666666666666666</v>
      </c>
      <c r="BQ92">
        <f t="shared" si="205"/>
        <v>1.2666666666666666</v>
      </c>
      <c r="BR92">
        <f t="shared" si="205"/>
        <v>1.2666666666666666</v>
      </c>
      <c r="BS92">
        <f t="shared" si="205"/>
        <v>1.2666666666666666</v>
      </c>
      <c r="BT92">
        <f>(7.1+4.3)/9</f>
        <v>1.2666666666666666</v>
      </c>
      <c r="BU92">
        <f t="shared" ref="BU92:CD92" si="206">(11.3+3.9)/11</f>
        <v>1.3818181818181818</v>
      </c>
      <c r="BV92">
        <f t="shared" si="206"/>
        <v>1.3818181818181818</v>
      </c>
      <c r="BW92">
        <f t="shared" si="206"/>
        <v>1.3818181818181818</v>
      </c>
      <c r="BX92">
        <f t="shared" si="206"/>
        <v>1.3818181818181818</v>
      </c>
      <c r="BY92">
        <f t="shared" si="206"/>
        <v>1.3818181818181818</v>
      </c>
      <c r="BZ92">
        <f t="shared" si="206"/>
        <v>1.3818181818181818</v>
      </c>
      <c r="CA92">
        <f t="shared" si="206"/>
        <v>1.3818181818181818</v>
      </c>
      <c r="CB92">
        <f t="shared" si="206"/>
        <v>1.3818181818181818</v>
      </c>
      <c r="CC92">
        <f t="shared" si="206"/>
        <v>1.3818181818181818</v>
      </c>
      <c r="CD92">
        <f t="shared" si="206"/>
        <v>1.3818181818181818</v>
      </c>
      <c r="CE92">
        <f>(11.3+3.9)/11</f>
        <v>1.3818181818181818</v>
      </c>
      <c r="CF92">
        <v>1.62469536961819E-4</v>
      </c>
      <c r="CG92">
        <v>1.62469536961819E-4</v>
      </c>
      <c r="CH92">
        <v>1.62469536961819E-4</v>
      </c>
      <c r="CI92">
        <v>1.62469536961819E-4</v>
      </c>
      <c r="CJ92">
        <v>0</v>
      </c>
      <c r="CK92">
        <v>0</v>
      </c>
      <c r="CL92">
        <v>1.62469536961819E-4</v>
      </c>
      <c r="CM92">
        <v>1.62469536961819E-4</v>
      </c>
      <c r="CN92">
        <v>1.62469536961819E-4</v>
      </c>
      <c r="CO92">
        <v>1.62469536961819E-4</v>
      </c>
      <c r="CP92">
        <v>1.62469536961819E-4</v>
      </c>
      <c r="CQ92">
        <v>1.62469536961819E-4</v>
      </c>
      <c r="CR92">
        <v>1.62469536961819E-4</v>
      </c>
      <c r="CS92">
        <v>1.62469536961819E-4</v>
      </c>
      <c r="CT92">
        <v>1.62469536961819E-4</v>
      </c>
      <c r="CU92">
        <v>1.62469536961819E-4</v>
      </c>
      <c r="CV92">
        <v>1.62469536961819E-4</v>
      </c>
      <c r="CW92">
        <v>1.62469536961819E-4</v>
      </c>
      <c r="CX92">
        <v>1.62469536961819E-4</v>
      </c>
      <c r="CY92">
        <v>1.62469536961819E-4</v>
      </c>
      <c r="CZ92">
        <v>1.62469536961819E-4</v>
      </c>
      <c r="DA92">
        <v>1.62469536961819E-4</v>
      </c>
      <c r="DB92">
        <v>1.62469536961819E-4</v>
      </c>
      <c r="DC92">
        <v>1.62469536961819E-4</v>
      </c>
      <c r="DD92">
        <v>1.62469536961819E-4</v>
      </c>
      <c r="DE92">
        <v>1.62469536961819E-4</v>
      </c>
      <c r="DF92">
        <v>1.62469536961819E-4</v>
      </c>
      <c r="DG92">
        <v>1.62469536961819E-4</v>
      </c>
      <c r="DH92">
        <v>1.62469536961819E-4</v>
      </c>
      <c r="DI92">
        <v>1.62469536961819E-4</v>
      </c>
      <c r="DJ92">
        <v>1.62469536961819E-4</v>
      </c>
      <c r="DK92">
        <v>1.62469536961819E-4</v>
      </c>
      <c r="DL92">
        <v>1.62469536961819E-4</v>
      </c>
      <c r="DM92">
        <v>1.62469536961819E-4</v>
      </c>
      <c r="DN92">
        <v>1.62469536961819E-4</v>
      </c>
      <c r="DO92">
        <v>1.62469536961819E-4</v>
      </c>
      <c r="DP92">
        <v>1.62469536961819E-4</v>
      </c>
      <c r="DQ92">
        <v>1.62469536961819E-4</v>
      </c>
      <c r="DR92">
        <v>1.62469536961819E-4</v>
      </c>
      <c r="DS92">
        <v>1.62469536961819E-4</v>
      </c>
      <c r="DT92">
        <v>1.62469536961819E-4</v>
      </c>
      <c r="DU92">
        <v>1.62469536961819E-4</v>
      </c>
      <c r="DV92">
        <v>1.62469536961819E-4</v>
      </c>
      <c r="DW92">
        <v>1.62469536961819E-4</v>
      </c>
      <c r="DX92">
        <v>1.62469536961819E-4</v>
      </c>
      <c r="DY92">
        <v>1.62469536961819E-4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</row>
    <row r="93" spans="1:151" x14ac:dyDescent="0.25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f>(2.7)/2</f>
        <v>1.35</v>
      </c>
      <c r="I93">
        <f>(2.7+4.7+3.6+3.3+1.1)/(6*1.5)</f>
        <v>1.7111111111111112</v>
      </c>
      <c r="J93">
        <f t="shared" ref="J93:K94" si="207">(2.7+4.7+3.6+3.3+1.1)/(6*1.5)</f>
        <v>1.7111111111111112</v>
      </c>
      <c r="K93">
        <f t="shared" si="207"/>
        <v>1.7111111111111112</v>
      </c>
      <c r="L93">
        <f>(3.3+1.1)/12</f>
        <v>0.3666666666666667</v>
      </c>
      <c r="M93">
        <f t="shared" ref="M93:Q94" si="208">(3.3+1.1)/12</f>
        <v>0.3666666666666667</v>
      </c>
      <c r="N93">
        <f t="shared" si="208"/>
        <v>0.3666666666666667</v>
      </c>
      <c r="O93">
        <f t="shared" si="208"/>
        <v>0.3666666666666667</v>
      </c>
      <c r="P93">
        <f t="shared" si="208"/>
        <v>0.3666666666666667</v>
      </c>
      <c r="Q93">
        <f t="shared" si="208"/>
        <v>0.3666666666666667</v>
      </c>
      <c r="R93">
        <f>(3.3+1.1+5.6+5.1+2.5+3.9)/(4*1.5)</f>
        <v>3.5833333333333335</v>
      </c>
      <c r="S93">
        <f>(3.3+1.1+5.6+5.1+2.5+3.9)/(4*1.5)</f>
        <v>3.5833333333333335</v>
      </c>
      <c r="T93">
        <f>(5.6+5.1)/14</f>
        <v>0.76428571428571423</v>
      </c>
      <c r="U93">
        <f t="shared" ref="U93:Z94" si="209">(5.6+5.1)/14</f>
        <v>0.76428571428571423</v>
      </c>
      <c r="V93">
        <f t="shared" si="209"/>
        <v>0.76428571428571423</v>
      </c>
      <c r="W93">
        <f t="shared" si="209"/>
        <v>0.76428571428571423</v>
      </c>
      <c r="X93">
        <f t="shared" si="209"/>
        <v>0.76428571428571423</v>
      </c>
      <c r="Y93">
        <f t="shared" si="209"/>
        <v>0.76428571428571423</v>
      </c>
      <c r="Z93">
        <f t="shared" si="209"/>
        <v>0.76428571428571423</v>
      </c>
      <c r="AA93">
        <f>(11.4+4+4.2+5.6+5.1)/(4*1.5)</f>
        <v>5.0500000000000007</v>
      </c>
      <c r="AB93">
        <f>(11.4+4+4.2+5.6+5.1)/(4*1.5)</f>
        <v>5.0500000000000007</v>
      </c>
      <c r="AC93">
        <f>11.4/8</f>
        <v>1.425</v>
      </c>
      <c r="AD93">
        <f t="shared" ref="AD93:AF94" si="210">11.4/8</f>
        <v>1.425</v>
      </c>
      <c r="AE93">
        <f t="shared" si="210"/>
        <v>1.425</v>
      </c>
      <c r="AF93">
        <f t="shared" si="210"/>
        <v>1.425</v>
      </c>
      <c r="AG93">
        <f>(11.4+15.4+5.3+7.9)/(4*1.5)</f>
        <v>6.666666666666667</v>
      </c>
      <c r="AH93">
        <f>(11.4+15.4+5.3+7.9)/(4*1.5)</f>
        <v>6.666666666666667</v>
      </c>
      <c r="AI93">
        <f>(5.3+7.9)/18</f>
        <v>0.73333333333333328</v>
      </c>
      <c r="AJ93">
        <f t="shared" ref="AJ93:AQ94" si="211">(5.3+7.9)/18</f>
        <v>0.73333333333333328</v>
      </c>
      <c r="AK93">
        <f t="shared" si="211"/>
        <v>0.73333333333333328</v>
      </c>
      <c r="AL93">
        <f t="shared" si="211"/>
        <v>0.73333333333333328</v>
      </c>
      <c r="AM93">
        <f t="shared" si="211"/>
        <v>0.73333333333333328</v>
      </c>
      <c r="AN93">
        <f t="shared" si="211"/>
        <v>0.73333333333333328</v>
      </c>
      <c r="AO93">
        <f t="shared" si="211"/>
        <v>0.73333333333333328</v>
      </c>
      <c r="AP93">
        <f t="shared" si="211"/>
        <v>0.73333333333333328</v>
      </c>
      <c r="AQ93">
        <f t="shared" si="211"/>
        <v>0.73333333333333328</v>
      </c>
      <c r="AR93">
        <f>(5.3+7.9+2.5+0.9+5.3+4.1+3.7+4.4)/8</f>
        <v>4.2625000000000002</v>
      </c>
      <c r="AS93">
        <f>(5.3+7.9+2.5+0.9+5.3+4.1+3.7+4.4)/8</f>
        <v>4.2625000000000002</v>
      </c>
      <c r="AT93">
        <f t="shared" ref="AT93:AX94" si="212">(5.3+4.1)/12</f>
        <v>0.78333333333333321</v>
      </c>
      <c r="AU93">
        <f t="shared" si="212"/>
        <v>0.78333333333333321</v>
      </c>
      <c r="AV93">
        <f t="shared" si="212"/>
        <v>0.78333333333333321</v>
      </c>
      <c r="AW93">
        <f t="shared" si="212"/>
        <v>0.78333333333333321</v>
      </c>
      <c r="AX93">
        <f t="shared" si="212"/>
        <v>0.78333333333333321</v>
      </c>
      <c r="AY93">
        <f>(5.3+4.1)/12</f>
        <v>0.78333333333333321</v>
      </c>
      <c r="AZ93">
        <f>(5.8+5.1+5.3+4.1)/4</f>
        <v>5.0749999999999993</v>
      </c>
      <c r="BA93">
        <f>(5.8+5.1+5.3+4.1)/4</f>
        <v>5.0749999999999993</v>
      </c>
      <c r="BB93">
        <f>(5.8+5.1)/8</f>
        <v>1.3624999999999998</v>
      </c>
      <c r="BC93">
        <f t="shared" ref="BC93:BI93" si="213">(5.8+5.1)/8</f>
        <v>1.3624999999999998</v>
      </c>
      <c r="BD93">
        <f t="shared" si="213"/>
        <v>1.3624999999999998</v>
      </c>
      <c r="BE93">
        <f t="shared" si="213"/>
        <v>1.3624999999999998</v>
      </c>
      <c r="BF93">
        <f t="shared" si="213"/>
        <v>1.3624999999999998</v>
      </c>
      <c r="BG93">
        <f t="shared" si="213"/>
        <v>1.3624999999999998</v>
      </c>
      <c r="BH93">
        <f t="shared" si="213"/>
        <v>1.3624999999999998</v>
      </c>
      <c r="BI93">
        <f t="shared" si="213"/>
        <v>1.3624999999999998</v>
      </c>
      <c r="BJ93">
        <f>9/16</f>
        <v>0.5625</v>
      </c>
      <c r="BK93">
        <f>9/16</f>
        <v>0.5625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1.62469536961819E-4</v>
      </c>
      <c r="CF93">
        <v>1.62469536961819E-4</v>
      </c>
      <c r="CG93">
        <v>1.62469536961819E-4</v>
      </c>
      <c r="CH93">
        <v>1.62469536961819E-4</v>
      </c>
      <c r="CI93">
        <v>1.62469536961819E-4</v>
      </c>
      <c r="CJ93">
        <v>0</v>
      </c>
      <c r="CK93">
        <v>0</v>
      </c>
      <c r="CL93">
        <v>1.62469536961819E-4</v>
      </c>
      <c r="CM93">
        <v>1.62469536961819E-4</v>
      </c>
      <c r="CN93">
        <v>1.62469536961819E-4</v>
      </c>
      <c r="CO93">
        <v>1.62469536961819E-4</v>
      </c>
      <c r="CP93">
        <v>1.62469536961819E-4</v>
      </c>
      <c r="CQ93">
        <v>1.62469536961819E-4</v>
      </c>
      <c r="CR93">
        <v>1.62469536961819E-4</v>
      </c>
      <c r="CS93">
        <v>1.62469536961819E-4</v>
      </c>
      <c r="CT93">
        <v>1.62469536961819E-4</v>
      </c>
      <c r="CU93">
        <v>1.62469536961819E-4</v>
      </c>
      <c r="CV93">
        <v>1.62469536961819E-4</v>
      </c>
      <c r="CW93">
        <v>1.62469536961819E-4</v>
      </c>
      <c r="CX93">
        <v>1.62469536961819E-4</v>
      </c>
      <c r="CY93">
        <v>1.62469536961819E-4</v>
      </c>
      <c r="CZ93">
        <v>1.62469536961819E-4</v>
      </c>
      <c r="DA93">
        <v>1.62469536961819E-4</v>
      </c>
      <c r="DB93">
        <v>1.62469536961819E-4</v>
      </c>
      <c r="DC93">
        <v>1.62469536961819E-4</v>
      </c>
      <c r="DD93">
        <v>1.62469536961819E-4</v>
      </c>
      <c r="DE93">
        <v>1.62469536961819E-4</v>
      </c>
      <c r="DF93">
        <v>1.62469536961819E-4</v>
      </c>
      <c r="DG93">
        <v>1.62469536961819E-4</v>
      </c>
      <c r="DH93">
        <v>1.62469536961819E-4</v>
      </c>
      <c r="DI93">
        <v>1.62469536961819E-4</v>
      </c>
      <c r="DJ93">
        <v>1.62469536961819E-4</v>
      </c>
      <c r="DK93">
        <v>1.62469536961819E-4</v>
      </c>
      <c r="DL93">
        <v>1.62469536961819E-4</v>
      </c>
      <c r="DM93">
        <v>1.62469536961819E-4</v>
      </c>
      <c r="DN93">
        <v>1.62469536961819E-4</v>
      </c>
      <c r="DO93">
        <v>1.62469536961819E-4</v>
      </c>
      <c r="DP93">
        <v>1.62469536961819E-4</v>
      </c>
      <c r="DQ93">
        <v>1.62469536961819E-4</v>
      </c>
      <c r="DR93">
        <v>1.62469536961819E-4</v>
      </c>
      <c r="DS93">
        <v>1.62469536961819E-4</v>
      </c>
      <c r="DT93">
        <v>1.62469536961819E-4</v>
      </c>
      <c r="DU93">
        <v>1.62469536961819E-4</v>
      </c>
      <c r="DV93">
        <v>1.62469536961819E-4</v>
      </c>
      <c r="DW93">
        <v>1.62469536961819E-4</v>
      </c>
      <c r="DX93">
        <v>1.62469536961819E-4</v>
      </c>
      <c r="DY93">
        <v>1.62469536961819E-4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0</v>
      </c>
      <c r="ET93">
        <v>0</v>
      </c>
      <c r="EU93">
        <v>0</v>
      </c>
    </row>
    <row r="94" spans="1:151" x14ac:dyDescent="0.25">
      <c r="A94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f>(2.7)/2</f>
        <v>1.35</v>
      </c>
      <c r="I94">
        <f>(2.7+4.7+3.6+3.3+1.1)/(6*1.5)</f>
        <v>1.7111111111111112</v>
      </c>
      <c r="J94">
        <f t="shared" si="207"/>
        <v>1.7111111111111112</v>
      </c>
      <c r="K94">
        <f t="shared" si="207"/>
        <v>1.7111111111111112</v>
      </c>
      <c r="L94">
        <f>(3.3+1.1)/12</f>
        <v>0.3666666666666667</v>
      </c>
      <c r="M94">
        <f t="shared" si="208"/>
        <v>0.3666666666666667</v>
      </c>
      <c r="N94">
        <f t="shared" si="208"/>
        <v>0.3666666666666667</v>
      </c>
      <c r="O94">
        <f t="shared" si="208"/>
        <v>0.3666666666666667</v>
      </c>
      <c r="P94">
        <f t="shared" si="208"/>
        <v>0.3666666666666667</v>
      </c>
      <c r="Q94">
        <f t="shared" si="208"/>
        <v>0.3666666666666667</v>
      </c>
      <c r="R94">
        <f>(3.3+1.1+5.6+5.1+2.5+3.9)/(4*1.5)</f>
        <v>3.5833333333333335</v>
      </c>
      <c r="S94">
        <f>(3.3+1.1+5.6+5.1+2.5+3.9)/(4*1.5)</f>
        <v>3.5833333333333335</v>
      </c>
      <c r="T94">
        <f>(5.6+5.1)/14</f>
        <v>0.76428571428571423</v>
      </c>
      <c r="U94">
        <f t="shared" si="209"/>
        <v>0.76428571428571423</v>
      </c>
      <c r="V94">
        <f t="shared" si="209"/>
        <v>0.76428571428571423</v>
      </c>
      <c r="W94">
        <f t="shared" si="209"/>
        <v>0.76428571428571423</v>
      </c>
      <c r="X94">
        <f t="shared" si="209"/>
        <v>0.76428571428571423</v>
      </c>
      <c r="Y94">
        <f t="shared" si="209"/>
        <v>0.76428571428571423</v>
      </c>
      <c r="Z94">
        <f t="shared" si="209"/>
        <v>0.76428571428571423</v>
      </c>
      <c r="AA94">
        <f>(11.4+4+4.2+5.6+5.1)/(4*1.5)</f>
        <v>5.0500000000000007</v>
      </c>
      <c r="AB94">
        <f>(11.4+4+4.2+5.6+5.1)/(4*1.5)</f>
        <v>5.0500000000000007</v>
      </c>
      <c r="AC94">
        <f>11.4/8</f>
        <v>1.425</v>
      </c>
      <c r="AD94">
        <f t="shared" si="210"/>
        <v>1.425</v>
      </c>
      <c r="AE94">
        <f t="shared" si="210"/>
        <v>1.425</v>
      </c>
      <c r="AF94">
        <f t="shared" si="210"/>
        <v>1.425</v>
      </c>
      <c r="AG94">
        <f>(11.4+15.4+5.3+7.9)/(4*1.5)</f>
        <v>6.666666666666667</v>
      </c>
      <c r="AH94">
        <f>(11.4+15.4+5.3+7.9)/(4*1.5)</f>
        <v>6.666666666666667</v>
      </c>
      <c r="AI94">
        <f>(5.3+7.9)/18</f>
        <v>0.73333333333333328</v>
      </c>
      <c r="AJ94">
        <f t="shared" si="211"/>
        <v>0.73333333333333328</v>
      </c>
      <c r="AK94">
        <f t="shared" si="211"/>
        <v>0.73333333333333328</v>
      </c>
      <c r="AL94">
        <f t="shared" si="211"/>
        <v>0.73333333333333328</v>
      </c>
      <c r="AM94">
        <f t="shared" si="211"/>
        <v>0.73333333333333328</v>
      </c>
      <c r="AN94">
        <f t="shared" si="211"/>
        <v>0.73333333333333328</v>
      </c>
      <c r="AO94">
        <f t="shared" si="211"/>
        <v>0.73333333333333328</v>
      </c>
      <c r="AP94">
        <f t="shared" si="211"/>
        <v>0.73333333333333328</v>
      </c>
      <c r="AQ94">
        <f t="shared" si="211"/>
        <v>0.73333333333333328</v>
      </c>
      <c r="AR94">
        <f>(5.3+7.9+2.5+0.9+5.3+4.1+3.7+4.4)/8</f>
        <v>4.2625000000000002</v>
      </c>
      <c r="AS94">
        <f>(5.3+7.9+2.5+0.9+5.3+4.1+3.7+4.4)/8</f>
        <v>4.2625000000000002</v>
      </c>
      <c r="AT94">
        <f t="shared" si="212"/>
        <v>0.78333333333333321</v>
      </c>
      <c r="AU94">
        <f t="shared" si="212"/>
        <v>0.78333333333333321</v>
      </c>
      <c r="AV94">
        <f t="shared" si="212"/>
        <v>0.78333333333333321</v>
      </c>
      <c r="AW94">
        <f t="shared" si="212"/>
        <v>0.78333333333333321</v>
      </c>
      <c r="AX94">
        <f t="shared" si="212"/>
        <v>0.78333333333333321</v>
      </c>
      <c r="AY94">
        <f>(5.3+4.1)/12</f>
        <v>0.78333333333333321</v>
      </c>
      <c r="AZ94">
        <f>(5.8+5.1+5.3+4.1)/4</f>
        <v>5.0749999999999993</v>
      </c>
      <c r="BA94">
        <f>(5.8+5.1+5.3+4.1)/4</f>
        <v>5.0749999999999993</v>
      </c>
      <c r="BB94">
        <f t="shared" ref="BA94:BB101" si="214">(1.9+2.3)/17</f>
        <v>0.24705882352941172</v>
      </c>
      <c r="BC94">
        <v>0</v>
      </c>
      <c r="BD94">
        <v>0</v>
      </c>
      <c r="BE94">
        <v>1.62469536961819E-4</v>
      </c>
      <c r="BF94">
        <v>0</v>
      </c>
      <c r="BG94">
        <v>0</v>
      </c>
      <c r="BH94">
        <v>0</v>
      </c>
      <c r="BI94">
        <v>0</v>
      </c>
      <c r="BJ94">
        <f>9/16</f>
        <v>0.5625</v>
      </c>
      <c r="BK94">
        <f>9/16</f>
        <v>0.5625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1.62469536961819E-4</v>
      </c>
      <c r="CF94">
        <v>1.62469536961819E-4</v>
      </c>
      <c r="CG94">
        <v>1.62469536961819E-4</v>
      </c>
      <c r="CH94">
        <v>1.62469536961819E-4</v>
      </c>
      <c r="CI94">
        <v>1.62469536961819E-4</v>
      </c>
      <c r="CJ94">
        <v>0</v>
      </c>
      <c r="CK94">
        <v>0</v>
      </c>
      <c r="CL94">
        <v>1.62469536961819E-4</v>
      </c>
      <c r="CM94">
        <v>1.62469536961819E-4</v>
      </c>
      <c r="CN94">
        <v>1.62469536961819E-4</v>
      </c>
      <c r="CO94">
        <v>1.62469536961819E-4</v>
      </c>
      <c r="CP94">
        <v>1.62469536961819E-4</v>
      </c>
      <c r="CQ94">
        <v>1.62469536961819E-4</v>
      </c>
      <c r="CR94">
        <v>1.62469536961819E-4</v>
      </c>
      <c r="CS94">
        <v>1.62469536961819E-4</v>
      </c>
      <c r="CT94">
        <v>1.62469536961819E-4</v>
      </c>
      <c r="CU94">
        <v>1.62469536961819E-4</v>
      </c>
      <c r="CV94">
        <v>1.62469536961819E-4</v>
      </c>
      <c r="CW94">
        <v>1.62469536961819E-4</v>
      </c>
      <c r="CX94">
        <v>1.62469536961819E-4</v>
      </c>
      <c r="CY94">
        <v>1.62469536961819E-4</v>
      </c>
      <c r="CZ94">
        <v>1.62469536961819E-4</v>
      </c>
      <c r="DA94">
        <v>1.62469536961819E-4</v>
      </c>
      <c r="DB94">
        <v>1.62469536961819E-4</v>
      </c>
      <c r="DC94">
        <v>1.62469536961819E-4</v>
      </c>
      <c r="DD94">
        <v>1.62469536961819E-4</v>
      </c>
      <c r="DE94">
        <v>1.62469536961819E-4</v>
      </c>
      <c r="DF94">
        <v>1.62469536961819E-4</v>
      </c>
      <c r="DG94">
        <v>1.62469536961819E-4</v>
      </c>
      <c r="DH94">
        <v>0</v>
      </c>
      <c r="DI94">
        <v>1.62469536961819E-4</v>
      </c>
      <c r="DJ94">
        <v>1.62469536961819E-4</v>
      </c>
      <c r="DK94">
        <v>0</v>
      </c>
      <c r="DL94">
        <v>1.62469536961819E-4</v>
      </c>
      <c r="DM94">
        <v>1.62469536961819E-4</v>
      </c>
      <c r="DN94">
        <v>1.62469536961819E-4</v>
      </c>
      <c r="DO94">
        <v>1.62469536961819E-4</v>
      </c>
      <c r="DP94">
        <v>1.62469536961819E-4</v>
      </c>
      <c r="DQ94">
        <v>1.62469536961819E-4</v>
      </c>
      <c r="DR94">
        <v>1.62469536961819E-4</v>
      </c>
      <c r="DS94">
        <v>1.62469536961819E-4</v>
      </c>
      <c r="DT94">
        <v>1.62469536961819E-4</v>
      </c>
      <c r="DU94">
        <v>1.62469536961819E-4</v>
      </c>
      <c r="DV94">
        <v>1.62469536961819E-4</v>
      </c>
      <c r="DW94">
        <v>1.62469536961819E-4</v>
      </c>
      <c r="DX94">
        <v>1.62469536961819E-4</v>
      </c>
      <c r="DY94">
        <v>1.62469536961819E-4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0</v>
      </c>
    </row>
    <row r="95" spans="1:151" x14ac:dyDescent="0.25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1.62469536961819E-4</v>
      </c>
      <c r="J95">
        <v>1.62469536961819E-4</v>
      </c>
      <c r="K95">
        <v>1.62469536961819E-4</v>
      </c>
      <c r="L95">
        <v>1.62469536961819E-4</v>
      </c>
      <c r="M95">
        <v>1.62469536961819E-4</v>
      </c>
      <c r="N95">
        <v>1.62469536961819E-4</v>
      </c>
      <c r="O95">
        <v>1.62469536961819E-4</v>
      </c>
      <c r="P95">
        <v>1.62469536961819E-4</v>
      </c>
      <c r="Q95">
        <v>1.62469536961819E-4</v>
      </c>
      <c r="R95">
        <v>1.62469536961819E-4</v>
      </c>
      <c r="S95">
        <v>1.62469536961819E-4</v>
      </c>
      <c r="T95">
        <v>0</v>
      </c>
      <c r="U95">
        <v>0</v>
      </c>
      <c r="V95">
        <v>0</v>
      </c>
      <c r="W95">
        <v>0</v>
      </c>
      <c r="X95">
        <v>0</v>
      </c>
      <c r="Y95">
        <v>1.62469536961819E-4</v>
      </c>
      <c r="Z95">
        <v>1.62469536961819E-4</v>
      </c>
      <c r="AA95">
        <v>1.62469536961819E-4</v>
      </c>
      <c r="AB95">
        <v>1.62469536961819E-4</v>
      </c>
      <c r="AC95">
        <v>0</v>
      </c>
      <c r="AD95">
        <v>0</v>
      </c>
      <c r="AE95">
        <f>2.5/7</f>
        <v>0.35714285714285715</v>
      </c>
      <c r="AF95">
        <v>0</v>
      </c>
      <c r="AG95">
        <f>15.4/14</f>
        <v>1.1000000000000001</v>
      </c>
      <c r="AH95">
        <f>15.4/14</f>
        <v>1.1000000000000001</v>
      </c>
      <c r="AI95">
        <v>0</v>
      </c>
      <c r="AJ95">
        <v>0</v>
      </c>
      <c r="AK95">
        <v>0</v>
      </c>
      <c r="AL95">
        <v>0</v>
      </c>
      <c r="AM95">
        <v>1.62469536961819E-4</v>
      </c>
      <c r="AN95">
        <v>0</v>
      </c>
      <c r="AO95">
        <v>0</v>
      </c>
      <c r="AP95">
        <v>1.62469536961819E-4</v>
      </c>
      <c r="AQ95">
        <v>0</v>
      </c>
      <c r="AR95">
        <f>(2.5+0.9)/16</f>
        <v>0.21249999999999999</v>
      </c>
      <c r="AS95">
        <f>(2.5+0.9)/16</f>
        <v>0.21249999999999999</v>
      </c>
      <c r="AT95">
        <v>0</v>
      </c>
      <c r="AU95">
        <v>1.62469536961819E-4</v>
      </c>
      <c r="AV95">
        <v>1.62469536961819E-4</v>
      </c>
      <c r="AW95">
        <v>1.62469536961819E-4</v>
      </c>
      <c r="AX95">
        <v>1.62469536961819E-4</v>
      </c>
      <c r="AY95">
        <v>1.62469536961819E-4</v>
      </c>
      <c r="AZ95">
        <v>0</v>
      </c>
      <c r="BA95">
        <f t="shared" si="214"/>
        <v>0.24705882352941172</v>
      </c>
      <c r="BB95">
        <f t="shared" si="214"/>
        <v>0.24705882352941172</v>
      </c>
      <c r="BC95">
        <v>0</v>
      </c>
      <c r="BD95">
        <v>0</v>
      </c>
      <c r="BE95">
        <v>1.62469536961819E-4</v>
      </c>
      <c r="BF95">
        <v>0</v>
      </c>
      <c r="BG95">
        <v>0</v>
      </c>
      <c r="BH95">
        <v>0</v>
      </c>
      <c r="BI95">
        <v>0</v>
      </c>
      <c r="BJ95">
        <f t="shared" ref="BJ95:BK101" si="215">9/16</f>
        <v>0.5625</v>
      </c>
      <c r="BK95">
        <f t="shared" si="215"/>
        <v>0.5625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1.62469536961819E-4</v>
      </c>
      <c r="CF95">
        <v>1.62469536961819E-4</v>
      </c>
      <c r="CG95">
        <v>1.62469536961819E-4</v>
      </c>
      <c r="CH95">
        <v>1.62469536961819E-4</v>
      </c>
      <c r="CI95">
        <v>1.62469536961819E-4</v>
      </c>
      <c r="CJ95">
        <v>0</v>
      </c>
      <c r="CK95">
        <v>0</v>
      </c>
      <c r="CL95">
        <v>1.62469536961819E-4</v>
      </c>
      <c r="CM95">
        <v>1.62469536961819E-4</v>
      </c>
      <c r="CN95">
        <v>1.62469536961819E-4</v>
      </c>
      <c r="CO95">
        <v>1.62469536961819E-4</v>
      </c>
      <c r="CP95">
        <v>1.62469536961819E-4</v>
      </c>
      <c r="CQ95">
        <v>1.62469536961819E-4</v>
      </c>
      <c r="CR95">
        <v>1.62469536961819E-4</v>
      </c>
      <c r="CS95">
        <v>1.62469536961819E-4</v>
      </c>
      <c r="CT95">
        <v>1.62469536961819E-4</v>
      </c>
      <c r="CU95">
        <v>1.62469536961819E-4</v>
      </c>
      <c r="CV95">
        <v>1.62469536961819E-4</v>
      </c>
      <c r="CW95">
        <v>1.62469536961819E-4</v>
      </c>
      <c r="CX95">
        <v>1.62469536961819E-4</v>
      </c>
      <c r="CY95">
        <v>1.62469536961819E-4</v>
      </c>
      <c r="CZ95">
        <v>1.62469536961819E-4</v>
      </c>
      <c r="DA95">
        <v>1.62469536961819E-4</v>
      </c>
      <c r="DB95">
        <v>1.62469536961819E-4</v>
      </c>
      <c r="DC95">
        <v>1.62469536961819E-4</v>
      </c>
      <c r="DD95">
        <v>1.62469536961819E-4</v>
      </c>
      <c r="DE95">
        <v>1.62469536961819E-4</v>
      </c>
      <c r="DF95">
        <v>1.62469536961819E-4</v>
      </c>
      <c r="DG95">
        <v>1.62469536961819E-4</v>
      </c>
      <c r="DH95">
        <v>1.62469536961819E-4</v>
      </c>
      <c r="DI95">
        <v>1.62469536961819E-4</v>
      </c>
      <c r="DJ95">
        <v>1.62469536961819E-4</v>
      </c>
      <c r="DK95">
        <v>1.62469536961819E-4</v>
      </c>
      <c r="DL95">
        <v>1.62469536961819E-4</v>
      </c>
      <c r="DM95">
        <v>1.62469536961819E-4</v>
      </c>
      <c r="DN95">
        <v>1.62469536961819E-4</v>
      </c>
      <c r="DO95">
        <v>1.62469536961819E-4</v>
      </c>
      <c r="DP95">
        <v>1.62469536961819E-4</v>
      </c>
      <c r="DQ95">
        <v>1.62469536961819E-4</v>
      </c>
      <c r="DR95">
        <v>1.62469536961819E-4</v>
      </c>
      <c r="DS95">
        <v>1.62469536961819E-4</v>
      </c>
      <c r="DT95">
        <v>1.62469536961819E-4</v>
      </c>
      <c r="DU95">
        <v>1.62469536961819E-4</v>
      </c>
      <c r="DV95">
        <v>1.62469536961819E-4</v>
      </c>
      <c r="DW95">
        <v>1.62469536961819E-4</v>
      </c>
      <c r="DX95">
        <v>1.62469536961819E-4</v>
      </c>
      <c r="DY95">
        <v>1.62469536961819E-4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</row>
    <row r="96" spans="1:151" x14ac:dyDescent="0.25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1.62469536961819E-4</v>
      </c>
      <c r="J96">
        <v>1.62469536961819E-4</v>
      </c>
      <c r="K96">
        <v>1.62469536961819E-4</v>
      </c>
      <c r="L96">
        <v>1.62469536961819E-4</v>
      </c>
      <c r="M96">
        <v>1.62469536961819E-4</v>
      </c>
      <c r="N96">
        <v>1.62469536961819E-4</v>
      </c>
      <c r="O96">
        <v>1.62469536961819E-4</v>
      </c>
      <c r="P96">
        <v>1.62469536961819E-4</v>
      </c>
      <c r="Q96">
        <v>1.62469536961819E-4</v>
      </c>
      <c r="R96">
        <v>1.62469536961819E-4</v>
      </c>
      <c r="S96">
        <v>1.62469536961819E-4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1.62469536961819E-4</v>
      </c>
      <c r="AB96">
        <v>1.62469536961819E-4</v>
      </c>
      <c r="AC96">
        <v>0</v>
      </c>
      <c r="AD96">
        <v>0</v>
      </c>
      <c r="AE96">
        <f t="shared" ref="AE96:AE101" si="216">2.5/7</f>
        <v>0.35714285714285715</v>
      </c>
      <c r="AF96">
        <v>0</v>
      </c>
      <c r="AG96">
        <f t="shared" ref="AG96:AH101" si="217">15.4/14</f>
        <v>1.1000000000000001</v>
      </c>
      <c r="AH96">
        <f t="shared" si="217"/>
        <v>1.1000000000000001</v>
      </c>
      <c r="AI96">
        <v>0</v>
      </c>
      <c r="AJ96">
        <v>0</v>
      </c>
      <c r="AK96">
        <v>0</v>
      </c>
      <c r="AL96">
        <v>0</v>
      </c>
      <c r="AM96">
        <v>1.62469536961819E-4</v>
      </c>
      <c r="AN96">
        <v>0</v>
      </c>
      <c r="AO96">
        <v>0</v>
      </c>
      <c r="AP96">
        <v>1.62469536961819E-4</v>
      </c>
      <c r="AQ96">
        <v>0</v>
      </c>
      <c r="AR96">
        <f t="shared" ref="AR96:AS102" si="218">(2.5+0.9)/16</f>
        <v>0.21249999999999999</v>
      </c>
      <c r="AS96">
        <f t="shared" si="218"/>
        <v>0.21249999999999999</v>
      </c>
      <c r="AT96">
        <v>0</v>
      </c>
      <c r="AU96">
        <v>0</v>
      </c>
      <c r="AV96">
        <v>1.62469536961819E-4</v>
      </c>
      <c r="AW96">
        <v>1.62469536961819E-4</v>
      </c>
      <c r="AX96">
        <v>1.62469536961819E-4</v>
      </c>
      <c r="AY96">
        <v>1.62469536961819E-4</v>
      </c>
      <c r="AZ96">
        <v>0</v>
      </c>
      <c r="BA96">
        <f t="shared" si="214"/>
        <v>0.24705882352941172</v>
      </c>
      <c r="BB96">
        <f t="shared" si="214"/>
        <v>0.24705882352941172</v>
      </c>
      <c r="BC96">
        <v>0</v>
      </c>
      <c r="BD96">
        <v>0</v>
      </c>
      <c r="BE96">
        <v>1.62469536961819E-4</v>
      </c>
      <c r="BF96">
        <v>0</v>
      </c>
      <c r="BG96">
        <v>0</v>
      </c>
      <c r="BH96">
        <v>0</v>
      </c>
      <c r="BI96">
        <v>0</v>
      </c>
      <c r="BJ96">
        <f t="shared" si="215"/>
        <v>0.5625</v>
      </c>
      <c r="BK96">
        <f t="shared" si="215"/>
        <v>0.5625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1.62469536961819E-4</v>
      </c>
      <c r="CF96">
        <v>1.62469536961819E-4</v>
      </c>
      <c r="CG96">
        <v>1.62469536961819E-4</v>
      </c>
      <c r="CH96">
        <v>1.62469536961819E-4</v>
      </c>
      <c r="CI96">
        <v>1.62469536961819E-4</v>
      </c>
      <c r="CJ96">
        <v>0</v>
      </c>
      <c r="CK96">
        <v>0</v>
      </c>
      <c r="CL96">
        <v>1.62469536961819E-4</v>
      </c>
      <c r="CM96">
        <v>1.62469536961819E-4</v>
      </c>
      <c r="CN96">
        <v>1.62469536961819E-4</v>
      </c>
      <c r="CO96">
        <v>1.62469536961819E-4</v>
      </c>
      <c r="CP96">
        <v>1.62469536961819E-4</v>
      </c>
      <c r="CQ96">
        <v>1.62469536961819E-4</v>
      </c>
      <c r="CR96">
        <v>1.62469536961819E-4</v>
      </c>
      <c r="CS96">
        <v>1.62469536961819E-4</v>
      </c>
      <c r="CT96">
        <v>1.62469536961819E-4</v>
      </c>
      <c r="CU96">
        <v>1.62469536961819E-4</v>
      </c>
      <c r="CV96">
        <v>1.62469536961819E-4</v>
      </c>
      <c r="CW96">
        <v>1.62469536961819E-4</v>
      </c>
      <c r="CX96">
        <v>1.62469536961819E-4</v>
      </c>
      <c r="CY96">
        <v>1.62469536961819E-4</v>
      </c>
      <c r="CZ96">
        <v>1.62469536961819E-4</v>
      </c>
      <c r="DA96">
        <v>1.62469536961819E-4</v>
      </c>
      <c r="DB96">
        <v>1.62469536961819E-4</v>
      </c>
      <c r="DC96">
        <v>1.62469536961819E-4</v>
      </c>
      <c r="DD96">
        <v>1.62469536961819E-4</v>
      </c>
      <c r="DE96">
        <v>1.62469536961819E-4</v>
      </c>
      <c r="DF96">
        <v>1.62469536961819E-4</v>
      </c>
      <c r="DG96">
        <v>1.62469536961819E-4</v>
      </c>
      <c r="DH96">
        <v>1.62469536961819E-4</v>
      </c>
      <c r="DI96">
        <v>1.62469536961819E-4</v>
      </c>
      <c r="DJ96">
        <v>1.62469536961819E-4</v>
      </c>
      <c r="DK96">
        <v>1.62469536961819E-4</v>
      </c>
      <c r="DL96">
        <v>1.62469536961819E-4</v>
      </c>
      <c r="DM96">
        <v>1.62469536961819E-4</v>
      </c>
      <c r="DN96">
        <v>1.62469536961819E-4</v>
      </c>
      <c r="DO96">
        <v>1.62469536961819E-4</v>
      </c>
      <c r="DP96">
        <v>1.62469536961819E-4</v>
      </c>
      <c r="DQ96">
        <v>1.62469536961819E-4</v>
      </c>
      <c r="DR96">
        <v>1.62469536961819E-4</v>
      </c>
      <c r="DS96">
        <v>1.62469536961819E-4</v>
      </c>
      <c r="DT96">
        <v>1.62469536961819E-4</v>
      </c>
      <c r="DU96">
        <v>1.62469536961819E-4</v>
      </c>
      <c r="DV96">
        <v>1.62469536961819E-4</v>
      </c>
      <c r="DW96">
        <v>1.62469536961819E-4</v>
      </c>
      <c r="DX96">
        <v>1.62469536961819E-4</v>
      </c>
      <c r="DY96">
        <v>1.62469536961819E-4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</row>
    <row r="97" spans="1:151" x14ac:dyDescent="0.25">
      <c r="A97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1.62469536961819E-4</v>
      </c>
      <c r="J97">
        <v>1.62469536961819E-4</v>
      </c>
      <c r="K97">
        <v>1.62469536961819E-4</v>
      </c>
      <c r="L97">
        <v>1.62469536961819E-4</v>
      </c>
      <c r="M97">
        <v>1.62469536961819E-4</v>
      </c>
      <c r="N97">
        <v>1.62469536961819E-4</v>
      </c>
      <c r="O97">
        <v>1.62469536961819E-4</v>
      </c>
      <c r="P97">
        <v>1.62469536961819E-4</v>
      </c>
      <c r="Q97">
        <v>1.62469536961819E-4</v>
      </c>
      <c r="R97">
        <v>1.62469536961819E-4</v>
      </c>
      <c r="S97">
        <v>1.62469536961819E-4</v>
      </c>
      <c r="T97">
        <v>1.62469536961819E-4</v>
      </c>
      <c r="U97">
        <v>1.62469536961819E-4</v>
      </c>
      <c r="V97">
        <v>1.62469536961819E-4</v>
      </c>
      <c r="W97">
        <v>1.62469536961819E-4</v>
      </c>
      <c r="X97">
        <v>1.62469536961819E-4</v>
      </c>
      <c r="Y97">
        <v>0</v>
      </c>
      <c r="Z97">
        <v>0</v>
      </c>
      <c r="AA97">
        <v>1.62469536961819E-4</v>
      </c>
      <c r="AB97">
        <v>1.62469536961819E-4</v>
      </c>
      <c r="AC97">
        <v>0</v>
      </c>
      <c r="AD97">
        <v>0</v>
      </c>
      <c r="AE97">
        <f t="shared" si="216"/>
        <v>0.35714285714285715</v>
      </c>
      <c r="AF97">
        <v>1.62469536961819E-4</v>
      </c>
      <c r="AG97">
        <f t="shared" si="217"/>
        <v>1.1000000000000001</v>
      </c>
      <c r="AH97">
        <f t="shared" si="217"/>
        <v>1.1000000000000001</v>
      </c>
      <c r="AI97">
        <v>0</v>
      </c>
      <c r="AJ97">
        <v>0</v>
      </c>
      <c r="AK97">
        <v>0</v>
      </c>
      <c r="AL97">
        <v>0</v>
      </c>
      <c r="AM97">
        <v>1.62469536961819E-4</v>
      </c>
      <c r="AN97">
        <v>0</v>
      </c>
      <c r="AO97">
        <v>0</v>
      </c>
      <c r="AP97">
        <v>1.62469536961819E-4</v>
      </c>
      <c r="AQ97">
        <v>0</v>
      </c>
      <c r="AR97">
        <f t="shared" si="218"/>
        <v>0.21249999999999999</v>
      </c>
      <c r="AS97">
        <f t="shared" si="218"/>
        <v>0.21249999999999999</v>
      </c>
      <c r="AT97">
        <v>1.62469536961819E-4</v>
      </c>
      <c r="AU97">
        <v>0</v>
      </c>
      <c r="AV97">
        <v>0</v>
      </c>
      <c r="AW97">
        <v>0</v>
      </c>
      <c r="AX97">
        <v>0</v>
      </c>
      <c r="AY97">
        <v>1.62469536961819E-4</v>
      </c>
      <c r="AZ97">
        <v>1.62469536961819E-4</v>
      </c>
      <c r="BA97">
        <f t="shared" si="214"/>
        <v>0.24705882352941172</v>
      </c>
      <c r="BB97">
        <f t="shared" si="214"/>
        <v>0.24705882352941172</v>
      </c>
      <c r="BC97">
        <v>0</v>
      </c>
      <c r="BD97">
        <v>0</v>
      </c>
      <c r="BE97">
        <v>1.62469536961819E-4</v>
      </c>
      <c r="BF97">
        <v>0</v>
      </c>
      <c r="BG97">
        <v>0</v>
      </c>
      <c r="BH97">
        <v>0</v>
      </c>
      <c r="BI97">
        <v>0</v>
      </c>
      <c r="BJ97">
        <f t="shared" si="215"/>
        <v>0.5625</v>
      </c>
      <c r="BK97">
        <f t="shared" si="215"/>
        <v>0.5625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1.62469536961819E-4</v>
      </c>
      <c r="CF97">
        <v>1.62469536961819E-4</v>
      </c>
      <c r="CG97">
        <v>1.62469536961819E-4</v>
      </c>
      <c r="CH97">
        <v>1.62469536961819E-4</v>
      </c>
      <c r="CI97">
        <v>1.62469536961819E-4</v>
      </c>
      <c r="CJ97">
        <v>1.62469536961819E-4</v>
      </c>
      <c r="CK97">
        <v>1.62469536961819E-4</v>
      </c>
      <c r="CL97">
        <v>1.62469536961819E-4</v>
      </c>
      <c r="CM97">
        <v>1.62469536961819E-4</v>
      </c>
      <c r="CN97">
        <v>1.62469536961819E-4</v>
      </c>
      <c r="CO97">
        <v>1.62469536961819E-4</v>
      </c>
      <c r="CP97">
        <v>1.62469536961819E-4</v>
      </c>
      <c r="CQ97">
        <v>1.62469536961819E-4</v>
      </c>
      <c r="CR97">
        <v>1.62469536961819E-4</v>
      </c>
      <c r="CS97">
        <v>1.62469536961819E-4</v>
      </c>
      <c r="CT97">
        <v>1.62469536961819E-4</v>
      </c>
      <c r="CU97">
        <v>1.62469536961819E-4</v>
      </c>
      <c r="CV97">
        <v>1.62469536961819E-4</v>
      </c>
      <c r="CW97">
        <v>1.62469536961819E-4</v>
      </c>
      <c r="CX97">
        <v>1.62469536961819E-4</v>
      </c>
      <c r="CY97">
        <v>1.62469536961819E-4</v>
      </c>
      <c r="CZ97">
        <v>1.62469536961819E-4</v>
      </c>
      <c r="DA97">
        <v>1.62469536961819E-4</v>
      </c>
      <c r="DB97">
        <v>1.62469536961819E-4</v>
      </c>
      <c r="DC97">
        <v>1.62469536961819E-4</v>
      </c>
      <c r="DD97">
        <v>1.62469536961819E-4</v>
      </c>
      <c r="DE97">
        <v>1.62469536961819E-4</v>
      </c>
      <c r="DF97">
        <v>1.62469536961819E-4</v>
      </c>
      <c r="DG97">
        <v>1.62469536961819E-4</v>
      </c>
      <c r="DH97">
        <v>1.62469536961819E-4</v>
      </c>
      <c r="DI97">
        <v>1.62469536961819E-4</v>
      </c>
      <c r="DJ97">
        <v>1.62469536961819E-4</v>
      </c>
      <c r="DK97">
        <v>1.62469536961819E-4</v>
      </c>
      <c r="DL97">
        <v>1.62469536961819E-4</v>
      </c>
      <c r="DM97">
        <v>1.62469536961819E-4</v>
      </c>
      <c r="DN97">
        <v>1.62469536961819E-4</v>
      </c>
      <c r="DO97">
        <v>1.62469536961819E-4</v>
      </c>
      <c r="DP97">
        <v>1.62469536961819E-4</v>
      </c>
      <c r="DQ97">
        <v>1.62469536961819E-4</v>
      </c>
      <c r="DR97">
        <v>1.62469536961819E-4</v>
      </c>
      <c r="DS97">
        <v>1.62469536961819E-4</v>
      </c>
      <c r="DT97">
        <v>1.62469536961819E-4</v>
      </c>
      <c r="DU97">
        <v>1.62469536961819E-4</v>
      </c>
      <c r="DV97">
        <v>1.62469536961819E-4</v>
      </c>
      <c r="DW97">
        <v>1.62469536961819E-4</v>
      </c>
      <c r="DX97">
        <v>1.62469536961819E-4</v>
      </c>
      <c r="DY97">
        <v>1.62469536961819E-4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0</v>
      </c>
      <c r="ES97">
        <v>0</v>
      </c>
      <c r="ET97">
        <v>0</v>
      </c>
      <c r="EU97">
        <v>0</v>
      </c>
    </row>
    <row r="98" spans="1:151" x14ac:dyDescent="0.25">
      <c r="A98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1.62469536961819E-4</v>
      </c>
      <c r="K98">
        <v>1.62469536961819E-4</v>
      </c>
      <c r="L98">
        <v>1.62469536961819E-4</v>
      </c>
      <c r="M98">
        <v>1.62469536961819E-4</v>
      </c>
      <c r="N98">
        <v>0</v>
      </c>
      <c r="O98">
        <v>0</v>
      </c>
      <c r="P98">
        <v>0</v>
      </c>
      <c r="Q98">
        <v>0</v>
      </c>
      <c r="R98">
        <v>1.62469536961819E-4</v>
      </c>
      <c r="S98">
        <v>1.62469536961819E-4</v>
      </c>
      <c r="T98">
        <v>1.62469536961819E-4</v>
      </c>
      <c r="U98">
        <v>1.62469536961819E-4</v>
      </c>
      <c r="V98">
        <v>1.62469536961819E-4</v>
      </c>
      <c r="W98">
        <v>1.62469536961819E-4</v>
      </c>
      <c r="X98">
        <v>1.62469536961819E-4</v>
      </c>
      <c r="Y98">
        <v>1.62469536961819E-4</v>
      </c>
      <c r="Z98">
        <v>1.62469536961819E-4</v>
      </c>
      <c r="AA98">
        <v>1.62469536961819E-4</v>
      </c>
      <c r="AB98">
        <v>1.62469536961819E-4</v>
      </c>
      <c r="AC98">
        <v>0</v>
      </c>
      <c r="AD98">
        <v>0</v>
      </c>
      <c r="AE98">
        <f t="shared" si="216"/>
        <v>0.35714285714285715</v>
      </c>
      <c r="AF98">
        <v>1.62469536961819E-4</v>
      </c>
      <c r="AG98">
        <f t="shared" si="217"/>
        <v>1.1000000000000001</v>
      </c>
      <c r="AH98">
        <f t="shared" si="217"/>
        <v>1.1000000000000001</v>
      </c>
      <c r="AI98">
        <v>0</v>
      </c>
      <c r="AJ98">
        <v>0</v>
      </c>
      <c r="AK98">
        <v>0</v>
      </c>
      <c r="AL98">
        <v>0</v>
      </c>
      <c r="AM98">
        <v>1.62469536961819E-4</v>
      </c>
      <c r="AN98">
        <v>0</v>
      </c>
      <c r="AO98">
        <v>0</v>
      </c>
      <c r="AP98">
        <v>1.62469536961819E-4</v>
      </c>
      <c r="AQ98">
        <v>0</v>
      </c>
      <c r="AR98">
        <f t="shared" si="218"/>
        <v>0.21249999999999999</v>
      </c>
      <c r="AS98">
        <f t="shared" si="218"/>
        <v>0.21249999999999999</v>
      </c>
      <c r="AT98">
        <v>1.62469536961819E-4</v>
      </c>
      <c r="AU98">
        <v>0</v>
      </c>
      <c r="AV98">
        <v>0</v>
      </c>
      <c r="AW98">
        <v>0</v>
      </c>
      <c r="AX98">
        <v>0</v>
      </c>
      <c r="AY98">
        <v>1.62469536961819E-4</v>
      </c>
      <c r="AZ98">
        <v>1.62469536961819E-4</v>
      </c>
      <c r="BA98">
        <f t="shared" si="214"/>
        <v>0.24705882352941172</v>
      </c>
      <c r="BB98">
        <f t="shared" si="214"/>
        <v>0.24705882352941172</v>
      </c>
      <c r="BC98">
        <v>0</v>
      </c>
      <c r="BD98">
        <v>0</v>
      </c>
      <c r="BE98">
        <v>1.62469536961819E-4</v>
      </c>
      <c r="BF98">
        <v>0</v>
      </c>
      <c r="BG98">
        <v>0</v>
      </c>
      <c r="BH98">
        <v>0</v>
      </c>
      <c r="BI98">
        <v>0</v>
      </c>
      <c r="BJ98">
        <f t="shared" si="215"/>
        <v>0.5625</v>
      </c>
      <c r="BK98">
        <f t="shared" si="215"/>
        <v>0.5625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1.62469536961819E-4</v>
      </c>
      <c r="CF98">
        <v>1.62469536961819E-4</v>
      </c>
      <c r="CG98">
        <v>1.62469536961819E-4</v>
      </c>
      <c r="CH98">
        <v>1.62469536961819E-4</v>
      </c>
      <c r="CI98">
        <v>1.62469536961819E-4</v>
      </c>
      <c r="CJ98">
        <v>1.62469536961819E-4</v>
      </c>
      <c r="CK98">
        <v>1.62469536961819E-4</v>
      </c>
      <c r="CL98">
        <v>1.62469536961819E-4</v>
      </c>
      <c r="CM98">
        <v>1.62469536961819E-4</v>
      </c>
      <c r="CN98">
        <v>1.62469536961819E-4</v>
      </c>
      <c r="CO98">
        <v>1.62469536961819E-4</v>
      </c>
      <c r="CP98">
        <v>1.62469536961819E-4</v>
      </c>
      <c r="CQ98">
        <v>1.62469536961819E-4</v>
      </c>
      <c r="CR98">
        <v>1.62469536961819E-4</v>
      </c>
      <c r="CS98">
        <v>1.62469536961819E-4</v>
      </c>
      <c r="CT98">
        <v>1.62469536961819E-4</v>
      </c>
      <c r="CU98">
        <v>1.62469536961819E-4</v>
      </c>
      <c r="CV98">
        <v>1.62469536961819E-4</v>
      </c>
      <c r="CW98">
        <v>1.62469536961819E-4</v>
      </c>
      <c r="CX98">
        <v>1.62469536961819E-4</v>
      </c>
      <c r="CY98">
        <v>1.62469536961819E-4</v>
      </c>
      <c r="CZ98">
        <v>1.62469536961819E-4</v>
      </c>
      <c r="DA98">
        <v>1.62469536961819E-4</v>
      </c>
      <c r="DB98">
        <v>1.62469536961819E-4</v>
      </c>
      <c r="DC98">
        <v>1.62469536961819E-4</v>
      </c>
      <c r="DD98">
        <v>1.62469536961819E-4</v>
      </c>
      <c r="DE98">
        <v>1.62469536961819E-4</v>
      </c>
      <c r="DF98">
        <v>1.62469536961819E-4</v>
      </c>
      <c r="DG98">
        <v>1.62469536961819E-4</v>
      </c>
      <c r="DH98">
        <v>1.62469536961819E-4</v>
      </c>
      <c r="DI98">
        <v>1.62469536961819E-4</v>
      </c>
      <c r="DJ98">
        <v>1.62469536961819E-4</v>
      </c>
      <c r="DK98">
        <v>1.62469536961819E-4</v>
      </c>
      <c r="DL98">
        <v>1.62469536961819E-4</v>
      </c>
      <c r="DM98">
        <v>1.62469536961819E-4</v>
      </c>
      <c r="DN98">
        <v>1.62469536961819E-4</v>
      </c>
      <c r="DO98">
        <v>1.62469536961819E-4</v>
      </c>
      <c r="DP98">
        <v>1.62469536961819E-4</v>
      </c>
      <c r="DQ98">
        <v>1.62469536961819E-4</v>
      </c>
      <c r="DR98">
        <v>1.62469536961819E-4</v>
      </c>
      <c r="DS98">
        <v>1.62469536961819E-4</v>
      </c>
      <c r="DT98">
        <v>1.62469536961819E-4</v>
      </c>
      <c r="DU98">
        <v>1.62469536961819E-4</v>
      </c>
      <c r="DV98">
        <v>1.62469536961819E-4</v>
      </c>
      <c r="DW98">
        <v>1.62469536961819E-4</v>
      </c>
      <c r="DX98">
        <v>1.62469536961819E-4</v>
      </c>
      <c r="DY98">
        <v>1.62469536961819E-4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</row>
    <row r="99" spans="1:151" x14ac:dyDescent="0.25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1.62469536961819E-4</v>
      </c>
      <c r="K99">
        <v>1.62469536961819E-4</v>
      </c>
      <c r="L99">
        <v>1.62469536961819E-4</v>
      </c>
      <c r="M99">
        <v>1.62469536961819E-4</v>
      </c>
      <c r="N99">
        <v>0</v>
      </c>
      <c r="O99">
        <v>0</v>
      </c>
      <c r="P99">
        <v>0</v>
      </c>
      <c r="Q99">
        <v>0</v>
      </c>
      <c r="R99">
        <v>1.62469536961819E-4</v>
      </c>
      <c r="S99">
        <v>1.62469536961819E-4</v>
      </c>
      <c r="T99">
        <v>1.62469536961819E-4</v>
      </c>
      <c r="U99">
        <v>1.62469536961819E-4</v>
      </c>
      <c r="V99">
        <v>1.62469536961819E-4</v>
      </c>
      <c r="W99">
        <v>1.62469536961819E-4</v>
      </c>
      <c r="X99">
        <v>1.62469536961819E-4</v>
      </c>
      <c r="Y99">
        <v>1.62469536961819E-4</v>
      </c>
      <c r="Z99">
        <v>1.62469536961819E-4</v>
      </c>
      <c r="AA99">
        <v>1.62469536961819E-4</v>
      </c>
      <c r="AB99">
        <v>1.62469536961819E-4</v>
      </c>
      <c r="AC99">
        <v>0</v>
      </c>
      <c r="AD99">
        <v>0</v>
      </c>
      <c r="AE99">
        <f t="shared" si="216"/>
        <v>0.35714285714285715</v>
      </c>
      <c r="AF99">
        <v>1.62469536961819E-4</v>
      </c>
      <c r="AG99">
        <f t="shared" si="217"/>
        <v>1.1000000000000001</v>
      </c>
      <c r="AH99">
        <f t="shared" si="217"/>
        <v>1.1000000000000001</v>
      </c>
      <c r="AI99">
        <v>0</v>
      </c>
      <c r="AJ99">
        <v>0</v>
      </c>
      <c r="AK99">
        <v>0</v>
      </c>
      <c r="AL99">
        <v>0</v>
      </c>
      <c r="AM99">
        <v>1.62469536961819E-4</v>
      </c>
      <c r="AN99">
        <v>0</v>
      </c>
      <c r="AO99">
        <v>0</v>
      </c>
      <c r="AP99">
        <v>1.62469536961819E-4</v>
      </c>
      <c r="AQ99">
        <v>0</v>
      </c>
      <c r="AR99">
        <f t="shared" si="218"/>
        <v>0.21249999999999999</v>
      </c>
      <c r="AS99">
        <f t="shared" si="218"/>
        <v>0.21249999999999999</v>
      </c>
      <c r="AT99">
        <v>1.62469536961819E-4</v>
      </c>
      <c r="AU99">
        <v>0</v>
      </c>
      <c r="AV99">
        <v>0</v>
      </c>
      <c r="AW99">
        <v>0</v>
      </c>
      <c r="AX99">
        <v>0</v>
      </c>
      <c r="AY99">
        <v>1.62469536961819E-4</v>
      </c>
      <c r="AZ99">
        <v>1.62469536961819E-4</v>
      </c>
      <c r="BA99">
        <f t="shared" si="214"/>
        <v>0.24705882352941172</v>
      </c>
      <c r="BB99">
        <f t="shared" si="214"/>
        <v>0.24705882352941172</v>
      </c>
      <c r="BC99">
        <v>0</v>
      </c>
      <c r="BD99">
        <v>0</v>
      </c>
      <c r="BE99">
        <v>1.62469536961819E-4</v>
      </c>
      <c r="BF99">
        <v>0</v>
      </c>
      <c r="BG99">
        <v>0</v>
      </c>
      <c r="BH99">
        <v>0</v>
      </c>
      <c r="BI99">
        <v>0</v>
      </c>
      <c r="BJ99">
        <f t="shared" si="215"/>
        <v>0.5625</v>
      </c>
      <c r="BK99">
        <f t="shared" si="215"/>
        <v>0.5625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1.62469536961819E-4</v>
      </c>
      <c r="CF99">
        <v>1.62469536961819E-4</v>
      </c>
      <c r="CG99">
        <v>1.62469536961819E-4</v>
      </c>
      <c r="CH99">
        <v>1.62469536961819E-4</v>
      </c>
      <c r="CI99">
        <v>1.62469536961819E-4</v>
      </c>
      <c r="CJ99">
        <v>1.62469536961819E-4</v>
      </c>
      <c r="CK99">
        <v>0</v>
      </c>
      <c r="CL99">
        <v>1.62469536961819E-4</v>
      </c>
      <c r="CM99">
        <v>1.62469536961819E-4</v>
      </c>
      <c r="CN99">
        <v>1.62469536961819E-4</v>
      </c>
      <c r="CO99">
        <v>1.62469536961819E-4</v>
      </c>
      <c r="CP99">
        <v>1.62469536961819E-4</v>
      </c>
      <c r="CQ99">
        <v>1.62469536961819E-4</v>
      </c>
      <c r="CR99">
        <v>1.62469536961819E-4</v>
      </c>
      <c r="CS99">
        <v>1.62469536961819E-4</v>
      </c>
      <c r="CT99">
        <v>1.62469536961819E-4</v>
      </c>
      <c r="CU99">
        <v>1.62469536961819E-4</v>
      </c>
      <c r="CV99">
        <v>1.62469536961819E-4</v>
      </c>
      <c r="CW99">
        <v>1.62469536961819E-4</v>
      </c>
      <c r="CX99">
        <v>1.62469536961819E-4</v>
      </c>
      <c r="CY99">
        <v>1.62469536961819E-4</v>
      </c>
      <c r="CZ99">
        <v>1.62469536961819E-4</v>
      </c>
      <c r="DA99">
        <v>1.62469536961819E-4</v>
      </c>
      <c r="DB99">
        <v>1.62469536961819E-4</v>
      </c>
      <c r="DC99">
        <v>1.62469536961819E-4</v>
      </c>
      <c r="DD99">
        <v>1.62469536961819E-4</v>
      </c>
      <c r="DE99">
        <v>1.62469536961819E-4</v>
      </c>
      <c r="DF99">
        <v>1.62469536961819E-4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1.62469536961819E-4</v>
      </c>
      <c r="DN99">
        <v>1.62469536961819E-4</v>
      </c>
      <c r="DO99">
        <v>1.62469536961819E-4</v>
      </c>
      <c r="DP99">
        <v>1.62469536961819E-4</v>
      </c>
      <c r="DQ99">
        <v>1.62469536961819E-4</v>
      </c>
      <c r="DR99">
        <v>1.62469536961819E-4</v>
      </c>
      <c r="DS99">
        <v>1.62469536961819E-4</v>
      </c>
      <c r="DT99">
        <v>1.62469536961819E-4</v>
      </c>
      <c r="DU99">
        <v>1.62469536961819E-4</v>
      </c>
      <c r="DV99">
        <v>1.62469536961819E-4</v>
      </c>
      <c r="DW99">
        <v>1.62469536961819E-4</v>
      </c>
      <c r="DX99">
        <v>1.62469536961819E-4</v>
      </c>
      <c r="DY99">
        <v>1.62469536961819E-4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0</v>
      </c>
    </row>
    <row r="100" spans="1:151" x14ac:dyDescent="0.25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1.62469536961819E-4</v>
      </c>
      <c r="L100">
        <v>1.62469536961819E-4</v>
      </c>
      <c r="M100">
        <v>1.62469536961819E-4</v>
      </c>
      <c r="N100">
        <v>1.62469536961819E-4</v>
      </c>
      <c r="O100">
        <v>1.62469536961819E-4</v>
      </c>
      <c r="P100">
        <v>1.62469536961819E-4</v>
      </c>
      <c r="Q100">
        <v>1.62469536961819E-4</v>
      </c>
      <c r="R100">
        <v>1.62469536961819E-4</v>
      </c>
      <c r="S100">
        <v>1.62469536961819E-4</v>
      </c>
      <c r="T100">
        <v>1.62469536961819E-4</v>
      </c>
      <c r="U100">
        <v>1.62469536961819E-4</v>
      </c>
      <c r="V100">
        <v>1.62469536961819E-4</v>
      </c>
      <c r="W100">
        <v>1.62469536961819E-4</v>
      </c>
      <c r="X100">
        <v>1.62469536961819E-4</v>
      </c>
      <c r="Y100">
        <v>1.62469536961819E-4</v>
      </c>
      <c r="Z100">
        <v>1.62469536961819E-4</v>
      </c>
      <c r="AA100">
        <v>1.62469536961819E-4</v>
      </c>
      <c r="AB100">
        <v>1.62469536961819E-4</v>
      </c>
      <c r="AC100">
        <v>0</v>
      </c>
      <c r="AD100">
        <v>0</v>
      </c>
      <c r="AE100">
        <f t="shared" si="216"/>
        <v>0.35714285714285715</v>
      </c>
      <c r="AF100">
        <v>1.62469536961819E-4</v>
      </c>
      <c r="AG100">
        <f t="shared" si="217"/>
        <v>1.1000000000000001</v>
      </c>
      <c r="AH100">
        <f t="shared" si="217"/>
        <v>1.1000000000000001</v>
      </c>
      <c r="AI100">
        <v>0</v>
      </c>
      <c r="AJ100">
        <v>0</v>
      </c>
      <c r="AK100">
        <v>0</v>
      </c>
      <c r="AL100">
        <v>0</v>
      </c>
      <c r="AM100">
        <v>1.62469536961819E-4</v>
      </c>
      <c r="AN100">
        <v>0</v>
      </c>
      <c r="AO100">
        <v>0</v>
      </c>
      <c r="AP100">
        <v>1.62469536961819E-4</v>
      </c>
      <c r="AQ100">
        <v>0</v>
      </c>
      <c r="AR100">
        <f t="shared" si="218"/>
        <v>0.21249999999999999</v>
      </c>
      <c r="AS100">
        <f t="shared" si="218"/>
        <v>0.21249999999999999</v>
      </c>
      <c r="AT100">
        <v>1.62469536961819E-4</v>
      </c>
      <c r="AU100">
        <v>0</v>
      </c>
      <c r="AV100">
        <v>0</v>
      </c>
      <c r="AW100">
        <v>0</v>
      </c>
      <c r="AX100">
        <v>0</v>
      </c>
      <c r="AY100">
        <v>1.62469536961819E-4</v>
      </c>
      <c r="AZ100">
        <v>0</v>
      </c>
      <c r="BA100">
        <f t="shared" si="214"/>
        <v>0.24705882352941172</v>
      </c>
      <c r="BB100">
        <f t="shared" si="214"/>
        <v>0.24705882352941172</v>
      </c>
      <c r="BC100">
        <v>0</v>
      </c>
      <c r="BD100">
        <v>0</v>
      </c>
      <c r="BE100">
        <v>1.62469536961819E-4</v>
      </c>
      <c r="BF100">
        <v>0</v>
      </c>
      <c r="BG100">
        <v>0</v>
      </c>
      <c r="BH100">
        <v>0</v>
      </c>
      <c r="BI100">
        <v>0</v>
      </c>
      <c r="BJ100">
        <f t="shared" si="215"/>
        <v>0.5625</v>
      </c>
      <c r="BK100">
        <f t="shared" si="215"/>
        <v>0.5625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1.62469536961819E-4</v>
      </c>
      <c r="CF100">
        <v>1.62469536961819E-4</v>
      </c>
      <c r="CG100">
        <v>1.62469536961819E-4</v>
      </c>
      <c r="CH100">
        <v>1.62469536961819E-4</v>
      </c>
      <c r="CI100">
        <v>1.62469536961819E-4</v>
      </c>
      <c r="CJ100">
        <v>1.62469536961819E-4</v>
      </c>
      <c r="CK100">
        <v>1.62469536961819E-4</v>
      </c>
      <c r="CL100">
        <v>1.62469536961819E-4</v>
      </c>
      <c r="CM100">
        <v>1.62469536961819E-4</v>
      </c>
      <c r="CN100">
        <v>1.62469536961819E-4</v>
      </c>
      <c r="CO100">
        <v>1.62469536961819E-4</v>
      </c>
      <c r="CP100">
        <v>1.62469536961819E-4</v>
      </c>
      <c r="CQ100">
        <v>1.62469536961819E-4</v>
      </c>
      <c r="CR100">
        <v>1.62469536961819E-4</v>
      </c>
      <c r="CS100">
        <v>1.62469536961819E-4</v>
      </c>
      <c r="CT100">
        <v>1.62469536961819E-4</v>
      </c>
      <c r="CU100">
        <v>1.62469536961819E-4</v>
      </c>
      <c r="CV100">
        <v>1.62469536961819E-4</v>
      </c>
      <c r="CW100">
        <v>1.62469536961819E-4</v>
      </c>
      <c r="CX100">
        <v>1.62469536961819E-4</v>
      </c>
      <c r="CY100">
        <v>1.62469536961819E-4</v>
      </c>
      <c r="CZ100">
        <v>1.62469536961819E-4</v>
      </c>
      <c r="DA100">
        <v>1.62469536961819E-4</v>
      </c>
      <c r="DB100">
        <v>1.62469536961819E-4</v>
      </c>
      <c r="DC100">
        <v>1.62469536961819E-4</v>
      </c>
      <c r="DD100">
        <v>1.62469536961819E-4</v>
      </c>
      <c r="DE100">
        <v>1.62469536961819E-4</v>
      </c>
      <c r="DF100">
        <v>1.62469536961819E-4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1.62469536961819E-4</v>
      </c>
      <c r="DN100">
        <v>1.62469536961819E-4</v>
      </c>
      <c r="DO100">
        <v>1.62469536961819E-4</v>
      </c>
      <c r="DP100">
        <v>1.62469536961819E-4</v>
      </c>
      <c r="DQ100">
        <v>1.62469536961819E-4</v>
      </c>
      <c r="DR100">
        <v>1.62469536961819E-4</v>
      </c>
      <c r="DS100">
        <v>1.62469536961819E-4</v>
      </c>
      <c r="DT100">
        <v>1.62469536961819E-4</v>
      </c>
      <c r="DU100">
        <v>1.62469536961819E-4</v>
      </c>
      <c r="DV100">
        <v>1.62469536961819E-4</v>
      </c>
      <c r="DW100">
        <v>1.62469536961819E-4</v>
      </c>
      <c r="DX100">
        <v>1.62469536961819E-4</v>
      </c>
      <c r="DY100">
        <v>1.62469536961819E-4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0</v>
      </c>
      <c r="ER100">
        <v>0</v>
      </c>
      <c r="ES100">
        <v>0</v>
      </c>
      <c r="ET100">
        <v>0</v>
      </c>
      <c r="EU100">
        <v>0</v>
      </c>
    </row>
    <row r="101" spans="1:151" x14ac:dyDescent="0.25">
      <c r="A101">
        <v>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1.62469536961819E-4</v>
      </c>
      <c r="L101">
        <v>1.62469536961819E-4</v>
      </c>
      <c r="M101">
        <v>1.62469536961819E-4</v>
      </c>
      <c r="N101">
        <v>1.62469536961819E-4</v>
      </c>
      <c r="O101">
        <v>1.62469536961819E-4</v>
      </c>
      <c r="P101">
        <v>1.62469536961819E-4</v>
      </c>
      <c r="Q101">
        <v>1.62469536961819E-4</v>
      </c>
      <c r="R101">
        <v>1.62469536961819E-4</v>
      </c>
      <c r="S101">
        <v>1.62469536961819E-4</v>
      </c>
      <c r="T101">
        <v>1.62469536961819E-4</v>
      </c>
      <c r="U101">
        <v>1.62469536961819E-4</v>
      </c>
      <c r="V101">
        <v>1.62469536961819E-4</v>
      </c>
      <c r="W101">
        <v>1.62469536961819E-4</v>
      </c>
      <c r="X101">
        <v>1.62469536961819E-4</v>
      </c>
      <c r="Y101">
        <v>1.62469536961819E-4</v>
      </c>
      <c r="Z101">
        <v>1.62469536961819E-4</v>
      </c>
      <c r="AA101">
        <v>1.62469536961819E-4</v>
      </c>
      <c r="AB101">
        <v>1.62469536961819E-4</v>
      </c>
      <c r="AC101">
        <v>0</v>
      </c>
      <c r="AD101">
        <v>0</v>
      </c>
      <c r="AE101">
        <f t="shared" si="216"/>
        <v>0.35714285714285715</v>
      </c>
      <c r="AF101">
        <v>1.62469536961819E-4</v>
      </c>
      <c r="AG101">
        <f t="shared" si="217"/>
        <v>1.1000000000000001</v>
      </c>
      <c r="AH101">
        <f t="shared" si="217"/>
        <v>1.1000000000000001</v>
      </c>
      <c r="AI101">
        <v>0</v>
      </c>
      <c r="AJ101">
        <v>0</v>
      </c>
      <c r="AK101">
        <v>0</v>
      </c>
      <c r="AL101">
        <v>0</v>
      </c>
      <c r="AM101">
        <v>1.62469536961819E-4</v>
      </c>
      <c r="AN101">
        <v>0</v>
      </c>
      <c r="AO101">
        <v>0</v>
      </c>
      <c r="AP101">
        <v>1.62469536961819E-4</v>
      </c>
      <c r="AQ101">
        <v>1.62469536961819E-4</v>
      </c>
      <c r="AR101">
        <f t="shared" si="218"/>
        <v>0.21249999999999999</v>
      </c>
      <c r="AS101">
        <f t="shared" si="218"/>
        <v>0.21249999999999999</v>
      </c>
      <c r="AT101">
        <v>1.62469536961819E-4</v>
      </c>
      <c r="AU101">
        <v>0</v>
      </c>
      <c r="AV101">
        <v>0</v>
      </c>
      <c r="AW101">
        <v>0</v>
      </c>
      <c r="AX101">
        <v>0</v>
      </c>
      <c r="AY101">
        <v>1.62469536961819E-4</v>
      </c>
      <c r="AZ101">
        <v>0</v>
      </c>
      <c r="BA101">
        <f t="shared" si="214"/>
        <v>0.24705882352941172</v>
      </c>
      <c r="BB101">
        <f t="shared" si="214"/>
        <v>0.24705882352941172</v>
      </c>
      <c r="BC101">
        <v>0</v>
      </c>
      <c r="BD101">
        <v>0</v>
      </c>
      <c r="BE101">
        <v>1.62469536961819E-4</v>
      </c>
      <c r="BF101">
        <v>0</v>
      </c>
      <c r="BG101">
        <v>0</v>
      </c>
      <c r="BH101">
        <v>0</v>
      </c>
      <c r="BI101">
        <v>0</v>
      </c>
      <c r="BJ101">
        <f t="shared" si="215"/>
        <v>0.5625</v>
      </c>
      <c r="BK101">
        <f t="shared" si="215"/>
        <v>0.5625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1.62469536961819E-4</v>
      </c>
      <c r="CF101">
        <v>1.62469536961819E-4</v>
      </c>
      <c r="CG101">
        <v>1.62469536961819E-4</v>
      </c>
      <c r="CH101">
        <v>1.62469536961819E-4</v>
      </c>
      <c r="CI101">
        <v>1.62469536961819E-4</v>
      </c>
      <c r="CJ101">
        <v>1.62469536961819E-4</v>
      </c>
      <c r="CK101">
        <v>1.62469536961819E-4</v>
      </c>
      <c r="CL101">
        <v>1.62469536961819E-4</v>
      </c>
      <c r="CM101">
        <v>1.62469536961819E-4</v>
      </c>
      <c r="CN101">
        <v>1.62469536961819E-4</v>
      </c>
      <c r="CO101">
        <v>1.62469536961819E-4</v>
      </c>
      <c r="CP101">
        <v>1.62469536961819E-4</v>
      </c>
      <c r="CQ101">
        <v>1.62469536961819E-4</v>
      </c>
      <c r="CR101">
        <v>1.62469536961819E-4</v>
      </c>
      <c r="CS101">
        <v>1.62469536961819E-4</v>
      </c>
      <c r="CT101">
        <v>1.62469536961819E-4</v>
      </c>
      <c r="CU101">
        <v>1.62469536961819E-4</v>
      </c>
      <c r="CV101">
        <v>1.62469536961819E-4</v>
      </c>
      <c r="CW101">
        <v>1.62469536961819E-4</v>
      </c>
      <c r="CX101">
        <v>1.62469536961819E-4</v>
      </c>
      <c r="CY101">
        <v>1.62469536961819E-4</v>
      </c>
      <c r="CZ101">
        <v>1.62469536961819E-4</v>
      </c>
      <c r="DA101">
        <v>1.62469536961819E-4</v>
      </c>
      <c r="DB101">
        <v>1.62469536961819E-4</v>
      </c>
      <c r="DC101">
        <v>1.62469536961819E-4</v>
      </c>
      <c r="DD101">
        <v>1.62469536961819E-4</v>
      </c>
      <c r="DE101">
        <v>1.62469536961819E-4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1.62469536961819E-4</v>
      </c>
      <c r="DO101">
        <v>1.62469536961819E-4</v>
      </c>
      <c r="DP101">
        <v>1.62469536961819E-4</v>
      </c>
      <c r="DQ101">
        <v>1.62469536961819E-4</v>
      </c>
      <c r="DR101">
        <v>1.62469536961819E-4</v>
      </c>
      <c r="DS101">
        <v>1.62469536961819E-4</v>
      </c>
      <c r="DT101">
        <v>1.62469536961819E-4</v>
      </c>
      <c r="DU101">
        <v>1.62469536961819E-4</v>
      </c>
      <c r="DV101">
        <v>1.62469536961819E-4</v>
      </c>
      <c r="DW101">
        <v>1.62469536961819E-4</v>
      </c>
      <c r="DX101">
        <v>1.62469536961819E-4</v>
      </c>
      <c r="DY101">
        <v>1.62469536961819E-4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0</v>
      </c>
      <c r="ER101">
        <v>0</v>
      </c>
      <c r="ES101">
        <v>0</v>
      </c>
      <c r="ET101">
        <v>0</v>
      </c>
      <c r="EU101">
        <v>0</v>
      </c>
    </row>
    <row r="102" spans="1:151" x14ac:dyDescent="0.25">
      <c r="A102">
        <v>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1.62469536961819E-4</v>
      </c>
      <c r="M102">
        <v>1.62469536961819E-4</v>
      </c>
      <c r="N102">
        <v>1.62469536961819E-4</v>
      </c>
      <c r="O102">
        <v>1.62469536961819E-4</v>
      </c>
      <c r="P102">
        <v>1.62469536961819E-4</v>
      </c>
      <c r="Q102">
        <v>1.62469536961819E-4</v>
      </c>
      <c r="R102">
        <v>1.62469536961819E-4</v>
      </c>
      <c r="S102">
        <v>1.62469536961819E-4</v>
      </c>
      <c r="T102">
        <v>1.62469536961819E-4</v>
      </c>
      <c r="U102">
        <v>1.62469536961819E-4</v>
      </c>
      <c r="V102">
        <v>1.62469536961819E-4</v>
      </c>
      <c r="W102">
        <v>1.62469536961819E-4</v>
      </c>
      <c r="X102">
        <v>1.62469536961819E-4</v>
      </c>
      <c r="Y102">
        <v>1.62469536961819E-4</v>
      </c>
      <c r="Z102">
        <v>1.62469536961819E-4</v>
      </c>
      <c r="AA102">
        <v>1.62469536961819E-4</v>
      </c>
      <c r="AB102">
        <v>1.62469536961819E-4</v>
      </c>
      <c r="AC102">
        <v>1.62469536961819E-4</v>
      </c>
      <c r="AD102">
        <v>1.62469536961819E-4</v>
      </c>
      <c r="AE102">
        <f>0.8/12</f>
        <v>6.6666666666666666E-2</v>
      </c>
      <c r="AF102">
        <f t="shared" ref="AF102:AH104" si="219">0.8/12</f>
        <v>6.6666666666666666E-2</v>
      </c>
      <c r="AG102">
        <f t="shared" si="219"/>
        <v>6.6666666666666666E-2</v>
      </c>
      <c r="AH102">
        <f t="shared" si="219"/>
        <v>6.6666666666666666E-2</v>
      </c>
      <c r="AI102">
        <v>1.62469536961819E-4</v>
      </c>
      <c r="AJ102">
        <v>1.62469536961819E-4</v>
      </c>
      <c r="AK102">
        <v>1.62469536961819E-4</v>
      </c>
      <c r="AL102">
        <v>1.62469536961819E-4</v>
      </c>
      <c r="AM102">
        <v>1.62469536961819E-4</v>
      </c>
      <c r="AN102">
        <v>0</v>
      </c>
      <c r="AO102">
        <v>0</v>
      </c>
      <c r="AP102">
        <v>1.62469536961819E-4</v>
      </c>
      <c r="AQ102">
        <v>1.62469536961819E-4</v>
      </c>
      <c r="AR102">
        <f t="shared" si="218"/>
        <v>0.21249999999999999</v>
      </c>
      <c r="AS102">
        <f t="shared" si="218"/>
        <v>0.21249999999999999</v>
      </c>
      <c r="AT102">
        <v>1.62469536961819E-4</v>
      </c>
      <c r="AU102">
        <v>1.62469536961819E-4</v>
      </c>
      <c r="AV102">
        <v>1.62469536961819E-4</v>
      </c>
      <c r="AW102">
        <v>1.62469536961819E-4</v>
      </c>
      <c r="AX102">
        <v>1.62469536961819E-4</v>
      </c>
      <c r="AY102">
        <v>1.62469536961819E-4</v>
      </c>
      <c r="AZ102">
        <v>1.62469536961819E-4</v>
      </c>
      <c r="BA102">
        <f>(1.9+2.3)/17</f>
        <v>0.24705882352941172</v>
      </c>
      <c r="BB102">
        <f>(1.9+2.3)/17</f>
        <v>0.24705882352941172</v>
      </c>
      <c r="BC102">
        <f t="shared" ref="BC102:BH104" si="220">3.6/21</f>
        <v>0.17142857142857143</v>
      </c>
      <c r="BD102">
        <f t="shared" si="220"/>
        <v>0.17142857142857143</v>
      </c>
      <c r="BE102">
        <f t="shared" si="220"/>
        <v>0.17142857142857143</v>
      </c>
      <c r="BF102">
        <f t="shared" si="220"/>
        <v>0.17142857142857143</v>
      </c>
      <c r="BG102">
        <f t="shared" si="220"/>
        <v>0.17142857142857143</v>
      </c>
      <c r="BH102">
        <f t="shared" si="220"/>
        <v>0.17142857142857143</v>
      </c>
      <c r="BI102">
        <f>3.6/21</f>
        <v>0.17142857142857143</v>
      </c>
      <c r="BJ102">
        <f>(9+3.6)/6</f>
        <v>2.1</v>
      </c>
      <c r="BK102">
        <f>(9+3.6)/6</f>
        <v>2.1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1.62469536961819E-4</v>
      </c>
      <c r="CF102">
        <v>1.62469536961819E-4</v>
      </c>
      <c r="CG102">
        <v>1.62469536961819E-4</v>
      </c>
      <c r="CH102">
        <v>1.62469536961819E-4</v>
      </c>
      <c r="CI102">
        <v>1.62469536961819E-4</v>
      </c>
      <c r="CJ102">
        <v>1.62469536961819E-4</v>
      </c>
      <c r="CK102">
        <v>1.62469536961819E-4</v>
      </c>
      <c r="CL102">
        <v>1.62469536961819E-4</v>
      </c>
      <c r="CM102">
        <v>1.62469536961819E-4</v>
      </c>
      <c r="CN102">
        <v>1.62469536961819E-4</v>
      </c>
      <c r="CO102">
        <v>1.62469536961819E-4</v>
      </c>
      <c r="CP102">
        <v>1.62469536961819E-4</v>
      </c>
      <c r="CQ102">
        <v>1.62469536961819E-4</v>
      </c>
      <c r="CR102">
        <v>1.62469536961819E-4</v>
      </c>
      <c r="CS102">
        <v>1.62469536961819E-4</v>
      </c>
      <c r="CT102">
        <v>1.62469536961819E-4</v>
      </c>
      <c r="CU102">
        <v>1.62469536961819E-4</v>
      </c>
      <c r="CV102">
        <v>1.62469536961819E-4</v>
      </c>
      <c r="CW102">
        <v>1.62469536961819E-4</v>
      </c>
      <c r="CX102">
        <v>1.62469536961819E-4</v>
      </c>
      <c r="CY102">
        <v>1.62469536961819E-4</v>
      </c>
      <c r="CZ102">
        <v>1.62469536961819E-4</v>
      </c>
      <c r="DA102">
        <v>1.62469536961819E-4</v>
      </c>
      <c r="DB102">
        <v>1.62469536961819E-4</v>
      </c>
      <c r="DC102">
        <v>1.62469536961819E-4</v>
      </c>
      <c r="DD102">
        <v>1.62469536961819E-4</v>
      </c>
      <c r="DE102">
        <v>1.62469536961819E-4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1.62469536961819E-4</v>
      </c>
      <c r="DO102">
        <v>1.62469536961819E-4</v>
      </c>
      <c r="DP102">
        <v>1.62469536961819E-4</v>
      </c>
      <c r="DQ102">
        <v>1.62469536961819E-4</v>
      </c>
      <c r="DR102">
        <v>1.62469536961819E-4</v>
      </c>
      <c r="DS102">
        <v>1.62469536961819E-4</v>
      </c>
      <c r="DT102">
        <v>1.62469536961819E-4</v>
      </c>
      <c r="DU102">
        <v>1.62469536961819E-4</v>
      </c>
      <c r="DV102">
        <v>1.62469536961819E-4</v>
      </c>
      <c r="DW102">
        <v>1.62469536961819E-4</v>
      </c>
      <c r="DX102">
        <v>1.62469536961819E-4</v>
      </c>
      <c r="DY102">
        <v>1.62469536961819E-4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v>0</v>
      </c>
      <c r="ET102">
        <v>0</v>
      </c>
      <c r="EU102">
        <v>0</v>
      </c>
    </row>
    <row r="103" spans="1:151" x14ac:dyDescent="0.25">
      <c r="A103">
        <v>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1.62469536961819E-4</v>
      </c>
      <c r="M103">
        <v>1.62469536961819E-4</v>
      </c>
      <c r="N103">
        <v>1.62469536961819E-4</v>
      </c>
      <c r="O103">
        <v>1.62469536961819E-4</v>
      </c>
      <c r="P103">
        <v>1.62469536961819E-4</v>
      </c>
      <c r="Q103">
        <v>1.62469536961819E-4</v>
      </c>
      <c r="R103">
        <v>1.62469536961819E-4</v>
      </c>
      <c r="S103">
        <v>1.62469536961819E-4</v>
      </c>
      <c r="T103">
        <v>1.62469536961819E-4</v>
      </c>
      <c r="U103">
        <v>1.62469536961819E-4</v>
      </c>
      <c r="V103">
        <v>1.62469536961819E-4</v>
      </c>
      <c r="W103">
        <v>1.62469536961819E-4</v>
      </c>
      <c r="X103">
        <v>1.62469536961819E-4</v>
      </c>
      <c r="Y103">
        <v>1.62469536961819E-4</v>
      </c>
      <c r="Z103">
        <v>1.62469536961819E-4</v>
      </c>
      <c r="AA103">
        <v>1.62469536961819E-4</v>
      </c>
      <c r="AB103">
        <v>1.62469536961819E-4</v>
      </c>
      <c r="AC103">
        <v>1.62469536961819E-4</v>
      </c>
      <c r="AD103">
        <v>1.62469536961819E-4</v>
      </c>
      <c r="AE103">
        <f t="shared" ref="AE103:AE104" si="221">0.8/12</f>
        <v>6.6666666666666666E-2</v>
      </c>
      <c r="AF103">
        <f t="shared" si="219"/>
        <v>6.6666666666666666E-2</v>
      </c>
      <c r="AG103">
        <f t="shared" si="219"/>
        <v>6.6666666666666666E-2</v>
      </c>
      <c r="AH103">
        <f t="shared" si="219"/>
        <v>6.6666666666666666E-2</v>
      </c>
      <c r="AI103">
        <v>0</v>
      </c>
      <c r="AJ103">
        <v>0</v>
      </c>
      <c r="AK103">
        <v>0</v>
      </c>
      <c r="AL103">
        <v>0</v>
      </c>
      <c r="AM103">
        <f>(3.4+1.9)/10</f>
        <v>0.53</v>
      </c>
      <c r="AN103">
        <f t="shared" ref="AN103:AQ104" si="222">(3.4+1.9)/10</f>
        <v>0.53</v>
      </c>
      <c r="AO103">
        <f t="shared" si="222"/>
        <v>0.53</v>
      </c>
      <c r="AP103">
        <f t="shared" si="222"/>
        <v>0.53</v>
      </c>
      <c r="AQ103">
        <f t="shared" si="222"/>
        <v>0.53</v>
      </c>
      <c r="AR103">
        <f>(2.5+0.9+3.4+1.9+1.5+1.8)/(4*1.5)</f>
        <v>2</v>
      </c>
      <c r="AS103">
        <f>(2.5+0.9+3.4+1.9+1.5+1.8)/(4*1.5)</f>
        <v>2</v>
      </c>
      <c r="AT103">
        <f>(1.5+1.8)/14</f>
        <v>0.23571428571428571</v>
      </c>
      <c r="AU103">
        <f t="shared" ref="AU103:AZ104" si="223">(1.5+1.8)/14</f>
        <v>0.23571428571428571</v>
      </c>
      <c r="AV103">
        <f t="shared" si="223"/>
        <v>0.23571428571428571</v>
      </c>
      <c r="AW103">
        <f t="shared" si="223"/>
        <v>0.23571428571428571</v>
      </c>
      <c r="AX103">
        <f t="shared" si="223"/>
        <v>0.23571428571428571</v>
      </c>
      <c r="AY103">
        <f t="shared" si="223"/>
        <v>0.23571428571428571</v>
      </c>
      <c r="AZ103">
        <f t="shared" si="223"/>
        <v>0.23571428571428571</v>
      </c>
      <c r="BA103">
        <f>(1.5+1.8+1.9+2.3+1.6+2)/(4*1.5)</f>
        <v>1.8499999999999999</v>
      </c>
      <c r="BB103">
        <f>(1.5+1.8+1.9+2.3+1.6+2)/(4*1.5)</f>
        <v>1.8499999999999999</v>
      </c>
      <c r="BC103">
        <f t="shared" si="220"/>
        <v>0.17142857142857143</v>
      </c>
      <c r="BD103">
        <f t="shared" si="220"/>
        <v>0.17142857142857143</v>
      </c>
      <c r="BE103">
        <f t="shared" si="220"/>
        <v>0.17142857142857143</v>
      </c>
      <c r="BF103">
        <f t="shared" si="220"/>
        <v>0.17142857142857143</v>
      </c>
      <c r="BG103">
        <f t="shared" si="220"/>
        <v>0.17142857142857143</v>
      </c>
      <c r="BH103">
        <f t="shared" si="220"/>
        <v>0.17142857142857143</v>
      </c>
      <c r="BI103">
        <f t="shared" ref="BI103:BI104" si="224">3.6/21</f>
        <v>0.17142857142857143</v>
      </c>
      <c r="BJ103">
        <f t="shared" ref="BJ103:BK104" si="225">(9+3.6)/6</f>
        <v>2.1</v>
      </c>
      <c r="BK103">
        <f t="shared" si="225"/>
        <v>2.1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1.62469536961819E-4</v>
      </c>
      <c r="CF103">
        <v>1.62469536961819E-4</v>
      </c>
      <c r="CG103">
        <v>1.62469536961819E-4</v>
      </c>
      <c r="CH103">
        <v>1.62469536961819E-4</v>
      </c>
      <c r="CI103">
        <v>1.62469536961819E-4</v>
      </c>
      <c r="CJ103">
        <v>1.62469536961819E-4</v>
      </c>
      <c r="CK103">
        <v>1.62469536961819E-4</v>
      </c>
      <c r="CL103">
        <v>1.62469536961819E-4</v>
      </c>
      <c r="CM103">
        <v>1.62469536961819E-4</v>
      </c>
      <c r="CN103">
        <v>1.62469536961819E-4</v>
      </c>
      <c r="CO103">
        <v>1.62469536961819E-4</v>
      </c>
      <c r="CP103">
        <v>1.62469536961819E-4</v>
      </c>
      <c r="CQ103">
        <v>1.62469536961819E-4</v>
      </c>
      <c r="CR103">
        <v>1.62469536961819E-4</v>
      </c>
      <c r="CS103">
        <v>1.62469536961819E-4</v>
      </c>
      <c r="CT103">
        <v>1.62469536961819E-4</v>
      </c>
      <c r="CU103">
        <v>1.62469536961819E-4</v>
      </c>
      <c r="CV103">
        <v>1.62469536961819E-4</v>
      </c>
      <c r="CW103">
        <v>1.62469536961819E-4</v>
      </c>
      <c r="CX103">
        <v>1.62469536961819E-4</v>
      </c>
      <c r="CY103">
        <v>1.62469536961819E-4</v>
      </c>
      <c r="CZ103">
        <v>1.62469536961819E-4</v>
      </c>
      <c r="DA103">
        <v>1.62469536961819E-4</v>
      </c>
      <c r="DB103">
        <v>1.62469536961819E-4</v>
      </c>
      <c r="DC103">
        <v>1.62469536961819E-4</v>
      </c>
      <c r="DD103">
        <v>1.62469536961819E-4</v>
      </c>
      <c r="DE103">
        <v>1.62469536961819E-4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1.62469536961819E-4</v>
      </c>
      <c r="DO103">
        <v>1.62469536961819E-4</v>
      </c>
      <c r="DP103">
        <v>1.62469536961819E-4</v>
      </c>
      <c r="DQ103">
        <v>1.62469536961819E-4</v>
      </c>
      <c r="DR103">
        <v>1.62469536961819E-4</v>
      </c>
      <c r="DS103">
        <v>1.62469536961819E-4</v>
      </c>
      <c r="DT103">
        <v>1.62469536961819E-4</v>
      </c>
      <c r="DU103">
        <v>1.62469536961819E-4</v>
      </c>
      <c r="DV103">
        <v>1.62469536961819E-4</v>
      </c>
      <c r="DW103">
        <v>1.62469536961819E-4</v>
      </c>
      <c r="DX103">
        <v>1.62469536961819E-4</v>
      </c>
      <c r="DY103">
        <v>1.62469536961819E-4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v>0</v>
      </c>
      <c r="EQ103">
        <v>0</v>
      </c>
      <c r="ER103">
        <v>0</v>
      </c>
      <c r="ES103">
        <v>0</v>
      </c>
      <c r="ET103">
        <v>0</v>
      </c>
      <c r="EU103">
        <v>0</v>
      </c>
    </row>
    <row r="104" spans="1:151" x14ac:dyDescent="0.25">
      <c r="A104">
        <v>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1.62469536961819E-4</v>
      </c>
      <c r="N104">
        <v>1.62469536961819E-4</v>
      </c>
      <c r="O104">
        <v>1.62469536961819E-4</v>
      </c>
      <c r="P104">
        <v>1.62469536961819E-4</v>
      </c>
      <c r="Q104">
        <v>1.62469536961819E-4</v>
      </c>
      <c r="R104">
        <v>1.62469536961819E-4</v>
      </c>
      <c r="S104">
        <v>1.62469536961819E-4</v>
      </c>
      <c r="T104">
        <v>1.62469536961819E-4</v>
      </c>
      <c r="U104">
        <v>1.62469536961819E-4</v>
      </c>
      <c r="V104">
        <v>1.62469536961819E-4</v>
      </c>
      <c r="W104">
        <v>1.62469536961819E-4</v>
      </c>
      <c r="X104">
        <v>1.62469536961819E-4</v>
      </c>
      <c r="Y104">
        <v>1.62469536961819E-4</v>
      </c>
      <c r="Z104">
        <v>1.62469536961819E-4</v>
      </c>
      <c r="AA104">
        <v>1.62469536961819E-4</v>
      </c>
      <c r="AB104">
        <v>1.62469536961819E-4</v>
      </c>
      <c r="AC104">
        <v>1.62469536961819E-4</v>
      </c>
      <c r="AD104">
        <v>1.62469536961819E-4</v>
      </c>
      <c r="AE104">
        <f t="shared" si="221"/>
        <v>6.6666666666666666E-2</v>
      </c>
      <c r="AF104">
        <f t="shared" si="219"/>
        <v>6.6666666666666666E-2</v>
      </c>
      <c r="AG104">
        <f t="shared" si="219"/>
        <v>6.6666666666666666E-2</v>
      </c>
      <c r="AH104">
        <f t="shared" si="219"/>
        <v>6.6666666666666666E-2</v>
      </c>
      <c r="AI104">
        <v>0</v>
      </c>
      <c r="AJ104">
        <v>0</v>
      </c>
      <c r="AK104">
        <v>0</v>
      </c>
      <c r="AL104">
        <v>0</v>
      </c>
      <c r="AM104">
        <f>(3.4+1.9)/10</f>
        <v>0.53</v>
      </c>
      <c r="AN104">
        <f t="shared" si="222"/>
        <v>0.53</v>
      </c>
      <c r="AO104">
        <f t="shared" si="222"/>
        <v>0.53</v>
      </c>
      <c r="AP104">
        <f t="shared" si="222"/>
        <v>0.53</v>
      </c>
      <c r="AQ104">
        <f t="shared" si="222"/>
        <v>0.53</v>
      </c>
      <c r="AR104">
        <f>(2.5+0.9+3.4+1.9+1.5+1.8)/(4*1.5)</f>
        <v>2</v>
      </c>
      <c r="AS104">
        <f>(2.5+0.9+3.4+1.9+1.5+1.8)/(4*1.5)</f>
        <v>2</v>
      </c>
      <c r="AT104">
        <f>(1.5+1.8)/14</f>
        <v>0.23571428571428571</v>
      </c>
      <c r="AU104">
        <f t="shared" si="223"/>
        <v>0.23571428571428571</v>
      </c>
      <c r="AV104">
        <f t="shared" si="223"/>
        <v>0.23571428571428571</v>
      </c>
      <c r="AW104">
        <f t="shared" si="223"/>
        <v>0.23571428571428571</v>
      </c>
      <c r="AX104">
        <f t="shared" si="223"/>
        <v>0.23571428571428571</v>
      </c>
      <c r="AY104">
        <f t="shared" si="223"/>
        <v>0.23571428571428571</v>
      </c>
      <c r="AZ104">
        <f t="shared" si="223"/>
        <v>0.23571428571428571</v>
      </c>
      <c r="BA104">
        <f>(1.5+1.8+1.9+2.3+1.6+2)/(4*1.5)</f>
        <v>1.8499999999999999</v>
      </c>
      <c r="BB104">
        <f>(1.5+1.8+1.9+2.3+1.6+2)/(4*1.5)</f>
        <v>1.8499999999999999</v>
      </c>
      <c r="BC104">
        <f t="shared" si="220"/>
        <v>0.17142857142857143</v>
      </c>
      <c r="BD104">
        <f t="shared" si="220"/>
        <v>0.17142857142857143</v>
      </c>
      <c r="BE104">
        <f t="shared" si="220"/>
        <v>0.17142857142857143</v>
      </c>
      <c r="BF104">
        <f t="shared" si="220"/>
        <v>0.17142857142857143</v>
      </c>
      <c r="BG104">
        <f t="shared" si="220"/>
        <v>0.17142857142857143</v>
      </c>
      <c r="BH104">
        <f t="shared" si="220"/>
        <v>0.17142857142857143</v>
      </c>
      <c r="BI104">
        <f t="shared" si="224"/>
        <v>0.17142857142857143</v>
      </c>
      <c r="BJ104">
        <f t="shared" si="225"/>
        <v>2.1</v>
      </c>
      <c r="BK104">
        <f t="shared" si="225"/>
        <v>2.1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1.62469536961819E-4</v>
      </c>
      <c r="CF104">
        <v>1.62469536961819E-4</v>
      </c>
      <c r="CG104">
        <v>1.62469536961819E-4</v>
      </c>
      <c r="CH104">
        <v>1.62469536961819E-4</v>
      </c>
      <c r="CI104">
        <v>1.62469536961819E-4</v>
      </c>
      <c r="CJ104">
        <v>1.62469536961819E-4</v>
      </c>
      <c r="CK104">
        <v>1.62469536961819E-4</v>
      </c>
      <c r="CL104">
        <v>1.62469536961819E-4</v>
      </c>
      <c r="CM104">
        <v>1.62469536961819E-4</v>
      </c>
      <c r="CN104">
        <v>1.62469536961819E-4</v>
      </c>
      <c r="CO104">
        <v>1.62469536961819E-4</v>
      </c>
      <c r="CP104">
        <v>1.62469536961819E-4</v>
      </c>
      <c r="CQ104">
        <v>1.62469536961819E-4</v>
      </c>
      <c r="CR104">
        <v>1.62469536961819E-4</v>
      </c>
      <c r="CS104">
        <v>1.62469536961819E-4</v>
      </c>
      <c r="CT104">
        <v>1.62469536961819E-4</v>
      </c>
      <c r="CU104">
        <v>1.62469536961819E-4</v>
      </c>
      <c r="CV104">
        <v>1.62469536961819E-4</v>
      </c>
      <c r="CW104">
        <v>1.62469536961819E-4</v>
      </c>
      <c r="CX104">
        <v>1.62469536961819E-4</v>
      </c>
      <c r="CY104">
        <v>1.62469536961819E-4</v>
      </c>
      <c r="CZ104">
        <v>1.62469536961819E-4</v>
      </c>
      <c r="DA104">
        <v>1.62469536961819E-4</v>
      </c>
      <c r="DB104">
        <v>1.62469536961819E-4</v>
      </c>
      <c r="DC104">
        <v>1.62469536961819E-4</v>
      </c>
      <c r="DD104">
        <v>1.62469536961819E-4</v>
      </c>
      <c r="DE104">
        <v>1.62469536961819E-4</v>
      </c>
      <c r="DF104">
        <v>1.62469536961819E-4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1.62469536961819E-4</v>
      </c>
      <c r="DN104">
        <v>1.62469536961819E-4</v>
      </c>
      <c r="DO104">
        <v>1.62469536961819E-4</v>
      </c>
      <c r="DP104">
        <v>1.62469536961819E-4</v>
      </c>
      <c r="DQ104">
        <v>1.62469536961819E-4</v>
      </c>
      <c r="DR104">
        <v>1.62469536961819E-4</v>
      </c>
      <c r="DS104">
        <v>1.62469536961819E-4</v>
      </c>
      <c r="DT104">
        <v>1.62469536961819E-4</v>
      </c>
      <c r="DU104">
        <v>1.62469536961819E-4</v>
      </c>
      <c r="DV104">
        <v>1.62469536961819E-4</v>
      </c>
      <c r="DW104">
        <v>1.62469536961819E-4</v>
      </c>
      <c r="DX104">
        <v>1.62469536961819E-4</v>
      </c>
      <c r="DY104">
        <v>1.62469536961819E-4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0</v>
      </c>
      <c r="ER104">
        <v>0</v>
      </c>
      <c r="ES104">
        <v>0</v>
      </c>
      <c r="ET104">
        <v>0</v>
      </c>
      <c r="EU104">
        <v>0</v>
      </c>
    </row>
    <row r="105" spans="1:151" x14ac:dyDescent="0.25">
      <c r="A105">
        <v>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1.62469536961819E-4</v>
      </c>
      <c r="O105">
        <v>1.62469536961819E-4</v>
      </c>
      <c r="P105">
        <v>1.62469536961819E-4</v>
      </c>
      <c r="Q105">
        <v>1.62469536961819E-4</v>
      </c>
      <c r="R105">
        <v>1.62469536961819E-4</v>
      </c>
      <c r="S105">
        <v>1.62469536961819E-4</v>
      </c>
      <c r="T105">
        <v>1.62469536961819E-4</v>
      </c>
      <c r="U105">
        <v>1.62469536961819E-4</v>
      </c>
      <c r="V105">
        <v>1.62469536961819E-4</v>
      </c>
      <c r="W105">
        <v>1.62469536961819E-4</v>
      </c>
      <c r="X105">
        <v>1.62469536961819E-4</v>
      </c>
      <c r="Y105">
        <v>1.62469536961819E-4</v>
      </c>
      <c r="Z105">
        <v>1.62469536961819E-4</v>
      </c>
      <c r="AA105">
        <v>1.62469536961819E-4</v>
      </c>
      <c r="AB105">
        <v>1.62469536961819E-4</v>
      </c>
      <c r="AC105">
        <v>1.62469536961819E-4</v>
      </c>
      <c r="AD105">
        <v>1.62469536961819E-4</v>
      </c>
      <c r="AE105">
        <v>1.62469536961819E-4</v>
      </c>
      <c r="AF105">
        <v>1.62469536961819E-4</v>
      </c>
      <c r="AG105">
        <v>1.62469536961819E-4</v>
      </c>
      <c r="AH105">
        <v>1.62469536961819E-4</v>
      </c>
      <c r="AI105">
        <v>1.62469536961819E-4</v>
      </c>
      <c r="AJ105">
        <v>1.62469536961819E-4</v>
      </c>
      <c r="AK105">
        <v>1.62469536961819E-4</v>
      </c>
      <c r="AL105">
        <v>1.62469536961819E-4</v>
      </c>
      <c r="AM105">
        <v>1.62469536961819E-4</v>
      </c>
      <c r="AN105">
        <v>1.62469536961819E-4</v>
      </c>
      <c r="AO105">
        <v>1.62469536961819E-4</v>
      </c>
      <c r="AP105">
        <v>0</v>
      </c>
      <c r="AQ105">
        <v>0</v>
      </c>
      <c r="AR105">
        <v>1.62469536961819E-4</v>
      </c>
      <c r="AS105">
        <v>1.62469536961819E-4</v>
      </c>
      <c r="AT105">
        <v>1.62469536961819E-4</v>
      </c>
      <c r="AU105">
        <v>0</v>
      </c>
      <c r="AV105">
        <v>0</v>
      </c>
      <c r="AW105">
        <v>0</v>
      </c>
      <c r="AX105">
        <v>0</v>
      </c>
      <c r="AY105">
        <v>1.62469536961819E-4</v>
      </c>
      <c r="AZ105">
        <v>0</v>
      </c>
      <c r="BA105">
        <v>1.62469536961819E-4</v>
      </c>
      <c r="BB105">
        <v>1.62469536961819E-4</v>
      </c>
      <c r="BC105">
        <v>1.62469536961819E-4</v>
      </c>
      <c r="BD105">
        <v>1.62469536961819E-4</v>
      </c>
      <c r="BE105">
        <v>1.62469536961819E-4</v>
      </c>
      <c r="BF105">
        <v>1.62469536961819E-4</v>
      </c>
      <c r="BG105">
        <v>1.62469536961819E-4</v>
      </c>
      <c r="BH105">
        <v>1.62469536961819E-4</v>
      </c>
      <c r="BI105">
        <v>0</v>
      </c>
      <c r="BJ105">
        <v>0</v>
      </c>
      <c r="BK105">
        <v>1.62469536961819E-4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1.62469536961819E-4</v>
      </c>
      <c r="CF105">
        <v>1.62469536961819E-4</v>
      </c>
      <c r="CG105">
        <v>1.62469536961819E-4</v>
      </c>
      <c r="CH105">
        <v>1.62469536961819E-4</v>
      </c>
      <c r="CI105">
        <v>1.62469536961819E-4</v>
      </c>
      <c r="CJ105">
        <v>1.62469536961819E-4</v>
      </c>
      <c r="CK105">
        <v>1.62469536961819E-4</v>
      </c>
      <c r="CL105">
        <v>1.62469536961819E-4</v>
      </c>
      <c r="CM105">
        <v>1.62469536961819E-4</v>
      </c>
      <c r="CN105">
        <v>1.62469536961819E-4</v>
      </c>
      <c r="CO105">
        <v>1.62469536961819E-4</v>
      </c>
      <c r="CP105">
        <v>1.62469536961819E-4</v>
      </c>
      <c r="CQ105">
        <v>1.62469536961819E-4</v>
      </c>
      <c r="CR105">
        <v>1.62469536961819E-4</v>
      </c>
      <c r="CS105">
        <v>1.62469536961819E-4</v>
      </c>
      <c r="CT105">
        <v>1.62469536961819E-4</v>
      </c>
      <c r="CU105">
        <v>1.62469536961819E-4</v>
      </c>
      <c r="CV105">
        <v>1.62469536961819E-4</v>
      </c>
      <c r="CW105">
        <v>1.62469536961819E-4</v>
      </c>
      <c r="CX105">
        <v>1.62469536961819E-4</v>
      </c>
      <c r="CY105">
        <v>1.62469536961819E-4</v>
      </c>
      <c r="CZ105">
        <v>1.62469536961819E-4</v>
      </c>
      <c r="DA105">
        <v>1.62469536961819E-4</v>
      </c>
      <c r="DB105">
        <v>1.62469536961819E-4</v>
      </c>
      <c r="DC105">
        <v>1.62469536961819E-4</v>
      </c>
      <c r="DD105">
        <v>1.62469536961819E-4</v>
      </c>
      <c r="DE105">
        <v>1.62469536961819E-4</v>
      </c>
      <c r="DF105">
        <v>1.62469536961819E-4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1.62469536961819E-4</v>
      </c>
      <c r="DN105">
        <v>1.62469536961819E-4</v>
      </c>
      <c r="DO105">
        <v>1.62469536961819E-4</v>
      </c>
      <c r="DP105">
        <v>1.62469536961819E-4</v>
      </c>
      <c r="DQ105">
        <v>1.62469536961819E-4</v>
      </c>
      <c r="DR105">
        <v>1.62469536961819E-4</v>
      </c>
      <c r="DS105">
        <v>1.62469536961819E-4</v>
      </c>
      <c r="DT105">
        <v>1.62469536961819E-4</v>
      </c>
      <c r="DU105">
        <v>1.62469536961819E-4</v>
      </c>
      <c r="DV105">
        <v>1.62469536961819E-4</v>
      </c>
      <c r="DW105">
        <v>1.62469536961819E-4</v>
      </c>
      <c r="DX105">
        <v>1.62469536961819E-4</v>
      </c>
      <c r="DY105">
        <v>1.62469536961819E-4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v>0</v>
      </c>
      <c r="EQ105">
        <v>0</v>
      </c>
      <c r="ER105">
        <v>0</v>
      </c>
      <c r="ES105">
        <v>0</v>
      </c>
      <c r="ET105">
        <v>0</v>
      </c>
      <c r="EU105">
        <v>0</v>
      </c>
    </row>
    <row r="106" spans="1:151" x14ac:dyDescent="0.25">
      <c r="A106">
        <v>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1.62469536961819E-4</v>
      </c>
      <c r="P106">
        <v>1.62469536961819E-4</v>
      </c>
      <c r="Q106">
        <v>1.62469536961819E-4</v>
      </c>
      <c r="R106">
        <v>1.62469536961819E-4</v>
      </c>
      <c r="S106">
        <v>1.62469536961819E-4</v>
      </c>
      <c r="T106">
        <v>1.62469536961819E-4</v>
      </c>
      <c r="U106">
        <v>1.62469536961819E-4</v>
      </c>
      <c r="V106">
        <v>1.62469536961819E-4</v>
      </c>
      <c r="W106">
        <v>1.62469536961819E-4</v>
      </c>
      <c r="X106">
        <v>1.62469536961819E-4</v>
      </c>
      <c r="Y106">
        <v>1.62469536961819E-4</v>
      </c>
      <c r="Z106">
        <v>1.62469536961819E-4</v>
      </c>
      <c r="AA106">
        <v>1.62469536961819E-4</v>
      </c>
      <c r="AB106">
        <v>1.62469536961819E-4</v>
      </c>
      <c r="AC106">
        <v>0</v>
      </c>
      <c r="AD106">
        <v>0</v>
      </c>
      <c r="AE106">
        <v>1.62469536961819E-4</v>
      </c>
      <c r="AF106">
        <v>1.62469536961819E-4</v>
      </c>
      <c r="AG106">
        <v>1.62469536961819E-4</v>
      </c>
      <c r="AH106">
        <v>1.62469536961819E-4</v>
      </c>
      <c r="AI106">
        <v>1.62469536961819E-4</v>
      </c>
      <c r="AJ106">
        <v>1.62469536961819E-4</v>
      </c>
      <c r="AK106">
        <v>1.62469536961819E-4</v>
      </c>
      <c r="AL106">
        <v>1.62469536961819E-4</v>
      </c>
      <c r="AM106">
        <v>1.62469536961819E-4</v>
      </c>
      <c r="AN106">
        <v>0</v>
      </c>
      <c r="AO106">
        <v>0</v>
      </c>
      <c r="AP106">
        <v>0</v>
      </c>
      <c r="AQ106">
        <v>0</v>
      </c>
      <c r="AR106">
        <v>1.62469536961819E-4</v>
      </c>
      <c r="AS106">
        <v>1.62469536961819E-4</v>
      </c>
      <c r="AT106">
        <v>1.62469536961819E-4</v>
      </c>
      <c r="AU106">
        <v>0</v>
      </c>
      <c r="AV106">
        <v>0</v>
      </c>
      <c r="AW106">
        <v>0</v>
      </c>
      <c r="AX106">
        <v>0</v>
      </c>
      <c r="AY106">
        <v>1.62469536961819E-4</v>
      </c>
      <c r="AZ106">
        <v>0</v>
      </c>
      <c r="BA106">
        <v>1.62469536961819E-4</v>
      </c>
      <c r="BB106">
        <v>1.62469536961819E-4</v>
      </c>
      <c r="BC106">
        <v>0</v>
      </c>
      <c r="BD106">
        <v>0</v>
      </c>
      <c r="BE106">
        <v>1.62469536961819E-4</v>
      </c>
      <c r="BF106">
        <v>0</v>
      </c>
      <c r="BG106">
        <v>0</v>
      </c>
      <c r="BH106">
        <v>1.62469536961819E-4</v>
      </c>
      <c r="BI106">
        <v>0</v>
      </c>
      <c r="BJ106">
        <v>0</v>
      </c>
      <c r="BK106">
        <v>1.62469536961819E-4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1.62469536961819E-4</v>
      </c>
      <c r="CF106">
        <v>1.62469536961819E-4</v>
      </c>
      <c r="CG106">
        <v>1.62469536961819E-4</v>
      </c>
      <c r="CH106">
        <v>1.62469536961819E-4</v>
      </c>
      <c r="CI106">
        <v>1.62469536961819E-4</v>
      </c>
      <c r="CJ106">
        <v>1.62469536961819E-4</v>
      </c>
      <c r="CK106">
        <v>1.62469536961819E-4</v>
      </c>
      <c r="CL106">
        <v>1.62469536961819E-4</v>
      </c>
      <c r="CM106">
        <v>1.62469536961819E-4</v>
      </c>
      <c r="CN106">
        <v>1.62469536961819E-4</v>
      </c>
      <c r="CO106">
        <v>1.62469536961819E-4</v>
      </c>
      <c r="CP106">
        <v>1.62469536961819E-4</v>
      </c>
      <c r="CQ106">
        <v>1.62469536961819E-4</v>
      </c>
      <c r="CR106">
        <v>1.62469536961819E-4</v>
      </c>
      <c r="CS106">
        <v>1.62469536961819E-4</v>
      </c>
      <c r="CT106">
        <v>1.62469536961819E-4</v>
      </c>
      <c r="CU106">
        <v>1.62469536961819E-4</v>
      </c>
      <c r="CV106">
        <v>1.62469536961819E-4</v>
      </c>
      <c r="CW106">
        <v>1.62469536961819E-4</v>
      </c>
      <c r="CX106">
        <v>1.62469536961819E-4</v>
      </c>
      <c r="CY106">
        <v>1.62469536961819E-4</v>
      </c>
      <c r="CZ106">
        <v>1.62469536961819E-4</v>
      </c>
      <c r="DA106">
        <v>1.62469536961819E-4</v>
      </c>
      <c r="DB106">
        <v>1.62469536961819E-4</v>
      </c>
      <c r="DC106">
        <v>1.62469536961819E-4</v>
      </c>
      <c r="DD106">
        <v>1.62469536961819E-4</v>
      </c>
      <c r="DE106">
        <v>1.62469536961819E-4</v>
      </c>
      <c r="DF106">
        <v>1.62469536961819E-4</v>
      </c>
      <c r="DG106">
        <v>1.62469536961819E-4</v>
      </c>
      <c r="DH106">
        <v>1.62469536961819E-4</v>
      </c>
      <c r="DI106">
        <v>1.62469536961819E-4</v>
      </c>
      <c r="DJ106">
        <v>1.62469536961819E-4</v>
      </c>
      <c r="DK106">
        <v>1.62469536961819E-4</v>
      </c>
      <c r="DL106">
        <v>1.62469536961819E-4</v>
      </c>
      <c r="DM106">
        <v>1.62469536961819E-4</v>
      </c>
      <c r="DN106">
        <v>1.62469536961819E-4</v>
      </c>
      <c r="DO106">
        <v>1.62469536961819E-4</v>
      </c>
      <c r="DP106">
        <v>1.62469536961819E-4</v>
      </c>
      <c r="DQ106">
        <v>1.62469536961819E-4</v>
      </c>
      <c r="DR106">
        <v>1.62469536961819E-4</v>
      </c>
      <c r="DS106">
        <v>1.62469536961819E-4</v>
      </c>
      <c r="DT106">
        <v>1.62469536961819E-4</v>
      </c>
      <c r="DU106">
        <v>1.62469536961819E-4</v>
      </c>
      <c r="DV106">
        <v>1.62469536961819E-4</v>
      </c>
      <c r="DW106">
        <v>1.62469536961819E-4</v>
      </c>
      <c r="DX106">
        <v>1.62469536961819E-4</v>
      </c>
      <c r="DY106">
        <v>1.62469536961819E-4</v>
      </c>
      <c r="DZ106">
        <v>0</v>
      </c>
      <c r="EA106">
        <v>0</v>
      </c>
      <c r="EB106">
        <v>0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</v>
      </c>
      <c r="EP106">
        <v>0</v>
      </c>
      <c r="EQ106">
        <v>0</v>
      </c>
      <c r="ER106">
        <v>0</v>
      </c>
      <c r="ES106">
        <v>0</v>
      </c>
      <c r="ET106">
        <v>0</v>
      </c>
      <c r="EU106">
        <v>0</v>
      </c>
    </row>
    <row r="107" spans="1:151" x14ac:dyDescent="0.25">
      <c r="A107">
        <v>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1.62469536961819E-4</v>
      </c>
      <c r="P107">
        <v>1.62469536961819E-4</v>
      </c>
      <c r="Q107">
        <v>1.62469536961819E-4</v>
      </c>
      <c r="R107">
        <v>1.62469536961819E-4</v>
      </c>
      <c r="S107">
        <v>1.62469536961819E-4</v>
      </c>
      <c r="T107">
        <v>1.62469536961819E-4</v>
      </c>
      <c r="U107">
        <v>1.62469536961819E-4</v>
      </c>
      <c r="V107">
        <v>1.62469536961819E-4</v>
      </c>
      <c r="W107">
        <v>1.62469536961819E-4</v>
      </c>
      <c r="X107">
        <v>1.62469536961819E-4</v>
      </c>
      <c r="Y107">
        <v>1.62469536961819E-4</v>
      </c>
      <c r="Z107">
        <v>1.62469536961819E-4</v>
      </c>
      <c r="AA107">
        <v>1.62469536961819E-4</v>
      </c>
      <c r="AB107">
        <v>1.62469536961819E-4</v>
      </c>
      <c r="AC107">
        <v>0</v>
      </c>
      <c r="AD107">
        <v>0</v>
      </c>
      <c r="AE107">
        <v>1.62469536961819E-4</v>
      </c>
      <c r="AF107">
        <v>1.62469536961819E-4</v>
      </c>
      <c r="AG107">
        <v>1.62469536961819E-4</v>
      </c>
      <c r="AH107">
        <v>1.62469536961819E-4</v>
      </c>
      <c r="AI107">
        <v>1.62469536961819E-4</v>
      </c>
      <c r="AJ107">
        <v>1.62469536961819E-4</v>
      </c>
      <c r="AK107">
        <v>1.62469536961819E-4</v>
      </c>
      <c r="AL107">
        <v>1.62469536961819E-4</v>
      </c>
      <c r="AM107">
        <v>1.62469536961819E-4</v>
      </c>
      <c r="AN107">
        <v>0</v>
      </c>
      <c r="AO107">
        <v>0</v>
      </c>
      <c r="AP107">
        <v>0</v>
      </c>
      <c r="AQ107">
        <v>0</v>
      </c>
      <c r="AR107">
        <v>1.62469536961819E-4</v>
      </c>
      <c r="AS107">
        <v>1.62469536961819E-4</v>
      </c>
      <c r="AT107">
        <v>1.62469536961819E-4</v>
      </c>
      <c r="AU107">
        <v>0</v>
      </c>
      <c r="AV107">
        <v>0</v>
      </c>
      <c r="AW107">
        <v>0</v>
      </c>
      <c r="AX107">
        <v>0</v>
      </c>
      <c r="AY107">
        <v>1.62469536961819E-4</v>
      </c>
      <c r="AZ107">
        <v>0</v>
      </c>
      <c r="BA107">
        <v>1.62469536961819E-4</v>
      </c>
      <c r="BB107">
        <v>1.62469536961819E-4</v>
      </c>
      <c r="BC107">
        <v>0</v>
      </c>
      <c r="BD107">
        <v>0</v>
      </c>
      <c r="BE107">
        <v>1.62469536961819E-4</v>
      </c>
      <c r="BF107">
        <v>0</v>
      </c>
      <c r="BG107">
        <v>0</v>
      </c>
      <c r="BH107">
        <v>1.62469536961819E-4</v>
      </c>
      <c r="BI107">
        <v>0</v>
      </c>
      <c r="BJ107">
        <v>0</v>
      </c>
      <c r="BK107">
        <v>1.62469536961819E-4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1.62469536961819E-4</v>
      </c>
      <c r="CF107">
        <v>1.62469536961819E-4</v>
      </c>
      <c r="CG107">
        <v>1.62469536961819E-4</v>
      </c>
      <c r="CH107">
        <v>1.62469536961819E-4</v>
      </c>
      <c r="CI107">
        <v>1.62469536961819E-4</v>
      </c>
      <c r="CJ107">
        <v>1.62469536961819E-4</v>
      </c>
      <c r="CK107">
        <v>1.62469536961819E-4</v>
      </c>
      <c r="CL107">
        <v>1.62469536961819E-4</v>
      </c>
      <c r="CM107">
        <v>1.62469536961819E-4</v>
      </c>
      <c r="CN107">
        <v>1.62469536961819E-4</v>
      </c>
      <c r="CO107">
        <v>1.62469536961819E-4</v>
      </c>
      <c r="CP107">
        <v>1.62469536961819E-4</v>
      </c>
      <c r="CQ107">
        <v>1.62469536961819E-4</v>
      </c>
      <c r="CR107">
        <v>1.62469536961819E-4</v>
      </c>
      <c r="CS107">
        <v>1.62469536961819E-4</v>
      </c>
      <c r="CT107">
        <v>1.62469536961819E-4</v>
      </c>
      <c r="CU107">
        <v>1.62469536961819E-4</v>
      </c>
      <c r="CV107">
        <v>1.62469536961819E-4</v>
      </c>
      <c r="CW107">
        <v>1.62469536961819E-4</v>
      </c>
      <c r="CX107">
        <v>1.62469536961819E-4</v>
      </c>
      <c r="CY107">
        <v>1.62469536961819E-4</v>
      </c>
      <c r="CZ107">
        <v>1.62469536961819E-4</v>
      </c>
      <c r="DA107">
        <v>1.62469536961819E-4</v>
      </c>
      <c r="DB107">
        <v>1.62469536961819E-4</v>
      </c>
      <c r="DC107">
        <v>1.62469536961819E-4</v>
      </c>
      <c r="DD107">
        <v>1.62469536961819E-4</v>
      </c>
      <c r="DE107">
        <v>1.62469536961819E-4</v>
      </c>
      <c r="DF107">
        <v>1.62469536961819E-4</v>
      </c>
      <c r="DG107">
        <v>1.62469536961819E-4</v>
      </c>
      <c r="DH107">
        <v>1.62469536961819E-4</v>
      </c>
      <c r="DI107">
        <v>1.62469536961819E-4</v>
      </c>
      <c r="DJ107">
        <v>1.62469536961819E-4</v>
      </c>
      <c r="DK107">
        <v>1.62469536961819E-4</v>
      </c>
      <c r="DL107">
        <v>1.62469536961819E-4</v>
      </c>
      <c r="DM107">
        <v>1.62469536961819E-4</v>
      </c>
      <c r="DN107">
        <v>1.62469536961819E-4</v>
      </c>
      <c r="DO107">
        <v>1.62469536961819E-4</v>
      </c>
      <c r="DP107">
        <v>1.62469536961819E-4</v>
      </c>
      <c r="DQ107">
        <v>1.62469536961819E-4</v>
      </c>
      <c r="DR107">
        <v>1.62469536961819E-4</v>
      </c>
      <c r="DS107">
        <v>1.62469536961819E-4</v>
      </c>
      <c r="DT107">
        <v>1.62469536961819E-4</v>
      </c>
      <c r="DU107">
        <v>1.62469536961819E-4</v>
      </c>
      <c r="DV107">
        <v>1.62469536961819E-4</v>
      </c>
      <c r="DW107">
        <v>1.62469536961819E-4</v>
      </c>
      <c r="DX107">
        <v>1.62469536961819E-4</v>
      </c>
      <c r="DY107">
        <v>1.62469536961819E-4</v>
      </c>
      <c r="DZ107">
        <v>0</v>
      </c>
      <c r="EA107">
        <v>0</v>
      </c>
      <c r="EB107">
        <v>0</v>
      </c>
      <c r="EC107">
        <v>0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v>0</v>
      </c>
      <c r="EQ107">
        <v>0</v>
      </c>
      <c r="ER107">
        <v>0</v>
      </c>
      <c r="ES107">
        <v>0</v>
      </c>
      <c r="ET107">
        <v>0</v>
      </c>
      <c r="EU107">
        <v>0</v>
      </c>
    </row>
    <row r="108" spans="1:151" x14ac:dyDescent="0.25">
      <c r="A108">
        <v>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1.62469536961819E-4</v>
      </c>
      <c r="Q108">
        <v>1.62469536961819E-4</v>
      </c>
      <c r="R108">
        <v>1.62469536961819E-4</v>
      </c>
      <c r="S108">
        <v>1.62469536961819E-4</v>
      </c>
      <c r="T108">
        <v>1.62469536961819E-4</v>
      </c>
      <c r="U108">
        <v>1.62469536961819E-4</v>
      </c>
      <c r="V108">
        <v>1.62469536961819E-4</v>
      </c>
      <c r="W108">
        <v>1.62469536961819E-4</v>
      </c>
      <c r="X108">
        <v>1.62469536961819E-4</v>
      </c>
      <c r="Y108">
        <v>1.62469536961819E-4</v>
      </c>
      <c r="Z108">
        <v>1.62469536961819E-4</v>
      </c>
      <c r="AA108">
        <v>1.62469536961819E-4</v>
      </c>
      <c r="AB108">
        <v>1.62469536961819E-4</v>
      </c>
      <c r="AC108">
        <v>1.62469536961819E-4</v>
      </c>
      <c r="AD108">
        <v>1.62469536961819E-4</v>
      </c>
      <c r="AE108">
        <v>1.62469536961819E-4</v>
      </c>
      <c r="AF108">
        <v>1.62469536961819E-4</v>
      </c>
      <c r="AG108">
        <v>1.62469536961819E-4</v>
      </c>
      <c r="AH108">
        <v>1.62469536961819E-4</v>
      </c>
      <c r="AI108">
        <v>1.62469536961819E-4</v>
      </c>
      <c r="AJ108">
        <v>1.62469536961819E-4</v>
      </c>
      <c r="AK108">
        <v>1.62469536961819E-4</v>
      </c>
      <c r="AL108">
        <v>1.62469536961819E-4</v>
      </c>
      <c r="AM108">
        <v>1.62469536961819E-4</v>
      </c>
      <c r="AN108">
        <v>0</v>
      </c>
      <c r="AO108">
        <v>0</v>
      </c>
      <c r="AP108">
        <v>0</v>
      </c>
      <c r="AQ108">
        <v>0</v>
      </c>
      <c r="AR108">
        <v>1.62469536961819E-4</v>
      </c>
      <c r="AS108">
        <v>1.62469536961819E-4</v>
      </c>
      <c r="AT108">
        <v>1.62469536961819E-4</v>
      </c>
      <c r="AU108">
        <v>0</v>
      </c>
      <c r="AV108">
        <v>0</v>
      </c>
      <c r="AW108">
        <v>0</v>
      </c>
      <c r="AX108">
        <v>0</v>
      </c>
      <c r="AY108">
        <v>1.62469536961819E-4</v>
      </c>
      <c r="AZ108">
        <v>0</v>
      </c>
      <c r="BA108">
        <v>0</v>
      </c>
      <c r="BB108">
        <v>1.62469536961819E-4</v>
      </c>
      <c r="BC108">
        <v>0</v>
      </c>
      <c r="BD108">
        <v>0</v>
      </c>
      <c r="BE108">
        <v>1.62469536961819E-4</v>
      </c>
      <c r="BF108">
        <v>0</v>
      </c>
      <c r="BG108">
        <v>0</v>
      </c>
      <c r="BH108">
        <v>1.62469536961819E-4</v>
      </c>
      <c r="BI108">
        <v>0</v>
      </c>
      <c r="BJ108">
        <v>0</v>
      </c>
      <c r="BK108">
        <v>1.62469536961819E-4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1.62469536961819E-4</v>
      </c>
      <c r="CF108">
        <v>1.62469536961819E-4</v>
      </c>
      <c r="CG108">
        <v>1.62469536961819E-4</v>
      </c>
      <c r="CH108">
        <v>1.62469536961819E-4</v>
      </c>
      <c r="CI108">
        <v>1.62469536961819E-4</v>
      </c>
      <c r="CJ108">
        <v>1.62469536961819E-4</v>
      </c>
      <c r="CK108">
        <v>1.62469536961819E-4</v>
      </c>
      <c r="CL108">
        <v>1.62469536961819E-4</v>
      </c>
      <c r="CM108">
        <v>1.62469536961819E-4</v>
      </c>
      <c r="CN108">
        <v>1.62469536961819E-4</v>
      </c>
      <c r="CO108">
        <v>1.62469536961819E-4</v>
      </c>
      <c r="CP108">
        <v>1.62469536961819E-4</v>
      </c>
      <c r="CQ108">
        <v>1.62469536961819E-4</v>
      </c>
      <c r="CR108">
        <v>1.62469536961819E-4</v>
      </c>
      <c r="CS108">
        <v>1.62469536961819E-4</v>
      </c>
      <c r="CT108">
        <v>1.62469536961819E-4</v>
      </c>
      <c r="CU108">
        <v>1.62469536961819E-4</v>
      </c>
      <c r="CV108">
        <v>1.62469536961819E-4</v>
      </c>
      <c r="CW108">
        <v>1.62469536961819E-4</v>
      </c>
      <c r="CX108">
        <v>1.62469536961819E-4</v>
      </c>
      <c r="CY108">
        <v>1.62469536961819E-4</v>
      </c>
      <c r="CZ108">
        <v>1.62469536961819E-4</v>
      </c>
      <c r="DA108">
        <v>1.62469536961819E-4</v>
      </c>
      <c r="DB108">
        <v>1.62469536961819E-4</v>
      </c>
      <c r="DC108">
        <v>1.62469536961819E-4</v>
      </c>
      <c r="DD108">
        <v>1.62469536961819E-4</v>
      </c>
      <c r="DE108">
        <v>1.62469536961819E-4</v>
      </c>
      <c r="DF108">
        <v>1.62469536961819E-4</v>
      </c>
      <c r="DG108">
        <v>1.62469536961819E-4</v>
      </c>
      <c r="DH108">
        <v>1.62469536961819E-4</v>
      </c>
      <c r="DI108">
        <v>1.62469536961819E-4</v>
      </c>
      <c r="DJ108">
        <v>1.62469536961819E-4</v>
      </c>
      <c r="DK108">
        <v>1.62469536961819E-4</v>
      </c>
      <c r="DL108">
        <v>1.62469536961819E-4</v>
      </c>
      <c r="DM108">
        <v>1.62469536961819E-4</v>
      </c>
      <c r="DN108">
        <v>1.62469536961819E-4</v>
      </c>
      <c r="DO108">
        <v>1.62469536961819E-4</v>
      </c>
      <c r="DP108">
        <v>1.62469536961819E-4</v>
      </c>
      <c r="DQ108">
        <v>1.62469536961819E-4</v>
      </c>
      <c r="DR108">
        <v>1.62469536961819E-4</v>
      </c>
      <c r="DS108">
        <v>1.62469536961819E-4</v>
      </c>
      <c r="DT108">
        <v>1.62469536961819E-4</v>
      </c>
      <c r="DU108">
        <v>1.62469536961819E-4</v>
      </c>
      <c r="DV108">
        <v>1.62469536961819E-4</v>
      </c>
      <c r="DW108">
        <v>1.62469536961819E-4</v>
      </c>
      <c r="DX108">
        <v>1.62469536961819E-4</v>
      </c>
      <c r="DY108">
        <v>1.62469536961819E-4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0</v>
      </c>
      <c r="ER108">
        <v>0</v>
      </c>
      <c r="ES108">
        <v>0</v>
      </c>
      <c r="ET108">
        <v>0</v>
      </c>
      <c r="EU108">
        <v>0</v>
      </c>
    </row>
    <row r="109" spans="1:151" x14ac:dyDescent="0.25">
      <c r="A109">
        <v>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1.62469536961819E-4</v>
      </c>
      <c r="Q109">
        <v>1.62469536961819E-4</v>
      </c>
      <c r="R109">
        <v>1.62469536961819E-4</v>
      </c>
      <c r="S109">
        <v>1.62469536961819E-4</v>
      </c>
      <c r="T109">
        <v>1.62469536961819E-4</v>
      </c>
      <c r="U109">
        <v>1.62469536961819E-4</v>
      </c>
      <c r="V109">
        <v>1.62469536961819E-4</v>
      </c>
      <c r="W109">
        <v>1.62469536961819E-4</v>
      </c>
      <c r="X109">
        <v>1.62469536961819E-4</v>
      </c>
      <c r="Y109">
        <v>1.62469536961819E-4</v>
      </c>
      <c r="Z109">
        <v>1.62469536961819E-4</v>
      </c>
      <c r="AA109">
        <v>1.62469536961819E-4</v>
      </c>
      <c r="AB109">
        <v>1.62469536961819E-4</v>
      </c>
      <c r="AC109">
        <v>1.62469536961819E-4</v>
      </c>
      <c r="AD109">
        <v>1.62469536961819E-4</v>
      </c>
      <c r="AE109">
        <v>1.62469536961819E-4</v>
      </c>
      <c r="AF109">
        <v>1.62469536961819E-4</v>
      </c>
      <c r="AG109">
        <v>1.62469536961819E-4</v>
      </c>
      <c r="AH109">
        <v>1.62469536961819E-4</v>
      </c>
      <c r="AI109">
        <v>1.62469536961819E-4</v>
      </c>
      <c r="AJ109">
        <v>1.62469536961819E-4</v>
      </c>
      <c r="AK109">
        <v>1.62469536961819E-4</v>
      </c>
      <c r="AL109">
        <v>1.62469536961819E-4</v>
      </c>
      <c r="AM109">
        <v>1.62469536961819E-4</v>
      </c>
      <c r="AN109">
        <v>0</v>
      </c>
      <c r="AO109">
        <v>0</v>
      </c>
      <c r="AP109">
        <v>0</v>
      </c>
      <c r="AQ109">
        <v>0</v>
      </c>
      <c r="AR109">
        <v>1.62469536961819E-4</v>
      </c>
      <c r="AS109">
        <v>1.62469536961819E-4</v>
      </c>
      <c r="AT109">
        <v>1.62469536961819E-4</v>
      </c>
      <c r="AU109">
        <v>0</v>
      </c>
      <c r="AV109">
        <v>0</v>
      </c>
      <c r="AW109">
        <v>0</v>
      </c>
      <c r="AX109">
        <v>0</v>
      </c>
      <c r="AY109">
        <v>1.62469536961819E-4</v>
      </c>
      <c r="AZ109">
        <v>0</v>
      </c>
      <c r="BA109">
        <v>0</v>
      </c>
      <c r="BB109">
        <v>1.62469536961819E-4</v>
      </c>
      <c r="BC109">
        <v>0</v>
      </c>
      <c r="BD109">
        <v>0</v>
      </c>
      <c r="BE109">
        <v>1.62469536961819E-4</v>
      </c>
      <c r="BF109">
        <v>0</v>
      </c>
      <c r="BG109">
        <v>0</v>
      </c>
      <c r="BH109">
        <v>1.62469536961819E-4</v>
      </c>
      <c r="BI109">
        <v>0</v>
      </c>
      <c r="BJ109">
        <v>0</v>
      </c>
      <c r="BK109">
        <v>1.62469536961819E-4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1.62469536961819E-4</v>
      </c>
      <c r="CF109">
        <v>1.62469536961819E-4</v>
      </c>
      <c r="CG109">
        <v>1.62469536961819E-4</v>
      </c>
      <c r="CH109">
        <v>1.62469536961819E-4</v>
      </c>
      <c r="CI109">
        <v>1.62469536961819E-4</v>
      </c>
      <c r="CJ109">
        <v>1.62469536961819E-4</v>
      </c>
      <c r="CK109">
        <v>1.62469536961819E-4</v>
      </c>
      <c r="CL109">
        <v>1.62469536961819E-4</v>
      </c>
      <c r="CM109">
        <v>1.62469536961819E-4</v>
      </c>
      <c r="CN109">
        <v>1.62469536961819E-4</v>
      </c>
      <c r="CO109">
        <v>1.62469536961819E-4</v>
      </c>
      <c r="CP109">
        <v>1.62469536961819E-4</v>
      </c>
      <c r="CQ109">
        <v>1.62469536961819E-4</v>
      </c>
      <c r="CR109">
        <v>1.62469536961819E-4</v>
      </c>
      <c r="CS109">
        <v>1.62469536961819E-4</v>
      </c>
      <c r="CT109">
        <v>1.62469536961819E-4</v>
      </c>
      <c r="CU109">
        <v>1.62469536961819E-4</v>
      </c>
      <c r="CV109">
        <v>1.62469536961819E-4</v>
      </c>
      <c r="CW109">
        <v>1.62469536961819E-4</v>
      </c>
      <c r="CX109">
        <v>1.62469536961819E-4</v>
      </c>
      <c r="CY109">
        <v>1.62469536961819E-4</v>
      </c>
      <c r="CZ109">
        <v>1.62469536961819E-4</v>
      </c>
      <c r="DA109">
        <v>1.62469536961819E-4</v>
      </c>
      <c r="DB109">
        <v>1.62469536961819E-4</v>
      </c>
      <c r="DC109">
        <v>1.62469536961819E-4</v>
      </c>
      <c r="DD109">
        <v>1.62469536961819E-4</v>
      </c>
      <c r="DE109">
        <v>1.62469536961819E-4</v>
      </c>
      <c r="DF109">
        <v>1.62469536961819E-4</v>
      </c>
      <c r="DG109">
        <v>1.62469536961819E-4</v>
      </c>
      <c r="DH109">
        <v>1.62469536961819E-4</v>
      </c>
      <c r="DI109">
        <v>1.62469536961819E-4</v>
      </c>
      <c r="DJ109">
        <v>1.62469536961819E-4</v>
      </c>
      <c r="DK109">
        <v>1.62469536961819E-4</v>
      </c>
      <c r="DL109">
        <v>1.62469536961819E-4</v>
      </c>
      <c r="DM109">
        <v>1.62469536961819E-4</v>
      </c>
      <c r="DN109">
        <v>1.62469536961819E-4</v>
      </c>
      <c r="DO109">
        <v>1.62469536961819E-4</v>
      </c>
      <c r="DP109">
        <v>1.62469536961819E-4</v>
      </c>
      <c r="DQ109">
        <v>1.62469536961819E-4</v>
      </c>
      <c r="DR109">
        <v>1.62469536961819E-4</v>
      </c>
      <c r="DS109">
        <v>1.62469536961819E-4</v>
      </c>
      <c r="DT109">
        <v>1.62469536961819E-4</v>
      </c>
      <c r="DU109">
        <v>1.62469536961819E-4</v>
      </c>
      <c r="DV109">
        <v>1.62469536961819E-4</v>
      </c>
      <c r="DW109">
        <v>1.62469536961819E-4</v>
      </c>
      <c r="DX109">
        <v>1.62469536961819E-4</v>
      </c>
      <c r="DY109">
        <v>1.62469536961819E-4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0</v>
      </c>
      <c r="ER109">
        <v>0</v>
      </c>
      <c r="ES109">
        <v>0</v>
      </c>
      <c r="ET109">
        <v>0</v>
      </c>
      <c r="EU109">
        <v>0</v>
      </c>
    </row>
    <row r="110" spans="1:151" x14ac:dyDescent="0.25">
      <c r="A110">
        <v>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1.62469536961819E-4</v>
      </c>
      <c r="Q110">
        <v>1.62469536961819E-4</v>
      </c>
      <c r="R110">
        <v>1.62469536961819E-4</v>
      </c>
      <c r="S110">
        <v>1.62469536961819E-4</v>
      </c>
      <c r="T110">
        <v>1.62469536961819E-4</v>
      </c>
      <c r="U110">
        <v>1.62469536961819E-4</v>
      </c>
      <c r="V110">
        <v>1.62469536961819E-4</v>
      </c>
      <c r="W110">
        <v>1.62469536961819E-4</v>
      </c>
      <c r="X110">
        <v>1.62469536961819E-4</v>
      </c>
      <c r="Y110">
        <v>1.62469536961819E-4</v>
      </c>
      <c r="Z110">
        <v>1.62469536961819E-4</v>
      </c>
      <c r="AA110">
        <v>1.62469536961819E-4</v>
      </c>
      <c r="AB110">
        <v>1.62469536961819E-4</v>
      </c>
      <c r="AC110">
        <v>1.62469536961819E-4</v>
      </c>
      <c r="AD110">
        <v>1.62469536961819E-4</v>
      </c>
      <c r="AE110">
        <v>1.62469536961819E-4</v>
      </c>
      <c r="AF110">
        <v>1.62469536961819E-4</v>
      </c>
      <c r="AG110">
        <v>1.62469536961819E-4</v>
      </c>
      <c r="AH110">
        <v>1.62469536961819E-4</v>
      </c>
      <c r="AI110">
        <v>1.62469536961819E-4</v>
      </c>
      <c r="AJ110">
        <v>1.62469536961819E-4</v>
      </c>
      <c r="AK110">
        <v>1.62469536961819E-4</v>
      </c>
      <c r="AL110">
        <v>1.62469536961819E-4</v>
      </c>
      <c r="AM110">
        <v>1.62469536961819E-4</v>
      </c>
      <c r="AN110">
        <v>0</v>
      </c>
      <c r="AO110">
        <v>0</v>
      </c>
      <c r="AP110">
        <v>0</v>
      </c>
      <c r="AQ110">
        <v>0</v>
      </c>
      <c r="AR110">
        <v>1.62469536961819E-4</v>
      </c>
      <c r="AS110">
        <v>1.62469536961819E-4</v>
      </c>
      <c r="AT110">
        <v>1.62469536961819E-4</v>
      </c>
      <c r="AU110">
        <v>0</v>
      </c>
      <c r="AV110">
        <v>0</v>
      </c>
      <c r="AW110">
        <v>0</v>
      </c>
      <c r="AX110">
        <v>0</v>
      </c>
      <c r="AY110">
        <v>1.62469536961819E-4</v>
      </c>
      <c r="AZ110">
        <v>0</v>
      </c>
      <c r="BA110">
        <v>1.62469536961819E-4</v>
      </c>
      <c r="BB110">
        <v>1.62469536961819E-4</v>
      </c>
      <c r="BC110">
        <v>1.62469536961819E-4</v>
      </c>
      <c r="BD110">
        <v>1.62469536961819E-4</v>
      </c>
      <c r="BE110">
        <v>1.62469536961819E-4</v>
      </c>
      <c r="BF110">
        <v>1.62469536961819E-4</v>
      </c>
      <c r="BG110">
        <v>1.62469536961819E-4</v>
      </c>
      <c r="BH110">
        <v>1.62469536961819E-4</v>
      </c>
      <c r="BI110">
        <v>1.62469536961819E-4</v>
      </c>
      <c r="BJ110">
        <v>1.62469536961819E-4</v>
      </c>
      <c r="BK110">
        <v>1.62469536961819E-4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1.62469536961819E-4</v>
      </c>
      <c r="CF110">
        <v>1.62469536961819E-4</v>
      </c>
      <c r="CG110">
        <v>1.62469536961819E-4</v>
      </c>
      <c r="CH110">
        <v>1.62469536961819E-4</v>
      </c>
      <c r="CI110">
        <v>1.62469536961819E-4</v>
      </c>
      <c r="CJ110">
        <v>1.62469536961819E-4</v>
      </c>
      <c r="CK110">
        <v>1.62469536961819E-4</v>
      </c>
      <c r="CL110">
        <v>1.62469536961819E-4</v>
      </c>
      <c r="CM110">
        <v>1.62469536961819E-4</v>
      </c>
      <c r="CN110">
        <v>1.62469536961819E-4</v>
      </c>
      <c r="CO110">
        <v>1.62469536961819E-4</v>
      </c>
      <c r="CP110">
        <v>1.62469536961819E-4</v>
      </c>
      <c r="CQ110">
        <v>1.62469536961819E-4</v>
      </c>
      <c r="CR110">
        <v>1.62469536961819E-4</v>
      </c>
      <c r="CS110">
        <v>1.62469536961819E-4</v>
      </c>
      <c r="CT110">
        <v>1.62469536961819E-4</v>
      </c>
      <c r="CU110">
        <v>1.62469536961819E-4</v>
      </c>
      <c r="CV110">
        <v>1.62469536961819E-4</v>
      </c>
      <c r="CW110">
        <v>1.62469536961819E-4</v>
      </c>
      <c r="CX110">
        <v>1.62469536961819E-4</v>
      </c>
      <c r="CY110">
        <v>1.62469536961819E-4</v>
      </c>
      <c r="CZ110">
        <v>1.62469536961819E-4</v>
      </c>
      <c r="DA110">
        <v>1.62469536961819E-4</v>
      </c>
      <c r="DB110">
        <v>1.62469536961819E-4</v>
      </c>
      <c r="DC110">
        <v>1.62469536961819E-4</v>
      </c>
      <c r="DD110">
        <v>1.62469536961819E-4</v>
      </c>
      <c r="DE110">
        <v>1.62469536961819E-4</v>
      </c>
      <c r="DF110">
        <v>1.62469536961819E-4</v>
      </c>
      <c r="DG110">
        <v>1.62469536961819E-4</v>
      </c>
      <c r="DH110">
        <v>0</v>
      </c>
      <c r="DI110">
        <v>1.62469536961819E-4</v>
      </c>
      <c r="DJ110">
        <v>1.62469536961819E-4</v>
      </c>
      <c r="DK110">
        <v>0</v>
      </c>
      <c r="DL110">
        <v>1.62469536961819E-4</v>
      </c>
      <c r="DM110">
        <v>1.62469536961819E-4</v>
      </c>
      <c r="DN110">
        <v>1.62469536961819E-4</v>
      </c>
      <c r="DO110">
        <v>1.62469536961819E-4</v>
      </c>
      <c r="DP110">
        <v>1.62469536961819E-4</v>
      </c>
      <c r="DQ110">
        <v>1.62469536961819E-4</v>
      </c>
      <c r="DR110">
        <v>1.62469536961819E-4</v>
      </c>
      <c r="DS110">
        <v>1.62469536961819E-4</v>
      </c>
      <c r="DT110">
        <v>1.62469536961819E-4</v>
      </c>
      <c r="DU110">
        <v>1.62469536961819E-4</v>
      </c>
      <c r="DV110">
        <v>1.62469536961819E-4</v>
      </c>
      <c r="DW110">
        <v>1.62469536961819E-4</v>
      </c>
      <c r="DX110">
        <v>1.62469536961819E-4</v>
      </c>
      <c r="DY110">
        <v>1.62469536961819E-4</v>
      </c>
      <c r="DZ110">
        <v>0</v>
      </c>
      <c r="EA110">
        <v>0</v>
      </c>
      <c r="EB110">
        <v>0</v>
      </c>
      <c r="EC110">
        <v>0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</v>
      </c>
      <c r="EP110">
        <v>0</v>
      </c>
      <c r="EQ110">
        <v>0</v>
      </c>
      <c r="ER110">
        <v>0</v>
      </c>
      <c r="ES110">
        <v>0</v>
      </c>
      <c r="ET110">
        <v>0</v>
      </c>
      <c r="EU110">
        <v>0</v>
      </c>
    </row>
    <row r="111" spans="1:151" x14ac:dyDescent="0.25">
      <c r="A111">
        <v>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1.62469536961819E-4</v>
      </c>
      <c r="R111">
        <v>1.62469536961819E-4</v>
      </c>
      <c r="S111">
        <v>1.62469536961819E-4</v>
      </c>
      <c r="T111">
        <v>1.62469536961819E-4</v>
      </c>
      <c r="U111">
        <v>1.62469536961819E-4</v>
      </c>
      <c r="V111">
        <v>1.62469536961819E-4</v>
      </c>
      <c r="W111">
        <v>1.62469536961819E-4</v>
      </c>
      <c r="X111">
        <v>1.62469536961819E-4</v>
      </c>
      <c r="Y111">
        <v>1.62469536961819E-4</v>
      </c>
      <c r="Z111">
        <v>1.62469536961819E-4</v>
      </c>
      <c r="AA111">
        <v>1.62469536961819E-4</v>
      </c>
      <c r="AB111">
        <v>1.62469536961819E-4</v>
      </c>
      <c r="AC111">
        <v>1.62469536961819E-4</v>
      </c>
      <c r="AD111">
        <v>1.62469536961819E-4</v>
      </c>
      <c r="AE111">
        <v>1.62469536961819E-4</v>
      </c>
      <c r="AF111">
        <v>1.62469536961819E-4</v>
      </c>
      <c r="AG111">
        <v>1.62469536961819E-4</v>
      </c>
      <c r="AH111">
        <v>1.62469536961819E-4</v>
      </c>
      <c r="AI111">
        <v>1.62469536961819E-4</v>
      </c>
      <c r="AJ111">
        <v>1.62469536961819E-4</v>
      </c>
      <c r="AK111">
        <v>1.62469536961819E-4</v>
      </c>
      <c r="AL111">
        <v>1.62469536961819E-4</v>
      </c>
      <c r="AM111">
        <v>1.62469536961819E-4</v>
      </c>
      <c r="AN111">
        <v>0</v>
      </c>
      <c r="AO111">
        <v>0</v>
      </c>
      <c r="AP111">
        <v>0</v>
      </c>
      <c r="AQ111">
        <v>0</v>
      </c>
      <c r="AR111">
        <v>1.62469536961819E-4</v>
      </c>
      <c r="AS111">
        <v>1.62469536961819E-4</v>
      </c>
      <c r="AT111">
        <v>1.62469536961819E-4</v>
      </c>
      <c r="AU111">
        <v>0</v>
      </c>
      <c r="AV111">
        <v>0</v>
      </c>
      <c r="AW111">
        <v>0</v>
      </c>
      <c r="AX111">
        <v>0</v>
      </c>
      <c r="AY111">
        <v>1.62469536961819E-4</v>
      </c>
      <c r="AZ111">
        <v>0</v>
      </c>
      <c r="BA111">
        <v>1.62469536961819E-4</v>
      </c>
      <c r="BB111">
        <v>1.62469536961819E-4</v>
      </c>
      <c r="BC111">
        <v>1.62469536961819E-4</v>
      </c>
      <c r="BD111">
        <v>1.62469536961819E-4</v>
      </c>
      <c r="BE111">
        <v>1.62469536961819E-4</v>
      </c>
      <c r="BF111">
        <v>1.62469536961819E-4</v>
      </c>
      <c r="BG111">
        <v>1.62469536961819E-4</v>
      </c>
      <c r="BH111">
        <v>1.62469536961819E-4</v>
      </c>
      <c r="BI111">
        <v>1.62469536961819E-4</v>
      </c>
      <c r="BJ111">
        <v>1.62469536961819E-4</v>
      </c>
      <c r="BK111">
        <v>1.62469536961819E-4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1.62469536961819E-4</v>
      </c>
      <c r="CF111">
        <v>1.62469536961819E-4</v>
      </c>
      <c r="CG111">
        <v>1.62469536961819E-4</v>
      </c>
      <c r="CH111">
        <v>1.62469536961819E-4</v>
      </c>
      <c r="CI111">
        <v>1.62469536961819E-4</v>
      </c>
      <c r="CJ111">
        <v>1.62469536961819E-4</v>
      </c>
      <c r="CK111">
        <v>1.62469536961819E-4</v>
      </c>
      <c r="CL111">
        <v>1.62469536961819E-4</v>
      </c>
      <c r="CM111">
        <v>1.62469536961819E-4</v>
      </c>
      <c r="CN111">
        <v>1.62469536961819E-4</v>
      </c>
      <c r="CO111">
        <v>1.62469536961819E-4</v>
      </c>
      <c r="CP111">
        <v>1.62469536961819E-4</v>
      </c>
      <c r="CQ111">
        <v>1.62469536961819E-4</v>
      </c>
      <c r="CR111">
        <v>1.62469536961819E-4</v>
      </c>
      <c r="CS111">
        <v>1.62469536961819E-4</v>
      </c>
      <c r="CT111">
        <v>1.62469536961819E-4</v>
      </c>
      <c r="CU111">
        <v>1.62469536961819E-4</v>
      </c>
      <c r="CV111">
        <v>1.62469536961819E-4</v>
      </c>
      <c r="CW111">
        <v>1.62469536961819E-4</v>
      </c>
      <c r="CX111">
        <v>1.62469536961819E-4</v>
      </c>
      <c r="CY111">
        <v>1.62469536961819E-4</v>
      </c>
      <c r="CZ111">
        <v>1.62469536961819E-4</v>
      </c>
      <c r="DA111">
        <v>1.62469536961819E-4</v>
      </c>
      <c r="DB111">
        <v>1.62469536961819E-4</v>
      </c>
      <c r="DC111">
        <v>1.62469536961819E-4</v>
      </c>
      <c r="DD111">
        <v>1.62469536961819E-4</v>
      </c>
      <c r="DE111">
        <v>1.62469536961819E-4</v>
      </c>
      <c r="DF111">
        <v>1.62469536961819E-4</v>
      </c>
      <c r="DG111">
        <v>1.62469536961819E-4</v>
      </c>
      <c r="DH111">
        <v>1.62469536961819E-4</v>
      </c>
      <c r="DI111">
        <v>1.62469536961819E-4</v>
      </c>
      <c r="DJ111">
        <v>1.62469536961819E-4</v>
      </c>
      <c r="DK111">
        <v>1.62469536961819E-4</v>
      </c>
      <c r="DL111">
        <v>1.62469536961819E-4</v>
      </c>
      <c r="DM111">
        <v>1.62469536961819E-4</v>
      </c>
      <c r="DN111">
        <v>1.62469536961819E-4</v>
      </c>
      <c r="DO111">
        <v>1.62469536961819E-4</v>
      </c>
      <c r="DP111">
        <v>1.62469536961819E-4</v>
      </c>
      <c r="DQ111">
        <v>1.62469536961819E-4</v>
      </c>
      <c r="DR111">
        <v>1.62469536961819E-4</v>
      </c>
      <c r="DS111">
        <v>1.62469536961819E-4</v>
      </c>
      <c r="DT111">
        <v>1.62469536961819E-4</v>
      </c>
      <c r="DU111">
        <v>1.62469536961819E-4</v>
      </c>
      <c r="DV111">
        <v>1.62469536961819E-4</v>
      </c>
      <c r="DW111">
        <v>1.62469536961819E-4</v>
      </c>
      <c r="DX111">
        <v>1.62469536961819E-4</v>
      </c>
      <c r="DY111">
        <v>1.62469536961819E-4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0</v>
      </c>
      <c r="EQ111">
        <v>0</v>
      </c>
      <c r="ER111">
        <v>0</v>
      </c>
      <c r="ES111">
        <v>0</v>
      </c>
      <c r="ET111">
        <v>0</v>
      </c>
      <c r="EU111">
        <v>0</v>
      </c>
    </row>
    <row r="112" spans="1:151" x14ac:dyDescent="0.25">
      <c r="A112">
        <v>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1.62469536961819E-4</v>
      </c>
      <c r="R112">
        <v>1.62469536961819E-4</v>
      </c>
      <c r="S112">
        <v>1.62469536961819E-4</v>
      </c>
      <c r="T112">
        <v>1.62469536961819E-4</v>
      </c>
      <c r="U112">
        <v>1.62469536961819E-4</v>
      </c>
      <c r="V112">
        <v>1.62469536961819E-4</v>
      </c>
      <c r="W112">
        <v>1.62469536961819E-4</v>
      </c>
      <c r="X112">
        <v>1.62469536961819E-4</v>
      </c>
      <c r="Y112">
        <v>1.62469536961819E-4</v>
      </c>
      <c r="Z112">
        <v>1.62469536961819E-4</v>
      </c>
      <c r="AA112">
        <v>1.62469536961819E-4</v>
      </c>
      <c r="AB112">
        <v>1.62469536961819E-4</v>
      </c>
      <c r="AC112">
        <v>1.62469536961819E-4</v>
      </c>
      <c r="AD112">
        <v>1.62469536961819E-4</v>
      </c>
      <c r="AE112">
        <v>1.62469536961819E-4</v>
      </c>
      <c r="AF112">
        <v>1.62469536961819E-4</v>
      </c>
      <c r="AG112">
        <v>1.62469536961819E-4</v>
      </c>
      <c r="AH112">
        <v>1.62469536961819E-4</v>
      </c>
      <c r="AI112">
        <v>1.62469536961819E-4</v>
      </c>
      <c r="AJ112">
        <v>1.62469536961819E-4</v>
      </c>
      <c r="AK112">
        <v>1.62469536961819E-4</v>
      </c>
      <c r="AL112">
        <v>1.62469536961819E-4</v>
      </c>
      <c r="AM112">
        <v>1.62469536961819E-4</v>
      </c>
      <c r="AN112">
        <v>1.62469536961819E-4</v>
      </c>
      <c r="AO112">
        <v>1.62469536961819E-4</v>
      </c>
      <c r="AP112">
        <v>1.62469536961819E-4</v>
      </c>
      <c r="AQ112">
        <v>1.62469536961819E-4</v>
      </c>
      <c r="AR112">
        <v>1.62469536961819E-4</v>
      </c>
      <c r="AS112">
        <v>1.62469536961819E-4</v>
      </c>
      <c r="AT112">
        <v>1.62469536961819E-4</v>
      </c>
      <c r="AU112">
        <v>1.62469536961819E-4</v>
      </c>
      <c r="AV112">
        <v>1.62469536961819E-4</v>
      </c>
      <c r="AW112">
        <v>1.62469536961819E-4</v>
      </c>
      <c r="AX112">
        <v>1.62469536961819E-4</v>
      </c>
      <c r="AY112">
        <v>1.62469536961819E-4</v>
      </c>
      <c r="AZ112">
        <v>1.62469536961819E-4</v>
      </c>
      <c r="BA112">
        <v>1.62469536961819E-4</v>
      </c>
      <c r="BB112">
        <v>1.62469536961819E-4</v>
      </c>
      <c r="BC112">
        <v>1.62469536961819E-4</v>
      </c>
      <c r="BD112">
        <v>1.62469536961819E-4</v>
      </c>
      <c r="BE112">
        <v>1.62469536961819E-4</v>
      </c>
      <c r="BF112">
        <v>1.62469536961819E-4</v>
      </c>
      <c r="BG112">
        <v>1.62469536961819E-4</v>
      </c>
      <c r="BH112">
        <v>1.62469536961819E-4</v>
      </c>
      <c r="BI112">
        <v>1.62469536961819E-4</v>
      </c>
      <c r="BJ112">
        <v>1.62469536961819E-4</v>
      </c>
      <c r="BK112">
        <v>1.62469536961819E-4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v>0</v>
      </c>
      <c r="EQ112">
        <v>0</v>
      </c>
      <c r="ER112">
        <v>0</v>
      </c>
      <c r="ES112">
        <v>0</v>
      </c>
      <c r="ET112">
        <v>0</v>
      </c>
      <c r="EU112">
        <v>0</v>
      </c>
    </row>
  </sheetData>
  <conditionalFormatting sqref="A1:EU112">
    <cfRule type="cellIs" dxfId="2" priority="2" operator="equal">
      <formula>-2</formula>
    </cfRule>
    <cfRule type="cellIs" dxfId="1" priority="3" operator="equal">
      <formula>-1</formula>
    </cfRule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  <cfRule type="cellIs" dxfId="0" priority="1" operator="equal">
      <formula>-1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Prakash, Nirmal Arun</dc:creator>
  <cp:lastModifiedBy>Nirmal Prakash</cp:lastModifiedBy>
  <dcterms:created xsi:type="dcterms:W3CDTF">2017-11-06T23:55:36Z</dcterms:created>
  <dcterms:modified xsi:type="dcterms:W3CDTF">2018-07-03T01:39:22Z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978890e7d06c4c40a40e1cd8e3046fd7</vt:lpwstr>
  </property>
</Properties>
</file>