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<sst xmlns="http://schemas.openxmlformats.org/spreadsheetml/2006/main" count="53" uniqueCount="49">
  <si>
    <t>Date</t>
  </si>
  <si>
    <t>Part Number:</t>
  </si>
  <si>
    <t>Item Name:</t>
  </si>
  <si>
    <t>Location to Buy From</t>
  </si>
  <si>
    <t>Cost per Part</t>
  </si>
  <si>
    <t>Quantity:</t>
  </si>
  <si>
    <t>Total Cost:</t>
  </si>
  <si>
    <t>Item Description:</t>
  </si>
  <si>
    <t>TPS562231DRLR</t>
  </si>
  <si>
    <t>Switching voltage regulator 4.5V to 17V</t>
  </si>
  <si>
    <t>https://www.mouser.com/ProductDetail/595-TPS562231DRLR</t>
  </si>
  <si>
    <t>Switching Voltage Reuglator</t>
  </si>
  <si>
    <t>MCP3201-CI/P</t>
  </si>
  <si>
    <t>ADC 12 Bit SPI DIP</t>
  </si>
  <si>
    <t>https://www.mouser.com/ProductDetail/Microchip-Technology/MCP3201-CI-P?qs=mcPJWgAPNre%2FsJDHtNvcCw%3D%3D</t>
  </si>
  <si>
    <t>CD4051BE</t>
  </si>
  <si>
    <t>Multiplexer DIP</t>
  </si>
  <si>
    <t>https://www.mouser.com/ProductDetail/Texas-Instruments/CD4051BE?qs=q2XTDbzbm6DxulBsMcV7tA%3D%3D</t>
  </si>
  <si>
    <t>RK73H1JTTDD1002F</t>
  </si>
  <si>
    <t>10k Resistor</t>
  </si>
  <si>
    <t>https://www.mouser.com/ProductDetail/KOA-Speer/RK73H1JTTDD1002F?qs=b1MjUb3%252BcaU0rYKbWd%2FWJg%3D%3D</t>
  </si>
  <si>
    <t>Thick Film Resistors - SMD 1/10watts 10Kohms 1%</t>
  </si>
  <si>
    <t>TL084IN</t>
  </si>
  <si>
    <t xml:space="preserve">OP Amps </t>
  </si>
  <si>
    <t>https://www.mouser.com/ProductDetail/Texas-Instruments/TL084IN?qs=sbcp%2F4gpy0%2FB92t6J09IkQ%3D%3D</t>
  </si>
  <si>
    <t>OPA227PAG4</t>
  </si>
  <si>
    <t>https://www.mouser.com/ProductDetail/Texas-Instruments/OPA227PAG4?qs=pJP364FAHqQ%252BYwc%2FpZKseg%3D%3D</t>
  </si>
  <si>
    <t>LM358P</t>
  </si>
  <si>
    <t>https://www.mouser.com/ProductDetail/Texas-Instruments/LM358P?qs=X1HXWTtiZ0QtOTT8%252BVnsyw%3D%3D</t>
  </si>
  <si>
    <t>ADC141S626CIMM/NOPB</t>
  </si>
  <si>
    <t>ADC 12-bit 50-250 KSPS</t>
  </si>
  <si>
    <t>https://www.mouser.com/ProductDetail/926-AD141S626CIMMNPB</t>
  </si>
  <si>
    <t>ADC 14-bit 50-250 KSPS</t>
  </si>
  <si>
    <t>08055C104JAT4A</t>
  </si>
  <si>
    <t>cap</t>
  </si>
  <si>
    <t>https://www.mouser.com/ProductDetail/KYOCERA-AVX/08055C104JAT4A?qs=xMTsDkQFXIwrNDKsf1C%2F4A%3D%3D</t>
  </si>
  <si>
    <t>MLASE31LBB5476MTNA01</t>
  </si>
  <si>
    <t>Cap</t>
  </si>
  <si>
    <t>https://www.mouser.com/ProductDetail/TAIYO-YUDEN/MLASE31LBB5476MTNA01?qs=tlsG%2FOw5FFh4KFcjPRamYQ%3D%3D</t>
  </si>
  <si>
    <t>CL21A106KAYNNNF</t>
  </si>
  <si>
    <t>https://www.mouser.com/ProductDetail/Samsung-Electro-Mechanics/CL21A106KAYNNNF?qs=xZ%2FP%252Ba9zWqbNXsT2s0u%252B1w%3D%3D</t>
  </si>
  <si>
    <t>NR8040T4R7N</t>
  </si>
  <si>
    <t>pow inductor</t>
  </si>
  <si>
    <t>https://www.mouser.com/ProductDetail/TAIYO-YUDEN/NR8040T4R7N?qs=PzICbMaShUcp7zkwLhhm8A%3D%3D</t>
  </si>
  <si>
    <t>SRP1265A-470M</t>
  </si>
  <si>
    <t>https://www.mouser.com/ProductDetail/Bourns/SRP1265A-470M?qs=7z%252BmIopC6%2FJVBbWifq3cvA%3D%3D</t>
  </si>
  <si>
    <t>Total Cost</t>
  </si>
  <si>
    <t>Shared Mouser Cart</t>
  </si>
  <si>
    <t>https://www.mouser.com/ProjectManager/ProjectDetail.aspx?AccessID=dbfb4965ae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</si>
</sst>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0_);[Red]\(&quot;$&quot;#,##0.000\)"/>
    <numFmt numFmtId="165" formatCode="&quot;$&quot;#,##0.00"/>
    <numFmt numFmtId="166" formatCode="&quot;$&quot;#,##0.00_);[Red]\(&quot;$&quot;#,##0.00\)"/>
    <numFmt numFmtId="167" formatCode="m/d/yyyy"/>
  </numFmts>
  <fonts count="19">
    <font>
      <sz val="10.0"/>
      <color rgb="FF000000"/>
      <name val="Arial"/>
      <scheme val="minor"/>
    </font>
    <font>
      <sz val="11.0"/>
      <color theme="1"/>
      <name val="Calibri"/>
    </font>
    <font>
      <u/>
      <sz val="11.0"/>
      <color rgb="FF0563C1"/>
      <name val="Calibri"/>
    </font>
    <font>
      <sz val="10.0"/>
      <color theme="1"/>
      <name val="Arial"/>
      <scheme val="minor"/>
    </font>
    <font>
      <u/>
      <sz val="11.0"/>
      <color rgb="FF0563C1"/>
      <name val="Calibri"/>
    </font>
    <font>
      <color theme="1"/>
      <name val="Arial"/>
      <scheme val="minor"/>
    </font>
    <font>
      <sz val="11.0"/>
      <color rgb="FF1155CC"/>
      <name val="Calibri"/>
    </font>
    <font>
      <u/>
      <sz val="11.0"/>
      <color rgb="FF000000"/>
      <name val="Calibri"/>
    </font>
    <font>
      <sz val="11.0"/>
      <color theme="1"/>
      <name val="Arial"/>
    </font>
    <font>
      <u/>
      <sz val="11.0"/>
      <color rgb="FF1155CC"/>
      <name val="Arial"/>
    </font>
    <font>
      <sz val="11.0"/>
      <color rgb="FF333333"/>
      <name val="Arial"/>
    </font>
    <font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u/>
      <sz val="11.0"/>
      <color rgb="FF0000FF"/>
      <name val="Calibri"/>
    </font>
    <font>
      <color rgb="FF333333"/>
      <name val="Arial"/>
    </font>
    <font>
      <u/>
      <color rgb="FF1155CC"/>
      <name val="Arial"/>
    </font>
    <font>
      <sz val="9.0"/>
      <color rgb="FF44444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1" numFmtId="165" xfId="0" applyFont="1" applyNumberForma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66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0" fontId="8" numFmtId="166" xfId="0" applyAlignment="1" applyFont="1" applyNumberFormat="1">
      <alignment horizontal="right" vertical="bottom"/>
    </xf>
    <xf borderId="1" fillId="2" fontId="10" numFmtId="0" xfId="0" applyAlignment="1" applyBorder="1" applyFill="1" applyFont="1">
      <alignment vertical="bottom"/>
    </xf>
    <xf borderId="0" fillId="0" fontId="5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Font="1" applyNumberFormat="1"/>
    <xf borderId="0" fillId="0" fontId="12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3" numFmtId="14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2" fontId="16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" numFmtId="164" xfId="0" applyFont="1" applyNumberFormat="1"/>
    <xf borderId="0" fillId="0" fontId="1" numFmtId="166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0" fontId="5" numFmtId="167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user.com/ProductDetail/TAIYO-YUDEN/MLASE31LBB5476MTNA01?qs=tlsG%2FOw5FFh4KFcjPRamYQ%3D%3D" TargetMode="External"/><Relationship Id="rId10" Type="http://schemas.openxmlformats.org/officeDocument/2006/relationships/hyperlink" Target="https://www.mouser.com/ProductDetail/KYOCERA-AVX/08055C104JAT4A?qs=xMTsDkQFXIwrNDKsf1C%2F4A%3D%3D" TargetMode="External"/><Relationship Id="rId13" Type="http://schemas.openxmlformats.org/officeDocument/2006/relationships/hyperlink" Target="https://www.mouser.com/ProductDetail/TAIYO-YUDEN/NR8040T4R7N?qs=PzICbMaShUcp7zkwLhhm8A%3D%3D" TargetMode="External"/><Relationship Id="rId12" Type="http://schemas.openxmlformats.org/officeDocument/2006/relationships/hyperlink" Target="https://www.mouser.com/ProductDetail/Samsung-Electro-Mechanics/CL21A106KAYNNNF?qs=xZ%2FP%252Ba9zWqbNXsT2s0u%252B1w%3D%3D" TargetMode="External"/><Relationship Id="rId1" Type="http://schemas.openxmlformats.org/officeDocument/2006/relationships/hyperlink" Target="https://www.mouser.com/ProductDetail/595-TPS562231DRLR" TargetMode="External"/><Relationship Id="rId2" Type="http://schemas.openxmlformats.org/officeDocument/2006/relationships/hyperlink" Target="https://www.mouser.com/ProductDetail/Microchip-Technology/MCP3201-CI-P?qs=mcPJWgAPNre%2FsJDHtNvcCw%3D%3D" TargetMode="External"/><Relationship Id="rId3" Type="http://schemas.openxmlformats.org/officeDocument/2006/relationships/hyperlink" Target="https://www.mouser.com/ProductDetail/Texas-Instruments/CD4051BE?qs=q2XTDbzbm6DxulBsMcV7tA%3D%3D" TargetMode="External"/><Relationship Id="rId4" Type="http://schemas.openxmlformats.org/officeDocument/2006/relationships/hyperlink" Target="https://www.mouser.com/ProductDetail/KOA-Speer/RK73H1JTTDD1002F?qs=b1MjUb3%252BcaU0rYKbWd%2FWJg%3D%3D" TargetMode="External"/><Relationship Id="rId9" Type="http://schemas.openxmlformats.org/officeDocument/2006/relationships/hyperlink" Target="https://www.mouser.com/ProductDetail/926-AD141S626CIMMNPB" TargetMode="External"/><Relationship Id="rId15" Type="http://schemas.openxmlformats.org/officeDocument/2006/relationships/hyperlink" Target="https://www.mouser.com/ProjectManager/ProjectDetail.aspx?AccessID=dbfb4965ae" TargetMode="External"/><Relationship Id="rId14" Type="http://schemas.openxmlformats.org/officeDocument/2006/relationships/hyperlink" Target="https://www.mouser.com/ProductDetail/Bourns/SRP1265A-470M?qs=7z%252BmIopC6%2FJVBbWifq3cvA%3D%3D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mouser.com/ProductDetail/Texas-Instruments/TL084IN?qs=sbcp%2F4gpy0%2FB92t6J09IkQ%3D%3D" TargetMode="External"/><Relationship Id="rId6" Type="http://schemas.openxmlformats.org/officeDocument/2006/relationships/hyperlink" Target="https://www.mouser.com/ProductDetail/Texas-Instruments/OPA227PAG4?qs=pJP364FAHqQ%252BYwc%2FpZKseg%3D%3D" TargetMode="External"/><Relationship Id="rId7" Type="http://schemas.openxmlformats.org/officeDocument/2006/relationships/hyperlink" Target="https://www.mouser.com/ProductDetail/Texas-Instruments/LM358P?qs=X1HXWTtiZ0QtOTT8%252BVnsyw%3D%3D" TargetMode="External"/><Relationship Id="rId8" Type="http://schemas.openxmlformats.org/officeDocument/2006/relationships/hyperlink" Target="https://www.mouser.com/ProductDetail/926-AD141S626CIMMNP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30.25"/>
    <col customWidth="1" min="4" max="4" width="61.5"/>
    <col customWidth="1" min="5" max="5" width="10.63"/>
    <col customWidth="1" min="6" max="6" width="8.0"/>
    <col customWidth="1" min="8" max="8" width="54.63"/>
    <col customWidth="1" min="9" max="9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45568.0</v>
      </c>
      <c r="B2" s="3" t="s">
        <v>8</v>
      </c>
      <c r="C2" s="4" t="s">
        <v>9</v>
      </c>
      <c r="D2" s="5" t="s">
        <v>10</v>
      </c>
      <c r="E2" s="6">
        <v>0.215</v>
      </c>
      <c r="F2" s="7">
        <v>10.0</v>
      </c>
      <c r="G2" s="8">
        <f t="shared" ref="G2:G4" si="1">E2*F2</f>
        <v>2.15</v>
      </c>
      <c r="H2" s="4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45568.0</v>
      </c>
      <c r="B3" s="9" t="s">
        <v>12</v>
      </c>
      <c r="C3" s="10" t="s">
        <v>13</v>
      </c>
      <c r="D3" s="11" t="s">
        <v>14</v>
      </c>
      <c r="E3" s="12">
        <v>3.25</v>
      </c>
      <c r="F3" s="7">
        <v>2.0</v>
      </c>
      <c r="G3" s="13">
        <f t="shared" si="1"/>
        <v>6.5</v>
      </c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45568.0</v>
      </c>
      <c r="B4" s="14" t="s">
        <v>15</v>
      </c>
      <c r="C4" s="15" t="s">
        <v>16</v>
      </c>
      <c r="D4" s="16" t="s">
        <v>17</v>
      </c>
      <c r="E4" s="12">
        <v>0.8</v>
      </c>
      <c r="F4" s="7">
        <v>2.0</v>
      </c>
      <c r="G4" s="17">
        <f t="shared" si="1"/>
        <v>1.6</v>
      </c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45568.0</v>
      </c>
      <c r="B5" s="18" t="s">
        <v>18</v>
      </c>
      <c r="C5" s="18" t="s">
        <v>19</v>
      </c>
      <c r="D5" s="19" t="s">
        <v>20</v>
      </c>
      <c r="E5" s="20">
        <v>0.013</v>
      </c>
      <c r="F5" s="21">
        <v>50.0</v>
      </c>
      <c r="G5" s="22">
        <f>F5*E5</f>
        <v>0.65</v>
      </c>
      <c r="H5" s="23" t="s">
        <v>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45568.0</v>
      </c>
      <c r="B6" s="14" t="s">
        <v>22</v>
      </c>
      <c r="C6" s="24" t="s">
        <v>23</v>
      </c>
      <c r="D6" s="25" t="s">
        <v>24</v>
      </c>
      <c r="E6" s="26">
        <v>0.84</v>
      </c>
      <c r="F6" s="24">
        <v>1.0</v>
      </c>
      <c r="G6" s="27">
        <f t="shared" ref="G6:G8" si="2">E6*F6</f>
        <v>0.84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45568.0</v>
      </c>
      <c r="B7" s="14" t="s">
        <v>25</v>
      </c>
      <c r="C7" s="24" t="s">
        <v>23</v>
      </c>
      <c r="D7" s="25" t="s">
        <v>26</v>
      </c>
      <c r="E7" s="26">
        <v>4.71</v>
      </c>
      <c r="F7" s="24">
        <v>1.0</v>
      </c>
      <c r="G7" s="27">
        <f t="shared" si="2"/>
        <v>4.71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45568.0</v>
      </c>
      <c r="B8" s="14" t="s">
        <v>27</v>
      </c>
      <c r="C8" s="24" t="s">
        <v>23</v>
      </c>
      <c r="D8" s="28" t="s">
        <v>28</v>
      </c>
      <c r="E8" s="26">
        <v>0.15</v>
      </c>
      <c r="F8" s="24">
        <v>4.0</v>
      </c>
      <c r="G8" s="27">
        <f t="shared" si="2"/>
        <v>0.6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45568.0</v>
      </c>
      <c r="B9" s="5" t="s">
        <v>29</v>
      </c>
      <c r="C9" s="4" t="s">
        <v>30</v>
      </c>
      <c r="D9" s="5" t="s">
        <v>31</v>
      </c>
      <c r="E9" s="29">
        <v>10.58</v>
      </c>
      <c r="F9" s="30">
        <v>1.0</v>
      </c>
      <c r="G9" s="8">
        <v>10.58</v>
      </c>
      <c r="H9" s="1" t="s">
        <v>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45568.0</v>
      </c>
      <c r="B10" s="31" t="s">
        <v>33</v>
      </c>
      <c r="C10" s="10" t="s">
        <v>34</v>
      </c>
      <c r="D10" s="32" t="s">
        <v>35</v>
      </c>
      <c r="E10" s="12">
        <v>0.072</v>
      </c>
      <c r="F10" s="33">
        <v>20.0</v>
      </c>
      <c r="G10" s="26">
        <f t="shared" ref="G10:G14" si="3">E10*F10</f>
        <v>1.44</v>
      </c>
      <c r="H10" s="34"/>
      <c r="I10" s="3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45568.0</v>
      </c>
      <c r="B11" s="7" t="s">
        <v>36</v>
      </c>
      <c r="C11" s="10" t="s">
        <v>37</v>
      </c>
      <c r="D11" s="36" t="s">
        <v>38</v>
      </c>
      <c r="E11" s="26">
        <v>0.451</v>
      </c>
      <c r="F11" s="35">
        <v>10.0</v>
      </c>
      <c r="G11" s="37">
        <f t="shared" si="3"/>
        <v>4.51</v>
      </c>
      <c r="H11" s="3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45568.0</v>
      </c>
      <c r="B12" s="39" t="s">
        <v>39</v>
      </c>
      <c r="C12" s="24" t="s">
        <v>34</v>
      </c>
      <c r="D12" s="40" t="s">
        <v>40</v>
      </c>
      <c r="E12" s="26">
        <v>0.121</v>
      </c>
      <c r="F12" s="35">
        <v>10.0</v>
      </c>
      <c r="G12" s="37">
        <f t="shared" si="3"/>
        <v>1.21</v>
      </c>
      <c r="H12" s="3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45568.0</v>
      </c>
      <c r="B13" s="39" t="s">
        <v>41</v>
      </c>
      <c r="C13" s="24" t="s">
        <v>42</v>
      </c>
      <c r="D13" s="40" t="s">
        <v>43</v>
      </c>
      <c r="E13" s="26">
        <v>0.47</v>
      </c>
      <c r="F13" s="35">
        <v>6.0</v>
      </c>
      <c r="G13" s="26">
        <f t="shared" si="3"/>
        <v>2.82</v>
      </c>
      <c r="H13" s="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45568.0</v>
      </c>
      <c r="B14" s="39" t="s">
        <v>44</v>
      </c>
      <c r="C14" s="24" t="s">
        <v>42</v>
      </c>
      <c r="D14" s="40" t="s">
        <v>45</v>
      </c>
      <c r="E14" s="26">
        <v>1.9</v>
      </c>
      <c r="F14" s="35">
        <v>4.0</v>
      </c>
      <c r="G14" s="37">
        <f t="shared" si="3"/>
        <v>7.6</v>
      </c>
      <c r="H14" s="3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6">
      <c r="A16" s="2"/>
      <c r="B16" s="35"/>
      <c r="C16" s="35"/>
      <c r="D16" s="35"/>
      <c r="E16" s="35"/>
      <c r="F16" s="35"/>
      <c r="G16" s="35"/>
      <c r="H16" s="3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/>
      <c r="C17" s="34"/>
      <c r="D17" s="34"/>
      <c r="E17" s="41"/>
      <c r="F17" s="7" t="s">
        <v>46</v>
      </c>
      <c r="G17" s="42">
        <f>SUM(G2:G14)</f>
        <v>45.21</v>
      </c>
      <c r="H17" s="38"/>
    </row>
    <row r="18">
      <c r="A18" s="2"/>
      <c r="C18" s="34"/>
      <c r="D18" s="34"/>
      <c r="E18" s="41"/>
      <c r="F18" s="7"/>
      <c r="G18" s="42"/>
      <c r="H18" s="38"/>
    </row>
    <row r="19">
      <c r="A19" s="2"/>
      <c r="C19" s="10" t="s">
        <v>47</v>
      </c>
      <c r="D19" s="28" t="s">
        <v>48</v>
      </c>
      <c r="E19" s="41"/>
      <c r="G19" s="26"/>
      <c r="H19" s="38"/>
    </row>
    <row r="20">
      <c r="A20" s="2"/>
      <c r="H20" s="38"/>
    </row>
    <row r="21">
      <c r="A21" s="2"/>
      <c r="H21" s="38"/>
    </row>
    <row r="22">
      <c r="A22" s="2"/>
      <c r="H22" s="38"/>
    </row>
    <row r="23">
      <c r="A23" s="2"/>
      <c r="H23" s="38"/>
    </row>
    <row r="24">
      <c r="A24" s="2"/>
      <c r="H24" s="38"/>
    </row>
    <row r="25">
      <c r="A25" s="2"/>
      <c r="H25" s="38"/>
    </row>
    <row r="26">
      <c r="A26" s="2"/>
      <c r="H26" s="38"/>
    </row>
    <row r="27">
      <c r="A27" s="2"/>
      <c r="D27" s="43"/>
      <c r="H27" s="38"/>
    </row>
    <row r="28">
      <c r="A28" s="2"/>
      <c r="H28" s="38"/>
    </row>
    <row r="29">
      <c r="A29" s="2"/>
      <c r="B29" s="38"/>
      <c r="H29" s="38"/>
    </row>
    <row r="30">
      <c r="A30" s="2"/>
      <c r="H30" s="38"/>
    </row>
    <row r="31">
      <c r="A31" s="2"/>
      <c r="H31" s="38"/>
    </row>
    <row r="32">
      <c r="A32" s="2"/>
      <c r="H32" s="44"/>
    </row>
    <row r="33">
      <c r="A33" s="2"/>
      <c r="H33" s="38"/>
    </row>
    <row r="34">
      <c r="A34" s="2"/>
      <c r="H34" s="38"/>
    </row>
    <row r="35">
      <c r="A35" s="2"/>
      <c r="H35" s="38"/>
    </row>
    <row r="36">
      <c r="A36" s="2"/>
      <c r="H36" s="38"/>
    </row>
    <row r="37">
      <c r="A37" s="2"/>
      <c r="H37" s="38"/>
    </row>
    <row r="38">
      <c r="A38" s="2"/>
      <c r="D38" s="43"/>
      <c r="H38" s="38"/>
    </row>
    <row r="39">
      <c r="A39" s="2"/>
      <c r="H39" s="38"/>
    </row>
    <row r="40">
      <c r="A40" s="2"/>
      <c r="H40" s="38"/>
    </row>
    <row r="41">
      <c r="A41" s="2"/>
      <c r="H41" s="38"/>
    </row>
    <row r="42">
      <c r="A42" s="2"/>
      <c r="H42" s="38"/>
    </row>
    <row r="43">
      <c r="A43" s="45"/>
      <c r="E43" s="26"/>
    </row>
    <row r="60">
      <c r="A60" s="43"/>
    </row>
  </sheetData>
  <conditionalFormatting sqref="I10">
    <cfRule type="notContainsBlanks" dxfId="0" priority="1">
      <formula>LEN(TRIM(I10))&gt;0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B9"/>
    <hyperlink r:id="rId9" ref="D9"/>
    <hyperlink r:id="rId10" ref="D10"/>
    <hyperlink r:id="rId11" ref="D11"/>
    <hyperlink r:id="rId12" ref="D12"/>
    <hyperlink r:id="rId13" ref="D13"/>
    <hyperlink r:id="rId14" ref="D14"/>
    <hyperlink r:id="rId15" ref="D19"/>
  </hyperlinks>
  <drawing r:id="rId16"/>
</worksheet>
</file>