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60" windowWidth="20115" windowHeight="8010" activeTab="2"/>
  </bookViews>
  <sheets>
    <sheet name="List produk" sheetId="3" r:id="rId1"/>
    <sheet name="Tropical Banana Tea Three" sheetId="1" r:id="rId2"/>
    <sheet name="Brightening " sheetId="4" r:id="rId3"/>
    <sheet name="Sheet1" sheetId="5" r:id="rId4"/>
    <sheet name="LEMBAR SERAH TERIMA" sheetId="2" r:id="rId5"/>
  </sheets>
  <calcPr calcId="144525"/>
</workbook>
</file>

<file path=xl/calcChain.xml><?xml version="1.0" encoding="utf-8"?>
<calcChain xmlns="http://schemas.openxmlformats.org/spreadsheetml/2006/main">
  <c r="F38" i="4" l="1"/>
  <c r="F39" i="4"/>
  <c r="F41" i="4"/>
  <c r="F40" i="4"/>
  <c r="F27" i="4" l="1"/>
  <c r="F26" i="4"/>
  <c r="F25" i="4"/>
  <c r="F24" i="4"/>
  <c r="F23" i="4"/>
  <c r="F22" i="4"/>
  <c r="F36" i="4"/>
  <c r="F35" i="4"/>
  <c r="F34" i="4"/>
  <c r="F33" i="4"/>
  <c r="F42" i="4" l="1"/>
  <c r="F37" i="1"/>
  <c r="F36" i="1"/>
  <c r="F35" i="1"/>
  <c r="F34" i="1"/>
  <c r="F32" i="1"/>
  <c r="F31" i="1"/>
  <c r="F27" i="1"/>
  <c r="F26" i="1"/>
  <c r="F25" i="1"/>
  <c r="F24" i="1"/>
  <c r="F23" i="1"/>
  <c r="F22" i="1"/>
  <c r="F40" i="1" l="1"/>
</calcChain>
</file>

<file path=xl/sharedStrings.xml><?xml version="1.0" encoding="utf-8"?>
<sst xmlns="http://schemas.openxmlformats.org/spreadsheetml/2006/main" count="408" uniqueCount="182">
  <si>
    <r>
      <t>PT. L’ESSENTIAL</t>
    </r>
    <r>
      <rPr>
        <sz val="11"/>
        <color theme="1"/>
        <rFont val="Times New Roman"/>
        <family val="1"/>
      </rPr>
      <t xml:space="preserve"> </t>
    </r>
    <r>
      <rPr>
        <sz val="10"/>
        <color theme="1"/>
        <rFont val="Times New Roman"/>
        <family val="1"/>
      </rPr>
      <t xml:space="preserve"> </t>
    </r>
  </si>
  <si>
    <t xml:space="preserve">Halaman </t>
  </si>
  <si>
    <t>: 1 dari 2</t>
  </si>
  <si>
    <t xml:space="preserve">No. Formulir </t>
  </si>
  <si>
    <t>: RNDK-F-029</t>
  </si>
  <si>
    <t>Revisi</t>
  </si>
  <si>
    <t>: 00</t>
  </si>
  <si>
    <t xml:space="preserve">Tanggal Berlaku </t>
  </si>
  <si>
    <t>: 09 September 2019</t>
  </si>
  <si>
    <t>FORMULA NOTIFIKASI PRODUK</t>
  </si>
  <si>
    <t>Merek</t>
  </si>
  <si>
    <t>No. Formula</t>
  </si>
  <si>
    <t>Nama Produk</t>
  </si>
  <si>
    <t>No. Revisi</t>
  </si>
  <si>
    <t>Bentuk Sediaan</t>
  </si>
  <si>
    <t>Tgl. Berlaku</t>
  </si>
  <si>
    <t>Warna Sediaan</t>
  </si>
  <si>
    <t>Formula Khusus</t>
  </si>
  <si>
    <t>Bentuk Kemasan
1. Kemasan Primer
2. Kemasan Sekunder</t>
  </si>
  <si>
    <t>Persamaan Produk</t>
  </si>
  <si>
    <t>Ukuran Kemasan</t>
  </si>
  <si>
    <t>Kategori*</t>
  </si>
  <si>
    <t>:</t>
  </si>
  <si>
    <t>Sub Kategori*</t>
  </si>
  <si>
    <t>Dibuat  oleh,</t>
  </si>
  <si>
    <t>Diperiksa oleh,</t>
  </si>
  <si>
    <t>Diterima oleh,</t>
  </si>
  <si>
    <t>Disetujui oleh,</t>
  </si>
  <si>
    <t>R&amp;D Manager</t>
  </si>
  <si>
    <t>Regulatory Affairs Dept.</t>
  </si>
  <si>
    <t>Regulatory Affairs Manager</t>
  </si>
  <si>
    <t>1. Komposisi</t>
  </si>
  <si>
    <t>No.</t>
  </si>
  <si>
    <t xml:space="preserve">Nama Dagang </t>
  </si>
  <si>
    <t>INCI Name</t>
  </si>
  <si>
    <t>Fungsi</t>
  </si>
  <si>
    <t>No. CAS</t>
  </si>
  <si>
    <t>Konsentrasi (%)</t>
  </si>
  <si>
    <t>Total</t>
  </si>
  <si>
    <r>
      <t>PT. L’ESSENTIAL</t>
    </r>
    <r>
      <rPr>
        <sz val="11"/>
        <color theme="1"/>
        <rFont val="Times New Roman"/>
        <family val="1"/>
      </rPr>
      <t xml:space="preserve">  </t>
    </r>
  </si>
  <si>
    <t>: 2 dari 2</t>
  </si>
  <si>
    <t>2. Prosedur Pembuatan</t>
  </si>
  <si>
    <t>Prosedur Pembuatan</t>
  </si>
  <si>
    <t>I</t>
  </si>
  <si>
    <t>II</t>
  </si>
  <si>
    <t>Lakukan pengujian terhadap produk, apabila memenuhi syarat lakukan tahap pengemasan.</t>
  </si>
  <si>
    <r>
      <t xml:space="preserve">5. Perhatian / Peringatan*
</t>
    </r>
    <r>
      <rPr>
        <sz val="11"/>
        <color theme="1"/>
        <rFont val="Times New Roman"/>
        <family val="1"/>
      </rPr>
      <t>Hentikan pemakaian bila timbul rasa pedih, panas, gatal dan kemerahan di kulit.</t>
    </r>
  </si>
  <si>
    <t xml:space="preserve">Ket :
(*) : Diisi manual oleh Tim Regulatory Affairs
</t>
  </si>
  <si>
    <t>Cosmetic PD TM SPV</t>
  </si>
  <si>
    <t>Moisturizer</t>
  </si>
  <si>
    <t>Preservative</t>
  </si>
  <si>
    <t>III</t>
  </si>
  <si>
    <t>: Formula Baru</t>
  </si>
  <si>
    <t>Chelating Agent</t>
  </si>
  <si>
    <t>: 15-01-2020</t>
  </si>
  <si>
    <t>: SAESHA</t>
  </si>
  <si>
    <t>: SEA-F-001</t>
  </si>
  <si>
    <t>: For V/1A-01</t>
  </si>
  <si>
    <t>: Tropical Banana Tea Three Peel-Off Mask For Acne Skin</t>
  </si>
  <si>
    <t>: Serbuk</t>
  </si>
  <si>
    <t>: Putih</t>
  </si>
  <si>
    <t>Soft Masq Base</t>
  </si>
  <si>
    <t>Diatomaceous Earth</t>
  </si>
  <si>
    <t>Sodium Alginate</t>
  </si>
  <si>
    <t>Calcium Sulfate</t>
  </si>
  <si>
    <t>Sodium Phosphate</t>
  </si>
  <si>
    <t>Tetrasodium Pyrophosphate</t>
  </si>
  <si>
    <t>Sodium Benzoate</t>
  </si>
  <si>
    <t>7631-86-9</t>
  </si>
  <si>
    <t>9005-38-3</t>
  </si>
  <si>
    <t>7778-18-9</t>
  </si>
  <si>
    <t>96337-98-3</t>
  </si>
  <si>
    <t>7722-88-5</t>
  </si>
  <si>
    <t>532-32-1</t>
  </si>
  <si>
    <t>Bulking</t>
  </si>
  <si>
    <t>Binding</t>
  </si>
  <si>
    <t xml:space="preserve">Buffering </t>
  </si>
  <si>
    <t>Preservatives</t>
  </si>
  <si>
    <t>Talc LGT Steril</t>
  </si>
  <si>
    <t>Talc</t>
  </si>
  <si>
    <t>Microcare HDI</t>
  </si>
  <si>
    <t>Hexamidine diisethionate</t>
  </si>
  <si>
    <t>Pullulan</t>
  </si>
  <si>
    <t xml:space="preserve"> 14807-96-6</t>
  </si>
  <si>
    <t>659-40-5</t>
  </si>
  <si>
    <t>9057-02-7</t>
  </si>
  <si>
    <t>Skin conditioning</t>
  </si>
  <si>
    <t>Banana SD Powder</t>
  </si>
  <si>
    <t>Maltodextrin</t>
  </si>
  <si>
    <t>Rice Powder</t>
  </si>
  <si>
    <t>Banana Juice</t>
  </si>
  <si>
    <t>Rice</t>
  </si>
  <si>
    <t>Honey Powder</t>
  </si>
  <si>
    <t>Honey Dried</t>
  </si>
  <si>
    <t>Maltodextrine (E-1400)</t>
  </si>
  <si>
    <t>Dextrose</t>
  </si>
  <si>
    <t>Sodium Carbonate (E-500)</t>
  </si>
  <si>
    <t>absorbent</t>
  </si>
  <si>
    <t>9050-36-6</t>
  </si>
  <si>
    <t xml:space="preserve">89957-82-4 </t>
  </si>
  <si>
    <t>68553-81-1</t>
  </si>
  <si>
    <t>492-62-6</t>
  </si>
  <si>
    <t xml:space="preserve"> 8028-66-8</t>
  </si>
  <si>
    <t>5968-11-6</t>
  </si>
  <si>
    <t>pH adjusters</t>
  </si>
  <si>
    <t>Oil of Tea Tree</t>
  </si>
  <si>
    <t>Tea Tree (Melaleuca alternifolia) Oil</t>
  </si>
  <si>
    <t>Anti Acne</t>
  </si>
  <si>
    <t>68647-73-4</t>
  </si>
  <si>
    <t>Campur (1 s/d 11) hingga homogen</t>
  </si>
  <si>
    <t>Mix menggunakan mixer grinding sampai homogen</t>
  </si>
  <si>
    <r>
      <t xml:space="preserve">3. Klaim Produk
</t>
    </r>
    <r>
      <rPr>
        <sz val="11"/>
        <color theme="1"/>
        <rFont val="Times New Roman"/>
        <family val="1"/>
      </rPr>
      <t>Masker untuk kulit wajah berjerawat. Untuk membantu merawat kulit wajah berjerawat, merawat dan menghaluskan serta menyejukkan kulit wajah</t>
    </r>
  </si>
  <si>
    <t>6. Catatan
-</t>
  </si>
  <si>
    <r>
      <t xml:space="preserve">4. Cara Pakai
</t>
    </r>
    <r>
      <rPr>
        <sz val="11"/>
        <color theme="1"/>
        <rFont val="Times New Roman"/>
        <family val="1"/>
      </rPr>
      <t>Tuang bubuk masker ke dalam wadah, lalu tambahkan air sebanyak 30 ml. Aduk rata dan segera oleskan pada wajah dan leher yang sudah dibersihkan. Diamkan 15 menit lalu masker akan mengering menyerupai topeng karet dan siap untuk dikelupas.</t>
    </r>
  </si>
  <si>
    <t>Lembar Serah Terima Formula Notifikasi</t>
  </si>
  <si>
    <t>Dibuat Oleh</t>
  </si>
  <si>
    <t>Diperiksa Oleh</t>
  </si>
  <si>
    <t>Diterima Oleh</t>
  </si>
  <si>
    <t>Diketahui Oleh</t>
  </si>
  <si>
    <t>Wulan Puspitosari</t>
  </si>
  <si>
    <t xml:space="preserve">Widya Aprilani </t>
  </si>
  <si>
    <t>Kharisma Sjamsuhar</t>
  </si>
  <si>
    <t>Cosmetic Registration Spv</t>
  </si>
  <si>
    <t>RA Manager</t>
  </si>
  <si>
    <t>Nama Merk</t>
  </si>
  <si>
    <t>Customer / Kode Customer</t>
  </si>
  <si>
    <t>: BDTM</t>
  </si>
  <si>
    <t>Keterangan</t>
  </si>
  <si>
    <t>Basaria Sumartini S</t>
  </si>
  <si>
    <t>Product Development (TM) Spv</t>
  </si>
  <si>
    <t>: SAESHA Tropical Banana Tea Three Peel-Off Mask For Acne Skin</t>
  </si>
  <si>
    <t>1. SAESHA Tropical Banana Tea Three Peel-Off Mask For Acne Skin</t>
  </si>
  <si>
    <t>Tanggal</t>
  </si>
  <si>
    <t>: 15 Januari 2020</t>
  </si>
  <si>
    <t>: 15, 20 gr</t>
  </si>
  <si>
    <t>No</t>
  </si>
  <si>
    <t>Ket Notifikasi</t>
  </si>
  <si>
    <t>TGL Berlaku BD Formula Notif</t>
  </si>
  <si>
    <t>-</t>
  </si>
  <si>
    <t>Baru</t>
  </si>
  <si>
    <t>15-01-2020</t>
  </si>
  <si>
    <t>Tropical Banana Tea Tree Peel-Off Mask For Acne Skin</t>
  </si>
  <si>
    <t>Peel-Off Mask Brightening With Multi Extract</t>
  </si>
  <si>
    <t>: 11-02-2020</t>
  </si>
  <si>
    <t>: For VI/1A-01</t>
  </si>
  <si>
    <t>: Peel-Off Mask Brightening With Multi Extract</t>
  </si>
  <si>
    <t xml:space="preserve">
: Sachet Aluminium
: Inner Box</t>
  </si>
  <si>
    <t>Yam Bean Extract Powder</t>
  </si>
  <si>
    <t>Niacinamide atau Nicotinamide EP</t>
  </si>
  <si>
    <t>Niacinamide</t>
  </si>
  <si>
    <t>Lightening agent</t>
  </si>
  <si>
    <t>98-92-0</t>
  </si>
  <si>
    <t xml:space="preserve">Oryza sativa </t>
  </si>
  <si>
    <t>Honey</t>
  </si>
  <si>
    <t>8028-66-8</t>
  </si>
  <si>
    <t>50-99-7</t>
  </si>
  <si>
    <t>E-500</t>
  </si>
  <si>
    <t>497-19-8</t>
  </si>
  <si>
    <t>Limonene</t>
  </si>
  <si>
    <t>Beta-Pinene</t>
  </si>
  <si>
    <t>Alpha-Phinene</t>
  </si>
  <si>
    <t>Citral</t>
  </si>
  <si>
    <t>138-86-3</t>
  </si>
  <si>
    <t>127-91-3</t>
  </si>
  <si>
    <t>80-56-8</t>
  </si>
  <si>
    <t>5392-40-5</t>
  </si>
  <si>
    <t>Lemon Oil 850000</t>
  </si>
  <si>
    <t>Aromatic</t>
  </si>
  <si>
    <t>Campur (1 s/d 9) hingga homogen</t>
  </si>
  <si>
    <r>
      <t xml:space="preserve">3. Klaim Produk
</t>
    </r>
    <r>
      <rPr>
        <sz val="11"/>
        <color theme="1"/>
        <rFont val="Times New Roman"/>
        <family val="1"/>
      </rPr>
      <t>Untuk membantu mengangkat sel-sel kulit mati supaya kulit tidak kusam dan tampak lebih cerah serta merawat kekencangan kulit.</t>
    </r>
  </si>
  <si>
    <t>Pacyrrhizzuserosus (roots) powder</t>
  </si>
  <si>
    <t>: 01</t>
  </si>
  <si>
    <t>: 12 Mei 2020</t>
  </si>
  <si>
    <t>Diketahui oleh,</t>
  </si>
  <si>
    <t xml:space="preserve">: </t>
  </si>
  <si>
    <t xml:space="preserve">
: Plastic Case
: -</t>
  </si>
  <si>
    <t>Catatan :</t>
  </si>
  <si>
    <t>Perubahan Kolom Autorisasi</t>
  </si>
  <si>
    <t xml:space="preserve">3. Klaim Produk
</t>
  </si>
  <si>
    <r>
      <t xml:space="preserve">4. Cara Pakai
</t>
    </r>
    <r>
      <rPr>
        <sz val="11"/>
        <color theme="1"/>
        <rFont val="Times New Roman"/>
        <family val="1"/>
      </rPr>
      <t/>
    </r>
  </si>
  <si>
    <t xml:space="preserve">5. Perhatian / Peringatan*
</t>
  </si>
  <si>
    <t>6. Catatan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</si>
</sst>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0"/>
    <numFmt numFmtId="165" formatCode="_(* #,##0.0000_);_(* \(#,##0.0000\);_(* &quot;-&quot;??_);_(@_)"/>
  </numFmts>
  <fonts count="19" x14ac:knownFonts="1">
    <font>
      <sz val="11"/>
      <color theme="1"/>
      <name val="Calibri"/>
      <family val="2"/>
      <scheme val="minor"/>
    </font>
    <font>
      <sz val="11"/>
      <color theme="1"/>
      <name val="Calibri"/>
      <family val="2"/>
      <scheme val="minor"/>
    </font>
    <font>
      <b/>
      <sz val="10"/>
      <color theme="1"/>
      <name val="Times New Roman"/>
      <family val="1"/>
    </font>
    <font>
      <b/>
      <sz val="12"/>
      <color theme="1"/>
      <name val="Times New Roman"/>
      <family val="1"/>
    </font>
    <font>
      <sz val="11"/>
      <color theme="1"/>
      <name val="Times New Roman"/>
      <family val="1"/>
    </font>
    <font>
      <sz val="10"/>
      <color theme="1"/>
      <name val="Times New Roman"/>
      <family val="1"/>
    </font>
    <font>
      <b/>
      <sz val="14"/>
      <color theme="1"/>
      <name val="Times New Roman"/>
      <family val="1"/>
    </font>
    <font>
      <b/>
      <sz val="11"/>
      <color theme="1"/>
      <name val="Times New Roman"/>
      <family val="1"/>
    </font>
    <font>
      <sz val="11"/>
      <name val="Times New Roman"/>
      <family val="1"/>
    </font>
    <font>
      <sz val="11"/>
      <color rgb="FF000000"/>
      <name val="Times New Roman"/>
      <family val="1"/>
    </font>
    <font>
      <sz val="10"/>
      <name val="Arial"/>
      <family val="2"/>
    </font>
    <font>
      <sz val="10"/>
      <color theme="1"/>
      <name val="Trebuchet MS"/>
      <family val="2"/>
    </font>
    <font>
      <sz val="10"/>
      <color rgb="FF000000"/>
      <name val="Trebuchet MS"/>
      <family val="2"/>
    </font>
    <font>
      <u/>
      <sz val="10"/>
      <color rgb="FF000000"/>
      <name val="Trebuchet MS"/>
      <family val="2"/>
    </font>
    <font>
      <sz val="11"/>
      <color theme="1"/>
      <name val="Trebuchet MS"/>
      <family val="2"/>
    </font>
    <font>
      <sz val="9"/>
      <color theme="1"/>
      <name val="Calibri"/>
      <family val="2"/>
      <scheme val="minor"/>
    </font>
    <font>
      <sz val="9"/>
      <color theme="1"/>
      <name val="Trebuchet MS"/>
      <family val="2"/>
    </font>
    <font>
      <b/>
      <sz val="9"/>
      <color rgb="FF000000"/>
      <name val="Trebuchet MS"/>
      <family val="2"/>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24">
    <border>
      <left/>
      <right/>
      <top/>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style="thin">
        <color theme="0"/>
      </bottom>
      <diagonal/>
    </border>
    <border>
      <left style="thin">
        <color auto="1"/>
      </left>
      <right/>
      <top/>
      <bottom/>
      <diagonal/>
    </border>
    <border>
      <left/>
      <right style="thin">
        <color indexed="64"/>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theme="0"/>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0"/>
      </left>
      <right style="thin">
        <color theme="0"/>
      </right>
      <top/>
      <bottom style="thin">
        <color theme="0"/>
      </bottom>
      <diagonal/>
    </border>
    <border>
      <left/>
      <right style="thin">
        <color indexed="64"/>
      </right>
      <top/>
      <bottom style="thin">
        <color indexed="64"/>
      </bottom>
      <diagonal/>
    </border>
    <border>
      <left/>
      <right/>
      <top style="dashed">
        <color auto="1"/>
      </top>
      <bottom/>
      <diagonal/>
    </border>
    <border>
      <left/>
      <right style="thin">
        <color auto="1"/>
      </right>
      <top style="thin">
        <color auto="1"/>
      </top>
      <bottom/>
      <diagonal/>
    </border>
    <border>
      <left style="thin">
        <color indexed="64"/>
      </left>
      <right style="thin">
        <color theme="0"/>
      </right>
      <top style="thin">
        <color theme="0"/>
      </top>
      <bottom style="thin">
        <color theme="0"/>
      </bottom>
      <diagonal/>
    </border>
  </borders>
  <cellStyleXfs count="7">
    <xf numFmtId="0" fontId="0" fillId="0" borderId="0"/>
    <xf numFmtId="43" fontId="1"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cellStyleXfs>
  <cellXfs count="200">
    <xf numFmtId="0" fontId="0" fillId="0" borderId="0" xfId="0"/>
    <xf numFmtId="0" fontId="2" fillId="0" borderId="0" xfId="0"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horizontal="center" vertical="top"/>
    </xf>
    <xf numFmtId="0" fontId="2" fillId="0" borderId="1" xfId="0" applyFont="1" applyBorder="1" applyAlignment="1">
      <alignment vertical="top"/>
    </xf>
    <xf numFmtId="0" fontId="2" fillId="0" borderId="2" xfId="0" applyFont="1" applyBorder="1" applyAlignment="1">
      <alignment vertical="top"/>
    </xf>
    <xf numFmtId="0" fontId="2" fillId="0" borderId="3" xfId="0" applyFont="1" applyBorder="1" applyAlignment="1">
      <alignment vertical="top"/>
    </xf>
    <xf numFmtId="0" fontId="4" fillId="0" borderId="4" xfId="0" applyFont="1" applyBorder="1" applyAlignment="1">
      <alignment vertical="center" wrapText="1"/>
    </xf>
    <xf numFmtId="0" fontId="4" fillId="0" borderId="6" xfId="0" applyFont="1" applyBorder="1" applyAlignment="1">
      <alignment vertical="top"/>
    </xf>
    <xf numFmtId="0" fontId="4" fillId="0" borderId="7" xfId="0" applyFont="1" applyBorder="1" applyAlignment="1">
      <alignment vertical="center" wrapText="1"/>
    </xf>
    <xf numFmtId="0" fontId="4" fillId="0" borderId="8" xfId="0" applyFont="1" applyBorder="1" applyAlignment="1">
      <alignment vertical="top"/>
    </xf>
    <xf numFmtId="0" fontId="4" fillId="0" borderId="9" xfId="0" applyFont="1" applyBorder="1" applyAlignment="1">
      <alignment vertical="center" wrapText="1"/>
    </xf>
    <xf numFmtId="0" fontId="4" fillId="0" borderId="11" xfId="0" applyFont="1" applyBorder="1" applyAlignment="1">
      <alignment vertical="top"/>
    </xf>
    <xf numFmtId="0" fontId="7" fillId="0" borderId="15" xfId="0" applyFont="1" applyBorder="1" applyAlignment="1">
      <alignment horizontal="left" vertical="center" wrapText="1"/>
    </xf>
    <xf numFmtId="0" fontId="7" fillId="0" borderId="15" xfId="0" applyFont="1" applyFill="1" applyBorder="1" applyAlignment="1">
      <alignment vertical="center"/>
    </xf>
    <xf numFmtId="0" fontId="7" fillId="0" borderId="15" xfId="0" applyFont="1" applyBorder="1" applyAlignment="1">
      <alignment horizontal="center" vertical="center" wrapText="1"/>
    </xf>
    <xf numFmtId="0" fontId="2" fillId="0" borderId="2" xfId="0" applyFont="1" applyBorder="1" applyAlignment="1">
      <alignment horizontal="center" vertical="top"/>
    </xf>
    <xf numFmtId="0" fontId="2" fillId="0" borderId="3" xfId="0" applyFont="1" applyBorder="1" applyAlignment="1">
      <alignment horizontal="center" vertical="top"/>
    </xf>
    <xf numFmtId="0" fontId="7" fillId="0" borderId="15" xfId="0" applyFont="1" applyBorder="1" applyAlignment="1">
      <alignment vertical="center" wrapText="1"/>
    </xf>
    <xf numFmtId="0" fontId="7" fillId="0" borderId="15"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7" fillId="0" borderId="15" xfId="0" applyFont="1" applyBorder="1" applyAlignment="1">
      <alignment horizontal="center" vertical="center"/>
    </xf>
    <xf numFmtId="0" fontId="7" fillId="0" borderId="3" xfId="0" applyFont="1" applyBorder="1" applyAlignment="1">
      <alignment horizontal="center" vertical="center"/>
    </xf>
    <xf numFmtId="0" fontId="2" fillId="0" borderId="3" xfId="0" applyFont="1" applyBorder="1" applyAlignment="1">
      <alignment horizontal="center" vertical="center"/>
    </xf>
    <xf numFmtId="0" fontId="4" fillId="0" borderId="15" xfId="0" applyFont="1" applyBorder="1" applyAlignment="1">
      <alignment horizontal="center" vertical="top"/>
    </xf>
    <xf numFmtId="0" fontId="4" fillId="0" borderId="15" xfId="0" applyFont="1" applyBorder="1" applyAlignment="1">
      <alignment vertical="top" wrapText="1"/>
    </xf>
    <xf numFmtId="0" fontId="4" fillId="0" borderId="15" xfId="0" applyFont="1" applyBorder="1" applyAlignment="1">
      <alignment vertical="top"/>
    </xf>
    <xf numFmtId="164" fontId="4" fillId="0" borderId="15" xfId="0" applyNumberFormat="1" applyFont="1" applyBorder="1" applyAlignment="1">
      <alignment horizontal="right" vertical="top" wrapText="1"/>
    </xf>
    <xf numFmtId="0" fontId="4" fillId="0" borderId="15" xfId="0" applyFont="1" applyFill="1" applyBorder="1" applyAlignment="1">
      <alignment vertical="top" wrapText="1"/>
    </xf>
    <xf numFmtId="164" fontId="4" fillId="0" borderId="15" xfId="0" applyNumberFormat="1" applyFont="1" applyFill="1" applyBorder="1" applyAlignment="1">
      <alignment horizontal="right" vertical="top" wrapText="1"/>
    </xf>
    <xf numFmtId="164" fontId="4" fillId="0" borderId="15" xfId="0" applyNumberFormat="1" applyFont="1" applyBorder="1" applyAlignment="1">
      <alignment horizontal="right" vertical="top"/>
    </xf>
    <xf numFmtId="0" fontId="4" fillId="0" borderId="15" xfId="0" applyFont="1" applyBorder="1" applyAlignment="1">
      <alignment horizontal="left" vertical="top" wrapText="1"/>
    </xf>
    <xf numFmtId="0" fontId="4" fillId="0" borderId="15" xfId="0" applyFont="1" applyBorder="1" applyAlignment="1">
      <alignment horizontal="center" vertical="top" wrapText="1"/>
    </xf>
    <xf numFmtId="164" fontId="4" fillId="0" borderId="15" xfId="1" applyNumberFormat="1" applyFont="1" applyBorder="1" applyAlignment="1">
      <alignment horizontal="right" vertical="top" wrapText="1"/>
    </xf>
    <xf numFmtId="165" fontId="7" fillId="0" borderId="15" xfId="0" applyNumberFormat="1" applyFont="1" applyBorder="1" applyAlignment="1">
      <alignment vertical="top"/>
    </xf>
    <xf numFmtId="0" fontId="4" fillId="0" borderId="0" xfId="0" applyFont="1" applyBorder="1" applyAlignment="1">
      <alignment horizontal="center" vertical="center"/>
    </xf>
    <xf numFmtId="0" fontId="4" fillId="0" borderId="0" xfId="0" applyFont="1" applyFill="1" applyBorder="1" applyAlignment="1">
      <alignment vertical="center" wrapText="1"/>
    </xf>
    <xf numFmtId="0" fontId="4" fillId="0" borderId="0" xfId="0" applyFont="1" applyBorder="1" applyAlignment="1">
      <alignment vertical="center" wrapText="1"/>
    </xf>
    <xf numFmtId="0" fontId="4" fillId="0" borderId="0" xfId="0" applyFont="1" applyBorder="1" applyAlignment="1">
      <alignment vertical="center"/>
    </xf>
    <xf numFmtId="0" fontId="4" fillId="0" borderId="0" xfId="0" applyFont="1" applyBorder="1" applyAlignment="1">
      <alignment horizontal="center" vertical="center" wrapText="1"/>
    </xf>
    <xf numFmtId="165" fontId="4" fillId="0" borderId="0" xfId="1" applyNumberFormat="1" applyFont="1" applyBorder="1" applyAlignment="1">
      <alignment horizontal="center" vertical="center"/>
    </xf>
    <xf numFmtId="0" fontId="7" fillId="0" borderId="15" xfId="0" applyFont="1" applyBorder="1" applyAlignment="1">
      <alignment horizontal="center" vertical="top"/>
    </xf>
    <xf numFmtId="0" fontId="4" fillId="0" borderId="12" xfId="0" applyFont="1" applyBorder="1" applyAlignment="1">
      <alignment vertical="top"/>
    </xf>
    <xf numFmtId="0" fontId="4" fillId="0" borderId="13" xfId="0" applyFont="1" applyBorder="1" applyAlignment="1">
      <alignment vertical="top"/>
    </xf>
    <xf numFmtId="0" fontId="4" fillId="0" borderId="14" xfId="0" applyFont="1" applyBorder="1" applyAlignment="1">
      <alignmen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19" xfId="0" applyFont="1" applyBorder="1" applyAlignment="1">
      <alignment vertical="top"/>
    </xf>
    <xf numFmtId="0" fontId="2" fillId="0" borderId="19" xfId="0" applyFont="1" applyBorder="1" applyAlignment="1">
      <alignment vertical="top" wrapText="1"/>
    </xf>
    <xf numFmtId="0" fontId="2" fillId="0" borderId="19" xfId="0" applyFont="1" applyBorder="1" applyAlignment="1">
      <alignment horizontal="center" vertical="top"/>
    </xf>
    <xf numFmtId="0" fontId="2" fillId="0" borderId="3" xfId="0" applyFont="1" applyBorder="1" applyAlignment="1">
      <alignment vertical="top" wrapText="1"/>
    </xf>
    <xf numFmtId="0" fontId="4" fillId="0" borderId="15" xfId="0" applyFont="1" applyBorder="1" applyAlignment="1">
      <alignment horizontal="center" vertical="center"/>
    </xf>
    <xf numFmtId="0" fontId="4" fillId="0" borderId="15" xfId="0" applyFont="1" applyBorder="1" applyAlignment="1">
      <alignment horizontal="center" vertical="center"/>
    </xf>
    <xf numFmtId="0" fontId="4" fillId="0" borderId="13" xfId="0" applyFont="1" applyBorder="1" applyAlignment="1">
      <alignment vertical="top" wrapText="1"/>
    </xf>
    <xf numFmtId="0" fontId="8" fillId="0" borderId="15" xfId="0" applyFont="1" applyBorder="1" applyAlignment="1">
      <alignment vertical="top" wrapText="1"/>
    </xf>
    <xf numFmtId="0" fontId="8" fillId="0" borderId="15" xfId="0" applyFont="1" applyFill="1" applyBorder="1" applyAlignment="1">
      <alignment vertical="top" wrapText="1"/>
    </xf>
    <xf numFmtId="0" fontId="8" fillId="0" borderId="15" xfId="0" applyFont="1" applyBorder="1" applyAlignment="1">
      <alignment horizontal="center" vertical="top"/>
    </xf>
    <xf numFmtId="0" fontId="8" fillId="0" borderId="15" xfId="0" quotePrefix="1" applyFont="1" applyBorder="1" applyAlignment="1">
      <alignment horizontal="center" vertical="top"/>
    </xf>
    <xf numFmtId="0" fontId="9" fillId="0" borderId="20" xfId="0" applyFont="1" applyFill="1" applyBorder="1" applyAlignment="1">
      <alignment vertical="top" wrapText="1"/>
    </xf>
    <xf numFmtId="0" fontId="9" fillId="0" borderId="15" xfId="0" applyFont="1" applyFill="1" applyBorder="1" applyAlignment="1">
      <alignment vertical="top" wrapText="1"/>
    </xf>
    <xf numFmtId="0" fontId="9" fillId="0" borderId="17" xfId="0" applyFont="1" applyFill="1" applyBorder="1" applyAlignment="1">
      <alignment vertical="top" wrapText="1"/>
    </xf>
    <xf numFmtId="164" fontId="8" fillId="0" borderId="15" xfId="0" applyNumberFormat="1" applyFont="1" applyBorder="1" applyAlignment="1">
      <alignment horizontal="right" vertical="top" wrapText="1"/>
    </xf>
    <xf numFmtId="0" fontId="4" fillId="0" borderId="20" xfId="0" applyFont="1" applyBorder="1" applyAlignment="1">
      <alignment vertical="top" wrapText="1"/>
    </xf>
    <xf numFmtId="0" fontId="9" fillId="0" borderId="20" xfId="0" applyFont="1" applyFill="1" applyBorder="1" applyAlignment="1">
      <alignment horizontal="left" vertical="top" wrapText="1"/>
    </xf>
    <xf numFmtId="0" fontId="4" fillId="0" borderId="13" xfId="0" applyFont="1" applyFill="1" applyBorder="1" applyAlignment="1">
      <alignment vertical="top" wrapText="1"/>
    </xf>
    <xf numFmtId="14" fontId="4" fillId="0" borderId="15" xfId="0" quotePrefix="1" applyNumberFormat="1" applyFont="1" applyBorder="1" applyAlignment="1">
      <alignment horizontal="center" vertical="top"/>
    </xf>
    <xf numFmtId="164" fontId="9" fillId="0" borderId="20" xfId="0" applyNumberFormat="1" applyFont="1" applyFill="1" applyBorder="1" applyAlignment="1">
      <alignment horizontal="right" vertical="top" wrapText="1"/>
    </xf>
    <xf numFmtId="164" fontId="9" fillId="0" borderId="14" xfId="0" applyNumberFormat="1" applyFont="1" applyFill="1" applyBorder="1" applyAlignment="1">
      <alignment horizontal="right" vertical="top" wrapText="1"/>
    </xf>
    <xf numFmtId="0" fontId="4" fillId="0" borderId="14" xfId="0" applyFont="1" applyBorder="1" applyAlignment="1">
      <alignment vertical="center" wrapText="1"/>
    </xf>
    <xf numFmtId="0" fontId="0" fillId="0" borderId="0" xfId="0"/>
    <xf numFmtId="0" fontId="0" fillId="0" borderId="0" xfId="0" applyFont="1"/>
    <xf numFmtId="0" fontId="11" fillId="0" borderId="0" xfId="0" applyFont="1"/>
    <xf numFmtId="0" fontId="12" fillId="0" borderId="7" xfId="0" applyFont="1" applyBorder="1" applyAlignment="1">
      <alignment horizontal="center"/>
    </xf>
    <xf numFmtId="0" fontId="11" fillId="0" borderId="16" xfId="0" applyFont="1" applyBorder="1"/>
    <xf numFmtId="0" fontId="11" fillId="0" borderId="18" xfId="0" applyFont="1" applyBorder="1"/>
    <xf numFmtId="0" fontId="12"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7" xfId="0" applyFont="1" applyBorder="1" applyAlignment="1">
      <alignment horizontal="center"/>
    </xf>
    <xf numFmtId="0" fontId="15" fillId="0" borderId="0" xfId="0" applyFont="1"/>
    <xf numFmtId="0" fontId="12" fillId="3" borderId="12" xfId="0" applyFont="1" applyFill="1" applyBorder="1" applyAlignment="1">
      <alignment horizontal="center" vertical="center"/>
    </xf>
    <xf numFmtId="0" fontId="12" fillId="3" borderId="15" xfId="0" applyFont="1" applyFill="1" applyBorder="1" applyAlignment="1">
      <alignment horizontal="center" vertical="center"/>
    </xf>
    <xf numFmtId="0" fontId="12" fillId="0" borderId="4" xfId="0" applyFont="1" applyBorder="1" applyAlignment="1">
      <alignment horizontal="center" wrapText="1"/>
    </xf>
    <xf numFmtId="0" fontId="12" fillId="0" borderId="7" xfId="0" applyFont="1" applyBorder="1" applyAlignment="1">
      <alignment horizontal="center" wrapText="1"/>
    </xf>
    <xf numFmtId="0" fontId="12" fillId="0" borderId="7" xfId="0" applyFont="1" applyBorder="1" applyAlignment="1">
      <alignment horizontal="center" vertical="center"/>
    </xf>
    <xf numFmtId="0" fontId="12" fillId="0" borderId="9" xfId="0" applyFont="1" applyBorder="1" applyAlignment="1">
      <alignment horizontal="center"/>
    </xf>
    <xf numFmtId="0" fontId="12" fillId="0" borderId="17" xfId="0" applyFont="1" applyBorder="1" applyAlignment="1">
      <alignment horizontal="center" wrapText="1"/>
    </xf>
    <xf numFmtId="0" fontId="14" fillId="0" borderId="21" xfId="0" applyFont="1" applyBorder="1"/>
    <xf numFmtId="0" fontId="16" fillId="0" borderId="0" xfId="0" applyFont="1"/>
    <xf numFmtId="0" fontId="14" fillId="0" borderId="0" xfId="0" applyFont="1" applyBorder="1"/>
    <xf numFmtId="0" fontId="17" fillId="0" borderId="0" xfId="0" applyFont="1" applyAlignment="1"/>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top"/>
    </xf>
    <xf numFmtId="0" fontId="4" fillId="0" borderId="16" xfId="0" applyFont="1" applyBorder="1" applyAlignment="1">
      <alignment horizontal="center" vertical="center"/>
    </xf>
    <xf numFmtId="0" fontId="4" fillId="0" borderId="15" xfId="0" applyFont="1" applyBorder="1" applyAlignment="1">
      <alignment horizontal="center" vertical="center"/>
    </xf>
    <xf numFmtId="0" fontId="7" fillId="0" borderId="15" xfId="0" applyFont="1" applyBorder="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15" fontId="18" fillId="0" borderId="0" xfId="0" applyNumberFormat="1" applyFont="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5" fontId="0" fillId="0" borderId="0" xfId="0" quotePrefix="1" applyNumberFormat="1" applyAlignment="1">
      <alignment horizontal="center" vertical="center" wrapText="1"/>
    </xf>
    <xf numFmtId="0" fontId="4" fillId="0" borderId="15" xfId="0" applyFont="1" applyBorder="1" applyAlignment="1">
      <alignment vertical="center" wrapText="1"/>
    </xf>
    <xf numFmtId="0" fontId="8" fillId="0" borderId="15" xfId="0" applyFont="1" applyBorder="1" applyAlignment="1">
      <alignment vertical="center" wrapText="1"/>
    </xf>
    <xf numFmtId="0" fontId="8" fillId="0" borderId="14" xfId="0" applyFont="1" applyBorder="1" applyAlignment="1">
      <alignment vertical="center" wrapText="1"/>
    </xf>
    <xf numFmtId="0" fontId="8" fillId="0" borderId="15" xfId="0" quotePrefix="1" applyFont="1" applyBorder="1" applyAlignment="1">
      <alignment horizontal="center" vertical="center"/>
    </xf>
    <xf numFmtId="164" fontId="4" fillId="0" borderId="15" xfId="0" applyNumberFormat="1" applyFont="1" applyBorder="1" applyAlignment="1">
      <alignment horizontal="right" vertical="center" wrapText="1"/>
    </xf>
    <xf numFmtId="0" fontId="4" fillId="0" borderId="15" xfId="0" applyFont="1" applyBorder="1" applyAlignment="1">
      <alignment vertical="center"/>
    </xf>
    <xf numFmtId="0" fontId="4" fillId="0" borderId="15" xfId="0" applyFont="1" applyBorder="1" applyAlignment="1">
      <alignment horizontal="center" vertical="center"/>
    </xf>
    <xf numFmtId="0" fontId="4" fillId="0" borderId="15" xfId="0" applyFont="1" applyBorder="1" applyAlignment="1">
      <alignment horizontal="left" vertical="center" wrapText="1"/>
    </xf>
    <xf numFmtId="0" fontId="7" fillId="0" borderId="15" xfId="0" applyFont="1" applyBorder="1" applyAlignment="1">
      <alignment horizontal="left"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top"/>
    </xf>
    <xf numFmtId="0" fontId="4" fillId="0" borderId="15" xfId="0" applyFont="1" applyBorder="1" applyAlignment="1">
      <alignment horizontal="center" vertical="center" wrapText="1"/>
    </xf>
    <xf numFmtId="0" fontId="8" fillId="0" borderId="15" xfId="0" applyFont="1" applyFill="1" applyBorder="1" applyAlignment="1">
      <alignment vertical="center" wrapText="1"/>
    </xf>
    <xf numFmtId="0" fontId="8" fillId="0" borderId="15" xfId="0" applyFont="1" applyBorder="1" applyAlignment="1">
      <alignment horizontal="center" vertical="center"/>
    </xf>
    <xf numFmtId="0" fontId="4" fillId="0" borderId="0" xfId="0" applyFont="1" applyAlignment="1">
      <alignment vertical="top"/>
    </xf>
    <xf numFmtId="0" fontId="8" fillId="0" borderId="15" xfId="0" applyFont="1" applyBorder="1" applyAlignment="1">
      <alignment horizontal="center" vertical="center" wrapText="1"/>
    </xf>
    <xf numFmtId="0" fontId="4" fillId="0" borderId="17" xfId="0" applyFont="1" applyBorder="1" applyAlignment="1">
      <alignment horizontal="center" vertical="center" wrapText="1"/>
    </xf>
    <xf numFmtId="165" fontId="7" fillId="0" borderId="15" xfId="0" applyNumberFormat="1" applyFont="1" applyBorder="1" applyAlignment="1">
      <alignment vertical="center"/>
    </xf>
    <xf numFmtId="164" fontId="4" fillId="0" borderId="15" xfId="0" applyNumberFormat="1" applyFont="1" applyBorder="1" applyAlignment="1">
      <alignment horizontal="right" vertical="center"/>
    </xf>
    <xf numFmtId="0" fontId="8" fillId="0" borderId="22" xfId="0" applyFont="1" applyBorder="1" applyAlignment="1">
      <alignment vertical="center" wrapText="1"/>
    </xf>
    <xf numFmtId="0" fontId="4" fillId="0" borderId="14" xfId="0" applyFont="1" applyBorder="1" applyAlignment="1">
      <alignment horizontal="left" vertical="center"/>
    </xf>
    <xf numFmtId="0" fontId="8" fillId="0" borderId="15"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horizontal="center" vertical="top" wrapText="1"/>
    </xf>
    <xf numFmtId="165" fontId="8" fillId="0" borderId="15" xfId="1" applyNumberFormat="1" applyFont="1" applyBorder="1" applyAlignment="1">
      <alignment horizontal="right" vertical="top" wrapText="1"/>
    </xf>
    <xf numFmtId="0" fontId="4" fillId="0" borderId="15" xfId="0" applyFont="1" applyFill="1" applyBorder="1" applyAlignment="1">
      <alignment vertical="center" wrapText="1"/>
    </xf>
    <xf numFmtId="164" fontId="4" fillId="0" borderId="15" xfId="0" applyNumberFormat="1" applyFont="1" applyBorder="1" applyAlignment="1">
      <alignment horizontal="right"/>
    </xf>
    <xf numFmtId="0" fontId="4" fillId="0" borderId="17" xfId="0" applyFont="1" applyBorder="1" applyAlignment="1">
      <alignment vertical="center"/>
    </xf>
    <xf numFmtId="164" fontId="4" fillId="0" borderId="17" xfId="0" applyNumberFormat="1" applyFont="1" applyBorder="1" applyAlignment="1">
      <alignment horizontal="right"/>
    </xf>
    <xf numFmtId="0" fontId="4" fillId="0" borderId="20" xfId="0" applyFont="1" applyBorder="1" applyAlignment="1">
      <alignment vertical="center" wrapText="1"/>
    </xf>
    <xf numFmtId="0" fontId="2" fillId="0" borderId="23" xfId="0" applyFont="1" applyBorder="1" applyAlignment="1">
      <alignment vertical="top"/>
    </xf>
    <xf numFmtId="0" fontId="4" fillId="0" borderId="15" xfId="0" applyFont="1" applyBorder="1" applyAlignment="1">
      <alignment horizontal="center" vertical="center"/>
    </xf>
    <xf numFmtId="0" fontId="4" fillId="0" borderId="15" xfId="0" applyFont="1" applyBorder="1" applyAlignment="1">
      <alignment horizontal="left"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0"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5" xfId="0" applyFont="1" applyBorder="1" applyAlignment="1">
      <alignment horizontal="left" vertical="center"/>
    </xf>
    <xf numFmtId="0" fontId="7" fillId="0" borderId="12" xfId="0" applyFont="1" applyBorder="1" applyAlignment="1">
      <alignment horizontal="left" vertical="center" wrapText="1"/>
    </xf>
    <xf numFmtId="0" fontId="7" fillId="0" borderId="14" xfId="0" applyFont="1" applyBorder="1" applyAlignment="1">
      <alignment horizontal="left" vertical="center" wrapText="1"/>
    </xf>
    <xf numFmtId="0" fontId="7" fillId="0" borderId="15" xfId="0" applyFont="1" applyBorder="1" applyAlignment="1">
      <alignment horizontal="left" vertical="center" wrapText="1"/>
    </xf>
    <xf numFmtId="0" fontId="7" fillId="0" borderId="14" xfId="0" applyFont="1" applyBorder="1" applyAlignment="1">
      <alignment horizontal="left" vertical="center"/>
    </xf>
    <xf numFmtId="0" fontId="7" fillId="0" borderId="15" xfId="0" applyFont="1" applyFill="1" applyBorder="1" applyAlignment="1">
      <alignment horizontal="left" vertical="center" wrapText="1"/>
    </xf>
    <xf numFmtId="0" fontId="7" fillId="0" borderId="15" xfId="0" applyFont="1" applyFill="1" applyBorder="1" applyAlignment="1">
      <alignment horizontal="left" vertical="center"/>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16" xfId="0" applyFont="1" applyFill="1" applyBorder="1" applyAlignment="1">
      <alignment horizontal="left" vertical="center" wrapText="1"/>
    </xf>
    <xf numFmtId="0" fontId="7" fillId="0" borderId="17" xfId="0" applyFont="1" applyFill="1" applyBorder="1" applyAlignment="1">
      <alignment horizontal="left" vertical="center" wrapText="1"/>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7" xfId="0" applyFont="1" applyBorder="1" applyAlignment="1">
      <alignment horizontal="left" vertical="top" wrapText="1"/>
    </xf>
    <xf numFmtId="0" fontId="7" fillId="0" borderId="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2" borderId="15" xfId="0" applyFont="1" applyFill="1" applyBorder="1" applyAlignment="1">
      <alignment horizontal="center" vertical="center"/>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2" borderId="15" xfId="0" applyFont="1" applyFill="1" applyBorder="1" applyAlignment="1">
      <alignment horizontal="center" vertical="top"/>
    </xf>
    <xf numFmtId="0" fontId="7" fillId="0" borderId="17" xfId="0" applyFont="1" applyBorder="1" applyAlignment="1">
      <alignment horizontal="center" vertical="top"/>
    </xf>
    <xf numFmtId="0" fontId="7" fillId="0" borderId="15" xfId="0" applyFont="1" applyBorder="1" applyAlignment="1">
      <alignment horizontal="center" vertical="top"/>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4" fillId="0" borderId="18" xfId="0" applyFont="1" applyBorder="1" applyAlignment="1">
      <alignment horizontal="center" vertical="center"/>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7" fillId="0" borderId="15" xfId="0" applyFont="1" applyFill="1" applyBorder="1" applyAlignment="1">
      <alignment horizontal="left" vertical="top" wrapText="1"/>
    </xf>
    <xf numFmtId="0" fontId="7" fillId="0" borderId="15" xfId="0" applyFont="1" applyFill="1" applyBorder="1" applyAlignment="1">
      <alignment horizontal="left" vertical="top"/>
    </xf>
    <xf numFmtId="0" fontId="7" fillId="0" borderId="15" xfId="0" applyFont="1" applyBorder="1" applyAlignment="1">
      <alignment horizontal="left" vertical="top" wrapText="1"/>
    </xf>
    <xf numFmtId="0" fontId="7" fillId="0" borderId="17" xfId="0" applyFont="1" applyBorder="1" applyAlignment="1">
      <alignment horizontal="left" vertical="center"/>
    </xf>
    <xf numFmtId="0" fontId="7" fillId="0" borderId="15" xfId="0" applyFont="1" applyBorder="1" applyAlignment="1">
      <alignment horizontal="left" vertical="top"/>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4" fillId="0" borderId="18" xfId="0" applyFont="1" applyBorder="1" applyAlignment="1">
      <alignment horizontal="left" vertical="center" wrapText="1"/>
    </xf>
    <xf numFmtId="0" fontId="7" fillId="0" borderId="12"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2"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13" fillId="0" borderId="0" xfId="0" applyFont="1" applyAlignment="1">
      <alignment horizontal="center" vertical="center"/>
    </xf>
  </cellXfs>
  <cellStyles count="7">
    <cellStyle name="Comma" xfId="1" builtinId="3"/>
    <cellStyle name="Normal" xfId="0" builtinId="0"/>
    <cellStyle name="Normal 2" xfId="2"/>
    <cellStyle name="Normal 2 2" xfId="3"/>
    <cellStyle name="Normal 2 3" xfId="4"/>
    <cellStyle name="Normal 2 4" xfId="5"/>
    <cellStyle name="Normal 2 5" xfId="6"/>
  </cellStyles>
  <dxfs count="6">
    <dxf>
      <numFmt numFmtId="20" formatCode="d\-mmm\-yy"/>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E8" totalsRowShown="0" headerRowDxfId="5">
  <autoFilter ref="A1:E8"/>
  <tableColumns count="5">
    <tableColumn id="1" name="No" dataDxfId="4"/>
    <tableColumn id="2" name="Nama Produk" dataDxfId="3"/>
    <tableColumn id="3" name="Keterangan" dataDxfId="2"/>
    <tableColumn id="4" name="Ket Notifikasi" dataDxfId="1"/>
    <tableColumn id="5" name="TGL Berlaku BD Formula Noti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4" sqref="E4"/>
    </sheetView>
  </sheetViews>
  <sheetFormatPr defaultRowHeight="15" x14ac:dyDescent="0.25"/>
  <cols>
    <col min="2" max="5" width="28.7109375" customWidth="1"/>
  </cols>
  <sheetData>
    <row r="1" spans="1:5" ht="37.5" x14ac:dyDescent="0.25">
      <c r="A1" s="97" t="s">
        <v>135</v>
      </c>
      <c r="B1" s="98" t="s">
        <v>12</v>
      </c>
      <c r="C1" s="98" t="s">
        <v>127</v>
      </c>
      <c r="D1" s="98" t="s">
        <v>136</v>
      </c>
      <c r="E1" s="99" t="s">
        <v>137</v>
      </c>
    </row>
    <row r="2" spans="1:5" ht="30" x14ac:dyDescent="0.25">
      <c r="A2" s="100">
        <v>1</v>
      </c>
      <c r="B2" s="101" t="s">
        <v>141</v>
      </c>
      <c r="C2" s="103" t="s">
        <v>138</v>
      </c>
      <c r="D2" s="103" t="s">
        <v>139</v>
      </c>
      <c r="E2" s="104" t="s">
        <v>140</v>
      </c>
    </row>
    <row r="3" spans="1:5" ht="30" x14ac:dyDescent="0.25">
      <c r="A3" s="100">
        <v>2</v>
      </c>
      <c r="B3" s="101" t="s">
        <v>142</v>
      </c>
      <c r="C3" s="103" t="s">
        <v>138</v>
      </c>
      <c r="D3" s="103" t="s">
        <v>139</v>
      </c>
      <c r="E3" s="104">
        <v>43872</v>
      </c>
    </row>
    <row r="4" spans="1:5" x14ac:dyDescent="0.25">
      <c r="A4" s="100">
        <v>3</v>
      </c>
      <c r="B4" s="101"/>
      <c r="C4" s="102"/>
      <c r="D4" s="103"/>
      <c r="E4" s="104"/>
    </row>
    <row r="5" spans="1:5" x14ac:dyDescent="0.25">
      <c r="A5" s="100">
        <v>4</v>
      </c>
      <c r="B5" s="101"/>
      <c r="C5" s="102"/>
      <c r="D5" s="103"/>
      <c r="E5" s="104"/>
    </row>
    <row r="6" spans="1:5" x14ac:dyDescent="0.25">
      <c r="A6" s="100">
        <v>5</v>
      </c>
      <c r="B6" s="101"/>
      <c r="C6" s="102"/>
      <c r="D6" s="103"/>
      <c r="E6" s="104"/>
    </row>
    <row r="7" spans="1:5" x14ac:dyDescent="0.25">
      <c r="A7" s="70"/>
      <c r="B7" s="70"/>
      <c r="C7" s="70"/>
      <c r="D7" s="70"/>
      <c r="E7" s="70"/>
    </row>
    <row r="8" spans="1:5" x14ac:dyDescent="0.25">
      <c r="A8" s="70"/>
      <c r="B8" s="70"/>
      <c r="C8" s="70"/>
      <c r="D8" s="70"/>
      <c r="E8" s="7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6"/>
  <sheetViews>
    <sheetView topLeftCell="A13" zoomScale="85" zoomScaleNormal="85" zoomScalePageLayoutView="85" workbookViewId="0">
      <selection activeCell="D30" sqref="D30"/>
    </sheetView>
  </sheetViews>
  <sheetFormatPr defaultColWidth="8.85546875" defaultRowHeight="12.75" x14ac:dyDescent="0.25"/>
  <cols>
    <col min="1" max="1" width="6.140625" style="6" customWidth="1"/>
    <col min="2" max="2" width="14.140625" style="6" customWidth="1"/>
    <col min="3" max="3" width="22.42578125" style="51" customWidth="1"/>
    <col min="4" max="4" width="20.42578125" style="6" customWidth="1"/>
    <col min="5" max="5" width="17.5703125" style="17" customWidth="1"/>
    <col min="6" max="6" width="18.42578125" style="6" customWidth="1"/>
    <col min="7" max="16384" width="8.85546875" style="6"/>
  </cols>
  <sheetData>
    <row r="1" spans="1:7" ht="20.100000000000001" customHeight="1" x14ac:dyDescent="0.25">
      <c r="A1" s="1"/>
      <c r="B1" s="1"/>
      <c r="C1" s="2"/>
      <c r="D1" s="1"/>
      <c r="E1" s="3"/>
      <c r="F1" s="4"/>
      <c r="G1" s="5"/>
    </row>
    <row r="2" spans="1:7" ht="18.95" customHeight="1" x14ac:dyDescent="0.25">
      <c r="A2" s="141" t="s">
        <v>0</v>
      </c>
      <c r="B2" s="142"/>
      <c r="C2" s="142"/>
      <c r="D2" s="142"/>
      <c r="E2" s="7" t="s">
        <v>1</v>
      </c>
      <c r="F2" s="8" t="s">
        <v>2</v>
      </c>
      <c r="G2" s="5"/>
    </row>
    <row r="3" spans="1:7" ht="18.95" customHeight="1" x14ac:dyDescent="0.25">
      <c r="A3" s="143"/>
      <c r="B3" s="144"/>
      <c r="C3" s="144"/>
      <c r="D3" s="144"/>
      <c r="E3" s="9" t="s">
        <v>3</v>
      </c>
      <c r="F3" s="10" t="s">
        <v>4</v>
      </c>
      <c r="G3" s="5"/>
    </row>
    <row r="4" spans="1:7" ht="18.95" customHeight="1" x14ac:dyDescent="0.25">
      <c r="A4" s="143"/>
      <c r="B4" s="144"/>
      <c r="C4" s="144"/>
      <c r="D4" s="144"/>
      <c r="E4" s="9" t="s">
        <v>5</v>
      </c>
      <c r="F4" s="10" t="s">
        <v>6</v>
      </c>
      <c r="G4" s="5"/>
    </row>
    <row r="5" spans="1:7" ht="18.95" customHeight="1" x14ac:dyDescent="0.25">
      <c r="A5" s="145"/>
      <c r="B5" s="146"/>
      <c r="C5" s="146"/>
      <c r="D5" s="146"/>
      <c r="E5" s="11" t="s">
        <v>7</v>
      </c>
      <c r="F5" s="12" t="s">
        <v>8</v>
      </c>
      <c r="G5" s="5"/>
    </row>
    <row r="6" spans="1:7" ht="30" customHeight="1" x14ac:dyDescent="0.25">
      <c r="A6" s="147" t="s">
        <v>9</v>
      </c>
      <c r="B6" s="148"/>
      <c r="C6" s="148"/>
      <c r="D6" s="148"/>
      <c r="E6" s="148"/>
      <c r="F6" s="149"/>
      <c r="G6" s="5"/>
    </row>
    <row r="7" spans="1:7" ht="19.5" customHeight="1" x14ac:dyDescent="0.25">
      <c r="A7" s="150" t="s">
        <v>10</v>
      </c>
      <c r="B7" s="150"/>
      <c r="C7" s="150" t="s">
        <v>55</v>
      </c>
      <c r="D7" s="150"/>
      <c r="E7" s="13" t="s">
        <v>11</v>
      </c>
      <c r="F7" s="14" t="s">
        <v>56</v>
      </c>
      <c r="G7" s="5"/>
    </row>
    <row r="8" spans="1:7" ht="35.25" customHeight="1" x14ac:dyDescent="0.25">
      <c r="A8" s="150" t="s">
        <v>12</v>
      </c>
      <c r="B8" s="150"/>
      <c r="C8" s="151" t="s">
        <v>58</v>
      </c>
      <c r="D8" s="152"/>
      <c r="E8" s="13" t="s">
        <v>13</v>
      </c>
      <c r="F8" s="14" t="s">
        <v>6</v>
      </c>
      <c r="G8" s="5"/>
    </row>
    <row r="9" spans="1:7" ht="19.5" customHeight="1" x14ac:dyDescent="0.25">
      <c r="A9" s="150" t="s">
        <v>14</v>
      </c>
      <c r="B9" s="150"/>
      <c r="C9" s="153" t="s">
        <v>59</v>
      </c>
      <c r="D9" s="150"/>
      <c r="E9" s="13" t="s">
        <v>15</v>
      </c>
      <c r="F9" s="14" t="s">
        <v>54</v>
      </c>
      <c r="G9" s="5"/>
    </row>
    <row r="10" spans="1:7" ht="19.5" customHeight="1" x14ac:dyDescent="0.25">
      <c r="A10" s="150" t="s">
        <v>16</v>
      </c>
      <c r="B10" s="150"/>
      <c r="C10" s="150" t="s">
        <v>60</v>
      </c>
      <c r="D10" s="150"/>
      <c r="E10" s="13" t="s">
        <v>17</v>
      </c>
      <c r="F10" s="14" t="s">
        <v>57</v>
      </c>
      <c r="G10" s="5"/>
    </row>
    <row r="11" spans="1:7" ht="52.5" customHeight="1" x14ac:dyDescent="0.25">
      <c r="A11" s="151" t="s">
        <v>18</v>
      </c>
      <c r="B11" s="154"/>
      <c r="C11" s="155" t="s">
        <v>146</v>
      </c>
      <c r="D11" s="156"/>
      <c r="E11" s="157" t="s">
        <v>19</v>
      </c>
      <c r="F11" s="159" t="s">
        <v>52</v>
      </c>
      <c r="G11" s="5"/>
    </row>
    <row r="12" spans="1:7" ht="19.5" customHeight="1" x14ac:dyDescent="0.25">
      <c r="A12" s="161" t="s">
        <v>20</v>
      </c>
      <c r="B12" s="154"/>
      <c r="C12" s="156" t="s">
        <v>134</v>
      </c>
      <c r="D12" s="156"/>
      <c r="E12" s="158"/>
      <c r="F12" s="160"/>
      <c r="G12" s="5"/>
    </row>
    <row r="13" spans="1:7" ht="19.5" customHeight="1" x14ac:dyDescent="0.25">
      <c r="A13" s="150" t="s">
        <v>21</v>
      </c>
      <c r="B13" s="150"/>
      <c r="C13" s="161" t="s">
        <v>22</v>
      </c>
      <c r="D13" s="162"/>
      <c r="E13" s="162"/>
      <c r="F13" s="154"/>
      <c r="G13" s="5"/>
    </row>
    <row r="14" spans="1:7" ht="19.5" customHeight="1" x14ac:dyDescent="0.25">
      <c r="A14" s="150" t="s">
        <v>23</v>
      </c>
      <c r="B14" s="150"/>
      <c r="C14" s="150" t="s">
        <v>22</v>
      </c>
      <c r="D14" s="150"/>
      <c r="E14" s="150"/>
      <c r="F14" s="150"/>
      <c r="G14" s="5"/>
    </row>
    <row r="15" spans="1:7" ht="14.25" x14ac:dyDescent="0.25">
      <c r="A15" s="169"/>
      <c r="B15" s="169"/>
      <c r="C15" s="169"/>
      <c r="D15" s="169"/>
      <c r="E15" s="169"/>
      <c r="F15" s="169"/>
      <c r="G15" s="5"/>
    </row>
    <row r="16" spans="1:7" s="17" customFormat="1" ht="24.75" customHeight="1" x14ac:dyDescent="0.25">
      <c r="A16" s="170" t="s">
        <v>24</v>
      </c>
      <c r="B16" s="170"/>
      <c r="C16" s="15" t="s">
        <v>25</v>
      </c>
      <c r="D16" s="15" t="s">
        <v>26</v>
      </c>
      <c r="E16" s="171" t="s">
        <v>27</v>
      </c>
      <c r="F16" s="171"/>
      <c r="G16" s="16"/>
    </row>
    <row r="17" spans="1:7" ht="66.75" customHeight="1" x14ac:dyDescent="0.25">
      <c r="A17" s="170"/>
      <c r="B17" s="170"/>
      <c r="C17" s="18"/>
      <c r="D17" s="19"/>
      <c r="E17" s="170"/>
      <c r="F17" s="170"/>
      <c r="G17" s="5"/>
    </row>
    <row r="18" spans="1:7" ht="42" customHeight="1" x14ac:dyDescent="0.25">
      <c r="A18" s="171" t="s">
        <v>48</v>
      </c>
      <c r="B18" s="171"/>
      <c r="C18" s="15" t="s">
        <v>28</v>
      </c>
      <c r="D18" s="15" t="s">
        <v>29</v>
      </c>
      <c r="E18" s="171" t="s">
        <v>30</v>
      </c>
      <c r="F18" s="171"/>
      <c r="G18" s="5"/>
    </row>
    <row r="19" spans="1:7" ht="14.25" x14ac:dyDescent="0.25">
      <c r="A19" s="172"/>
      <c r="B19" s="172"/>
      <c r="C19" s="172"/>
      <c r="D19" s="172"/>
      <c r="E19" s="172"/>
      <c r="F19" s="172"/>
      <c r="G19" s="5"/>
    </row>
    <row r="20" spans="1:7" s="21" customFormat="1" ht="24.95" customHeight="1" x14ac:dyDescent="0.25">
      <c r="A20" s="150" t="s">
        <v>31</v>
      </c>
      <c r="B20" s="150"/>
      <c r="C20" s="150"/>
      <c r="D20" s="150"/>
      <c r="E20" s="150"/>
      <c r="F20" s="150"/>
      <c r="G20" s="20"/>
    </row>
    <row r="21" spans="1:7" s="24" customFormat="1" ht="20.100000000000001" customHeight="1" x14ac:dyDescent="0.25">
      <c r="A21" s="22" t="s">
        <v>32</v>
      </c>
      <c r="B21" s="22" t="s">
        <v>33</v>
      </c>
      <c r="C21" s="15" t="s">
        <v>34</v>
      </c>
      <c r="D21" s="23" t="s">
        <v>35</v>
      </c>
      <c r="E21" s="22" t="s">
        <v>36</v>
      </c>
      <c r="F21" s="22" t="s">
        <v>37</v>
      </c>
    </row>
    <row r="22" spans="1:7" ht="20.100000000000001" customHeight="1" x14ac:dyDescent="0.25">
      <c r="A22" s="139">
        <v>1</v>
      </c>
      <c r="B22" s="175" t="s">
        <v>61</v>
      </c>
      <c r="C22" s="59" t="s">
        <v>62</v>
      </c>
      <c r="D22" s="27" t="s">
        <v>74</v>
      </c>
      <c r="E22" s="25" t="s">
        <v>68</v>
      </c>
      <c r="F22" s="67">
        <f>69/100*58.7</f>
        <v>40.503</v>
      </c>
      <c r="G22" s="5"/>
    </row>
    <row r="23" spans="1:7" ht="20.100000000000001" customHeight="1" x14ac:dyDescent="0.25">
      <c r="A23" s="178"/>
      <c r="B23" s="176"/>
      <c r="C23" s="60" t="s">
        <v>63</v>
      </c>
      <c r="D23" s="56" t="s">
        <v>75</v>
      </c>
      <c r="E23" s="57" t="s">
        <v>69</v>
      </c>
      <c r="F23" s="68">
        <f>17.5/100*58.7</f>
        <v>10.272499999999999</v>
      </c>
      <c r="G23" s="5"/>
    </row>
    <row r="24" spans="1:7" ht="20.100000000000001" customHeight="1" x14ac:dyDescent="0.25">
      <c r="A24" s="178"/>
      <c r="B24" s="176"/>
      <c r="C24" s="61" t="s">
        <v>64</v>
      </c>
      <c r="D24" s="55" t="s">
        <v>74</v>
      </c>
      <c r="E24" s="57" t="s">
        <v>70</v>
      </c>
      <c r="F24" s="67">
        <f>10/100*58.7</f>
        <v>5.870000000000001</v>
      </c>
      <c r="G24" s="5"/>
    </row>
    <row r="25" spans="1:7" ht="15" x14ac:dyDescent="0.25">
      <c r="A25" s="178"/>
      <c r="B25" s="176"/>
      <c r="C25" s="26" t="s">
        <v>65</v>
      </c>
      <c r="D25" s="56" t="s">
        <v>76</v>
      </c>
      <c r="E25" s="58" t="s">
        <v>71</v>
      </c>
      <c r="F25" s="34">
        <f>2/100*58.7</f>
        <v>1.1740000000000002</v>
      </c>
      <c r="G25" s="5"/>
    </row>
    <row r="26" spans="1:7" ht="20.100000000000001" customHeight="1" x14ac:dyDescent="0.25">
      <c r="A26" s="178"/>
      <c r="B26" s="176"/>
      <c r="C26" s="26" t="s">
        <v>66</v>
      </c>
      <c r="D26" s="27" t="s">
        <v>53</v>
      </c>
      <c r="E26" s="25" t="s">
        <v>72</v>
      </c>
      <c r="F26" s="34">
        <f>1/100*58.7</f>
        <v>0.58700000000000008</v>
      </c>
      <c r="G26" s="5"/>
    </row>
    <row r="27" spans="1:7" ht="20.100000000000001" customHeight="1" x14ac:dyDescent="0.25">
      <c r="A27" s="140"/>
      <c r="B27" s="177"/>
      <c r="C27" s="26" t="s">
        <v>67</v>
      </c>
      <c r="D27" s="26" t="s">
        <v>77</v>
      </c>
      <c r="E27" s="25" t="s">
        <v>73</v>
      </c>
      <c r="F27" s="34">
        <f>0.5/100*58.7</f>
        <v>0.29350000000000004</v>
      </c>
      <c r="G27" s="5"/>
    </row>
    <row r="28" spans="1:7" ht="20.100000000000001" customHeight="1" x14ac:dyDescent="0.25">
      <c r="A28" s="53">
        <v>2</v>
      </c>
      <c r="B28" s="63" t="s">
        <v>78</v>
      </c>
      <c r="C28" s="32" t="s">
        <v>79</v>
      </c>
      <c r="D28" s="29" t="s">
        <v>74</v>
      </c>
      <c r="E28" s="25" t="s">
        <v>83</v>
      </c>
      <c r="F28" s="30">
        <v>15</v>
      </c>
      <c r="G28" s="5"/>
    </row>
    <row r="29" spans="1:7" ht="20.100000000000001" customHeight="1" x14ac:dyDescent="0.25">
      <c r="A29" s="52">
        <v>3</v>
      </c>
      <c r="B29" s="26" t="s">
        <v>80</v>
      </c>
      <c r="C29" s="65" t="s">
        <v>81</v>
      </c>
      <c r="D29" s="27" t="s">
        <v>50</v>
      </c>
      <c r="E29" s="25" t="s">
        <v>84</v>
      </c>
      <c r="F29" s="28">
        <v>0.1</v>
      </c>
      <c r="G29" s="5"/>
    </row>
    <row r="30" spans="1:7" ht="20.100000000000001" customHeight="1" x14ac:dyDescent="0.25">
      <c r="A30" s="52">
        <v>4</v>
      </c>
      <c r="B30" s="26" t="s">
        <v>82</v>
      </c>
      <c r="C30" s="26" t="s">
        <v>82</v>
      </c>
      <c r="D30" s="27" t="s">
        <v>75</v>
      </c>
      <c r="E30" s="25" t="s">
        <v>85</v>
      </c>
      <c r="F30" s="28">
        <v>4</v>
      </c>
      <c r="G30" s="5"/>
    </row>
    <row r="31" spans="1:7" ht="20.100000000000001" customHeight="1" x14ac:dyDescent="0.25">
      <c r="A31" s="139">
        <v>5</v>
      </c>
      <c r="B31" s="179" t="s">
        <v>87</v>
      </c>
      <c r="C31" s="32" t="s">
        <v>90</v>
      </c>
      <c r="D31" s="27" t="s">
        <v>86</v>
      </c>
      <c r="E31" s="58" t="s">
        <v>99</v>
      </c>
      <c r="F31" s="62">
        <f>75%*7</f>
        <v>5.25</v>
      </c>
      <c r="G31" s="5"/>
    </row>
    <row r="32" spans="1:7" ht="20.100000000000001" customHeight="1" x14ac:dyDescent="0.25">
      <c r="A32" s="140"/>
      <c r="B32" s="180"/>
      <c r="C32" s="32" t="s">
        <v>88</v>
      </c>
      <c r="D32" s="27" t="s">
        <v>97</v>
      </c>
      <c r="E32" s="58" t="s">
        <v>98</v>
      </c>
      <c r="F32" s="62">
        <f>25%*7</f>
        <v>1.75</v>
      </c>
      <c r="G32" s="5"/>
    </row>
    <row r="33" spans="1:7" ht="20.100000000000001" customHeight="1" x14ac:dyDescent="0.25">
      <c r="A33" s="52">
        <v>6</v>
      </c>
      <c r="B33" s="64" t="s">
        <v>89</v>
      </c>
      <c r="C33" s="26" t="s">
        <v>91</v>
      </c>
      <c r="D33" s="27" t="s">
        <v>49</v>
      </c>
      <c r="E33" s="58" t="s">
        <v>100</v>
      </c>
      <c r="F33" s="62">
        <v>10</v>
      </c>
      <c r="G33" s="5"/>
    </row>
    <row r="34" spans="1:7" ht="20.100000000000001" customHeight="1" x14ac:dyDescent="0.25">
      <c r="A34" s="137">
        <v>7</v>
      </c>
      <c r="B34" s="138" t="s">
        <v>92</v>
      </c>
      <c r="C34" s="26" t="s">
        <v>93</v>
      </c>
      <c r="D34" s="27" t="s">
        <v>86</v>
      </c>
      <c r="E34" s="25" t="s">
        <v>102</v>
      </c>
      <c r="F34" s="30">
        <f>5%*20</f>
        <v>1</v>
      </c>
      <c r="G34" s="5"/>
    </row>
    <row r="35" spans="1:7" ht="20.100000000000001" customHeight="1" x14ac:dyDescent="0.25">
      <c r="A35" s="137"/>
      <c r="B35" s="138"/>
      <c r="C35" s="26" t="s">
        <v>94</v>
      </c>
      <c r="D35" s="26" t="s">
        <v>97</v>
      </c>
      <c r="E35" s="25" t="s">
        <v>98</v>
      </c>
      <c r="F35" s="31">
        <f>5%*44.98</f>
        <v>2.2490000000000001</v>
      </c>
      <c r="G35" s="5"/>
    </row>
    <row r="36" spans="1:7" ht="20.100000000000001" customHeight="1" x14ac:dyDescent="0.25">
      <c r="A36" s="137"/>
      <c r="B36" s="138"/>
      <c r="C36" s="26" t="s">
        <v>95</v>
      </c>
      <c r="D36" s="27" t="s">
        <v>86</v>
      </c>
      <c r="E36" s="25" t="s">
        <v>101</v>
      </c>
      <c r="F36" s="28">
        <f>5%*35</f>
        <v>1.75</v>
      </c>
      <c r="G36" s="5"/>
    </row>
    <row r="37" spans="1:7" ht="20.100000000000001" customHeight="1" x14ac:dyDescent="0.25">
      <c r="A37" s="137"/>
      <c r="B37" s="138"/>
      <c r="C37" s="26" t="s">
        <v>96</v>
      </c>
      <c r="D37" s="27" t="s">
        <v>104</v>
      </c>
      <c r="E37" s="66" t="s">
        <v>103</v>
      </c>
      <c r="F37" s="28">
        <f>5%*0.02</f>
        <v>1E-3</v>
      </c>
      <c r="G37" s="5"/>
    </row>
    <row r="38" spans="1:7" ht="30" x14ac:dyDescent="0.25">
      <c r="A38" s="52">
        <v>8</v>
      </c>
      <c r="B38" s="69" t="s">
        <v>105</v>
      </c>
      <c r="C38" s="54" t="s">
        <v>106</v>
      </c>
      <c r="D38" s="27" t="s">
        <v>107</v>
      </c>
      <c r="E38" s="25" t="s">
        <v>108</v>
      </c>
      <c r="F38" s="28">
        <v>0.2</v>
      </c>
      <c r="G38" s="5"/>
    </row>
    <row r="39" spans="1:7" ht="20.100000000000001" customHeight="1" x14ac:dyDescent="0.25">
      <c r="A39" s="52"/>
      <c r="B39" s="26"/>
      <c r="C39" s="26"/>
      <c r="D39" s="32"/>
      <c r="E39" s="33"/>
      <c r="F39" s="28"/>
      <c r="G39" s="5"/>
    </row>
    <row r="40" spans="1:7" s="21" customFormat="1" ht="20.100000000000001" customHeight="1" x14ac:dyDescent="0.25">
      <c r="A40" s="173" t="s">
        <v>38</v>
      </c>
      <c r="B40" s="173"/>
      <c r="C40" s="174"/>
      <c r="D40" s="174"/>
      <c r="E40" s="174"/>
      <c r="F40" s="35">
        <f>SUM(F22:F39)</f>
        <v>100</v>
      </c>
      <c r="G40" s="20"/>
    </row>
    <row r="41" spans="1:7" s="21" customFormat="1" ht="20.100000000000001" customHeight="1" x14ac:dyDescent="0.25">
      <c r="A41" s="36"/>
      <c r="B41" s="37"/>
      <c r="C41" s="38"/>
      <c r="D41" s="39"/>
      <c r="E41" s="40"/>
      <c r="F41" s="41"/>
      <c r="G41" s="20"/>
    </row>
    <row r="42" spans="1:7" s="21" customFormat="1" ht="20.100000000000001" customHeight="1" x14ac:dyDescent="0.25">
      <c r="A42" s="36"/>
      <c r="B42" s="37"/>
      <c r="C42" s="38"/>
      <c r="D42" s="39"/>
      <c r="E42" s="40"/>
      <c r="F42" s="41"/>
      <c r="G42" s="20"/>
    </row>
    <row r="43" spans="1:7" s="21" customFormat="1" ht="20.100000000000001" customHeight="1" x14ac:dyDescent="0.25">
      <c r="A43" s="36"/>
      <c r="B43" s="37"/>
      <c r="C43" s="38"/>
      <c r="D43" s="39"/>
      <c r="E43" s="40"/>
      <c r="F43" s="41"/>
      <c r="G43" s="20"/>
    </row>
    <row r="44" spans="1:7" s="21" customFormat="1" ht="20.100000000000001" customHeight="1" x14ac:dyDescent="0.25">
      <c r="A44" s="36"/>
      <c r="B44" s="37"/>
      <c r="C44" s="38"/>
      <c r="D44" s="39"/>
      <c r="E44" s="40"/>
      <c r="F44" s="41"/>
      <c r="G44" s="20"/>
    </row>
    <row r="45" spans="1:7" s="21" customFormat="1" ht="20.100000000000001" customHeight="1" x14ac:dyDescent="0.25">
      <c r="A45" s="36"/>
      <c r="B45" s="37"/>
      <c r="C45" s="38"/>
      <c r="D45" s="39"/>
      <c r="E45" s="40"/>
      <c r="F45" s="41"/>
      <c r="G45" s="20"/>
    </row>
    <row r="46" spans="1:7" s="21" customFormat="1" ht="20.100000000000001" customHeight="1" x14ac:dyDescent="0.25">
      <c r="A46" s="36"/>
      <c r="B46" s="37"/>
      <c r="C46" s="38"/>
      <c r="D46" s="39"/>
      <c r="E46" s="40"/>
      <c r="F46" s="41"/>
      <c r="G46" s="20"/>
    </row>
    <row r="47" spans="1:7" s="21" customFormat="1" ht="20.100000000000001" customHeight="1" x14ac:dyDescent="0.25">
      <c r="A47" s="36"/>
      <c r="B47" s="37"/>
      <c r="C47" s="38"/>
      <c r="D47" s="39"/>
      <c r="E47" s="40"/>
      <c r="F47" s="41"/>
      <c r="G47" s="20"/>
    </row>
    <row r="48" spans="1:7" s="21" customFormat="1" ht="20.100000000000001" customHeight="1" x14ac:dyDescent="0.25">
      <c r="A48" s="36"/>
      <c r="B48" s="37"/>
      <c r="C48" s="38"/>
      <c r="D48" s="39"/>
      <c r="E48" s="40"/>
      <c r="F48" s="41"/>
      <c r="G48" s="20"/>
    </row>
    <row r="49" spans="1:7" s="21" customFormat="1" ht="20.100000000000001" customHeight="1" x14ac:dyDescent="0.25">
      <c r="A49" s="36"/>
      <c r="B49" s="37"/>
      <c r="C49" s="38"/>
      <c r="D49" s="39"/>
      <c r="E49" s="40"/>
      <c r="F49" s="41"/>
      <c r="G49" s="20"/>
    </row>
    <row r="50" spans="1:7" s="21" customFormat="1" ht="20.100000000000001" customHeight="1" x14ac:dyDescent="0.25">
      <c r="A50" s="36"/>
      <c r="B50" s="37"/>
      <c r="C50" s="38"/>
      <c r="D50" s="39"/>
      <c r="E50" s="40"/>
      <c r="F50" s="41"/>
      <c r="G50" s="20"/>
    </row>
    <row r="51" spans="1:7" s="21" customFormat="1" ht="20.100000000000001" customHeight="1" x14ac:dyDescent="0.25">
      <c r="A51" s="36"/>
      <c r="B51" s="37"/>
      <c r="C51" s="38"/>
      <c r="D51" s="39"/>
      <c r="E51" s="40"/>
      <c r="F51" s="41"/>
      <c r="G51" s="20"/>
    </row>
    <row r="52" spans="1:7" s="21" customFormat="1" ht="20.100000000000001" customHeight="1" x14ac:dyDescent="0.25">
      <c r="A52" s="36"/>
      <c r="B52" s="37"/>
      <c r="C52" s="38"/>
      <c r="D52" s="39"/>
      <c r="E52" s="40"/>
      <c r="F52" s="41"/>
      <c r="G52" s="20"/>
    </row>
    <row r="53" spans="1:7" s="21" customFormat="1" ht="20.100000000000001" customHeight="1" x14ac:dyDescent="0.25">
      <c r="A53" s="36"/>
      <c r="B53" s="37"/>
      <c r="C53" s="38"/>
      <c r="D53" s="39"/>
      <c r="E53" s="40"/>
      <c r="F53" s="41"/>
      <c r="G53" s="20"/>
    </row>
    <row r="54" spans="1:7" s="21" customFormat="1" ht="20.100000000000001" customHeight="1" x14ac:dyDescent="0.25">
      <c r="A54" s="36"/>
      <c r="B54" s="37"/>
      <c r="C54" s="38"/>
      <c r="D54" s="39"/>
      <c r="E54" s="40"/>
      <c r="F54" s="41"/>
      <c r="G54" s="20"/>
    </row>
    <row r="55" spans="1:7" s="21" customFormat="1" ht="20.100000000000001" customHeight="1" x14ac:dyDescent="0.25">
      <c r="A55" s="36"/>
      <c r="B55" s="37"/>
      <c r="C55" s="38"/>
      <c r="D55" s="39"/>
      <c r="E55" s="40"/>
      <c r="F55" s="41"/>
      <c r="G55" s="20"/>
    </row>
    <row r="56" spans="1:7" s="21" customFormat="1" ht="20.100000000000001" customHeight="1" x14ac:dyDescent="0.25">
      <c r="A56" s="36"/>
      <c r="B56" s="37"/>
      <c r="C56" s="38"/>
      <c r="D56" s="39"/>
      <c r="E56" s="40"/>
      <c r="F56" s="41"/>
      <c r="G56" s="20"/>
    </row>
    <row r="57" spans="1:7" s="21" customFormat="1" ht="20.100000000000001" customHeight="1" x14ac:dyDescent="0.25">
      <c r="A57" s="36"/>
      <c r="B57" s="37"/>
      <c r="C57" s="38"/>
      <c r="D57" s="39"/>
      <c r="E57" s="40"/>
      <c r="F57" s="41"/>
      <c r="G57" s="20"/>
    </row>
    <row r="58" spans="1:7" s="21" customFormat="1" ht="20.100000000000001" customHeight="1" x14ac:dyDescent="0.25">
      <c r="A58" s="36"/>
      <c r="B58" s="37"/>
      <c r="C58" s="38"/>
      <c r="D58" s="39"/>
      <c r="E58" s="40"/>
      <c r="F58" s="41"/>
      <c r="G58" s="20"/>
    </row>
    <row r="59" spans="1:7" s="21" customFormat="1" ht="20.100000000000001" customHeight="1" x14ac:dyDescent="0.25">
      <c r="A59" s="36"/>
      <c r="B59" s="37"/>
      <c r="C59" s="38"/>
      <c r="D59" s="39"/>
      <c r="E59" s="40"/>
      <c r="F59" s="41"/>
      <c r="G59" s="20"/>
    </row>
    <row r="60" spans="1:7" s="21" customFormat="1" ht="20.100000000000001" customHeight="1" x14ac:dyDescent="0.25">
      <c r="A60" s="36"/>
      <c r="B60" s="37"/>
      <c r="C60" s="38"/>
      <c r="D60" s="39"/>
      <c r="E60" s="40"/>
      <c r="F60" s="41"/>
      <c r="G60" s="20"/>
    </row>
    <row r="61" spans="1:7" s="21" customFormat="1" ht="20.100000000000001" customHeight="1" x14ac:dyDescent="0.25">
      <c r="A61" s="36"/>
      <c r="B61" s="37"/>
      <c r="C61" s="38"/>
      <c r="D61" s="39"/>
      <c r="E61" s="40"/>
      <c r="F61" s="41"/>
      <c r="G61" s="20"/>
    </row>
    <row r="62" spans="1:7" ht="18.95" customHeight="1" x14ac:dyDescent="0.25">
      <c r="A62" s="163" t="s">
        <v>39</v>
      </c>
      <c r="B62" s="164"/>
      <c r="C62" s="164"/>
      <c r="D62" s="164"/>
      <c r="E62" s="7" t="s">
        <v>1</v>
      </c>
      <c r="F62" s="8" t="s">
        <v>40</v>
      </c>
      <c r="G62" s="5"/>
    </row>
    <row r="63" spans="1:7" ht="18.95" customHeight="1" x14ac:dyDescent="0.25">
      <c r="A63" s="165"/>
      <c r="B63" s="166"/>
      <c r="C63" s="166"/>
      <c r="D63" s="166"/>
      <c r="E63" s="9" t="s">
        <v>3</v>
      </c>
      <c r="F63" s="10" t="s">
        <v>4</v>
      </c>
      <c r="G63" s="5"/>
    </row>
    <row r="64" spans="1:7" ht="18.95" customHeight="1" x14ac:dyDescent="0.25">
      <c r="A64" s="165"/>
      <c r="B64" s="166"/>
      <c r="C64" s="166"/>
      <c r="D64" s="166"/>
      <c r="E64" s="9" t="s">
        <v>5</v>
      </c>
      <c r="F64" s="10" t="s">
        <v>6</v>
      </c>
      <c r="G64" s="5"/>
    </row>
    <row r="65" spans="1:7" ht="18.95" customHeight="1" x14ac:dyDescent="0.25">
      <c r="A65" s="167"/>
      <c r="B65" s="168"/>
      <c r="C65" s="168"/>
      <c r="D65" s="168"/>
      <c r="E65" s="11" t="s">
        <v>7</v>
      </c>
      <c r="F65" s="12" t="s">
        <v>8</v>
      </c>
      <c r="G65" s="5"/>
    </row>
    <row r="66" spans="1:7" ht="30" customHeight="1" x14ac:dyDescent="0.25">
      <c r="A66" s="147" t="s">
        <v>9</v>
      </c>
      <c r="B66" s="148"/>
      <c r="C66" s="148"/>
      <c r="D66" s="148"/>
      <c r="E66" s="148"/>
      <c r="F66" s="149"/>
      <c r="G66" s="5"/>
    </row>
    <row r="67" spans="1:7" s="21" customFormat="1" ht="24.95" customHeight="1" x14ac:dyDescent="0.25">
      <c r="A67" s="184" t="s">
        <v>41</v>
      </c>
      <c r="B67" s="184"/>
      <c r="C67" s="184"/>
      <c r="D67" s="184"/>
      <c r="E67" s="184"/>
      <c r="F67" s="184"/>
      <c r="G67" s="20"/>
    </row>
    <row r="68" spans="1:7" ht="20.100000000000001" customHeight="1" x14ac:dyDescent="0.25">
      <c r="A68" s="42" t="s">
        <v>32</v>
      </c>
      <c r="B68" s="185" t="s">
        <v>42</v>
      </c>
      <c r="C68" s="185"/>
      <c r="D68" s="185"/>
      <c r="E68" s="185"/>
      <c r="F68" s="185"/>
      <c r="G68" s="5"/>
    </row>
    <row r="69" spans="1:7" ht="20.100000000000001" customHeight="1" x14ac:dyDescent="0.25">
      <c r="A69" s="25" t="s">
        <v>43</v>
      </c>
      <c r="B69" s="43" t="s">
        <v>109</v>
      </c>
      <c r="C69" s="44"/>
      <c r="D69" s="44"/>
      <c r="E69" s="44"/>
      <c r="F69" s="45"/>
      <c r="G69" s="5"/>
    </row>
    <row r="70" spans="1:7" ht="20.100000000000001" customHeight="1" x14ac:dyDescent="0.25">
      <c r="A70" s="25" t="s">
        <v>44</v>
      </c>
      <c r="B70" s="43" t="s">
        <v>110</v>
      </c>
      <c r="C70" s="44"/>
      <c r="D70" s="44"/>
      <c r="E70" s="44"/>
      <c r="F70" s="45"/>
      <c r="G70" s="5"/>
    </row>
    <row r="71" spans="1:7" ht="20.100000000000001" customHeight="1" x14ac:dyDescent="0.25">
      <c r="A71" s="25" t="s">
        <v>51</v>
      </c>
      <c r="B71" s="43" t="s">
        <v>45</v>
      </c>
      <c r="C71" s="44"/>
      <c r="D71" s="44"/>
      <c r="E71" s="44"/>
      <c r="F71" s="45"/>
      <c r="G71" s="5"/>
    </row>
    <row r="72" spans="1:7" ht="20.100000000000001" customHeight="1" x14ac:dyDescent="0.25">
      <c r="A72" s="25"/>
      <c r="B72" s="43"/>
      <c r="C72" s="44"/>
      <c r="D72" s="44"/>
      <c r="E72" s="44"/>
      <c r="F72" s="45"/>
      <c r="G72" s="5"/>
    </row>
    <row r="73" spans="1:7" ht="60" customHeight="1" x14ac:dyDescent="0.25">
      <c r="A73" s="181" t="s">
        <v>111</v>
      </c>
      <c r="B73" s="182"/>
      <c r="C73" s="182"/>
      <c r="D73" s="182"/>
      <c r="E73" s="182"/>
      <c r="F73" s="182"/>
      <c r="G73" s="5"/>
    </row>
    <row r="74" spans="1:7" ht="60" customHeight="1" x14ac:dyDescent="0.25">
      <c r="A74" s="181" t="s">
        <v>113</v>
      </c>
      <c r="B74" s="182"/>
      <c r="C74" s="182"/>
      <c r="D74" s="182"/>
      <c r="E74" s="182"/>
      <c r="F74" s="182"/>
      <c r="G74" s="5"/>
    </row>
    <row r="75" spans="1:7" ht="60" customHeight="1" x14ac:dyDescent="0.25">
      <c r="A75" s="181" t="s">
        <v>46</v>
      </c>
      <c r="B75" s="182"/>
      <c r="C75" s="182"/>
      <c r="D75" s="182"/>
      <c r="E75" s="182"/>
      <c r="F75" s="182"/>
      <c r="G75" s="5"/>
    </row>
    <row r="76" spans="1:7" ht="60" customHeight="1" x14ac:dyDescent="0.25">
      <c r="A76" s="181" t="s">
        <v>112</v>
      </c>
      <c r="B76" s="182"/>
      <c r="C76" s="182"/>
      <c r="D76" s="182"/>
      <c r="E76" s="182"/>
      <c r="F76" s="182"/>
      <c r="G76" s="5"/>
    </row>
    <row r="77" spans="1:7" s="47" customFormat="1" ht="60" customHeight="1" x14ac:dyDescent="0.25">
      <c r="A77" s="183" t="s">
        <v>47</v>
      </c>
      <c r="B77" s="183"/>
      <c r="C77" s="183"/>
      <c r="D77" s="183"/>
      <c r="E77" s="183"/>
      <c r="F77" s="183"/>
      <c r="G77" s="46"/>
    </row>
    <row r="78" spans="1:7" x14ac:dyDescent="0.25">
      <c r="A78" s="48"/>
      <c r="B78" s="48"/>
      <c r="C78" s="49"/>
      <c r="D78" s="48"/>
      <c r="E78" s="50"/>
      <c r="F78" s="48"/>
    </row>
    <row r="92" spans="3:5" x14ac:dyDescent="0.25">
      <c r="C92" s="6"/>
      <c r="E92" s="6"/>
    </row>
    <row r="93" spans="3:5" x14ac:dyDescent="0.25">
      <c r="C93" s="6"/>
      <c r="E93" s="6"/>
    </row>
    <row r="94" spans="3:5" x14ac:dyDescent="0.25">
      <c r="C94" s="6"/>
      <c r="E94" s="6"/>
    </row>
    <row r="95" spans="3:5" x14ac:dyDescent="0.25">
      <c r="C95" s="6"/>
      <c r="E95" s="6"/>
    </row>
    <row r="96" spans="3:5" x14ac:dyDescent="0.25">
      <c r="C96" s="6"/>
      <c r="E96" s="6"/>
    </row>
  </sheetData>
  <mergeCells count="45">
    <mergeCell ref="A76:F76"/>
    <mergeCell ref="A77:F77"/>
    <mergeCell ref="A66:F66"/>
    <mergeCell ref="A67:F67"/>
    <mergeCell ref="B68:F68"/>
    <mergeCell ref="A73:F73"/>
    <mergeCell ref="A74:F74"/>
    <mergeCell ref="A75:F75"/>
    <mergeCell ref="A62:D65"/>
    <mergeCell ref="A14:B14"/>
    <mergeCell ref="C14:F14"/>
    <mergeCell ref="A15:F15"/>
    <mergeCell ref="A16:B16"/>
    <mergeCell ref="E16:F16"/>
    <mergeCell ref="A17:B17"/>
    <mergeCell ref="E17:F17"/>
    <mergeCell ref="A18:B18"/>
    <mergeCell ref="E18:F18"/>
    <mergeCell ref="A19:F19"/>
    <mergeCell ref="A20:F20"/>
    <mergeCell ref="A40:E40"/>
    <mergeCell ref="B22:B27"/>
    <mergeCell ref="A22:A27"/>
    <mergeCell ref="B31:B32"/>
    <mergeCell ref="F11:F12"/>
    <mergeCell ref="A12:B12"/>
    <mergeCell ref="C12:D12"/>
    <mergeCell ref="A13:B13"/>
    <mergeCell ref="C13:F13"/>
    <mergeCell ref="A34:A37"/>
    <mergeCell ref="B34:B37"/>
    <mergeCell ref="A31:A32"/>
    <mergeCell ref="A2:D5"/>
    <mergeCell ref="A6:F6"/>
    <mergeCell ref="A7:B7"/>
    <mergeCell ref="C7:D7"/>
    <mergeCell ref="A8:B8"/>
    <mergeCell ref="C8:D8"/>
    <mergeCell ref="A9:B9"/>
    <mergeCell ref="C9:D9"/>
    <mergeCell ref="A10:B10"/>
    <mergeCell ref="C10:D10"/>
    <mergeCell ref="A11:B11"/>
    <mergeCell ref="C11:D11"/>
    <mergeCell ref="E11:E12"/>
  </mergeCells>
  <printOptions horizontalCentered="1"/>
  <pageMargins left="0.25" right="0.25" top="0.25" bottom="0.25" header="0.25" footer="0.25"/>
  <pageSetup paperSize="9" scale="3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8"/>
  <sheetViews>
    <sheetView tabSelected="1" topLeftCell="A31" zoomScale="85" zoomScaleNormal="85" zoomScalePageLayoutView="85" workbookViewId="0"/>
  </sheetViews>
  <sheetFormatPr defaultColWidth="8.85546875" defaultRowHeight="12.75" x14ac:dyDescent="0.25"/>
  <cols>
    <col min="1" max="1" width="6.140625" style="6" customWidth="1"/>
    <col min="2" max="2" width="18.85546875" style="6" customWidth="1"/>
    <col min="3" max="3" width="22.42578125" style="51" customWidth="1"/>
    <col min="4" max="4" width="20.42578125" style="6" customWidth="1"/>
    <col min="5" max="5" width="17.5703125" style="17" customWidth="1"/>
    <col min="6" max="6" width="18.42578125" style="6" customWidth="1"/>
    <col min="7" max="16384" width="8.85546875" style="6"/>
  </cols>
  <sheetData>
    <row r="1" spans="1:7" ht="20.100000000000001" customHeight="1" x14ac:dyDescent="0.25">
      <c r="A1" s="1"/>
      <c r="B1" s="1"/>
      <c r="C1" s="2"/>
      <c r="D1" s="1"/>
      <c r="E1" s="3"/>
      <c r="F1" s="4"/>
      <c r="G1" s="5"/>
    </row>
    <row r="2" spans="1:7" ht="18.95" customHeight="1" x14ac:dyDescent="0.25">
      <c r="A2" s="141" t="s">
        <v>0</v>
      </c>
      <c r="B2" s="142"/>
      <c r="C2" s="142"/>
      <c r="D2" s="142"/>
      <c r="E2" s="7" t="s">
        <v>1</v>
      </c>
      <c r="F2" s="8" t="s">
        <v>2</v>
      </c>
      <c r="G2" s="5"/>
    </row>
    <row r="3" spans="1:7" ht="18.95" customHeight="1" x14ac:dyDescent="0.25">
      <c r="A3" s="143"/>
      <c r="B3" s="144"/>
      <c r="C3" s="144"/>
      <c r="D3" s="144"/>
      <c r="E3" s="9" t="s">
        <v>3</v>
      </c>
      <c r="F3" s="10" t="s">
        <v>4</v>
      </c>
      <c r="G3" s="5"/>
    </row>
    <row r="4" spans="1:7" ht="18.95" customHeight="1" x14ac:dyDescent="0.25">
      <c r="A4" s="143"/>
      <c r="B4" s="144"/>
      <c r="C4" s="144"/>
      <c r="D4" s="144"/>
      <c r="E4" s="9" t="s">
        <v>5</v>
      </c>
      <c r="F4" s="10" t="s">
        <v>6</v>
      </c>
      <c r="G4" s="5"/>
    </row>
    <row r="5" spans="1:7" ht="18.95" customHeight="1" x14ac:dyDescent="0.25">
      <c r="A5" s="145"/>
      <c r="B5" s="146"/>
      <c r="C5" s="146"/>
      <c r="D5" s="146"/>
      <c r="E5" s="11" t="s">
        <v>7</v>
      </c>
      <c r="F5" s="12" t="s">
        <v>8</v>
      </c>
      <c r="G5" s="5"/>
    </row>
    <row r="6" spans="1:7" ht="30" customHeight="1" x14ac:dyDescent="0.25">
      <c r="A6" s="147" t="s">
        <v>9</v>
      </c>
      <c r="B6" s="148"/>
      <c r="C6" s="148"/>
      <c r="D6" s="148"/>
      <c r="E6" s="148"/>
      <c r="F6" s="149"/>
      <c r="G6" s="5"/>
    </row>
    <row r="7" spans="1:7" ht="19.5" customHeight="1" x14ac:dyDescent="0.25">
      <c r="A7" s="150" t="s">
        <v>10</v>
      </c>
      <c r="B7" s="150"/>
      <c r="C7" s="150" t="s">
        <v>55</v>
      </c>
      <c r="D7" s="150"/>
      <c r="E7" s="96" t="s">
        <v>11</v>
      </c>
      <c r="F7" s="14" t="s">
        <v>56</v>
      </c>
      <c r="G7" s="5"/>
    </row>
    <row r="8" spans="1:7" ht="35.25" customHeight="1" x14ac:dyDescent="0.25">
      <c r="A8" s="150" t="s">
        <v>12</v>
      </c>
      <c r="B8" s="150"/>
      <c r="C8" s="151" t="s">
        <v>145</v>
      </c>
      <c r="D8" s="152"/>
      <c r="E8" s="96" t="s">
        <v>13</v>
      </c>
      <c r="F8" s="14" t="s">
        <v>6</v>
      </c>
      <c r="G8" s="5"/>
    </row>
    <row r="9" spans="1:7" ht="19.5" customHeight="1" x14ac:dyDescent="0.25">
      <c r="A9" s="150" t="s">
        <v>14</v>
      </c>
      <c r="B9" s="150"/>
      <c r="C9" s="153" t="s">
        <v>59</v>
      </c>
      <c r="D9" s="150"/>
      <c r="E9" s="96" t="s">
        <v>15</v>
      </c>
      <c r="F9" s="14" t="s">
        <v>143</v>
      </c>
      <c r="G9" s="5"/>
    </row>
    <row r="10" spans="1:7" ht="19.5" customHeight="1" x14ac:dyDescent="0.25">
      <c r="A10" s="150" t="s">
        <v>16</v>
      </c>
      <c r="B10" s="150"/>
      <c r="C10" s="150" t="s">
        <v>60</v>
      </c>
      <c r="D10" s="150"/>
      <c r="E10" s="96" t="s">
        <v>17</v>
      </c>
      <c r="F10" s="14" t="s">
        <v>144</v>
      </c>
      <c r="G10" s="5"/>
    </row>
    <row r="11" spans="1:7" ht="52.5" customHeight="1" x14ac:dyDescent="0.25">
      <c r="A11" s="151" t="s">
        <v>18</v>
      </c>
      <c r="B11" s="154"/>
      <c r="C11" s="155" t="s">
        <v>146</v>
      </c>
      <c r="D11" s="156"/>
      <c r="E11" s="157" t="s">
        <v>19</v>
      </c>
      <c r="F11" s="159" t="s">
        <v>52</v>
      </c>
      <c r="G11" s="5"/>
    </row>
    <row r="12" spans="1:7" ht="19.5" customHeight="1" x14ac:dyDescent="0.25">
      <c r="A12" s="161" t="s">
        <v>20</v>
      </c>
      <c r="B12" s="154"/>
      <c r="C12" s="156" t="s">
        <v>134</v>
      </c>
      <c r="D12" s="156"/>
      <c r="E12" s="158"/>
      <c r="F12" s="160"/>
      <c r="G12" s="5"/>
    </row>
    <row r="13" spans="1:7" ht="19.5" customHeight="1" x14ac:dyDescent="0.25">
      <c r="A13" s="150" t="s">
        <v>21</v>
      </c>
      <c r="B13" s="150"/>
      <c r="C13" s="161" t="s">
        <v>22</v>
      </c>
      <c r="D13" s="162"/>
      <c r="E13" s="162"/>
      <c r="F13" s="154"/>
      <c r="G13" s="5"/>
    </row>
    <row r="14" spans="1:7" ht="19.5" customHeight="1" x14ac:dyDescent="0.25">
      <c r="A14" s="150" t="s">
        <v>23</v>
      </c>
      <c r="B14" s="150"/>
      <c r="C14" s="150" t="s">
        <v>22</v>
      </c>
      <c r="D14" s="150"/>
      <c r="E14" s="150"/>
      <c r="F14" s="150"/>
      <c r="G14" s="5"/>
    </row>
    <row r="15" spans="1:7" ht="14.25" x14ac:dyDescent="0.25">
      <c r="A15" s="169"/>
      <c r="B15" s="169"/>
      <c r="C15" s="169"/>
      <c r="D15" s="169"/>
      <c r="E15" s="169"/>
      <c r="F15" s="169"/>
      <c r="G15" s="5"/>
    </row>
    <row r="16" spans="1:7" s="17" customFormat="1" ht="24.75" customHeight="1" x14ac:dyDescent="0.25">
      <c r="A16" s="170" t="s">
        <v>24</v>
      </c>
      <c r="B16" s="170"/>
      <c r="C16" s="92" t="s">
        <v>25</v>
      </c>
      <c r="D16" s="92" t="s">
        <v>26</v>
      </c>
      <c r="E16" s="171" t="s">
        <v>27</v>
      </c>
      <c r="F16" s="171"/>
      <c r="G16" s="16"/>
    </row>
    <row r="17" spans="1:7" ht="66.75" customHeight="1" x14ac:dyDescent="0.25">
      <c r="A17" s="170"/>
      <c r="B17" s="170"/>
      <c r="C17" s="18"/>
      <c r="D17" s="19"/>
      <c r="E17" s="170"/>
      <c r="F17" s="170"/>
      <c r="G17" s="5"/>
    </row>
    <row r="18" spans="1:7" ht="42" customHeight="1" x14ac:dyDescent="0.25">
      <c r="A18" s="171" t="s">
        <v>48</v>
      </c>
      <c r="B18" s="171"/>
      <c r="C18" s="92" t="s">
        <v>28</v>
      </c>
      <c r="D18" s="92" t="s">
        <v>29</v>
      </c>
      <c r="E18" s="171" t="s">
        <v>30</v>
      </c>
      <c r="F18" s="171"/>
      <c r="G18" s="5"/>
    </row>
    <row r="19" spans="1:7" ht="14.25" x14ac:dyDescent="0.25">
      <c r="A19" s="172"/>
      <c r="B19" s="172"/>
      <c r="C19" s="172"/>
      <c r="D19" s="172"/>
      <c r="E19" s="172"/>
      <c r="F19" s="172"/>
      <c r="G19" s="5"/>
    </row>
    <row r="20" spans="1:7" s="21" customFormat="1" ht="24.95" customHeight="1" x14ac:dyDescent="0.25">
      <c r="A20" s="150" t="s">
        <v>31</v>
      </c>
      <c r="B20" s="150"/>
      <c r="C20" s="150"/>
      <c r="D20" s="150"/>
      <c r="E20" s="150"/>
      <c r="F20" s="150"/>
      <c r="G20" s="20"/>
    </row>
    <row r="21" spans="1:7" s="24" customFormat="1" ht="20.100000000000001" customHeight="1" x14ac:dyDescent="0.25">
      <c r="A21" s="91" t="s">
        <v>32</v>
      </c>
      <c r="B21" s="91" t="s">
        <v>33</v>
      </c>
      <c r="C21" s="92" t="s">
        <v>34</v>
      </c>
      <c r="D21" s="23" t="s">
        <v>35</v>
      </c>
      <c r="E21" s="91" t="s">
        <v>36</v>
      </c>
      <c r="F21" s="91" t="s">
        <v>37</v>
      </c>
    </row>
    <row r="22" spans="1:7" ht="20.100000000000001" customHeight="1" x14ac:dyDescent="0.25">
      <c r="A22" s="139">
        <v>1</v>
      </c>
      <c r="B22" s="175" t="s">
        <v>61</v>
      </c>
      <c r="C22" s="59" t="s">
        <v>62</v>
      </c>
      <c r="D22" s="27" t="s">
        <v>74</v>
      </c>
      <c r="E22" s="25" t="s">
        <v>68</v>
      </c>
      <c r="F22" s="67">
        <f>69/100*42.5</f>
        <v>29.324999999999999</v>
      </c>
      <c r="G22" s="5"/>
    </row>
    <row r="23" spans="1:7" ht="20.100000000000001" customHeight="1" x14ac:dyDescent="0.25">
      <c r="A23" s="178"/>
      <c r="B23" s="176"/>
      <c r="C23" s="60" t="s">
        <v>63</v>
      </c>
      <c r="D23" s="56" t="s">
        <v>75</v>
      </c>
      <c r="E23" s="57" t="s">
        <v>69</v>
      </c>
      <c r="F23" s="68">
        <f>17.5/100*42.5</f>
        <v>7.4374999999999991</v>
      </c>
      <c r="G23" s="5"/>
    </row>
    <row r="24" spans="1:7" ht="20.100000000000001" customHeight="1" x14ac:dyDescent="0.25">
      <c r="A24" s="178"/>
      <c r="B24" s="176"/>
      <c r="C24" s="61" t="s">
        <v>64</v>
      </c>
      <c r="D24" s="55" t="s">
        <v>74</v>
      </c>
      <c r="E24" s="57" t="s">
        <v>70</v>
      </c>
      <c r="F24" s="67">
        <f>10/100*42.5</f>
        <v>4.25</v>
      </c>
      <c r="G24" s="5"/>
    </row>
    <row r="25" spans="1:7" ht="18.75" customHeight="1" x14ac:dyDescent="0.25">
      <c r="A25" s="178"/>
      <c r="B25" s="176"/>
      <c r="C25" s="26" t="s">
        <v>65</v>
      </c>
      <c r="D25" s="56" t="s">
        <v>76</v>
      </c>
      <c r="E25" s="58" t="s">
        <v>71</v>
      </c>
      <c r="F25" s="34">
        <f>2/100*42.5</f>
        <v>0.85</v>
      </c>
      <c r="G25" s="5"/>
    </row>
    <row r="26" spans="1:7" ht="20.100000000000001" customHeight="1" x14ac:dyDescent="0.25">
      <c r="A26" s="178"/>
      <c r="B26" s="176"/>
      <c r="C26" s="26" t="s">
        <v>66</v>
      </c>
      <c r="D26" s="27" t="s">
        <v>53</v>
      </c>
      <c r="E26" s="25" t="s">
        <v>72</v>
      </c>
      <c r="F26" s="34">
        <f>1/100*42.5</f>
        <v>0.42499999999999999</v>
      </c>
      <c r="G26" s="5"/>
    </row>
    <row r="27" spans="1:7" ht="20.100000000000001" customHeight="1" x14ac:dyDescent="0.25">
      <c r="A27" s="140"/>
      <c r="B27" s="177"/>
      <c r="C27" s="26" t="s">
        <v>67</v>
      </c>
      <c r="D27" s="26" t="s">
        <v>77</v>
      </c>
      <c r="E27" s="25" t="s">
        <v>73</v>
      </c>
      <c r="F27" s="34">
        <f>0.5/100*42.5</f>
        <v>0.21249999999999999</v>
      </c>
      <c r="G27" s="5"/>
    </row>
    <row r="28" spans="1:7" ht="20.100000000000001" customHeight="1" x14ac:dyDescent="0.25">
      <c r="A28" s="95">
        <v>2</v>
      </c>
      <c r="B28" s="63" t="s">
        <v>78</v>
      </c>
      <c r="C28" s="32" t="s">
        <v>79</v>
      </c>
      <c r="D28" s="29" t="s">
        <v>74</v>
      </c>
      <c r="E28" s="25" t="s">
        <v>83</v>
      </c>
      <c r="F28" s="30">
        <v>30</v>
      </c>
      <c r="G28" s="5"/>
    </row>
    <row r="29" spans="1:7" ht="20.100000000000001" customHeight="1" x14ac:dyDescent="0.25">
      <c r="A29" s="95">
        <v>3</v>
      </c>
      <c r="B29" s="26" t="s">
        <v>80</v>
      </c>
      <c r="C29" s="65" t="s">
        <v>81</v>
      </c>
      <c r="D29" s="27" t="s">
        <v>50</v>
      </c>
      <c r="E29" s="25" t="s">
        <v>84</v>
      </c>
      <c r="F29" s="28">
        <v>0.1</v>
      </c>
      <c r="G29" s="5"/>
    </row>
    <row r="30" spans="1:7" ht="20.100000000000001" customHeight="1" x14ac:dyDescent="0.25">
      <c r="A30" s="95">
        <v>4</v>
      </c>
      <c r="B30" s="26" t="s">
        <v>82</v>
      </c>
      <c r="C30" s="26" t="s">
        <v>82</v>
      </c>
      <c r="D30" s="27" t="s">
        <v>75</v>
      </c>
      <c r="E30" s="25" t="s">
        <v>85</v>
      </c>
      <c r="F30" s="28">
        <v>4</v>
      </c>
      <c r="G30" s="5"/>
    </row>
    <row r="31" spans="1:7" ht="36" customHeight="1" x14ac:dyDescent="0.25">
      <c r="A31" s="94">
        <v>5</v>
      </c>
      <c r="B31" s="26" t="s">
        <v>147</v>
      </c>
      <c r="C31" s="105" t="s">
        <v>170</v>
      </c>
      <c r="D31" s="110" t="s">
        <v>49</v>
      </c>
      <c r="E31" s="95" t="s">
        <v>138</v>
      </c>
      <c r="F31" s="109">
        <v>8</v>
      </c>
      <c r="G31" s="5"/>
    </row>
    <row r="32" spans="1:7" ht="20.100000000000001" customHeight="1" x14ac:dyDescent="0.25">
      <c r="A32" s="95">
        <v>6</v>
      </c>
      <c r="B32" s="64" t="s">
        <v>89</v>
      </c>
      <c r="C32" s="26" t="s">
        <v>152</v>
      </c>
      <c r="D32" s="27" t="s">
        <v>49</v>
      </c>
      <c r="E32" s="108" t="s">
        <v>138</v>
      </c>
      <c r="F32" s="62">
        <v>8</v>
      </c>
      <c r="G32" s="5"/>
    </row>
    <row r="33" spans="1:7" ht="20.100000000000001" customHeight="1" x14ac:dyDescent="0.25">
      <c r="A33" s="137">
        <v>7</v>
      </c>
      <c r="B33" s="138" t="s">
        <v>92</v>
      </c>
      <c r="C33" s="26" t="s">
        <v>153</v>
      </c>
      <c r="D33" s="27" t="s">
        <v>86</v>
      </c>
      <c r="E33" s="25" t="s">
        <v>154</v>
      </c>
      <c r="F33" s="30">
        <f>5%*20</f>
        <v>1</v>
      </c>
      <c r="G33" s="5"/>
    </row>
    <row r="34" spans="1:7" ht="20.100000000000001" customHeight="1" x14ac:dyDescent="0.25">
      <c r="A34" s="137"/>
      <c r="B34" s="138"/>
      <c r="C34" s="26" t="s">
        <v>88</v>
      </c>
      <c r="D34" s="26" t="s">
        <v>97</v>
      </c>
      <c r="E34" s="25" t="s">
        <v>98</v>
      </c>
      <c r="F34" s="31">
        <f>5%*44.98</f>
        <v>2.2490000000000001</v>
      </c>
      <c r="G34" s="5"/>
    </row>
    <row r="35" spans="1:7" ht="20.100000000000001" customHeight="1" x14ac:dyDescent="0.25">
      <c r="A35" s="137"/>
      <c r="B35" s="138"/>
      <c r="C35" s="26" t="s">
        <v>95</v>
      </c>
      <c r="D35" s="27" t="s">
        <v>86</v>
      </c>
      <c r="E35" s="25" t="s">
        <v>155</v>
      </c>
      <c r="F35" s="28">
        <f>5%*35</f>
        <v>1.75</v>
      </c>
      <c r="G35" s="5"/>
    </row>
    <row r="36" spans="1:7" ht="20.100000000000001" customHeight="1" x14ac:dyDescent="0.25">
      <c r="A36" s="137"/>
      <c r="B36" s="138"/>
      <c r="C36" s="26" t="s">
        <v>156</v>
      </c>
      <c r="D36" s="27" t="s">
        <v>104</v>
      </c>
      <c r="E36" s="66" t="s">
        <v>157</v>
      </c>
      <c r="F36" s="28">
        <f>5%*0.02</f>
        <v>1E-3</v>
      </c>
      <c r="G36" s="5"/>
    </row>
    <row r="37" spans="1:7" ht="30" x14ac:dyDescent="0.25">
      <c r="A37" s="94">
        <v>8</v>
      </c>
      <c r="B37" s="105" t="s">
        <v>148</v>
      </c>
      <c r="C37" s="106" t="s">
        <v>149</v>
      </c>
      <c r="D37" s="107" t="s">
        <v>150</v>
      </c>
      <c r="E37" s="33" t="s">
        <v>151</v>
      </c>
      <c r="F37" s="28">
        <v>2</v>
      </c>
      <c r="G37" s="5"/>
    </row>
    <row r="38" spans="1:7" ht="15" x14ac:dyDescent="0.25">
      <c r="A38" s="139">
        <v>9</v>
      </c>
      <c r="B38" s="179" t="s">
        <v>166</v>
      </c>
      <c r="C38" s="54" t="s">
        <v>158</v>
      </c>
      <c r="D38" s="27" t="s">
        <v>167</v>
      </c>
      <c r="E38" s="25" t="s">
        <v>162</v>
      </c>
      <c r="F38" s="28">
        <f>55%*0.4</f>
        <v>0.22000000000000003</v>
      </c>
      <c r="G38" s="5"/>
    </row>
    <row r="39" spans="1:7" ht="15" x14ac:dyDescent="0.25">
      <c r="A39" s="178"/>
      <c r="B39" s="189"/>
      <c r="C39" s="54" t="s">
        <v>159</v>
      </c>
      <c r="D39" s="27" t="s">
        <v>167</v>
      </c>
      <c r="E39" s="25" t="s">
        <v>163</v>
      </c>
      <c r="F39" s="28">
        <f>25%*0.4</f>
        <v>0.1</v>
      </c>
      <c r="G39" s="5"/>
    </row>
    <row r="40" spans="1:7" ht="15" x14ac:dyDescent="0.25">
      <c r="A40" s="178"/>
      <c r="B40" s="189"/>
      <c r="C40" s="54" t="s">
        <v>160</v>
      </c>
      <c r="D40" s="27" t="s">
        <v>167</v>
      </c>
      <c r="E40" s="25" t="s">
        <v>164</v>
      </c>
      <c r="F40" s="28">
        <f>10%*0.4</f>
        <v>4.0000000000000008E-2</v>
      </c>
      <c r="G40" s="5"/>
    </row>
    <row r="41" spans="1:7" ht="15" x14ac:dyDescent="0.25">
      <c r="A41" s="140"/>
      <c r="B41" s="180"/>
      <c r="C41" s="54" t="s">
        <v>161</v>
      </c>
      <c r="D41" s="27" t="s">
        <v>167</v>
      </c>
      <c r="E41" s="25" t="s">
        <v>165</v>
      </c>
      <c r="F41" s="28">
        <f>10%*0.4</f>
        <v>4.0000000000000008E-2</v>
      </c>
      <c r="G41" s="5"/>
    </row>
    <row r="42" spans="1:7" s="21" customFormat="1" ht="20.100000000000001" customHeight="1" x14ac:dyDescent="0.25">
      <c r="A42" s="173" t="s">
        <v>38</v>
      </c>
      <c r="B42" s="173"/>
      <c r="C42" s="174"/>
      <c r="D42" s="174"/>
      <c r="E42" s="174"/>
      <c r="F42" s="35">
        <f>SUM(F22:F41)</f>
        <v>100</v>
      </c>
      <c r="G42" s="20"/>
    </row>
    <row r="43" spans="1:7" s="21" customFormat="1" ht="20.100000000000001" customHeight="1" x14ac:dyDescent="0.25">
      <c r="A43" s="36"/>
      <c r="B43" s="37"/>
      <c r="C43" s="38"/>
      <c r="D43" s="39"/>
      <c r="E43" s="40"/>
      <c r="F43" s="41"/>
      <c r="G43" s="20"/>
    </row>
    <row r="44" spans="1:7" s="21" customFormat="1" ht="20.100000000000001" customHeight="1" x14ac:dyDescent="0.25">
      <c r="A44" s="36"/>
      <c r="B44" s="37"/>
      <c r="C44" s="38"/>
      <c r="D44" s="39"/>
      <c r="E44" s="40"/>
      <c r="F44" s="41"/>
      <c r="G44" s="20"/>
    </row>
    <row r="45" spans="1:7" s="21" customFormat="1" ht="20.100000000000001" customHeight="1" x14ac:dyDescent="0.25">
      <c r="A45" s="36"/>
      <c r="B45" s="37"/>
      <c r="C45" s="38"/>
      <c r="D45" s="39"/>
      <c r="E45" s="40"/>
      <c r="F45" s="41"/>
      <c r="G45" s="20"/>
    </row>
    <row r="46" spans="1:7" s="21" customFormat="1" ht="20.100000000000001" customHeight="1" x14ac:dyDescent="0.25">
      <c r="A46" s="36"/>
      <c r="B46" s="37"/>
      <c r="C46" s="38"/>
      <c r="D46" s="39"/>
      <c r="E46" s="40"/>
      <c r="F46" s="41"/>
      <c r="G46" s="20"/>
    </row>
    <row r="47" spans="1:7" s="21" customFormat="1" ht="20.100000000000001" customHeight="1" x14ac:dyDescent="0.25">
      <c r="A47" s="36"/>
      <c r="B47" s="37"/>
      <c r="C47" s="38"/>
      <c r="D47" s="39"/>
      <c r="E47" s="40"/>
      <c r="F47" s="41"/>
      <c r="G47" s="20"/>
    </row>
    <row r="48" spans="1:7" s="21" customFormat="1" ht="20.100000000000001" customHeight="1" x14ac:dyDescent="0.25">
      <c r="A48" s="36"/>
      <c r="B48" s="37"/>
      <c r="C48" s="38"/>
      <c r="D48" s="39"/>
      <c r="E48" s="40"/>
      <c r="F48" s="41"/>
      <c r="G48" s="20"/>
    </row>
    <row r="49" spans="1:7" s="21" customFormat="1" ht="20.100000000000001" customHeight="1" x14ac:dyDescent="0.25">
      <c r="A49" s="36"/>
      <c r="B49" s="37"/>
      <c r="C49" s="38"/>
      <c r="D49" s="39"/>
      <c r="E49" s="40"/>
      <c r="F49" s="41"/>
      <c r="G49" s="20"/>
    </row>
    <row r="50" spans="1:7" s="21" customFormat="1" ht="20.100000000000001" customHeight="1" x14ac:dyDescent="0.25">
      <c r="A50" s="36"/>
      <c r="B50" s="37"/>
      <c r="C50" s="38"/>
      <c r="D50" s="39"/>
      <c r="E50" s="40"/>
      <c r="F50" s="41"/>
      <c r="G50" s="20"/>
    </row>
    <row r="51" spans="1:7" s="21" customFormat="1" ht="20.100000000000001" customHeight="1" x14ac:dyDescent="0.25">
      <c r="A51" s="36"/>
      <c r="B51" s="37"/>
      <c r="C51" s="38"/>
      <c r="D51" s="39"/>
      <c r="E51" s="40"/>
      <c r="F51" s="41"/>
      <c r="G51" s="20"/>
    </row>
    <row r="52" spans="1:7" s="21" customFormat="1" ht="20.100000000000001" customHeight="1" x14ac:dyDescent="0.25">
      <c r="A52" s="36"/>
      <c r="B52" s="37"/>
      <c r="C52" s="38"/>
      <c r="D52" s="39"/>
      <c r="E52" s="40"/>
      <c r="F52" s="41"/>
      <c r="G52" s="20"/>
    </row>
    <row r="53" spans="1:7" s="21" customFormat="1" ht="20.100000000000001" customHeight="1" x14ac:dyDescent="0.25">
      <c r="A53" s="36"/>
      <c r="B53" s="37"/>
      <c r="C53" s="38"/>
      <c r="D53" s="39"/>
      <c r="E53" s="40"/>
      <c r="F53" s="41"/>
      <c r="G53" s="20"/>
    </row>
    <row r="54" spans="1:7" s="21" customFormat="1" ht="20.100000000000001" customHeight="1" x14ac:dyDescent="0.25">
      <c r="A54" s="36"/>
      <c r="B54" s="37"/>
      <c r="C54" s="38"/>
      <c r="D54" s="39"/>
      <c r="E54" s="40"/>
      <c r="F54" s="41"/>
      <c r="G54" s="20"/>
    </row>
    <row r="55" spans="1:7" s="21" customFormat="1" ht="20.100000000000001" customHeight="1" x14ac:dyDescent="0.25">
      <c r="A55" s="36"/>
      <c r="B55" s="37"/>
      <c r="C55" s="38"/>
      <c r="D55" s="39"/>
      <c r="E55" s="40"/>
      <c r="F55" s="41"/>
      <c r="G55" s="20"/>
    </row>
    <row r="56" spans="1:7" s="21" customFormat="1" ht="20.100000000000001" customHeight="1" x14ac:dyDescent="0.25">
      <c r="A56" s="36"/>
      <c r="B56" s="37"/>
      <c r="C56" s="38"/>
      <c r="D56" s="39"/>
      <c r="E56" s="40"/>
      <c r="F56" s="41"/>
      <c r="G56" s="20"/>
    </row>
    <row r="57" spans="1:7" s="21" customFormat="1" ht="20.100000000000001" customHeight="1" x14ac:dyDescent="0.25">
      <c r="A57" s="36"/>
      <c r="B57" s="37"/>
      <c r="C57" s="38"/>
      <c r="D57" s="39"/>
      <c r="E57" s="40"/>
      <c r="F57" s="41"/>
      <c r="G57" s="20"/>
    </row>
    <row r="58" spans="1:7" s="21" customFormat="1" ht="20.100000000000001" customHeight="1" x14ac:dyDescent="0.25">
      <c r="A58" s="36"/>
      <c r="B58" s="37"/>
      <c r="C58" s="38"/>
      <c r="D58" s="39"/>
      <c r="E58" s="40"/>
      <c r="F58" s="41"/>
      <c r="G58" s="20"/>
    </row>
    <row r="59" spans="1:7" s="21" customFormat="1" ht="20.100000000000001" customHeight="1" x14ac:dyDescent="0.25">
      <c r="A59" s="36"/>
      <c r="B59" s="37"/>
      <c r="C59" s="38"/>
      <c r="D59" s="39"/>
      <c r="E59" s="40"/>
      <c r="F59" s="41"/>
      <c r="G59" s="20"/>
    </row>
    <row r="60" spans="1:7" s="21" customFormat="1" ht="20.100000000000001" customHeight="1" x14ac:dyDescent="0.25">
      <c r="A60" s="36"/>
      <c r="B60" s="37"/>
      <c r="C60" s="38"/>
      <c r="D60" s="39"/>
      <c r="E60" s="40"/>
      <c r="F60" s="41"/>
      <c r="G60" s="20"/>
    </row>
    <row r="61" spans="1:7" s="21" customFormat="1" ht="20.100000000000001" customHeight="1" x14ac:dyDescent="0.25">
      <c r="A61" s="36"/>
      <c r="B61" s="37"/>
      <c r="C61" s="38"/>
      <c r="D61" s="39"/>
      <c r="E61" s="40"/>
      <c r="F61" s="41"/>
      <c r="G61" s="20"/>
    </row>
    <row r="62" spans="1:7" s="21" customFormat="1" ht="20.100000000000001" customHeight="1" x14ac:dyDescent="0.25">
      <c r="A62" s="36"/>
      <c r="B62" s="37"/>
      <c r="C62" s="38"/>
      <c r="D62" s="39"/>
      <c r="E62" s="40"/>
      <c r="F62" s="41"/>
      <c r="G62" s="20"/>
    </row>
    <row r="63" spans="1:7" s="21" customFormat="1" ht="20.100000000000001" customHeight="1" x14ac:dyDescent="0.25">
      <c r="A63" s="36"/>
      <c r="B63" s="37"/>
      <c r="C63" s="38"/>
      <c r="D63" s="39"/>
      <c r="E63" s="40"/>
      <c r="F63" s="41"/>
      <c r="G63" s="20"/>
    </row>
    <row r="64" spans="1:7" ht="18.95" customHeight="1" x14ac:dyDescent="0.25">
      <c r="A64" s="163" t="s">
        <v>39</v>
      </c>
      <c r="B64" s="164"/>
      <c r="C64" s="164"/>
      <c r="D64" s="164"/>
      <c r="E64" s="7" t="s">
        <v>1</v>
      </c>
      <c r="F64" s="8" t="s">
        <v>40</v>
      </c>
      <c r="G64" s="5"/>
    </row>
    <row r="65" spans="1:7" ht="18.95" customHeight="1" x14ac:dyDescent="0.25">
      <c r="A65" s="165"/>
      <c r="B65" s="166"/>
      <c r="C65" s="166"/>
      <c r="D65" s="166"/>
      <c r="E65" s="9" t="s">
        <v>3</v>
      </c>
      <c r="F65" s="10" t="s">
        <v>4</v>
      </c>
      <c r="G65" s="5"/>
    </row>
    <row r="66" spans="1:7" ht="18.95" customHeight="1" x14ac:dyDescent="0.25">
      <c r="A66" s="165"/>
      <c r="B66" s="166"/>
      <c r="C66" s="166"/>
      <c r="D66" s="166"/>
      <c r="E66" s="9" t="s">
        <v>5</v>
      </c>
      <c r="F66" s="10" t="s">
        <v>6</v>
      </c>
      <c r="G66" s="5"/>
    </row>
    <row r="67" spans="1:7" ht="18.95" customHeight="1" x14ac:dyDescent="0.25">
      <c r="A67" s="167"/>
      <c r="B67" s="168"/>
      <c r="C67" s="168"/>
      <c r="D67" s="168"/>
      <c r="E67" s="11" t="s">
        <v>7</v>
      </c>
      <c r="F67" s="12" t="s">
        <v>8</v>
      </c>
      <c r="G67" s="5"/>
    </row>
    <row r="68" spans="1:7" ht="30" customHeight="1" x14ac:dyDescent="0.25">
      <c r="A68" s="147" t="s">
        <v>9</v>
      </c>
      <c r="B68" s="148"/>
      <c r="C68" s="148"/>
      <c r="D68" s="148"/>
      <c r="E68" s="148"/>
      <c r="F68" s="149"/>
      <c r="G68" s="5"/>
    </row>
    <row r="69" spans="1:7" s="21" customFormat="1" ht="24.95" customHeight="1" x14ac:dyDescent="0.25">
      <c r="A69" s="161" t="s">
        <v>41</v>
      </c>
      <c r="B69" s="162"/>
      <c r="C69" s="162"/>
      <c r="D69" s="162"/>
      <c r="E69" s="162"/>
      <c r="F69" s="154"/>
      <c r="G69" s="20"/>
    </row>
    <row r="70" spans="1:7" ht="20.100000000000001" customHeight="1" x14ac:dyDescent="0.25">
      <c r="A70" s="93" t="s">
        <v>32</v>
      </c>
      <c r="B70" s="196" t="s">
        <v>42</v>
      </c>
      <c r="C70" s="197"/>
      <c r="D70" s="197"/>
      <c r="E70" s="197"/>
      <c r="F70" s="198"/>
      <c r="G70" s="5"/>
    </row>
    <row r="71" spans="1:7" ht="20.100000000000001" customHeight="1" x14ac:dyDescent="0.25">
      <c r="A71" s="25" t="s">
        <v>43</v>
      </c>
      <c r="B71" s="43" t="s">
        <v>168</v>
      </c>
      <c r="C71" s="44"/>
      <c r="D71" s="44"/>
      <c r="E71" s="44"/>
      <c r="F71" s="45"/>
      <c r="G71" s="5"/>
    </row>
    <row r="72" spans="1:7" ht="20.100000000000001" customHeight="1" x14ac:dyDescent="0.25">
      <c r="A72" s="25" t="s">
        <v>44</v>
      </c>
      <c r="B72" s="43" t="s">
        <v>110</v>
      </c>
      <c r="C72" s="44"/>
      <c r="D72" s="44"/>
      <c r="E72" s="44"/>
      <c r="F72" s="45"/>
      <c r="G72" s="5"/>
    </row>
    <row r="73" spans="1:7" ht="20.100000000000001" customHeight="1" x14ac:dyDescent="0.25">
      <c r="A73" s="25" t="s">
        <v>51</v>
      </c>
      <c r="B73" s="43" t="s">
        <v>45</v>
      </c>
      <c r="C73" s="44"/>
      <c r="D73" s="44"/>
      <c r="E73" s="44"/>
      <c r="F73" s="45"/>
      <c r="G73" s="5"/>
    </row>
    <row r="74" spans="1:7" ht="20.100000000000001" customHeight="1" x14ac:dyDescent="0.25">
      <c r="A74" s="25"/>
      <c r="B74" s="43"/>
      <c r="C74" s="44"/>
      <c r="D74" s="44"/>
      <c r="E74" s="44"/>
      <c r="F74" s="45"/>
      <c r="G74" s="5"/>
    </row>
    <row r="75" spans="1:7" ht="60" customHeight="1" x14ac:dyDescent="0.25">
      <c r="A75" s="190" t="s">
        <v>169</v>
      </c>
      <c r="B75" s="191"/>
      <c r="C75" s="191"/>
      <c r="D75" s="191"/>
      <c r="E75" s="191"/>
      <c r="F75" s="192"/>
      <c r="G75" s="5"/>
    </row>
    <row r="76" spans="1:7" ht="60" customHeight="1" x14ac:dyDescent="0.25">
      <c r="A76" s="190" t="s">
        <v>113</v>
      </c>
      <c r="B76" s="191"/>
      <c r="C76" s="191"/>
      <c r="D76" s="191"/>
      <c r="E76" s="191"/>
      <c r="F76" s="192"/>
      <c r="G76" s="5"/>
    </row>
    <row r="77" spans="1:7" ht="60" customHeight="1" x14ac:dyDescent="0.25">
      <c r="A77" s="190" t="s">
        <v>46</v>
      </c>
      <c r="B77" s="191"/>
      <c r="C77" s="191"/>
      <c r="D77" s="191"/>
      <c r="E77" s="191"/>
      <c r="F77" s="192"/>
      <c r="G77" s="5"/>
    </row>
    <row r="78" spans="1:7" ht="60" customHeight="1" x14ac:dyDescent="0.25">
      <c r="A78" s="190" t="s">
        <v>112</v>
      </c>
      <c r="B78" s="191"/>
      <c r="C78" s="191"/>
      <c r="D78" s="191"/>
      <c r="E78" s="191"/>
      <c r="F78" s="192"/>
      <c r="G78" s="5"/>
    </row>
    <row r="79" spans="1:7" s="47" customFormat="1" ht="60" customHeight="1" x14ac:dyDescent="0.25">
      <c r="A79" s="193" t="s">
        <v>47</v>
      </c>
      <c r="B79" s="194"/>
      <c r="C79" s="194"/>
      <c r="D79" s="194"/>
      <c r="E79" s="194"/>
      <c r="F79" s="195"/>
      <c r="G79" s="46"/>
    </row>
    <row r="80" spans="1:7" x14ac:dyDescent="0.25">
      <c r="A80" s="48"/>
      <c r="B80" s="48"/>
      <c r="C80" s="49"/>
      <c r="D80" s="48"/>
      <c r="E80" s="50"/>
      <c r="F80" s="48"/>
    </row>
    <row r="94" spans="3:5" x14ac:dyDescent="0.25">
      <c r="C94" s="6"/>
      <c r="E94" s="6"/>
    </row>
    <row r="95" spans="3:5" x14ac:dyDescent="0.25">
      <c r="C95" s="6"/>
      <c r="E95" s="6"/>
    </row>
    <row r="96" spans="3:5" x14ac:dyDescent="0.25">
      <c r="C96" s="6"/>
      <c r="E96" s="6"/>
    </row>
    <row r="97" spans="3:5" x14ac:dyDescent="0.25">
      <c r="C97" s="6"/>
      <c r="E97" s="6"/>
    </row>
    <row r="98" spans="3:5" x14ac:dyDescent="0.25">
      <c r="C98" s="6"/>
      <c r="E98" s="6"/>
    </row>
  </sheetData>
  <mergeCells count="45">
    <mergeCell ref="A78:F78"/>
    <mergeCell ref="A79:F79"/>
    <mergeCell ref="A68:F68"/>
    <mergeCell ref="A69:F69"/>
    <mergeCell ref="B70:F70"/>
    <mergeCell ref="A75:F75"/>
    <mergeCell ref="A76:F76"/>
    <mergeCell ref="A77:F77"/>
    <mergeCell ref="A33:A36"/>
    <mergeCell ref="B33:B36"/>
    <mergeCell ref="A42:E42"/>
    <mergeCell ref="A64:D67"/>
    <mergeCell ref="A18:B18"/>
    <mergeCell ref="E18:F18"/>
    <mergeCell ref="A19:F19"/>
    <mergeCell ref="A20:F20"/>
    <mergeCell ref="A22:A27"/>
    <mergeCell ref="B22:B27"/>
    <mergeCell ref="B38:B41"/>
    <mergeCell ref="A38:A41"/>
    <mergeCell ref="A17:B17"/>
    <mergeCell ref="E17:F17"/>
    <mergeCell ref="E11:E12"/>
    <mergeCell ref="F11:F12"/>
    <mergeCell ref="A12:B12"/>
    <mergeCell ref="C12:D12"/>
    <mergeCell ref="A13:B13"/>
    <mergeCell ref="C13:F13"/>
    <mergeCell ref="A14:B14"/>
    <mergeCell ref="C14:F14"/>
    <mergeCell ref="A15:F15"/>
    <mergeCell ref="A16:B16"/>
    <mergeCell ref="E16:F16"/>
    <mergeCell ref="A9:B9"/>
    <mergeCell ref="C9:D9"/>
    <mergeCell ref="A10:B10"/>
    <mergeCell ref="C10:D10"/>
    <mergeCell ref="A11:B11"/>
    <mergeCell ref="C11:D11"/>
    <mergeCell ref="A2:D5"/>
    <mergeCell ref="A6:F6"/>
    <mergeCell ref="A7:B7"/>
    <mergeCell ref="C7:D7"/>
    <mergeCell ref="A8:B8"/>
    <mergeCell ref="C8:D8"/>
  </mergeCells>
  <printOptions horizontalCentered="1"/>
  <pageMargins left="0.25" right="0.25" top="0.25" bottom="0.25" header="0.25" footer="0.25"/>
  <pageSetup paperSize="9" scale="3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A28" workbookViewId="0">
      <selection sqref="A1:XFD1048576"/>
    </sheetView>
  </sheetViews>
  <sheetFormatPr defaultRowHeight="15" x14ac:dyDescent="0.25"/>
  <cols>
    <col min="1" max="1" width="4.28515625" style="70" bestFit="1" customWidth="1"/>
    <col min="2" max="2" width="30.140625" style="70" customWidth="1"/>
    <col min="3" max="3" width="20.28515625" style="70" bestFit="1" customWidth="1"/>
    <col min="4" max="4" width="24" style="70" bestFit="1" customWidth="1"/>
    <col min="5" max="5" width="18.85546875" style="70" bestFit="1" customWidth="1"/>
    <col min="6" max="6" width="18.5703125" style="70" bestFit="1" customWidth="1"/>
    <col min="7" max="16384" width="9.140625" style="70"/>
  </cols>
  <sheetData>
    <row r="1" spans="1:7" x14ac:dyDescent="0.25">
      <c r="A1" s="1"/>
      <c r="B1" s="1"/>
      <c r="C1" s="2"/>
      <c r="D1" s="1"/>
      <c r="E1" s="3"/>
      <c r="F1" s="4"/>
      <c r="G1" s="5"/>
    </row>
    <row r="2" spans="1:7" ht="15" customHeight="1" x14ac:dyDescent="0.25">
      <c r="A2" s="141" t="s">
        <v>0</v>
      </c>
      <c r="B2" s="142"/>
      <c r="C2" s="142"/>
      <c r="D2" s="142"/>
      <c r="E2" s="7" t="s">
        <v>1</v>
      </c>
      <c r="F2" s="8" t="s">
        <v>2</v>
      </c>
      <c r="G2" s="5"/>
    </row>
    <row r="3" spans="1:7" ht="15" customHeight="1" x14ac:dyDescent="0.25">
      <c r="A3" s="143"/>
      <c r="B3" s="144"/>
      <c r="C3" s="144"/>
      <c r="D3" s="144"/>
      <c r="E3" s="9" t="s">
        <v>3</v>
      </c>
      <c r="F3" s="10" t="s">
        <v>4</v>
      </c>
      <c r="G3" s="5"/>
    </row>
    <row r="4" spans="1:7" ht="15" customHeight="1" x14ac:dyDescent="0.25">
      <c r="A4" s="143"/>
      <c r="B4" s="144"/>
      <c r="C4" s="144"/>
      <c r="D4" s="144"/>
      <c r="E4" s="9" t="s">
        <v>5</v>
      </c>
      <c r="F4" s="10" t="s">
        <v>171</v>
      </c>
      <c r="G4" s="5"/>
    </row>
    <row r="5" spans="1:7" ht="15" customHeight="1" x14ac:dyDescent="0.25">
      <c r="A5" s="145"/>
      <c r="B5" s="146"/>
      <c r="C5" s="146"/>
      <c r="D5" s="146"/>
      <c r="E5" s="11" t="s">
        <v>7</v>
      </c>
      <c r="F5" s="12" t="s">
        <v>172</v>
      </c>
      <c r="G5" s="5"/>
    </row>
    <row r="6" spans="1:7" ht="18.75" customHeight="1" x14ac:dyDescent="0.25">
      <c r="A6" s="147" t="s">
        <v>9</v>
      </c>
      <c r="B6" s="148"/>
      <c r="C6" s="148"/>
      <c r="D6" s="148"/>
      <c r="E6" s="148"/>
      <c r="F6" s="149"/>
      <c r="G6" s="5"/>
    </row>
    <row r="7" spans="1:7" x14ac:dyDescent="0.25">
      <c r="A7" s="150" t="s">
        <v>10</v>
      </c>
      <c r="B7" s="150"/>
      <c r="C7" s="150" t="s">
        <v>174</v>
      </c>
      <c r="D7" s="150"/>
      <c r="E7" s="113" t="s">
        <v>11</v>
      </c>
      <c r="F7" s="14" t="s">
        <v>174</v>
      </c>
      <c r="G7" s="5"/>
    </row>
    <row r="8" spans="1:7" x14ac:dyDescent="0.25">
      <c r="A8" s="150" t="s">
        <v>12</v>
      </c>
      <c r="B8" s="150"/>
      <c r="C8" s="150" t="s">
        <v>174</v>
      </c>
      <c r="D8" s="150"/>
      <c r="E8" s="113" t="s">
        <v>13</v>
      </c>
      <c r="F8" s="14" t="s">
        <v>174</v>
      </c>
      <c r="G8" s="5"/>
    </row>
    <row r="9" spans="1:7" x14ac:dyDescent="0.25">
      <c r="A9" s="150" t="s">
        <v>14</v>
      </c>
      <c r="B9" s="150"/>
      <c r="C9" s="150" t="s">
        <v>174</v>
      </c>
      <c r="D9" s="150"/>
      <c r="E9" s="113" t="s">
        <v>15</v>
      </c>
      <c r="F9" s="14" t="s">
        <v>174</v>
      </c>
      <c r="G9" s="5"/>
    </row>
    <row r="10" spans="1:7" x14ac:dyDescent="0.25">
      <c r="A10" s="150" t="s">
        <v>16</v>
      </c>
      <c r="B10" s="150"/>
      <c r="C10" s="150" t="s">
        <v>174</v>
      </c>
      <c r="D10" s="150"/>
      <c r="E10" s="113" t="s">
        <v>17</v>
      </c>
      <c r="F10" s="14" t="s">
        <v>174</v>
      </c>
      <c r="G10" s="5"/>
    </row>
    <row r="11" spans="1:7" ht="14.25" customHeight="1" x14ac:dyDescent="0.25">
      <c r="A11" s="151" t="s">
        <v>18</v>
      </c>
      <c r="B11" s="154"/>
      <c r="C11" s="155" t="s">
        <v>175</v>
      </c>
      <c r="D11" s="156"/>
      <c r="E11" s="157" t="s">
        <v>19</v>
      </c>
      <c r="F11" s="159" t="s">
        <v>174</v>
      </c>
      <c r="G11" s="5"/>
    </row>
    <row r="12" spans="1:7" x14ac:dyDescent="0.25">
      <c r="A12" s="161" t="s">
        <v>20</v>
      </c>
      <c r="B12" s="154"/>
      <c r="C12" s="150" t="s">
        <v>174</v>
      </c>
      <c r="D12" s="150"/>
      <c r="E12" s="158"/>
      <c r="F12" s="160"/>
      <c r="G12" s="5"/>
    </row>
    <row r="13" spans="1:7" x14ac:dyDescent="0.25">
      <c r="A13" s="150" t="s">
        <v>21</v>
      </c>
      <c r="B13" s="150"/>
      <c r="C13" s="161" t="s">
        <v>22</v>
      </c>
      <c r="D13" s="162"/>
      <c r="E13" s="162"/>
      <c r="F13" s="154"/>
      <c r="G13" s="5"/>
    </row>
    <row r="14" spans="1:7" x14ac:dyDescent="0.25">
      <c r="A14" s="150" t="s">
        <v>23</v>
      </c>
      <c r="B14" s="150"/>
      <c r="C14" s="150" t="s">
        <v>22</v>
      </c>
      <c r="D14" s="150"/>
      <c r="E14" s="150"/>
      <c r="F14" s="150"/>
      <c r="G14" s="5"/>
    </row>
    <row r="15" spans="1:7" x14ac:dyDescent="0.25">
      <c r="A15" s="169"/>
      <c r="B15" s="169"/>
      <c r="C15" s="169"/>
      <c r="D15" s="169"/>
      <c r="E15" s="169"/>
      <c r="F15" s="169"/>
      <c r="G15" s="5"/>
    </row>
    <row r="16" spans="1:7" x14ac:dyDescent="0.25">
      <c r="A16" s="170" t="s">
        <v>24</v>
      </c>
      <c r="B16" s="170"/>
      <c r="C16" s="115" t="s">
        <v>27</v>
      </c>
      <c r="D16" s="115" t="s">
        <v>26</v>
      </c>
      <c r="E16" s="171" t="s">
        <v>173</v>
      </c>
      <c r="F16" s="171"/>
      <c r="G16" s="16"/>
    </row>
    <row r="17" spans="1:7" x14ac:dyDescent="0.25">
      <c r="A17" s="170"/>
      <c r="B17" s="170"/>
      <c r="C17" s="18"/>
      <c r="D17" s="19"/>
      <c r="E17" s="170"/>
      <c r="F17" s="170"/>
      <c r="G17" s="5"/>
    </row>
    <row r="18" spans="1:7" ht="14.25" customHeight="1" x14ac:dyDescent="0.25">
      <c r="A18" s="171" t="s">
        <v>48</v>
      </c>
      <c r="B18" s="171"/>
      <c r="C18" s="115" t="s">
        <v>28</v>
      </c>
      <c r="D18" s="115" t="s">
        <v>29</v>
      </c>
      <c r="E18" s="171" t="s">
        <v>30</v>
      </c>
      <c r="F18" s="171"/>
      <c r="G18" s="5"/>
    </row>
    <row r="19" spans="1:7" x14ac:dyDescent="0.25">
      <c r="A19" s="172"/>
      <c r="B19" s="172"/>
      <c r="C19" s="172"/>
      <c r="D19" s="172"/>
      <c r="E19" s="172"/>
      <c r="F19" s="172"/>
      <c r="G19" s="5"/>
    </row>
    <row r="20" spans="1:7" x14ac:dyDescent="0.25">
      <c r="A20" s="150" t="s">
        <v>31</v>
      </c>
      <c r="B20" s="150"/>
      <c r="C20" s="150"/>
      <c r="D20" s="150"/>
      <c r="E20" s="150"/>
      <c r="F20" s="150"/>
      <c r="G20" s="20"/>
    </row>
    <row r="21" spans="1:7" x14ac:dyDescent="0.25">
      <c r="A21" s="114" t="s">
        <v>32</v>
      </c>
      <c r="B21" s="114" t="s">
        <v>33</v>
      </c>
      <c r="C21" s="115" t="s">
        <v>34</v>
      </c>
      <c r="D21" s="23" t="s">
        <v>35</v>
      </c>
      <c r="E21" s="114" t="s">
        <v>36</v>
      </c>
      <c r="F21" s="114" t="s">
        <v>37</v>
      </c>
      <c r="G21" s="24"/>
    </row>
    <row r="22" spans="1:7" x14ac:dyDescent="0.25">
      <c r="A22" s="111">
        <v>1</v>
      </c>
      <c r="B22" s="110"/>
      <c r="C22" s="69"/>
      <c r="D22" s="110"/>
      <c r="E22" s="111"/>
      <c r="F22" s="124"/>
      <c r="G22" s="5"/>
    </row>
    <row r="23" spans="1:7" ht="15" customHeight="1" x14ac:dyDescent="0.25">
      <c r="A23" s="119">
        <v>2</v>
      </c>
      <c r="B23" s="105"/>
      <c r="C23" s="125"/>
      <c r="D23" s="118"/>
      <c r="E23" s="121"/>
      <c r="F23" s="109"/>
      <c r="G23" s="5"/>
    </row>
    <row r="24" spans="1:7" x14ac:dyDescent="0.25">
      <c r="A24" s="119">
        <v>3</v>
      </c>
      <c r="B24" s="105"/>
      <c r="C24" s="125"/>
      <c r="D24" s="110"/>
      <c r="E24" s="111"/>
      <c r="F24" s="124"/>
      <c r="G24" s="120"/>
    </row>
    <row r="25" spans="1:7" x14ac:dyDescent="0.25">
      <c r="A25" s="111">
        <v>4</v>
      </c>
      <c r="B25" s="110"/>
      <c r="C25" s="107"/>
      <c r="D25" s="105"/>
      <c r="E25" s="117"/>
      <c r="F25" s="124"/>
      <c r="G25" s="5"/>
    </row>
    <row r="26" spans="1:7" x14ac:dyDescent="0.25">
      <c r="A26" s="111">
        <v>5</v>
      </c>
      <c r="B26" s="105"/>
      <c r="C26" s="126"/>
      <c r="D26" s="110"/>
      <c r="E26" s="111"/>
      <c r="F26" s="124"/>
      <c r="G26" s="120"/>
    </row>
    <row r="27" spans="1:7" x14ac:dyDescent="0.25">
      <c r="A27" s="111">
        <v>6</v>
      </c>
      <c r="B27" s="127"/>
      <c r="C27" s="128"/>
      <c r="D27" s="55"/>
      <c r="E27" s="129"/>
      <c r="F27" s="130"/>
      <c r="G27" s="5"/>
    </row>
    <row r="28" spans="1:7" x14ac:dyDescent="0.25">
      <c r="A28" s="111">
        <v>8</v>
      </c>
      <c r="B28" s="105"/>
      <c r="C28" s="105"/>
      <c r="D28" s="131"/>
      <c r="E28" s="117"/>
      <c r="F28" s="132"/>
      <c r="G28" s="5"/>
    </row>
    <row r="29" spans="1:7" x14ac:dyDescent="0.25">
      <c r="A29" s="111">
        <v>7</v>
      </c>
      <c r="B29" s="105"/>
      <c r="C29" s="105"/>
      <c r="D29" s="133"/>
      <c r="E29" s="122"/>
      <c r="F29" s="134"/>
      <c r="G29" s="5"/>
    </row>
    <row r="30" spans="1:7" x14ac:dyDescent="0.25">
      <c r="A30" s="137">
        <v>9</v>
      </c>
      <c r="B30" s="138"/>
      <c r="C30" s="105"/>
      <c r="D30" s="105"/>
      <c r="E30" s="111"/>
      <c r="F30" s="132"/>
      <c r="G30" s="5"/>
    </row>
    <row r="31" spans="1:7" x14ac:dyDescent="0.25">
      <c r="A31" s="137"/>
      <c r="B31" s="138"/>
      <c r="C31" s="69"/>
      <c r="D31" s="110"/>
      <c r="E31" s="111"/>
      <c r="F31" s="132"/>
      <c r="G31" s="5"/>
    </row>
    <row r="32" spans="1:7" x14ac:dyDescent="0.25">
      <c r="A32" s="137"/>
      <c r="B32" s="138"/>
      <c r="C32" s="135"/>
      <c r="D32" s="110"/>
      <c r="E32" s="117"/>
      <c r="F32" s="132"/>
      <c r="G32" s="5"/>
    </row>
    <row r="33" spans="1:7" x14ac:dyDescent="0.25">
      <c r="A33" s="111">
        <v>10</v>
      </c>
      <c r="B33" s="105"/>
      <c r="C33" s="69"/>
      <c r="D33" s="112"/>
      <c r="E33" s="117"/>
      <c r="F33" s="124"/>
      <c r="G33" s="5"/>
    </row>
    <row r="34" spans="1:7" x14ac:dyDescent="0.25">
      <c r="A34" s="111">
        <v>11</v>
      </c>
      <c r="B34" s="105"/>
      <c r="C34" s="69"/>
      <c r="D34" s="112"/>
      <c r="E34" s="117"/>
      <c r="F34" s="110"/>
      <c r="G34" s="5"/>
    </row>
    <row r="35" spans="1:7" x14ac:dyDescent="0.25">
      <c r="A35" s="186" t="s">
        <v>38</v>
      </c>
      <c r="B35" s="187"/>
      <c r="C35" s="187"/>
      <c r="D35" s="187"/>
      <c r="E35" s="188"/>
      <c r="F35" s="123">
        <v>100.00000000000001</v>
      </c>
      <c r="G35" s="20"/>
    </row>
    <row r="36" spans="1:7" x14ac:dyDescent="0.25">
      <c r="A36" s="36"/>
      <c r="B36" s="37"/>
      <c r="C36" s="38"/>
      <c r="D36" s="39"/>
      <c r="E36" s="40"/>
      <c r="F36" s="41"/>
      <c r="G36" s="20"/>
    </row>
    <row r="37" spans="1:7" x14ac:dyDescent="0.25">
      <c r="A37" s="36"/>
      <c r="B37" s="37"/>
      <c r="C37" s="38"/>
      <c r="D37" s="39"/>
      <c r="E37" s="40"/>
      <c r="F37" s="41"/>
      <c r="G37" s="20"/>
    </row>
    <row r="38" spans="1:7" x14ac:dyDescent="0.25">
      <c r="A38" s="36"/>
      <c r="B38" s="37" t="s">
        <v>176</v>
      </c>
      <c r="C38" s="38"/>
      <c r="D38" s="39"/>
      <c r="E38" s="40"/>
      <c r="F38" s="41"/>
      <c r="G38" s="20"/>
    </row>
    <row r="39" spans="1:7" x14ac:dyDescent="0.25">
      <c r="A39" s="36"/>
      <c r="B39" s="37" t="s">
        <v>177</v>
      </c>
      <c r="C39" s="38"/>
      <c r="D39" s="21"/>
      <c r="E39" s="40"/>
      <c r="F39" s="41"/>
      <c r="G39" s="20"/>
    </row>
    <row r="40" spans="1:7" x14ac:dyDescent="0.25">
      <c r="A40" s="36"/>
      <c r="B40" s="37"/>
      <c r="C40" s="38"/>
      <c r="D40" s="39"/>
      <c r="E40" s="40"/>
      <c r="F40" s="41"/>
      <c r="G40" s="20"/>
    </row>
    <row r="41" spans="1:7" x14ac:dyDescent="0.25">
      <c r="A41" s="36"/>
      <c r="B41" s="37"/>
      <c r="C41" s="38"/>
      <c r="D41" s="39"/>
      <c r="E41" s="40"/>
      <c r="F41" s="41"/>
      <c r="G41" s="20"/>
    </row>
    <row r="42" spans="1:7" x14ac:dyDescent="0.25">
      <c r="A42" s="36"/>
      <c r="B42" s="37"/>
      <c r="C42" s="38"/>
      <c r="D42" s="39"/>
      <c r="E42" s="40"/>
      <c r="F42" s="41"/>
      <c r="G42" s="20"/>
    </row>
    <row r="43" spans="1:7" x14ac:dyDescent="0.25">
      <c r="A43" s="36"/>
      <c r="B43" s="37"/>
      <c r="C43" s="38"/>
      <c r="D43" s="39"/>
      <c r="E43" s="40"/>
      <c r="F43" s="41"/>
      <c r="G43" s="20"/>
    </row>
    <row r="44" spans="1:7" x14ac:dyDescent="0.25">
      <c r="A44" s="36"/>
      <c r="B44" s="37"/>
      <c r="C44" s="38"/>
      <c r="D44" s="39"/>
      <c r="E44" s="40"/>
      <c r="F44" s="41"/>
      <c r="G44" s="20"/>
    </row>
    <row r="45" spans="1:7" x14ac:dyDescent="0.25">
      <c r="A45" s="36"/>
      <c r="B45" s="37"/>
      <c r="C45" s="38"/>
      <c r="D45" s="39"/>
      <c r="E45" s="40"/>
      <c r="F45" s="41"/>
      <c r="G45" s="20"/>
    </row>
    <row r="46" spans="1:7" x14ac:dyDescent="0.25">
      <c r="A46" s="36"/>
      <c r="B46" s="37"/>
      <c r="C46" s="38"/>
      <c r="D46" s="39"/>
      <c r="E46" s="40"/>
      <c r="F46" s="41"/>
      <c r="G46" s="20"/>
    </row>
    <row r="47" spans="1:7" x14ac:dyDescent="0.25">
      <c r="A47" s="36"/>
      <c r="B47" s="37"/>
      <c r="C47" s="38"/>
      <c r="D47" s="39"/>
      <c r="E47" s="40"/>
      <c r="F47" s="41"/>
      <c r="G47" s="20"/>
    </row>
    <row r="48" spans="1:7" x14ac:dyDescent="0.25">
      <c r="A48" s="36"/>
      <c r="B48" s="37"/>
      <c r="C48" s="38"/>
      <c r="D48" s="39"/>
      <c r="E48" s="40"/>
      <c r="F48" s="41"/>
      <c r="G48" s="20"/>
    </row>
    <row r="49" spans="1:7" ht="15" customHeight="1" x14ac:dyDescent="0.25">
      <c r="A49" s="36"/>
      <c r="B49" s="37"/>
      <c r="C49" s="38"/>
      <c r="D49" s="39"/>
      <c r="E49" s="40"/>
      <c r="F49" s="41"/>
      <c r="G49" s="5"/>
    </row>
    <row r="50" spans="1:7" x14ac:dyDescent="0.25">
      <c r="A50" s="36"/>
      <c r="B50" s="37"/>
      <c r="C50" s="38"/>
      <c r="D50" s="39"/>
      <c r="E50" s="40"/>
      <c r="F50" s="41"/>
      <c r="G50" s="5"/>
    </row>
    <row r="51" spans="1:7" x14ac:dyDescent="0.25">
      <c r="A51" s="36"/>
      <c r="B51" s="37"/>
      <c r="C51" s="38"/>
      <c r="D51" s="39"/>
      <c r="E51" s="40"/>
      <c r="F51" s="41"/>
      <c r="G51" s="5"/>
    </row>
    <row r="52" spans="1:7" x14ac:dyDescent="0.25">
      <c r="A52" s="36"/>
      <c r="B52" s="37"/>
      <c r="C52" s="38"/>
      <c r="D52" s="39"/>
      <c r="E52" s="40"/>
      <c r="F52" s="41"/>
      <c r="G52" s="5"/>
    </row>
    <row r="53" spans="1:7" ht="18.75" customHeight="1" x14ac:dyDescent="0.25">
      <c r="A53" s="163" t="s">
        <v>39</v>
      </c>
      <c r="B53" s="164"/>
      <c r="C53" s="164"/>
      <c r="D53" s="164"/>
      <c r="E53" s="7" t="s">
        <v>1</v>
      </c>
      <c r="F53" s="8" t="s">
        <v>40</v>
      </c>
      <c r="G53" s="5"/>
    </row>
    <row r="54" spans="1:7" x14ac:dyDescent="0.25">
      <c r="A54" s="165"/>
      <c r="B54" s="166"/>
      <c r="C54" s="166"/>
      <c r="D54" s="166"/>
      <c r="E54" s="9" t="s">
        <v>3</v>
      </c>
      <c r="F54" s="10" t="s">
        <v>4</v>
      </c>
      <c r="G54" s="20"/>
    </row>
    <row r="55" spans="1:7" x14ac:dyDescent="0.25">
      <c r="A55" s="165"/>
      <c r="B55" s="166"/>
      <c r="C55" s="166"/>
      <c r="D55" s="166"/>
      <c r="E55" s="9" t="s">
        <v>5</v>
      </c>
      <c r="F55" s="10" t="s">
        <v>171</v>
      </c>
      <c r="G55" s="5"/>
    </row>
    <row r="56" spans="1:7" x14ac:dyDescent="0.25">
      <c r="A56" s="167"/>
      <c r="B56" s="168"/>
      <c r="C56" s="168"/>
      <c r="D56" s="168"/>
      <c r="E56" s="11" t="s">
        <v>7</v>
      </c>
      <c r="F56" s="12" t="s">
        <v>172</v>
      </c>
      <c r="G56" s="5"/>
    </row>
    <row r="57" spans="1:7" ht="18.75" x14ac:dyDescent="0.25">
      <c r="A57" s="147" t="s">
        <v>9</v>
      </c>
      <c r="B57" s="148"/>
      <c r="C57" s="148"/>
      <c r="D57" s="148"/>
      <c r="E57" s="148"/>
      <c r="F57" s="149"/>
      <c r="G57" s="5"/>
    </row>
    <row r="58" spans="1:7" x14ac:dyDescent="0.25">
      <c r="A58" s="184" t="s">
        <v>41</v>
      </c>
      <c r="B58" s="184"/>
      <c r="C58" s="184"/>
      <c r="D58" s="184"/>
      <c r="E58" s="184"/>
      <c r="F58" s="184"/>
      <c r="G58" s="5"/>
    </row>
    <row r="59" spans="1:7" ht="14.25" customHeight="1" x14ac:dyDescent="0.25">
      <c r="A59" s="116" t="s">
        <v>32</v>
      </c>
      <c r="B59" s="185" t="s">
        <v>42</v>
      </c>
      <c r="C59" s="185"/>
      <c r="D59" s="185"/>
      <c r="E59" s="185"/>
      <c r="F59" s="185"/>
      <c r="G59" s="5"/>
    </row>
    <row r="60" spans="1:7" ht="14.25" customHeight="1" x14ac:dyDescent="0.25">
      <c r="A60" s="25"/>
      <c r="B60" s="43"/>
      <c r="C60" s="44"/>
      <c r="D60" s="44"/>
      <c r="E60" s="44"/>
      <c r="F60" s="45"/>
      <c r="G60" s="5"/>
    </row>
    <row r="61" spans="1:7" ht="14.25" customHeight="1" x14ac:dyDescent="0.25">
      <c r="A61" s="25"/>
      <c r="B61" s="43"/>
      <c r="C61" s="44"/>
      <c r="D61" s="44"/>
      <c r="E61" s="44"/>
      <c r="F61" s="45"/>
      <c r="G61" s="5"/>
    </row>
    <row r="62" spans="1:7" ht="14.25" customHeight="1" x14ac:dyDescent="0.25">
      <c r="A62" s="136"/>
      <c r="B62" s="43"/>
      <c r="C62" s="44"/>
      <c r="D62" s="44"/>
      <c r="E62" s="44"/>
      <c r="F62" s="45"/>
      <c r="G62" s="5"/>
    </row>
    <row r="63" spans="1:7" ht="14.25" customHeight="1" x14ac:dyDescent="0.25">
      <c r="A63" s="25"/>
      <c r="B63" s="43"/>
      <c r="C63" s="44"/>
      <c r="D63" s="44"/>
      <c r="E63" s="44"/>
      <c r="F63" s="45"/>
      <c r="G63" s="5"/>
    </row>
    <row r="64" spans="1:7" x14ac:dyDescent="0.25">
      <c r="A64" s="181" t="s">
        <v>178</v>
      </c>
      <c r="B64" s="182"/>
      <c r="C64" s="182"/>
      <c r="D64" s="182"/>
      <c r="E64" s="182"/>
      <c r="F64" s="182"/>
      <c r="G64" s="46"/>
    </row>
    <row r="65" spans="1:6" x14ac:dyDescent="0.25">
      <c r="A65" s="181" t="s">
        <v>179</v>
      </c>
      <c r="B65" s="182"/>
      <c r="C65" s="182"/>
      <c r="D65" s="182"/>
      <c r="E65" s="182"/>
      <c r="F65" s="182"/>
    </row>
    <row r="66" spans="1:6" x14ac:dyDescent="0.25">
      <c r="A66" s="181" t="s">
        <v>180</v>
      </c>
      <c r="B66" s="182"/>
      <c r="C66" s="182"/>
      <c r="D66" s="182"/>
      <c r="E66" s="182"/>
      <c r="F66" s="182"/>
    </row>
    <row r="67" spans="1:6" x14ac:dyDescent="0.25">
      <c r="A67" s="181" t="s">
        <v>181</v>
      </c>
      <c r="B67" s="182"/>
      <c r="C67" s="182"/>
      <c r="D67" s="182"/>
      <c r="E67" s="182"/>
      <c r="F67" s="182"/>
    </row>
    <row r="68" spans="1:6" x14ac:dyDescent="0.25">
      <c r="A68" s="183" t="s">
        <v>47</v>
      </c>
      <c r="B68" s="183"/>
      <c r="C68" s="183"/>
      <c r="D68" s="183"/>
      <c r="E68" s="183"/>
      <c r="F68" s="183"/>
    </row>
    <row r="69" spans="1:6" x14ac:dyDescent="0.25">
      <c r="A69" s="48"/>
      <c r="B69" s="48"/>
      <c r="C69" s="49"/>
      <c r="D69" s="48"/>
      <c r="E69" s="50"/>
      <c r="F69" s="48"/>
    </row>
    <row r="83" spans="3:5" x14ac:dyDescent="0.25">
      <c r="C83" s="6"/>
      <c r="E83" s="6"/>
    </row>
    <row r="84" spans="3:5" x14ac:dyDescent="0.25">
      <c r="C84" s="6"/>
      <c r="E84" s="6"/>
    </row>
    <row r="85" spans="3:5" x14ac:dyDescent="0.25">
      <c r="C85" s="6"/>
      <c r="E85" s="6"/>
    </row>
    <row r="86" spans="3:5" x14ac:dyDescent="0.25">
      <c r="C86" s="6"/>
      <c r="E86" s="6"/>
    </row>
    <row r="87" spans="3:5" x14ac:dyDescent="0.25">
      <c r="C87" s="6"/>
      <c r="E87" s="6"/>
    </row>
  </sheetData>
  <mergeCells count="41">
    <mergeCell ref="A53:D56"/>
    <mergeCell ref="A35:E35"/>
    <mergeCell ref="A18:B18"/>
    <mergeCell ref="E18:F18"/>
    <mergeCell ref="A19:F19"/>
    <mergeCell ref="A20:F20"/>
    <mergeCell ref="A30:A32"/>
    <mergeCell ref="B30:B32"/>
    <mergeCell ref="A17:B17"/>
    <mergeCell ref="E17:F17"/>
    <mergeCell ref="E11:E12"/>
    <mergeCell ref="F11:F12"/>
    <mergeCell ref="A12:B12"/>
    <mergeCell ref="C12:D12"/>
    <mergeCell ref="A13:B13"/>
    <mergeCell ref="C13:F13"/>
    <mergeCell ref="A14:B14"/>
    <mergeCell ref="C14:F14"/>
    <mergeCell ref="A15:F15"/>
    <mergeCell ref="A16:B16"/>
    <mergeCell ref="E16:F16"/>
    <mergeCell ref="A9:B9"/>
    <mergeCell ref="C9:D9"/>
    <mergeCell ref="A10:B10"/>
    <mergeCell ref="C10:D10"/>
    <mergeCell ref="A11:B11"/>
    <mergeCell ref="C11:D11"/>
    <mergeCell ref="A2:D5"/>
    <mergeCell ref="A6:F6"/>
    <mergeCell ref="A7:B7"/>
    <mergeCell ref="C7:D7"/>
    <mergeCell ref="A8:B8"/>
    <mergeCell ref="C8:D8"/>
    <mergeCell ref="A66:F66"/>
    <mergeCell ref="A67:F67"/>
    <mergeCell ref="A68:F68"/>
    <mergeCell ref="A57:F57"/>
    <mergeCell ref="A58:F58"/>
    <mergeCell ref="B59:F59"/>
    <mergeCell ref="A64:F64"/>
    <mergeCell ref="A65:F6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9"/>
  <sheetViews>
    <sheetView topLeftCell="A40" workbookViewId="0">
      <selection sqref="A1:D46"/>
    </sheetView>
  </sheetViews>
  <sheetFormatPr defaultRowHeight="15" x14ac:dyDescent="0.25"/>
  <cols>
    <col min="1" max="4" width="21.7109375" customWidth="1"/>
  </cols>
  <sheetData>
    <row r="2" spans="1:4" x14ac:dyDescent="0.25">
      <c r="A2" s="199" t="s">
        <v>114</v>
      </c>
      <c r="B2" s="199"/>
      <c r="C2" s="199"/>
      <c r="D2" s="199"/>
    </row>
    <row r="3" spans="1:4" ht="15.75" x14ac:dyDescent="0.3">
      <c r="A3" s="72"/>
      <c r="B3" s="72"/>
      <c r="C3" s="72"/>
      <c r="D3" s="72"/>
    </row>
    <row r="4" spans="1:4" x14ac:dyDescent="0.25">
      <c r="A4" s="80" t="s">
        <v>115</v>
      </c>
      <c r="B4" s="80" t="s">
        <v>116</v>
      </c>
      <c r="C4" s="81" t="s">
        <v>117</v>
      </c>
      <c r="D4" s="81" t="s">
        <v>118</v>
      </c>
    </row>
    <row r="5" spans="1:4" ht="15.75" x14ac:dyDescent="0.3">
      <c r="A5" s="73"/>
      <c r="B5" s="82"/>
      <c r="C5" s="74"/>
      <c r="D5" s="74"/>
    </row>
    <row r="6" spans="1:4" ht="15.75" x14ac:dyDescent="0.3">
      <c r="A6" s="73"/>
      <c r="B6" s="83"/>
      <c r="C6" s="75"/>
      <c r="D6" s="75"/>
    </row>
    <row r="7" spans="1:4" x14ac:dyDescent="0.25">
      <c r="A7" s="76" t="s">
        <v>128</v>
      </c>
      <c r="B7" s="84" t="s">
        <v>119</v>
      </c>
      <c r="C7" s="77" t="s">
        <v>120</v>
      </c>
      <c r="D7" s="77" t="s">
        <v>121</v>
      </c>
    </row>
    <row r="8" spans="1:4" ht="30" x14ac:dyDescent="0.3">
      <c r="A8" s="86" t="s">
        <v>129</v>
      </c>
      <c r="B8" s="85" t="s">
        <v>28</v>
      </c>
      <c r="C8" s="86" t="s">
        <v>122</v>
      </c>
      <c r="D8" s="78" t="s">
        <v>123</v>
      </c>
    </row>
    <row r="9" spans="1:4" ht="15.75" x14ac:dyDescent="0.3">
      <c r="A9" s="72"/>
      <c r="B9" s="72"/>
      <c r="C9" s="72"/>
      <c r="D9" s="72"/>
    </row>
    <row r="10" spans="1:4" ht="16.5" x14ac:dyDescent="0.35">
      <c r="A10" s="90" t="s">
        <v>124</v>
      </c>
      <c r="B10" s="90" t="s">
        <v>130</v>
      </c>
      <c r="C10" s="79"/>
      <c r="D10" s="79"/>
    </row>
    <row r="11" spans="1:4" ht="16.5" x14ac:dyDescent="0.35">
      <c r="A11" s="90" t="s">
        <v>125</v>
      </c>
      <c r="B11" s="90" t="s">
        <v>126</v>
      </c>
      <c r="C11" s="79"/>
      <c r="D11" s="79"/>
    </row>
    <row r="12" spans="1:4" ht="16.5" x14ac:dyDescent="0.35">
      <c r="A12" s="90" t="s">
        <v>127</v>
      </c>
      <c r="B12" s="90" t="s">
        <v>52</v>
      </c>
      <c r="C12" s="79"/>
      <c r="D12" s="79"/>
    </row>
    <row r="13" spans="1:4" s="70" customFormat="1" ht="16.5" x14ac:dyDescent="0.35">
      <c r="A13" s="90" t="s">
        <v>132</v>
      </c>
      <c r="B13" s="90" t="s">
        <v>133</v>
      </c>
      <c r="C13" s="79"/>
      <c r="D13" s="79"/>
    </row>
    <row r="14" spans="1:4" ht="16.5" x14ac:dyDescent="0.35">
      <c r="A14" s="88"/>
      <c r="B14" s="88"/>
      <c r="C14" s="88"/>
      <c r="D14" s="79"/>
    </row>
    <row r="15" spans="1:4" ht="16.5" x14ac:dyDescent="0.35">
      <c r="A15" s="88" t="s">
        <v>131</v>
      </c>
      <c r="B15" s="88"/>
      <c r="C15" s="72"/>
      <c r="D15" s="79"/>
    </row>
    <row r="16" spans="1:4" ht="16.5" x14ac:dyDescent="0.35">
      <c r="A16" s="88"/>
      <c r="B16" s="88"/>
      <c r="C16" s="88"/>
      <c r="D16" s="79"/>
    </row>
    <row r="17" spans="1:4" ht="16.5" x14ac:dyDescent="0.35">
      <c r="A17" s="88"/>
      <c r="B17" s="88"/>
      <c r="C17" s="88"/>
      <c r="D17" s="79"/>
    </row>
    <row r="18" spans="1:4" ht="16.5" x14ac:dyDescent="0.35">
      <c r="A18" s="88"/>
      <c r="B18" s="88"/>
      <c r="C18" s="88"/>
      <c r="D18" s="79"/>
    </row>
    <row r="19" spans="1:4" ht="16.5" x14ac:dyDescent="0.35">
      <c r="A19" s="88"/>
      <c r="B19" s="88"/>
      <c r="C19" s="88"/>
      <c r="D19" s="79"/>
    </row>
    <row r="20" spans="1:4" ht="16.5" x14ac:dyDescent="0.35">
      <c r="A20" s="88"/>
      <c r="B20" s="88"/>
      <c r="C20" s="88"/>
      <c r="D20" s="79"/>
    </row>
    <row r="21" spans="1:4" ht="16.5" x14ac:dyDescent="0.35">
      <c r="A21" s="88"/>
      <c r="B21" s="70"/>
      <c r="C21" s="88"/>
      <c r="D21" s="79"/>
    </row>
    <row r="22" spans="1:4" ht="16.5" x14ac:dyDescent="0.35">
      <c r="A22" s="88"/>
      <c r="B22" s="70"/>
      <c r="C22" s="70"/>
      <c r="D22" s="71"/>
    </row>
    <row r="23" spans="1:4" ht="16.5" x14ac:dyDescent="0.35">
      <c r="A23" s="88"/>
      <c r="B23" s="71"/>
      <c r="C23" s="71"/>
      <c r="D23" s="71"/>
    </row>
    <row r="24" spans="1:4" ht="16.5" x14ac:dyDescent="0.3">
      <c r="A24" s="87"/>
      <c r="B24" s="87"/>
      <c r="C24" s="87"/>
      <c r="D24" s="87"/>
    </row>
    <row r="25" spans="1:4" ht="16.5" x14ac:dyDescent="0.3">
      <c r="A25" s="89"/>
      <c r="B25" s="89"/>
      <c r="C25" s="89"/>
      <c r="D25" s="89"/>
    </row>
    <row r="26" spans="1:4" s="70" customFormat="1" x14ac:dyDescent="0.25">
      <c r="A26" s="199" t="s">
        <v>114</v>
      </c>
      <c r="B26" s="199"/>
      <c r="C26" s="199"/>
      <c r="D26" s="199"/>
    </row>
    <row r="27" spans="1:4" s="70" customFormat="1" ht="15.75" x14ac:dyDescent="0.3">
      <c r="A27" s="72"/>
      <c r="B27" s="72"/>
      <c r="C27" s="72"/>
      <c r="D27" s="72"/>
    </row>
    <row r="28" spans="1:4" s="70" customFormat="1" x14ac:dyDescent="0.25">
      <c r="A28" s="80" t="s">
        <v>115</v>
      </c>
      <c r="B28" s="80" t="s">
        <v>116</v>
      </c>
      <c r="C28" s="81" t="s">
        <v>117</v>
      </c>
      <c r="D28" s="81" t="s">
        <v>118</v>
      </c>
    </row>
    <row r="29" spans="1:4" s="70" customFormat="1" ht="15.75" x14ac:dyDescent="0.3">
      <c r="A29" s="73"/>
      <c r="B29" s="82"/>
      <c r="C29" s="74"/>
      <c r="D29" s="74"/>
    </row>
    <row r="30" spans="1:4" s="70" customFormat="1" ht="15.75" x14ac:dyDescent="0.3">
      <c r="A30" s="73"/>
      <c r="B30" s="83"/>
      <c r="C30" s="75"/>
      <c r="D30" s="75"/>
    </row>
    <row r="31" spans="1:4" s="70" customFormat="1" x14ac:dyDescent="0.25">
      <c r="A31" s="76" t="s">
        <v>128</v>
      </c>
      <c r="B31" s="84" t="s">
        <v>119</v>
      </c>
      <c r="C31" s="77" t="s">
        <v>120</v>
      </c>
      <c r="D31" s="77" t="s">
        <v>121</v>
      </c>
    </row>
    <row r="32" spans="1:4" s="70" customFormat="1" ht="30" x14ac:dyDescent="0.3">
      <c r="A32" s="86" t="s">
        <v>129</v>
      </c>
      <c r="B32" s="85" t="s">
        <v>28</v>
      </c>
      <c r="C32" s="86" t="s">
        <v>122</v>
      </c>
      <c r="D32" s="78" t="s">
        <v>123</v>
      </c>
    </row>
    <row r="33" spans="1:4" s="70" customFormat="1" ht="15.75" x14ac:dyDescent="0.3">
      <c r="A33" s="72"/>
      <c r="B33" s="72"/>
      <c r="C33" s="72"/>
      <c r="D33" s="72"/>
    </row>
    <row r="34" spans="1:4" s="70" customFormat="1" ht="16.5" x14ac:dyDescent="0.35">
      <c r="A34" s="90" t="s">
        <v>124</v>
      </c>
      <c r="B34" s="90" t="s">
        <v>130</v>
      </c>
      <c r="C34" s="79"/>
      <c r="D34" s="79"/>
    </row>
    <row r="35" spans="1:4" s="70" customFormat="1" ht="16.5" x14ac:dyDescent="0.35">
      <c r="A35" s="90" t="s">
        <v>125</v>
      </c>
      <c r="B35" s="90" t="s">
        <v>126</v>
      </c>
      <c r="C35" s="79"/>
      <c r="D35" s="79"/>
    </row>
    <row r="36" spans="1:4" s="70" customFormat="1" ht="16.5" x14ac:dyDescent="0.35">
      <c r="A36" s="90" t="s">
        <v>127</v>
      </c>
      <c r="B36" s="90" t="s">
        <v>52</v>
      </c>
      <c r="C36" s="79"/>
      <c r="D36" s="79"/>
    </row>
    <row r="37" spans="1:4" s="70" customFormat="1" ht="16.5" x14ac:dyDescent="0.35">
      <c r="A37" s="90" t="s">
        <v>132</v>
      </c>
      <c r="B37" s="90" t="s">
        <v>133</v>
      </c>
      <c r="C37" s="79"/>
      <c r="D37" s="79"/>
    </row>
    <row r="38" spans="1:4" s="70" customFormat="1" ht="16.5" x14ac:dyDescent="0.35">
      <c r="A38" s="88"/>
      <c r="B38" s="88"/>
      <c r="C38" s="88"/>
      <c r="D38" s="79"/>
    </row>
    <row r="39" spans="1:4" s="70" customFormat="1" ht="16.5" x14ac:dyDescent="0.35">
      <c r="A39" s="88" t="s">
        <v>131</v>
      </c>
      <c r="B39" s="88"/>
      <c r="C39" s="72"/>
      <c r="D39" s="79"/>
    </row>
  </sheetData>
  <mergeCells count="2">
    <mergeCell ref="A2:D2"/>
    <mergeCell ref="A26:D26"/>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 produk</vt:lpstr>
      <vt:lpstr>Tropical Banana Tea Three</vt:lpstr>
      <vt:lpstr>Brightening </vt:lpstr>
      <vt:lpstr>Sheet1</vt:lpstr>
      <vt:lpstr>LEMBAR SERAH TERIMA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2020-02-12T02:17:19Z</cp:lastPrinted>
  <dcterms:created xsi:type="dcterms:W3CDTF">2019-11-11T06:13:44Z</dcterms:created>
  <dcterms:modified xsi:type="dcterms:W3CDTF">2020-05-28T04:22:29Z</dcterms:modified>
</cp:coreProperties>
</file>