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ENDRIK\SURAT\"/>
    </mc:Choice>
  </mc:AlternateContent>
  <xr:revisionPtr revIDLastSave="0" documentId="13_ncr:1_{1D2C6A53-287F-4C96-9786-D7ED484970EF}" xr6:coauthVersionLast="43" xr6:coauthVersionMax="43" xr10:uidLastSave="{00000000-0000-0000-0000-000000000000}"/>
  <bookViews>
    <workbookView xWindow="-120" yWindow="-120" windowWidth="24240" windowHeight="13140" activeTab="2" xr2:uid="{F67A50CD-EC40-4BC9-9213-73BDD578302E}"/>
  </bookViews>
  <sheets>
    <sheet name="REALISASI SBUM" sheetId="1" r:id="rId1"/>
    <sheet name="REALISASI SSB.SSM" sheetId="7" r:id="rId2"/>
    <sheet name="REKAP PKO" sheetId="5" r:id="rId3"/>
    <sheet name="Sheet5" sheetId="6" r:id="rId4"/>
    <sheet name="Sheet2" sheetId="2" r:id="rId5"/>
    <sheet name="Sheet3" sheetId="3" r:id="rId6"/>
    <sheet name="Sheet4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6" i="1" l="1"/>
  <c r="F236" i="1"/>
  <c r="G204" i="1"/>
  <c r="F204" i="1"/>
  <c r="G153" i="1"/>
  <c r="F153" i="1"/>
  <c r="G189" i="1"/>
  <c r="F189" i="1"/>
  <c r="G105" i="1"/>
  <c r="G104" i="1"/>
  <c r="F104" i="1"/>
  <c r="F98" i="1"/>
  <c r="F105" i="1" s="1"/>
  <c r="F37" i="1"/>
  <c r="G37" i="1"/>
  <c r="G156" i="1"/>
  <c r="F156" i="1"/>
  <c r="F41" i="1"/>
  <c r="G41" i="1"/>
  <c r="G98" i="1"/>
  <c r="F182" i="1"/>
  <c r="G182" i="1"/>
  <c r="F227" i="1"/>
  <c r="G227" i="1"/>
  <c r="F56" i="1"/>
  <c r="G56" i="1"/>
  <c r="F194" i="1"/>
  <c r="G194" i="1"/>
  <c r="F200" i="1"/>
  <c r="F148" i="1"/>
  <c r="G148" i="1"/>
  <c r="G200" i="1"/>
  <c r="D236" i="1" l="1"/>
  <c r="C236" i="1"/>
  <c r="G207" i="1"/>
  <c r="F207" i="1"/>
  <c r="G151" i="1"/>
  <c r="F151" i="1"/>
  <c r="G185" i="1" l="1"/>
  <c r="F185" i="1"/>
  <c r="G196" i="1"/>
  <c r="F196" i="1"/>
  <c r="B47" i="6" l="1"/>
  <c r="B39" i="6"/>
</calcChain>
</file>

<file path=xl/sharedStrings.xml><?xml version="1.0" encoding="utf-8"?>
<sst xmlns="http://schemas.openxmlformats.org/spreadsheetml/2006/main" count="591" uniqueCount="214">
  <si>
    <t>No</t>
  </si>
  <si>
    <t>Nama Bank</t>
  </si>
  <si>
    <t>Tanggal PKO</t>
  </si>
  <si>
    <t xml:space="preserve">No. PKO Satker </t>
  </si>
  <si>
    <t>No. PKO Bank Pelaksana</t>
  </si>
  <si>
    <t>Bank NTT</t>
  </si>
  <si>
    <t>2.</t>
  </si>
  <si>
    <t>3.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</si>
  <si>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</si>
  <si>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</si>
  <si>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</si>
  <si>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</si>
  <si>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</si>
  <si>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</si>
  <si>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</si>
  <si>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</si>
  <si>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</si>
  <si>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</si>
  <si>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17.</t>
  </si>
  <si>
    <t>Bank Nagari</t>
  </si>
  <si>
    <t>Bank BRI Syariah</t>
  </si>
  <si>
    <t>Bank Sulselbar Syariah</t>
  </si>
  <si>
    <t>Bank Sulselbar</t>
  </si>
  <si>
    <t>Bank Kalbar</t>
  </si>
  <si>
    <t>Bank Papua</t>
  </si>
  <si>
    <t>Bank BTN</t>
  </si>
  <si>
    <t>Bank BTN Syariah</t>
  </si>
  <si>
    <t>Bank Sultra</t>
  </si>
  <si>
    <t>Bank Sumut</t>
  </si>
  <si>
    <t>Bank Sumut Syariah</t>
  </si>
  <si>
    <t>Bank BRI</t>
  </si>
  <si>
    <t>Bank SumselBabel Syariah</t>
  </si>
  <si>
    <t>Bank BJB</t>
  </si>
  <si>
    <t>Bank BJB Syariah</t>
  </si>
  <si>
    <t>Bank Mandiri</t>
  </si>
  <si>
    <t>Bank Kalteng</t>
  </si>
  <si>
    <t>Bank Artha Graha</t>
  </si>
  <si>
    <t>Bank BPD DIY</t>
  </si>
  <si>
    <t>18.</t>
  </si>
  <si>
    <t>19.</t>
  </si>
  <si>
    <t>21.</t>
  </si>
  <si>
    <t>Bank Kalsel Syariah</t>
  </si>
  <si>
    <t>Bank Sumsel Babel</t>
  </si>
  <si>
    <t>21/PKS/Satker-DJPB/2019</t>
  </si>
  <si>
    <t>003/PKS-BNTT/I/2019</t>
  </si>
  <si>
    <t>Keterangan</t>
  </si>
  <si>
    <t>04/PKS/Satker-DJPB/2019</t>
  </si>
  <si>
    <t>PKS.B.003A-BRIS/01-2019</t>
  </si>
  <si>
    <t>14/PKS/Satker-DJPB/2019</t>
  </si>
  <si>
    <t>19/PKS/Satker-DJPB/2019</t>
  </si>
  <si>
    <t>DIR/PKS-PEM/01/2019</t>
  </si>
  <si>
    <t>08/PKS/Satker-DJPB/2019</t>
  </si>
  <si>
    <t>01.1/PKS-BPD/I/2019</t>
  </si>
  <si>
    <t>28/PKS/Satker-DJPB/2019</t>
  </si>
  <si>
    <t>04/PKS/DIR/2019</t>
  </si>
  <si>
    <t>03/PKS/Satker-DJPB/2019</t>
  </si>
  <si>
    <t>005/PKS/Dir.BPD/01/2019</t>
  </si>
  <si>
    <t>16/PKS/Satker-DJPB/2019</t>
  </si>
  <si>
    <t>006/Dir/UUS-PiB/SPj/2019</t>
  </si>
  <si>
    <t>17/PKS/Satker-DJPB/2019</t>
  </si>
  <si>
    <t>PKS/001.a/DIR/01-2019</t>
  </si>
  <si>
    <t>15/PKS/Satker-DJPB/2019</t>
  </si>
  <si>
    <t>02.2/DIR/P/2019</t>
  </si>
  <si>
    <t>01/PKS/Satker-DJPB/2019</t>
  </si>
  <si>
    <t>02.1/DIR/P/2019</t>
  </si>
  <si>
    <t>26/PKS/Satker-DJPB/2019</t>
  </si>
  <si>
    <t>0014/PKS/DIR-KPR/2019</t>
  </si>
  <si>
    <t>27/PKS/Satker-DJPB/2019</t>
  </si>
  <si>
    <t>013/PKS/DIR-KS/2019</t>
  </si>
  <si>
    <t>11/PKS/Satker-DJPB/2019</t>
  </si>
  <si>
    <t>DIR.PKS/09A/2019</t>
  </si>
  <si>
    <t>02/PKS/Satker-DJPB/2019</t>
  </si>
  <si>
    <t>DBS.16/PKS-0000/I-2019</t>
  </si>
  <si>
    <t>09/PKS/Satker-DJPB/2019</t>
  </si>
  <si>
    <t>PKS/009/DIRUT/I/2019</t>
  </si>
  <si>
    <t>05/PKS/Satker-DJPB/2019</t>
  </si>
  <si>
    <t>0009/OM 0004</t>
  </si>
  <si>
    <t>10/PKS/Satker-DJPB/2019</t>
  </si>
  <si>
    <t>04 /PKO/UUS/BKS/2019</t>
  </si>
  <si>
    <t>Tanggal MoU</t>
  </si>
  <si>
    <t>Tanggal berakhir</t>
  </si>
  <si>
    <t>23.</t>
  </si>
  <si>
    <t>Bank Jatim</t>
  </si>
  <si>
    <t>Bank BNI</t>
  </si>
  <si>
    <t>12/PKS/Satker-DJPB/2019</t>
  </si>
  <si>
    <t>058/DIR/KKR/PKS</t>
  </si>
  <si>
    <t>BankJatim Syariah</t>
  </si>
  <si>
    <t>20/PKS/Satker-DJPB/2019</t>
  </si>
  <si>
    <t>058/     /DIR/BIS/PKS</t>
  </si>
  <si>
    <t xml:space="preserve">25. </t>
  </si>
  <si>
    <t>06/PKS/Satker-DJPB/2019</t>
  </si>
  <si>
    <t>DIR/005.1</t>
  </si>
  <si>
    <t>26.</t>
  </si>
  <si>
    <t>Bank Jambi</t>
  </si>
  <si>
    <t>18/PKS/Satker-DJPB/2019</t>
  </si>
  <si>
    <t>PKO SBUM SUSULAN 2019</t>
  </si>
  <si>
    <t>No.</t>
  </si>
  <si>
    <t>Bank Aceh</t>
  </si>
  <si>
    <t>Bank Kaltim</t>
  </si>
  <si>
    <t>Bank DIY</t>
  </si>
  <si>
    <t>Bank Jateng</t>
  </si>
  <si>
    <t>Bank Jateng Syariah</t>
  </si>
  <si>
    <t>Bank Sulteng</t>
  </si>
  <si>
    <t>Bank Nagari Syariah</t>
  </si>
  <si>
    <t>Bank Jambi Syariah</t>
  </si>
  <si>
    <t>Bank HANA</t>
  </si>
  <si>
    <t>Bank BRI Agroniaga</t>
  </si>
  <si>
    <t>Tanggal Berakhir</t>
  </si>
  <si>
    <t>Nomor PKO Satker</t>
  </si>
  <si>
    <t>Nomor PKO Bank</t>
  </si>
  <si>
    <t>Kepada</t>
  </si>
  <si>
    <t>Direktur Retail Banking</t>
  </si>
  <si>
    <t>Direktur Kredit dan Syariah</t>
  </si>
  <si>
    <t>Direktur Consumer Banking</t>
  </si>
  <si>
    <t>Direktur Utama</t>
  </si>
  <si>
    <t>Direktur Konsumer dan Retail</t>
  </si>
  <si>
    <t>Direktur Bisnis dan Syariah</t>
  </si>
  <si>
    <t>Direktur Pemasaran, Bisnis dan Usaha Syariah</t>
  </si>
  <si>
    <t>Direktur</t>
  </si>
  <si>
    <t>Direktur Pemasaran</t>
  </si>
  <si>
    <t>Direktur Pemasaran Kredit</t>
  </si>
  <si>
    <t>1.</t>
  </si>
  <si>
    <t>SUDAH TTD KPA</t>
  </si>
  <si>
    <t>Nunggu TTD KPA</t>
  </si>
  <si>
    <t>Paraf Pejabat Ditjen</t>
  </si>
  <si>
    <t>Konsul ke Bag.Hukum</t>
  </si>
  <si>
    <t>B.227–DIR/KRK/02/2019</t>
  </si>
  <si>
    <t>Bank NTB Syariah</t>
  </si>
  <si>
    <t>Surat Minat</t>
  </si>
  <si>
    <t xml:space="preserve">Kuota </t>
  </si>
  <si>
    <t>Tanggal</t>
  </si>
  <si>
    <t>Kuota</t>
  </si>
  <si>
    <t>Kuota FLPP</t>
  </si>
  <si>
    <t>PKO SSB 2019</t>
  </si>
  <si>
    <t xml:space="preserve">2. </t>
  </si>
  <si>
    <t>Menunggu Komparasi</t>
  </si>
  <si>
    <t>25/PKS/Satker-DJPB/2019</t>
  </si>
  <si>
    <t>25.A/PKS/Satker-DJPB/2019</t>
  </si>
  <si>
    <t>10/PKS-BSSB/I/2019</t>
  </si>
  <si>
    <t>29/PKS/Satker-DJPB/2019</t>
  </si>
  <si>
    <t>30/PKS/Satker-DJPB/2019</t>
  </si>
  <si>
    <t>016.03/KP.DIR-UUS/2019</t>
  </si>
  <si>
    <t>BRI  AGRO/PKS-12.H/DBK/03/2019</t>
  </si>
  <si>
    <t>31/PKS/Satker-DJPB/2019</t>
  </si>
  <si>
    <t>039/BA/PK/III/2019</t>
  </si>
  <si>
    <t>32/PKS/Satker-DJPB/2019</t>
  </si>
  <si>
    <t>31/104/PN/PD</t>
  </si>
  <si>
    <t>33/PKS/Satker-DJPB/2019</t>
  </si>
  <si>
    <t>35/PKS/Satker-DJPB/2019</t>
  </si>
  <si>
    <t>34/PKS/Satker-DJPB/2019</t>
  </si>
  <si>
    <t>031/PRJ/BPD-PST/III/2019</t>
  </si>
  <si>
    <t>21/PKS/BPD-ST/KDT/DIR/2019</t>
  </si>
  <si>
    <t>3228/HT.01.04/DBR/2019</t>
  </si>
  <si>
    <t>PKS/048/DIR/03-2019</t>
  </si>
  <si>
    <t>36/PKS/Satker-DJPB/2019</t>
  </si>
  <si>
    <t>Pembahasan Tanggapan Bank</t>
  </si>
  <si>
    <t>37/PKS/Satker-DJPB/2019</t>
  </si>
  <si>
    <t>38/PKS/Satker-DJPB/2019</t>
  </si>
  <si>
    <t>Proses paraf pejabat ditjen</t>
  </si>
  <si>
    <t>3569/HT.01.04/SYA/2019</t>
  </si>
  <si>
    <t>Menunggu MoU</t>
  </si>
  <si>
    <t>PKO SBUM 2019</t>
  </si>
  <si>
    <t>Tinggal TTD KPA (Pak Khalawi)</t>
  </si>
  <si>
    <t>Nunggu paraf Bank (Pak Heri)</t>
  </si>
  <si>
    <t>Bank Nasional</t>
  </si>
  <si>
    <t>Bank Syariah Nasional</t>
  </si>
  <si>
    <t>Bank Pembangunan Daerah</t>
  </si>
  <si>
    <t>Bank Pembangunan Daerah Syariah</t>
  </si>
  <si>
    <t>PKO SSB</t>
  </si>
  <si>
    <t>PKO SBUM</t>
  </si>
  <si>
    <t>TOTAL</t>
  </si>
  <si>
    <t>Realisasi</t>
  </si>
  <si>
    <t>25 April 2019</t>
  </si>
  <si>
    <t>03 Mei 2019</t>
  </si>
  <si>
    <t>13 Mei 2019</t>
  </si>
  <si>
    <t>20 Maret 2019</t>
  </si>
  <si>
    <t>14 Maret 2019</t>
  </si>
  <si>
    <t>01 April 2019</t>
  </si>
  <si>
    <t>09 April 2019</t>
  </si>
  <si>
    <t>26 Maret 2019</t>
  </si>
  <si>
    <t>02 Mei 2019</t>
  </si>
  <si>
    <t>21 Mei 2019</t>
  </si>
  <si>
    <t>22 Mei 2019</t>
  </si>
  <si>
    <t>30 April 2019</t>
  </si>
  <si>
    <t>06 Mei 2019</t>
  </si>
  <si>
    <t>10 Mei 2019</t>
  </si>
  <si>
    <t>09 Mei 2019</t>
  </si>
  <si>
    <t>28 Mei 2019</t>
  </si>
  <si>
    <t>Unit</t>
  </si>
  <si>
    <t>Nominal</t>
  </si>
  <si>
    <t>GRAND TOTAL</t>
  </si>
  <si>
    <t>31 Mei 2019</t>
  </si>
  <si>
    <t>27 Juni 2019</t>
  </si>
  <si>
    <t>10 Juni 2019</t>
  </si>
  <si>
    <t>14 Juni 2019</t>
  </si>
  <si>
    <t>28 Juni 2019</t>
  </si>
  <si>
    <t>26 Juni 2019</t>
  </si>
  <si>
    <t>20 Juni 2019</t>
  </si>
  <si>
    <t>GRAND TOTAL BTN</t>
  </si>
  <si>
    <t>11 Juni 2019</t>
  </si>
  <si>
    <t xml:space="preserve"> </t>
  </si>
  <si>
    <t>REKAPITULASI REALISASI SBUM TAHUN 2019</t>
  </si>
  <si>
    <t>Akad</t>
  </si>
  <si>
    <t>BANK BTN</t>
  </si>
  <si>
    <t>1 s.d. 31 Oktober 2018</t>
  </si>
  <si>
    <t>2 s.d. 31 Mei 2018</t>
  </si>
  <si>
    <t>2 s.d. 30 Juni 2018</t>
  </si>
  <si>
    <t>2 s.d. 31 Juli 2018</t>
  </si>
  <si>
    <t>1 s.d. 31 Agustus 2018</t>
  </si>
  <si>
    <t>1 s.d. 7 Desember 2018</t>
  </si>
  <si>
    <t>1 s.d. 30 November 2018</t>
  </si>
  <si>
    <t>39/PKS/Satker-DJPB/2019</t>
  </si>
  <si>
    <t>DIR/353</t>
  </si>
  <si>
    <t>2 Agu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</si>
</sst>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4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3" borderId="1" xfId="1" applyBorder="1"/>
    <xf numFmtId="15" fontId="2" fillId="3" borderId="1" xfId="1" applyNumberFormat="1" applyBorder="1"/>
    <xf numFmtId="0" fontId="2" fillId="3" borderId="1" xfId="1" applyBorder="1" applyAlignment="1">
      <alignment horizontal="right"/>
    </xf>
    <xf numFmtId="0" fontId="2" fillId="3" borderId="1" xfId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2" fillId="5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5" borderId="1" xfId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2" xfId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5" borderId="3" xfId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5" fontId="0" fillId="0" borderId="3" xfId="0" applyNumberFormat="1" applyBorder="1" applyAlignment="1">
      <alignment horizontal="left" vertical="center"/>
    </xf>
    <xf numFmtId="15" fontId="0" fillId="0" borderId="1" xfId="0" applyNumberFormat="1" applyBorder="1"/>
    <xf numFmtId="0" fontId="4" fillId="0" borderId="1" xfId="0" applyFont="1" applyBorder="1"/>
    <xf numFmtId="0" fontId="1" fillId="4" borderId="1" xfId="2" applyBorder="1"/>
    <xf numFmtId="0" fontId="0" fillId="0" borderId="1" xfId="0" applyBorder="1" applyAlignment="1">
      <alignment horizontal="left"/>
    </xf>
    <xf numFmtId="0" fontId="2" fillId="3" borderId="1" xfId="1" applyBorder="1" applyAlignment="1">
      <alignment vertical="center"/>
    </xf>
    <xf numFmtId="0" fontId="2" fillId="3" borderId="1" xfId="1" applyBorder="1" applyAlignment="1">
      <alignment wrapText="1"/>
    </xf>
    <xf numFmtId="0" fontId="2" fillId="3" borderId="1" xfId="1" applyBorder="1" applyAlignment="1">
      <alignment horizontal="left" wrapText="1"/>
    </xf>
    <xf numFmtId="15" fontId="2" fillId="5" borderId="1" xfId="1" applyNumberFormat="1" applyFill="1" applyBorder="1"/>
    <xf numFmtId="3" fontId="0" fillId="0" borderId="1" xfId="0" applyNumberFormat="1" applyBorder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vertical="center" wrapText="1"/>
    </xf>
    <xf numFmtId="0" fontId="0" fillId="5" borderId="1" xfId="2" applyFont="1" applyFill="1" applyBorder="1"/>
    <xf numFmtId="0" fontId="1" fillId="5" borderId="1" xfId="2" applyFill="1" applyBorder="1"/>
    <xf numFmtId="15" fontId="1" fillId="5" borderId="1" xfId="2" applyNumberFormat="1" applyFill="1" applyBorder="1"/>
    <xf numFmtId="0" fontId="1" fillId="5" borderId="1" xfId="2" applyFill="1" applyBorder="1" applyAlignment="1">
      <alignment wrapText="1"/>
    </xf>
    <xf numFmtId="0" fontId="1" fillId="5" borderId="1" xfId="2" applyFill="1" applyBorder="1" applyAlignment="1">
      <alignment horizontal="left"/>
    </xf>
    <xf numFmtId="15" fontId="1" fillId="5" borderId="1" xfId="2" applyNumberFormat="1" applyFill="1" applyBorder="1" applyAlignment="1">
      <alignment horizontal="left"/>
    </xf>
    <xf numFmtId="0" fontId="0" fillId="5" borderId="1" xfId="2" applyFont="1" applyFill="1" applyBorder="1" applyAlignment="1">
      <alignment horizontal="left" wrapText="1"/>
    </xf>
    <xf numFmtId="0" fontId="1" fillId="5" borderId="1" xfId="2" applyFill="1" applyBorder="1" applyAlignment="1">
      <alignment horizontal="left" wrapText="1"/>
    </xf>
    <xf numFmtId="15" fontId="1" fillId="5" borderId="1" xfId="2" applyNumberFormat="1" applyFill="1" applyBorder="1" applyAlignment="1">
      <alignment wrapText="1"/>
    </xf>
    <xf numFmtId="0" fontId="0" fillId="5" borderId="1" xfId="2" applyFont="1" applyFill="1" applyBorder="1" applyAlignment="1">
      <alignment wrapText="1"/>
    </xf>
    <xf numFmtId="15" fontId="1" fillId="5" borderId="1" xfId="2" applyNumberFormat="1" applyFill="1" applyBorder="1" applyAlignment="1">
      <alignment horizontal="left" wrapText="1"/>
    </xf>
    <xf numFmtId="15" fontId="1" fillId="5" borderId="1" xfId="2" applyNumberFormat="1" applyFill="1" applyBorder="1" applyAlignment="1">
      <alignment horizontal="right"/>
    </xf>
    <xf numFmtId="15" fontId="1" fillId="5" borderId="1" xfId="2" applyNumberFormat="1" applyFill="1" applyBorder="1" applyAlignment="1">
      <alignment horizontal="left" vertical="center"/>
    </xf>
    <xf numFmtId="14" fontId="1" fillId="5" borderId="1" xfId="2" applyNumberFormat="1" applyFill="1" applyBorder="1" applyAlignment="1">
      <alignment horizontal="left"/>
    </xf>
    <xf numFmtId="15" fontId="1" fillId="5" borderId="1" xfId="2" applyNumberFormat="1" applyFill="1" applyBorder="1" applyAlignment="1"/>
    <xf numFmtId="16" fontId="1" fillId="5" borderId="1" xfId="2" applyNumberFormat="1" applyFill="1" applyBorder="1" applyAlignment="1"/>
    <xf numFmtId="3" fontId="1" fillId="5" borderId="1" xfId="2" applyNumberFormat="1" applyFill="1" applyBorder="1"/>
    <xf numFmtId="15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15" fontId="6" fillId="5" borderId="1" xfId="1" applyNumberFormat="1" applyFont="1" applyFill="1" applyBorder="1"/>
    <xf numFmtId="0" fontId="3" fillId="0" borderId="1" xfId="0" applyFont="1" applyBorder="1" applyAlignment="1">
      <alignment horizontal="center" vertical="center"/>
    </xf>
    <xf numFmtId="15" fontId="7" fillId="5" borderId="1" xfId="1" applyNumberFormat="1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/>
    <xf numFmtId="3" fontId="2" fillId="3" borderId="1" xfId="1" applyNumberFormat="1" applyBorder="1"/>
    <xf numFmtId="0" fontId="2" fillId="3" borderId="0" xfId="1"/>
    <xf numFmtId="15" fontId="2" fillId="3" borderId="1" xfId="1" applyNumberFormat="1" applyBorder="1" applyAlignment="1">
      <alignment horizontal="right"/>
    </xf>
    <xf numFmtId="16" fontId="1" fillId="5" borderId="1" xfId="2" applyNumberFormat="1" applyFill="1" applyBorder="1"/>
    <xf numFmtId="0" fontId="2" fillId="3" borderId="1" xfId="1" applyBorder="1" applyAlignment="1">
      <alignment vertical="center" wrapText="1"/>
    </xf>
    <xf numFmtId="15" fontId="2" fillId="3" borderId="1" xfId="1" applyNumberFormat="1" applyBorder="1" applyAlignment="1">
      <alignment vertical="center"/>
    </xf>
    <xf numFmtId="15" fontId="2" fillId="3" borderId="1" xfId="1" applyNumberFormat="1" applyBorder="1" applyAlignment="1">
      <alignment horizontal="left"/>
    </xf>
    <xf numFmtId="14" fontId="2" fillId="3" borderId="1" xfId="1" applyNumberFormat="1" applyBorder="1" applyAlignment="1">
      <alignment horizontal="left"/>
    </xf>
    <xf numFmtId="0" fontId="1" fillId="6" borderId="1" xfId="3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5" fontId="2" fillId="3" borderId="1" xfId="1" applyNumberFormat="1" applyBorder="1" applyAlignment="1">
      <alignment horizontal="right" vertical="center"/>
    </xf>
    <xf numFmtId="0" fontId="3" fillId="5" borderId="1" xfId="0" applyFont="1" applyFill="1" applyBorder="1" applyAlignment="1"/>
    <xf numFmtId="3" fontId="3" fillId="5" borderId="1" xfId="0" applyNumberFormat="1" applyFont="1" applyFill="1" applyBorder="1" applyAlignment="1"/>
    <xf numFmtId="0" fontId="3" fillId="0" borderId="1" xfId="0" applyFont="1" applyBorder="1" applyAlignment="1"/>
    <xf numFmtId="3" fontId="2" fillId="3" borderId="1" xfId="1" applyNumberFormat="1" applyBorder="1" applyAlignment="1">
      <alignment vertical="center"/>
    </xf>
    <xf numFmtId="3" fontId="2" fillId="3" borderId="1" xfId="1" applyNumberFormat="1" applyBorder="1" applyAlignment="1">
      <alignment horizontal="right"/>
    </xf>
    <xf numFmtId="3" fontId="2" fillId="3" borderId="1" xfId="1" applyNumberFormat="1" applyBorder="1" applyAlignment="1">
      <alignment horizontal="right" vertical="center"/>
    </xf>
    <xf numFmtId="3" fontId="3" fillId="0" borderId="1" xfId="0" applyNumberFormat="1" applyFont="1" applyBorder="1" applyAlignment="1"/>
    <xf numFmtId="3" fontId="0" fillId="0" borderId="0" xfId="0" applyNumberFormat="1"/>
    <xf numFmtId="3" fontId="4" fillId="5" borderId="1" xfId="0" applyNumberFormat="1" applyFont="1" applyFill="1" applyBorder="1" applyAlignment="1"/>
    <xf numFmtId="0" fontId="0" fillId="0" borderId="0" xfId="0" applyAlignment="1">
      <alignment horizontal="left"/>
    </xf>
    <xf numFmtId="166" fontId="4" fillId="0" borderId="1" xfId="5" applyNumberFormat="1" applyFont="1" applyBorder="1"/>
    <xf numFmtId="0" fontId="6" fillId="5" borderId="0" xfId="0" applyFont="1" applyFill="1"/>
    <xf numFmtId="0" fontId="0" fillId="5" borderId="0" xfId="0" applyFill="1"/>
    <xf numFmtId="1" fontId="0" fillId="0" borderId="0" xfId="0" applyNumberFormat="1"/>
    <xf numFmtId="166" fontId="4" fillId="5" borderId="1" xfId="69" applyNumberFormat="1" applyFont="1" applyFill="1" applyBorder="1"/>
    <xf numFmtId="166" fontId="4" fillId="0" borderId="1" xfId="40" applyNumberFormat="1" applyFont="1" applyBorder="1"/>
    <xf numFmtId="166" fontId="4" fillId="0" borderId="1" xfId="41" applyNumberFormat="1" applyFont="1" applyBorder="1" applyAlignment="1">
      <alignment vertical="center"/>
    </xf>
    <xf numFmtId="166" fontId="4" fillId="0" borderId="1" xfId="42" applyNumberFormat="1" applyFont="1" applyBorder="1" applyAlignment="1">
      <alignment vertical="center"/>
    </xf>
    <xf numFmtId="166" fontId="4" fillId="0" borderId="1" xfId="38" applyNumberFormat="1" applyFont="1" applyBorder="1"/>
    <xf numFmtId="166" fontId="4" fillId="0" borderId="1" xfId="43" applyNumberFormat="1" applyFont="1" applyBorder="1"/>
    <xf numFmtId="166" fontId="4" fillId="0" borderId="1" xfId="45" applyNumberFormat="1" applyFont="1" applyBorder="1"/>
    <xf numFmtId="166" fontId="4" fillId="0" borderId="1" xfId="46" applyNumberFormat="1" applyFont="1" applyBorder="1"/>
    <xf numFmtId="166" fontId="4" fillId="0" borderId="1" xfId="47" applyNumberFormat="1" applyFont="1" applyBorder="1"/>
    <xf numFmtId="166" fontId="4" fillId="0" borderId="1" xfId="48" applyNumberFormat="1" applyFont="1" applyBorder="1"/>
    <xf numFmtId="166" fontId="4" fillId="0" borderId="1" xfId="50" applyNumberFormat="1" applyFont="1" applyBorder="1"/>
    <xf numFmtId="166" fontId="4" fillId="0" borderId="1" xfId="51" applyNumberFormat="1" applyFont="1" applyBorder="1" applyAlignment="1">
      <alignment vertical="center"/>
    </xf>
    <xf numFmtId="166" fontId="4" fillId="0" borderId="1" xfId="52" applyNumberFormat="1" applyFont="1" applyBorder="1"/>
    <xf numFmtId="166" fontId="4" fillId="0" borderId="1" xfId="53" applyNumberFormat="1" applyFont="1" applyBorder="1"/>
    <xf numFmtId="166" fontId="4" fillId="0" borderId="1" xfId="54" applyNumberFormat="1" applyFont="1" applyBorder="1"/>
    <xf numFmtId="166" fontId="4" fillId="0" borderId="1" xfId="56" applyNumberFormat="1" applyFont="1" applyBorder="1"/>
    <xf numFmtId="166" fontId="4" fillId="0" borderId="1" xfId="58" applyNumberFormat="1" applyFont="1" applyBorder="1"/>
    <xf numFmtId="166" fontId="4" fillId="0" borderId="1" xfId="60" applyNumberFormat="1" applyFont="1" applyBorder="1"/>
    <xf numFmtId="166" fontId="4" fillId="0" borderId="1" xfId="61" applyNumberFormat="1" applyFont="1" applyBorder="1"/>
    <xf numFmtId="166" fontId="4" fillId="0" borderId="1" xfId="62" applyNumberFormat="1" applyFont="1" applyBorder="1"/>
    <xf numFmtId="166" fontId="4" fillId="0" borderId="1" xfId="63" applyNumberFormat="1" applyFont="1" applyBorder="1"/>
    <xf numFmtId="166" fontId="4" fillId="0" borderId="1" xfId="64" applyNumberFormat="1" applyFont="1" applyBorder="1"/>
    <xf numFmtId="166" fontId="4" fillId="0" borderId="1" xfId="65" applyNumberFormat="1" applyFont="1" applyBorder="1" applyAlignment="1">
      <alignment vertical="center"/>
    </xf>
    <xf numFmtId="166" fontId="4" fillId="0" borderId="1" xfId="66" applyNumberFormat="1" applyFont="1" applyBorder="1"/>
    <xf numFmtId="166" fontId="4" fillId="0" borderId="1" xfId="67" applyNumberFormat="1" applyFont="1" applyBorder="1"/>
    <xf numFmtId="166" fontId="4" fillId="0" borderId="1" xfId="68" applyNumberFormat="1" applyFont="1" applyBorder="1"/>
    <xf numFmtId="166" fontId="4" fillId="0" borderId="1" xfId="70" applyNumberFormat="1" applyFont="1" applyBorder="1"/>
    <xf numFmtId="166" fontId="4" fillId="0" borderId="1" xfId="71" applyNumberFormat="1" applyFont="1" applyBorder="1"/>
    <xf numFmtId="166" fontId="4" fillId="0" borderId="1" xfId="72" applyNumberFormat="1" applyFont="1" applyBorder="1"/>
    <xf numFmtId="166" fontId="4" fillId="0" borderId="1" xfId="73" applyNumberFormat="1" applyFont="1" applyBorder="1"/>
    <xf numFmtId="166" fontId="4" fillId="8" borderId="1" xfId="51" applyNumberFormat="1" applyFont="1" applyFill="1" applyBorder="1"/>
    <xf numFmtId="166" fontId="4" fillId="8" borderId="1" xfId="44" applyNumberFormat="1" applyFont="1" applyFill="1" applyBorder="1"/>
    <xf numFmtId="166" fontId="4" fillId="8" borderId="1" xfId="52" applyNumberFormat="1" applyFont="1" applyFill="1" applyBorder="1"/>
    <xf numFmtId="166" fontId="4" fillId="8" borderId="1" xfId="48" applyNumberFormat="1" applyFont="1" applyFill="1" applyBorder="1"/>
    <xf numFmtId="166" fontId="4" fillId="8" borderId="1" xfId="46" applyNumberFormat="1" applyFont="1" applyFill="1" applyBorder="1"/>
    <xf numFmtId="166" fontId="4" fillId="8" borderId="1" xfId="5" applyNumberFormat="1" applyFont="1" applyFill="1" applyBorder="1"/>
    <xf numFmtId="0" fontId="0" fillId="0" borderId="0" xfId="0" applyAlignment="1"/>
    <xf numFmtId="0" fontId="4" fillId="5" borderId="1" xfId="3" applyFont="1" applyFill="1" applyBorder="1" applyAlignment="1">
      <alignment horizontal="center" vertical="center"/>
    </xf>
    <xf numFmtId="0" fontId="4" fillId="5" borderId="1" xfId="1" applyFont="1" applyFill="1" applyBorder="1"/>
    <xf numFmtId="0" fontId="4" fillId="5" borderId="1" xfId="1" applyFont="1" applyFill="1" applyBorder="1" applyAlignment="1">
      <alignment horizontal="left"/>
    </xf>
    <xf numFmtId="0" fontId="4" fillId="8" borderId="1" xfId="3" applyFont="1" applyFill="1" applyBorder="1" applyAlignment="1">
      <alignment horizontal="center" vertical="center"/>
    </xf>
    <xf numFmtId="0" fontId="4" fillId="8" borderId="1" xfId="1" applyFont="1" applyFill="1" applyBorder="1"/>
    <xf numFmtId="0" fontId="4" fillId="8" borderId="1" xfId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left" vertical="center"/>
    </xf>
    <xf numFmtId="1" fontId="4" fillId="0" borderId="1" xfId="22" quotePrefix="1" applyNumberFormat="1" applyFont="1" applyFill="1" applyBorder="1" applyAlignment="1">
      <alignment horizontal="center"/>
    </xf>
    <xf numFmtId="1" fontId="4" fillId="8" borderId="1" xfId="22" quotePrefix="1" applyNumberFormat="1" applyFont="1" applyFill="1" applyBorder="1" applyAlignment="1">
      <alignment horizontal="center"/>
    </xf>
    <xf numFmtId="0" fontId="4" fillId="5" borderId="1" xfId="2" applyFont="1" applyFill="1" applyBorder="1"/>
    <xf numFmtId="1" fontId="4" fillId="0" borderId="1" xfId="0" applyNumberFormat="1" applyFont="1" applyBorder="1"/>
    <xf numFmtId="1" fontId="4" fillId="8" borderId="1" xfId="0" applyNumberFormat="1" applyFont="1" applyFill="1" applyBorder="1"/>
    <xf numFmtId="166" fontId="4" fillId="8" borderId="1" xfId="40" applyNumberFormat="1" applyFont="1" applyFill="1" applyBorder="1"/>
    <xf numFmtId="0" fontId="4" fillId="5" borderId="1" xfId="1" applyFont="1" applyFill="1" applyBorder="1" applyAlignment="1">
      <alignment horizontal="left" vertical="center"/>
    </xf>
    <xf numFmtId="0" fontId="4" fillId="8" borderId="1" xfId="3" applyFont="1" applyFill="1" applyBorder="1" applyAlignment="1">
      <alignment horizontal="left" vertical="center"/>
    </xf>
    <xf numFmtId="166" fontId="4" fillId="8" borderId="1" xfId="41" applyNumberFormat="1" applyFont="1" applyFill="1" applyBorder="1" applyAlignment="1">
      <alignment horizontal="left" vertical="center"/>
    </xf>
    <xf numFmtId="166" fontId="4" fillId="8" borderId="1" xfId="42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166" fontId="4" fillId="0" borderId="1" xfId="57" applyNumberFormat="1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166" fontId="4" fillId="8" borderId="1" xfId="57" applyNumberFormat="1" applyFont="1" applyFill="1" applyBorder="1" applyAlignment="1">
      <alignment horizontal="left" vertical="center"/>
    </xf>
    <xf numFmtId="166" fontId="4" fillId="8" borderId="1" xfId="58" applyNumberFormat="1" applyFont="1" applyFill="1" applyBorder="1"/>
    <xf numFmtId="166" fontId="4" fillId="0" borderId="1" xfId="59" applyNumberFormat="1" applyFont="1" applyBorder="1" applyAlignment="1">
      <alignment horizontal="left" vertical="center"/>
    </xf>
    <xf numFmtId="166" fontId="4" fillId="8" borderId="1" xfId="59" applyNumberFormat="1" applyFont="1" applyFill="1" applyBorder="1" applyAlignment="1">
      <alignment horizontal="left" vertical="center"/>
    </xf>
    <xf numFmtId="166" fontId="4" fillId="8" borderId="1" xfId="64" applyNumberFormat="1" applyFont="1" applyFill="1" applyBorder="1"/>
    <xf numFmtId="166" fontId="4" fillId="8" borderId="1" xfId="65" applyNumberFormat="1" applyFont="1" applyFill="1" applyBorder="1" applyAlignment="1">
      <alignment horizontal="left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4" fillId="5" borderId="1" xfId="3" applyFont="1" applyFill="1" applyBorder="1" applyAlignment="1">
      <alignment vertical="center"/>
    </xf>
    <xf numFmtId="166" fontId="4" fillId="0" borderId="1" xfId="40" applyNumberFormat="1" applyFont="1" applyBorder="1" applyAlignment="1">
      <alignment horizontal="left"/>
    </xf>
    <xf numFmtId="0" fontId="4" fillId="5" borderId="1" xfId="3" applyFont="1" applyFill="1" applyBorder="1" applyAlignment="1">
      <alignment horizontal="left"/>
    </xf>
    <xf numFmtId="166" fontId="4" fillId="0" borderId="1" xfId="44" applyNumberFormat="1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4" fillId="5" borderId="3" xfId="3" applyFont="1" applyFill="1" applyBorder="1" applyAlignment="1">
      <alignment horizontal="center" vertical="center"/>
    </xf>
    <xf numFmtId="3" fontId="4" fillId="5" borderId="1" xfId="1" applyNumberFormat="1" applyFont="1" applyFill="1" applyBorder="1" applyAlignment="1">
      <alignment horizontal="left"/>
    </xf>
    <xf numFmtId="3" fontId="4" fillId="5" borderId="3" xfId="3" applyNumberFormat="1" applyFont="1" applyFill="1" applyBorder="1" applyAlignment="1">
      <alignment horizontal="center" vertical="center"/>
    </xf>
    <xf numFmtId="3" fontId="4" fillId="8" borderId="1" xfId="1" applyNumberFormat="1" applyFont="1" applyFill="1" applyBorder="1" applyAlignment="1">
      <alignment horizontal="left"/>
    </xf>
    <xf numFmtId="3" fontId="4" fillId="5" borderId="1" xfId="1" applyNumberFormat="1" applyFont="1" applyFill="1" applyBorder="1" applyAlignment="1">
      <alignment vertical="center"/>
    </xf>
    <xf numFmtId="3" fontId="4" fillId="8" borderId="1" xfId="1" applyNumberFormat="1" applyFont="1" applyFill="1" applyBorder="1" applyAlignment="1">
      <alignment horizontal="left" vertical="center"/>
    </xf>
    <xf numFmtId="3" fontId="4" fillId="5" borderId="1" xfId="1" applyNumberFormat="1" applyFont="1" applyFill="1" applyBorder="1" applyAlignment="1">
      <alignment horizontal="left" vertical="center"/>
    </xf>
    <xf numFmtId="3" fontId="4" fillId="5" borderId="1" xfId="1" applyNumberFormat="1" applyFont="1" applyFill="1" applyBorder="1" applyAlignment="1">
      <alignment horizontal="left" vertical="center"/>
    </xf>
    <xf numFmtId="3" fontId="4" fillId="5" borderId="1" xfId="2" applyNumberFormat="1" applyFont="1" applyFill="1" applyBorder="1" applyAlignment="1">
      <alignment horizontal="left"/>
    </xf>
    <xf numFmtId="3" fontId="6" fillId="5" borderId="0" xfId="0" applyNumberFormat="1" applyFont="1" applyFill="1" applyAlignment="1">
      <alignment horizontal="left"/>
    </xf>
    <xf numFmtId="3" fontId="9" fillId="5" borderId="1" xfId="0" applyNumberFormat="1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1" fontId="4" fillId="0" borderId="1" xfId="0" quotePrefix="1" applyNumberFormat="1" applyFont="1" applyBorder="1"/>
    <xf numFmtId="3" fontId="4" fillId="0" borderId="1" xfId="0" applyNumberFormat="1" applyFont="1" applyBorder="1"/>
    <xf numFmtId="3" fontId="4" fillId="8" borderId="1" xfId="0" applyNumberFormat="1" applyFont="1" applyFill="1" applyBorder="1"/>
    <xf numFmtId="3" fontId="4" fillId="0" borderId="1" xfId="22" applyNumberFormat="1" applyFont="1" applyFill="1" applyBorder="1" applyAlignment="1">
      <alignment horizontal="center"/>
    </xf>
    <xf numFmtId="3" fontId="4" fillId="0" borderId="1" xfId="22" applyNumberFormat="1" applyFont="1" applyBorder="1" applyAlignment="1">
      <alignment horizontal="center"/>
    </xf>
    <xf numFmtId="3" fontId="4" fillId="8" borderId="1" xfId="22" applyNumberFormat="1" applyFont="1" applyFill="1" applyBorder="1" applyAlignment="1">
      <alignment horizontal="center"/>
    </xf>
    <xf numFmtId="3" fontId="3" fillId="0" borderId="1" xfId="0" applyNumberFormat="1" applyFont="1" applyBorder="1"/>
    <xf numFmtId="0" fontId="10" fillId="0" borderId="1" xfId="0" quotePrefix="1" applyFont="1" applyFill="1" applyBorder="1" applyAlignment="1">
      <alignment horizontal="center"/>
    </xf>
    <xf numFmtId="166" fontId="4" fillId="5" borderId="1" xfId="42" applyNumberFormat="1" applyFont="1" applyFill="1" applyBorder="1" applyAlignment="1">
      <alignment vertical="center"/>
    </xf>
    <xf numFmtId="3" fontId="4" fillId="5" borderId="1" xfId="0" applyNumberFormat="1" applyFont="1" applyFill="1" applyBorder="1"/>
    <xf numFmtId="1" fontId="4" fillId="5" borderId="1" xfId="0" quotePrefix="1" applyNumberFormat="1" applyFont="1" applyFill="1" applyBorder="1"/>
    <xf numFmtId="0" fontId="4" fillId="7" borderId="1" xfId="3" applyFont="1" applyFill="1" applyBorder="1" applyAlignment="1">
      <alignment horizontal="center" vertical="center"/>
    </xf>
    <xf numFmtId="0" fontId="4" fillId="7" borderId="1" xfId="1" applyFont="1" applyFill="1" applyBorder="1"/>
    <xf numFmtId="3" fontId="4" fillId="7" borderId="1" xfId="1" applyNumberFormat="1" applyFont="1" applyFill="1" applyBorder="1" applyAlignment="1">
      <alignment horizontal="left" vertical="center"/>
    </xf>
    <xf numFmtId="166" fontId="4" fillId="7" borderId="1" xfId="42" applyNumberFormat="1" applyFont="1" applyFill="1" applyBorder="1" applyAlignment="1">
      <alignment vertical="center"/>
    </xf>
    <xf numFmtId="1" fontId="4" fillId="7" borderId="1" xfId="0" applyNumberFormat="1" applyFont="1" applyFill="1" applyBorder="1"/>
    <xf numFmtId="3" fontId="4" fillId="7" borderId="1" xfId="0" applyNumberFormat="1" applyFont="1" applyFill="1" applyBorder="1"/>
    <xf numFmtId="0" fontId="4" fillId="7" borderId="1" xfId="0" applyFont="1" applyFill="1" applyBorder="1" applyAlignment="1">
      <alignment horizontal="center" vertical="center"/>
    </xf>
    <xf numFmtId="3" fontId="4" fillId="7" borderId="1" xfId="1" applyNumberFormat="1" applyFont="1" applyFill="1" applyBorder="1" applyAlignment="1">
      <alignment horizontal="left"/>
    </xf>
    <xf numFmtId="166" fontId="4" fillId="7" borderId="1" xfId="56" applyNumberFormat="1" applyFont="1" applyFill="1" applyBorder="1"/>
    <xf numFmtId="1" fontId="4" fillId="7" borderId="1" xfId="0" quotePrefix="1" applyNumberFormat="1" applyFont="1" applyFill="1" applyBorder="1"/>
    <xf numFmtId="166" fontId="4" fillId="7" borderId="1" xfId="47" applyNumberFormat="1" applyFont="1" applyFill="1" applyBorder="1"/>
    <xf numFmtId="0" fontId="4" fillId="5" borderId="2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6" fontId="4" fillId="7" borderId="1" xfId="62" applyNumberFormat="1" applyFont="1" applyFill="1" applyBorder="1"/>
    <xf numFmtId="0" fontId="9" fillId="5" borderId="0" xfId="0" applyFont="1" applyFill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3" fontId="4" fillId="5" borderId="2" xfId="1" applyNumberFormat="1" applyFont="1" applyFill="1" applyBorder="1" applyAlignment="1">
      <alignment horizontal="center" vertical="center"/>
    </xf>
    <xf numFmtId="3" fontId="4" fillId="5" borderId="8" xfId="1" applyNumberFormat="1" applyFont="1" applyFill="1" applyBorder="1" applyAlignment="1">
      <alignment horizontal="center" vertical="center"/>
    </xf>
    <xf numFmtId="3" fontId="4" fillId="5" borderId="3" xfId="1" applyNumberFormat="1" applyFont="1" applyFill="1" applyBorder="1" applyAlignment="1">
      <alignment horizontal="center" vertical="center"/>
    </xf>
    <xf numFmtId="166" fontId="4" fillId="0" borderId="2" xfId="65" applyNumberFormat="1" applyFont="1" applyBorder="1" applyAlignment="1">
      <alignment horizontal="center" vertical="center"/>
    </xf>
    <xf numFmtId="166" fontId="4" fillId="0" borderId="8" xfId="65" applyNumberFormat="1" applyFont="1" applyBorder="1" applyAlignment="1">
      <alignment horizontal="center" vertical="center"/>
    </xf>
    <xf numFmtId="166" fontId="4" fillId="0" borderId="3" xfId="65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3" fontId="4" fillId="5" borderId="8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1" fontId="4" fillId="0" borderId="2" xfId="0" quotePrefix="1" applyNumberFormat="1" applyFont="1" applyBorder="1" applyAlignment="1">
      <alignment horizontal="center" vertical="center"/>
    </xf>
    <xf numFmtId="1" fontId="4" fillId="0" borderId="8" xfId="0" quotePrefix="1" applyNumberFormat="1" applyFont="1" applyBorder="1" applyAlignment="1">
      <alignment horizontal="center" vertical="center"/>
    </xf>
    <xf numFmtId="1" fontId="4" fillId="0" borderId="3" xfId="0" quotePrefix="1" applyNumberFormat="1" applyFont="1" applyBorder="1" applyAlignment="1">
      <alignment horizontal="center" vertical="center"/>
    </xf>
    <xf numFmtId="1" fontId="4" fillId="5" borderId="2" xfId="0" quotePrefix="1" applyNumberFormat="1" applyFont="1" applyFill="1" applyBorder="1" applyAlignment="1">
      <alignment horizontal="center" vertical="center"/>
    </xf>
    <xf numFmtId="1" fontId="4" fillId="5" borderId="8" xfId="0" quotePrefix="1" applyNumberFormat="1" applyFont="1" applyFill="1" applyBorder="1" applyAlignment="1">
      <alignment horizontal="center" vertical="center"/>
    </xf>
    <xf numFmtId="1" fontId="4" fillId="5" borderId="3" xfId="0" quotePrefix="1" applyNumberFormat="1" applyFont="1" applyFill="1" applyBorder="1" applyAlignment="1">
      <alignment horizontal="center" vertical="center"/>
    </xf>
    <xf numFmtId="3" fontId="4" fillId="5" borderId="2" xfId="3" applyNumberFormat="1" applyFont="1" applyFill="1" applyBorder="1" applyAlignment="1">
      <alignment horizontal="center" vertical="center"/>
    </xf>
    <xf numFmtId="3" fontId="4" fillId="5" borderId="8" xfId="3" applyNumberFormat="1" applyFont="1" applyFill="1" applyBorder="1" applyAlignment="1">
      <alignment horizontal="center" vertical="center"/>
    </xf>
    <xf numFmtId="3" fontId="4" fillId="5" borderId="3" xfId="3" applyNumberFormat="1" applyFont="1" applyFill="1" applyBorder="1" applyAlignment="1">
      <alignment horizontal="center" vertical="center"/>
    </xf>
    <xf numFmtId="166" fontId="4" fillId="5" borderId="2" xfId="42" applyNumberFormat="1" applyFont="1" applyFill="1" applyBorder="1" applyAlignment="1">
      <alignment horizontal="center" vertical="center"/>
    </xf>
    <xf numFmtId="166" fontId="4" fillId="5" borderId="8" xfId="42" applyNumberFormat="1" applyFont="1" applyFill="1" applyBorder="1" applyAlignment="1">
      <alignment horizontal="center" vertical="center"/>
    </xf>
    <xf numFmtId="166" fontId="4" fillId="5" borderId="3" xfId="42" applyNumberFormat="1" applyFont="1" applyFill="1" applyBorder="1" applyAlignment="1">
      <alignment horizontal="center" vertical="center"/>
    </xf>
    <xf numFmtId="1" fontId="4" fillId="0" borderId="2" xfId="22" quotePrefix="1" applyNumberFormat="1" applyFont="1" applyFill="1" applyBorder="1" applyAlignment="1">
      <alignment horizontal="center" vertical="center"/>
    </xf>
    <xf numFmtId="1" fontId="4" fillId="0" borderId="8" xfId="22" quotePrefix="1" applyNumberFormat="1" applyFont="1" applyFill="1" applyBorder="1" applyAlignment="1">
      <alignment horizontal="center" vertical="center"/>
    </xf>
    <xf numFmtId="1" fontId="4" fillId="0" borderId="3" xfId="22" quotePrefix="1" applyNumberFormat="1" applyFont="1" applyFill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/>
    </xf>
    <xf numFmtId="1" fontId="4" fillId="0" borderId="3" xfId="0" quotePrefix="1" applyNumberFormat="1" applyFont="1" applyBorder="1" applyAlignment="1">
      <alignment horizontal="center"/>
    </xf>
    <xf numFmtId="0" fontId="2" fillId="3" borderId="1" xfId="1" applyBorder="1" applyAlignment="1">
      <alignment horizontal="center"/>
    </xf>
    <xf numFmtId="3" fontId="2" fillId="3" borderId="1" xfId="1" applyNumberFormat="1" applyBorder="1" applyAlignment="1">
      <alignment horizontal="center"/>
    </xf>
    <xf numFmtId="0" fontId="2" fillId="3" borderId="1" xfId="1" applyBorder="1" applyAlignment="1">
      <alignment horizontal="center" vertical="center"/>
    </xf>
    <xf numFmtId="0" fontId="4" fillId="5" borderId="2" xfId="3" applyFont="1" applyFill="1" applyBorder="1" applyAlignment="1">
      <alignment horizontal="center"/>
    </xf>
    <xf numFmtId="0" fontId="4" fillId="5" borderId="8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" fontId="4" fillId="5" borderId="2" xfId="3" applyNumberFormat="1" applyFont="1" applyFill="1" applyBorder="1" applyAlignment="1">
      <alignment horizontal="center"/>
    </xf>
    <xf numFmtId="3" fontId="4" fillId="5" borderId="8" xfId="3" applyNumberFormat="1" applyFont="1" applyFill="1" applyBorder="1" applyAlignment="1">
      <alignment horizontal="center"/>
    </xf>
    <xf numFmtId="3" fontId="4" fillId="5" borderId="3" xfId="3" applyNumberFormat="1" applyFont="1" applyFill="1" applyBorder="1" applyAlignment="1">
      <alignment horizontal="center"/>
    </xf>
    <xf numFmtId="166" fontId="4" fillId="0" borderId="1" xfId="57" applyNumberFormat="1" applyFont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3" fontId="4" fillId="5" borderId="1" xfId="1" applyNumberFormat="1" applyFont="1" applyFill="1" applyBorder="1" applyAlignment="1">
      <alignment horizontal="left" vertical="center"/>
    </xf>
    <xf numFmtId="166" fontId="4" fillId="0" borderId="1" xfId="59" applyNumberFormat="1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1" fillId="4" borderId="1" xfId="2" applyBorder="1" applyAlignment="1">
      <alignment horizontal="center"/>
    </xf>
    <xf numFmtId="0" fontId="1" fillId="4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2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0" fillId="0" borderId="1" xfId="0" quotePrefix="1" applyNumberFormat="1" applyBorder="1"/>
  </cellXfs>
  <cellStyles count="74">
    <cellStyle name="40% - Accent5" xfId="2" builtinId="47"/>
    <cellStyle name="60% - Accent5" xfId="3" builtinId="48"/>
    <cellStyle name="Comma [0] 2" xfId="15" xr:uid="{59944376-8A8F-48AD-926B-CACAE6B3F56B}"/>
    <cellStyle name="Comma [0] 27" xfId="34" xr:uid="{05597409-EE74-4715-BF2C-0CECA98E018E}"/>
    <cellStyle name="Comma [0] 3" xfId="17" xr:uid="{3250077F-1C8A-4880-A7F0-9020D667FB6A}"/>
    <cellStyle name="Comma [0] 4" xfId="35" xr:uid="{16072C59-63A1-4F2A-9E33-14294876C092}"/>
    <cellStyle name="Comma 10" xfId="22" xr:uid="{51C690EE-4F27-4DE8-BA56-6BBCA9743B78}"/>
    <cellStyle name="Comma 11" xfId="25" xr:uid="{40F0B7F7-7A95-43F6-8479-F1E161964204}"/>
    <cellStyle name="Comma 12" xfId="19" xr:uid="{17713BBF-7973-4BEB-A15C-D8C20AAFD553}"/>
    <cellStyle name="Comma 13" xfId="27" xr:uid="{C7B2C660-9083-4B02-86B3-C2E6C9F8E5FE}"/>
    <cellStyle name="Comma 14" xfId="20" xr:uid="{113284CA-7A1E-46CF-ACDA-6AC651FCBF61}"/>
    <cellStyle name="Comma 15" xfId="28" xr:uid="{D423BCCE-8DDE-4440-850F-39B20A6F3BD4}"/>
    <cellStyle name="Comma 16" xfId="26" xr:uid="{BB42F286-7387-4D11-A99D-7258B5A2A2EC}"/>
    <cellStyle name="Comma 17" xfId="29" xr:uid="{531DCC30-B8AC-4C29-9CD2-23EBCFBCC7C7}"/>
    <cellStyle name="Comma 18" xfId="31" xr:uid="{EE8A6669-D04D-40C8-B799-DB9D44DF11EB}"/>
    <cellStyle name="Comma 19" xfId="5" xr:uid="{5C931B43-A98E-45A0-BAE8-1158CE78D139}"/>
    <cellStyle name="Comma 2" xfId="6" xr:uid="{6831FB4D-4CBA-49A6-90A9-075E1D0482DF}"/>
    <cellStyle name="Comma 2 2" xfId="12" xr:uid="{320E5F11-EB86-4D51-86E6-A469DEC8E85F}"/>
    <cellStyle name="Comma 20" xfId="37" xr:uid="{25BC3AEB-3625-49D5-937E-021AD67AE261}"/>
    <cellStyle name="Comma 21" xfId="39" xr:uid="{D8FBF61C-A95C-4417-AC54-3B71B73E902B}"/>
    <cellStyle name="Comma 22" xfId="40" xr:uid="{8A222985-2029-4B4D-9500-3682F205780A}"/>
    <cellStyle name="Comma 23" xfId="41" xr:uid="{6AFD1AF8-57EB-4CDF-B734-D43463F312AE}"/>
    <cellStyle name="Comma 24" xfId="42" xr:uid="{36AF9411-5A65-4F2F-83D7-C23E6831C2EB}"/>
    <cellStyle name="Comma 25" xfId="38" xr:uid="{F644C094-5B86-4E4A-9603-9EEC7986DACD}"/>
    <cellStyle name="Comma 26" xfId="43" xr:uid="{BB5A8CF8-02A3-488B-B958-798803E5A8D0}"/>
    <cellStyle name="Comma 27" xfId="44" xr:uid="{490C93CD-8224-401F-91DA-28B40F140D8E}"/>
    <cellStyle name="Comma 28" xfId="45" xr:uid="{00C8EBE9-5178-4030-8313-D2C9088E2FAE}"/>
    <cellStyle name="Comma 29" xfId="46" xr:uid="{9DEBE1E8-A0F6-4938-95E1-B429F242E7A6}"/>
    <cellStyle name="Comma 3" xfId="9" xr:uid="{60D30C27-B761-495A-9A42-8CAAB29AC92E}"/>
    <cellStyle name="Comma 3 2" xfId="13" xr:uid="{73C33967-F745-46FC-8FC8-3B3089B2A218}"/>
    <cellStyle name="Comma 3 3" xfId="30" xr:uid="{6E1B108F-F0A1-4173-A078-DD232B3A733E}"/>
    <cellStyle name="Comma 30" xfId="47" xr:uid="{3707B3A3-53B9-41E5-8821-035795756DDE}"/>
    <cellStyle name="Comma 31" xfId="48" xr:uid="{C90DE67F-E883-4809-9D9F-32A296452B1F}"/>
    <cellStyle name="Comma 32" xfId="49" xr:uid="{0754A8A5-6F8A-41AD-99AD-1AAA73640201}"/>
    <cellStyle name="Comma 33" xfId="50" xr:uid="{DA31B65B-77A3-4839-88DD-2C8E9200496C}"/>
    <cellStyle name="Comma 34" xfId="51" xr:uid="{2E82A3B0-3890-4CA8-842E-2B172234FF6B}"/>
    <cellStyle name="Comma 35" xfId="52" xr:uid="{4169F764-E9C6-4683-9A1D-067963EE38D1}"/>
    <cellStyle name="Comma 36" xfId="53" xr:uid="{EA222ED6-9E61-4231-ABA5-67D6D5E62980}"/>
    <cellStyle name="Comma 37" xfId="54" xr:uid="{D80B503E-5AC7-4D33-852D-F6FFBAA1AF0B}"/>
    <cellStyle name="Comma 38" xfId="55" xr:uid="{78B4AB44-A7E0-4B60-ADB4-CCAF3027A479}"/>
    <cellStyle name="Comma 39" xfId="56" xr:uid="{1CBAD4D9-0353-424B-BA49-6E81CAA1C830}"/>
    <cellStyle name="Comma 4" xfId="11" xr:uid="{799EF15C-38EC-45AB-9AA6-B645398F4194}"/>
    <cellStyle name="Comma 40" xfId="57" xr:uid="{B01315BA-072F-429A-B33E-B9BDF27337D7}"/>
    <cellStyle name="Comma 41" xfId="58" xr:uid="{1128D7E1-798F-457F-B8E4-89C0F560FAC7}"/>
    <cellStyle name="Comma 42" xfId="59" xr:uid="{FED8C797-AA0B-4E95-A102-318962B3F831}"/>
    <cellStyle name="Comma 43" xfId="60" xr:uid="{E2FC88E9-7C3B-4D99-BEE4-0BA9F27B69B0}"/>
    <cellStyle name="Comma 44" xfId="61" xr:uid="{C6422163-6D01-414E-8888-9A3267888923}"/>
    <cellStyle name="Comma 45" xfId="62" xr:uid="{86967CED-CC34-4E55-91D3-5046F2AB6117}"/>
    <cellStyle name="Comma 46" xfId="63" xr:uid="{672A0357-49E1-4550-87FA-EEC08DD0C11E}"/>
    <cellStyle name="Comma 47" xfId="64" xr:uid="{03598A09-0BCF-4C48-A45B-CD685E923BCF}"/>
    <cellStyle name="Comma 48" xfId="65" xr:uid="{885673F8-6E9A-45D2-A94A-35C10A2BD20C}"/>
    <cellStyle name="Comma 49" xfId="66" xr:uid="{2F3653A6-3492-431F-BDB8-6956CF527751}"/>
    <cellStyle name="Comma 5" xfId="10" xr:uid="{B937CBBC-A28F-4DDA-907D-FB2616085F8D}"/>
    <cellStyle name="Comma 50" xfId="67" xr:uid="{D8BD2215-BE86-40E7-AF9A-D57BFB759791}"/>
    <cellStyle name="Comma 51" xfId="68" xr:uid="{1D4FD71C-F886-4801-AD36-CC7908145BA5}"/>
    <cellStyle name="Comma 52" xfId="69" xr:uid="{1BEF0A6A-504D-451A-834F-5915198AECD8}"/>
    <cellStyle name="Comma 53" xfId="70" xr:uid="{9A2A1FB9-2668-47E4-87C0-274820D46C32}"/>
    <cellStyle name="Comma 54" xfId="71" xr:uid="{6F322D7C-778A-4C32-81D9-33A261E031C9}"/>
    <cellStyle name="Comma 55" xfId="72" xr:uid="{A83DBF7F-FA4E-4065-A565-69A8EF29C7FD}"/>
    <cellStyle name="Comma 56" xfId="73" xr:uid="{9EADFBD0-85B5-4273-8B2F-E0E282276CCC}"/>
    <cellStyle name="Comma 6" xfId="21" xr:uid="{63D0B5F7-D5E3-4BFF-8F4F-0556214B3687}"/>
    <cellStyle name="Comma 7" xfId="24" xr:uid="{9D287B2F-8C04-4033-A5EF-FDB84371F5D8}"/>
    <cellStyle name="Comma 8" xfId="23" xr:uid="{67F6C64B-1DB8-405F-99C4-2018B1AD5E91}"/>
    <cellStyle name="Comma 9" xfId="18" xr:uid="{B195BF7A-8259-43FB-A6ED-2762FCA73EEB}"/>
    <cellStyle name="Good" xfId="1" builtinId="26"/>
    <cellStyle name="Normal" xfId="0" builtinId="0"/>
    <cellStyle name="Normal 19" xfId="8" xr:uid="{78B2BF11-783D-4163-A761-FB30C051A11F}"/>
    <cellStyle name="Normal 2" xfId="7" xr:uid="{5364E1BC-DBC1-4C7A-805F-214C19787508}"/>
    <cellStyle name="Normal 3" xfId="14" xr:uid="{782D855E-7FC5-4345-966B-D1EBA0F116EE}"/>
    <cellStyle name="Normal 4" xfId="16" xr:uid="{FC7A84C9-05BA-4446-B45E-EDB018D38638}"/>
    <cellStyle name="Normal 5" xfId="32" xr:uid="{6AE64D43-9756-4513-A84E-355B1D1A4BA0}"/>
    <cellStyle name="Normal 6" xfId="4" xr:uid="{F4EBD60E-44CC-4DBF-A331-FD98EA3EC144}"/>
    <cellStyle name="Percent 2" xfId="33" xr:uid="{BB7E1001-F807-4689-BA5D-19AC19654F1E}"/>
    <cellStyle name="Percent 3" xfId="36" xr:uid="{BF12472B-1EAA-433B-8366-19F1573835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F75-E7AB-4C28-A5AB-2883A239D98C}">
  <sheetPr>
    <pageSetUpPr fitToPage="1"/>
  </sheetPr>
  <dimension ref="A1:I242"/>
  <sheetViews>
    <sheetView zoomScale="80" zoomScaleNormal="80" workbookViewId="0">
      <pane ySplit="4" topLeftCell="A5" activePane="bottomLeft" state="frozen"/>
      <selection pane="bottomLeft" sqref="A1:G4"/>
    </sheetView>
  </sheetViews>
  <sheetFormatPr defaultRowHeight="15" x14ac:dyDescent="0.25"/>
  <cols>
    <col min="1" max="1" width="4" style="86" customWidth="1"/>
    <col min="2" max="2" width="24" style="85" customWidth="1"/>
    <col min="3" max="3" width="10.42578125" style="169" customWidth="1"/>
    <col min="4" max="4" width="18.85546875" style="83" customWidth="1"/>
    <col min="5" max="5" width="14.7109375" customWidth="1"/>
    <col min="6" max="6" width="14" style="81" customWidth="1"/>
    <col min="7" max="7" width="18.140625" style="81" customWidth="1"/>
    <col min="8" max="8" width="24.5703125" customWidth="1"/>
    <col min="9" max="9" width="23.5703125" customWidth="1"/>
    <col min="10" max="10" width="15.7109375" customWidth="1"/>
    <col min="11" max="11" width="10.85546875" customWidth="1"/>
    <col min="12" max="12" width="10.7109375" customWidth="1"/>
  </cols>
  <sheetData>
    <row r="1" spans="1:9" x14ac:dyDescent="0.25">
      <c r="B1" s="199" t="s">
        <v>201</v>
      </c>
      <c r="C1" s="199"/>
      <c r="D1" s="199"/>
      <c r="E1" s="199"/>
      <c r="F1" s="199"/>
      <c r="G1" s="199"/>
    </row>
    <row r="2" spans="1:9" x14ac:dyDescent="0.25">
      <c r="B2" s="200"/>
      <c r="C2" s="200"/>
      <c r="D2" s="200"/>
      <c r="E2" s="200"/>
      <c r="F2" s="200"/>
      <c r="G2" s="200"/>
    </row>
    <row r="3" spans="1:9" x14ac:dyDescent="0.25">
      <c r="A3" s="244" t="s">
        <v>0</v>
      </c>
      <c r="B3" s="244" t="s">
        <v>1</v>
      </c>
      <c r="C3" s="244" t="s">
        <v>131</v>
      </c>
      <c r="D3" s="244"/>
      <c r="E3" s="242" t="s">
        <v>171</v>
      </c>
      <c r="F3" s="243"/>
      <c r="G3" s="243"/>
      <c r="H3" s="124"/>
      <c r="I3" s="124"/>
    </row>
    <row r="4" spans="1:9" x14ac:dyDescent="0.25">
      <c r="A4" s="244"/>
      <c r="B4" s="244"/>
      <c r="C4" s="244"/>
      <c r="D4" s="244"/>
      <c r="E4" s="5" t="s">
        <v>130</v>
      </c>
      <c r="F4" s="63" t="s">
        <v>188</v>
      </c>
      <c r="G4" s="63" t="s">
        <v>189</v>
      </c>
    </row>
    <row r="5" spans="1:9" x14ac:dyDescent="0.25">
      <c r="A5" s="125">
        <v>1</v>
      </c>
      <c r="B5" s="126" t="s">
        <v>83</v>
      </c>
      <c r="C5" s="161">
        <v>7170</v>
      </c>
      <c r="D5" s="84">
        <v>28680000000</v>
      </c>
      <c r="E5" s="201" t="s">
        <v>187</v>
      </c>
      <c r="F5" s="174">
        <v>78</v>
      </c>
      <c r="G5" s="174">
        <v>312000000</v>
      </c>
    </row>
    <row r="6" spans="1:9" x14ac:dyDescent="0.25">
      <c r="A6" s="219"/>
      <c r="B6" s="219"/>
      <c r="C6" s="231"/>
      <c r="D6" s="219" t="s">
        <v>200</v>
      </c>
      <c r="E6" s="215"/>
      <c r="F6" s="174">
        <v>109</v>
      </c>
      <c r="G6" s="174">
        <v>436000000</v>
      </c>
    </row>
    <row r="7" spans="1:9" x14ac:dyDescent="0.25">
      <c r="A7" s="220"/>
      <c r="B7" s="220"/>
      <c r="C7" s="232"/>
      <c r="D7" s="220"/>
      <c r="E7" s="215"/>
      <c r="F7" s="174">
        <v>45</v>
      </c>
      <c r="G7" s="174">
        <v>180000000</v>
      </c>
    </row>
    <row r="8" spans="1:9" x14ac:dyDescent="0.25">
      <c r="A8" s="220"/>
      <c r="B8" s="220"/>
      <c r="C8" s="232"/>
      <c r="D8" s="220"/>
      <c r="E8" s="215"/>
      <c r="F8" s="174">
        <v>55</v>
      </c>
      <c r="G8" s="174">
        <v>220000000</v>
      </c>
    </row>
    <row r="9" spans="1:9" x14ac:dyDescent="0.25">
      <c r="A9" s="220"/>
      <c r="B9" s="220"/>
      <c r="C9" s="232"/>
      <c r="D9" s="220"/>
      <c r="E9" s="215"/>
      <c r="F9" s="174">
        <v>104</v>
      </c>
      <c r="G9" s="174">
        <v>416000000</v>
      </c>
    </row>
    <row r="10" spans="1:9" x14ac:dyDescent="0.25">
      <c r="A10" s="220"/>
      <c r="B10" s="220"/>
      <c r="C10" s="232"/>
      <c r="D10" s="220"/>
      <c r="E10" s="215"/>
      <c r="F10" s="174">
        <v>139</v>
      </c>
      <c r="G10" s="174">
        <v>556000000</v>
      </c>
    </row>
    <row r="11" spans="1:9" x14ac:dyDescent="0.25">
      <c r="A11" s="220"/>
      <c r="B11" s="220"/>
      <c r="C11" s="232"/>
      <c r="D11" s="220"/>
      <c r="E11" s="215"/>
      <c r="F11" s="174">
        <v>103</v>
      </c>
      <c r="G11" s="174">
        <v>412000000</v>
      </c>
    </row>
    <row r="12" spans="1:9" x14ac:dyDescent="0.25">
      <c r="A12" s="220"/>
      <c r="B12" s="220"/>
      <c r="C12" s="232"/>
      <c r="D12" s="220"/>
      <c r="E12" s="215"/>
      <c r="F12" s="174">
        <v>121</v>
      </c>
      <c r="G12" s="174">
        <v>484000000</v>
      </c>
    </row>
    <row r="13" spans="1:9" x14ac:dyDescent="0.25">
      <c r="A13" s="220"/>
      <c r="B13" s="220"/>
      <c r="C13" s="232"/>
      <c r="D13" s="220"/>
      <c r="E13" s="215"/>
      <c r="F13" s="174">
        <v>86</v>
      </c>
      <c r="G13" s="174">
        <v>344000000</v>
      </c>
    </row>
    <row r="14" spans="1:9" x14ac:dyDescent="0.25">
      <c r="A14" s="220"/>
      <c r="B14" s="220"/>
      <c r="C14" s="232"/>
      <c r="D14" s="220"/>
      <c r="E14" s="215"/>
      <c r="F14" s="174">
        <v>49</v>
      </c>
      <c r="G14" s="174">
        <v>196000000</v>
      </c>
    </row>
    <row r="15" spans="1:9" x14ac:dyDescent="0.25">
      <c r="A15" s="220"/>
      <c r="B15" s="220"/>
      <c r="C15" s="232"/>
      <c r="D15" s="220"/>
      <c r="E15" s="202"/>
      <c r="F15" s="174">
        <v>48</v>
      </c>
      <c r="G15" s="174">
        <v>192000000</v>
      </c>
    </row>
    <row r="16" spans="1:9" x14ac:dyDescent="0.25">
      <c r="A16" s="220"/>
      <c r="B16" s="220"/>
      <c r="C16" s="232"/>
      <c r="D16" s="220"/>
      <c r="E16" s="225" t="s">
        <v>191</v>
      </c>
      <c r="F16" s="174">
        <v>50</v>
      </c>
      <c r="G16" s="174">
        <v>200000000</v>
      </c>
    </row>
    <row r="17" spans="1:7" x14ac:dyDescent="0.25">
      <c r="A17" s="220"/>
      <c r="B17" s="220"/>
      <c r="C17" s="232"/>
      <c r="D17" s="220"/>
      <c r="E17" s="226"/>
      <c r="F17" s="174">
        <v>50</v>
      </c>
      <c r="G17" s="174">
        <v>200000000</v>
      </c>
    </row>
    <row r="18" spans="1:7" x14ac:dyDescent="0.25">
      <c r="A18" s="220"/>
      <c r="B18" s="220"/>
      <c r="C18" s="232"/>
      <c r="D18" s="220"/>
      <c r="E18" s="226"/>
      <c r="F18" s="174">
        <v>47</v>
      </c>
      <c r="G18" s="174">
        <v>188000000</v>
      </c>
    </row>
    <row r="19" spans="1:7" x14ac:dyDescent="0.25">
      <c r="A19" s="220"/>
      <c r="B19" s="220"/>
      <c r="C19" s="232"/>
      <c r="D19" s="220"/>
      <c r="E19" s="226"/>
      <c r="F19" s="174">
        <v>43</v>
      </c>
      <c r="G19" s="174">
        <v>172000000</v>
      </c>
    </row>
    <row r="20" spans="1:7" x14ac:dyDescent="0.25">
      <c r="A20" s="220"/>
      <c r="B20" s="220"/>
      <c r="C20" s="232"/>
      <c r="D20" s="220"/>
      <c r="E20" s="226"/>
      <c r="F20" s="174">
        <v>47</v>
      </c>
      <c r="G20" s="174">
        <v>188000000</v>
      </c>
    </row>
    <row r="21" spans="1:7" x14ac:dyDescent="0.25">
      <c r="A21" s="220"/>
      <c r="B21" s="220"/>
      <c r="C21" s="232"/>
      <c r="D21" s="220"/>
      <c r="E21" s="226"/>
      <c r="F21" s="174">
        <v>50</v>
      </c>
      <c r="G21" s="174">
        <v>200000000</v>
      </c>
    </row>
    <row r="22" spans="1:7" x14ac:dyDescent="0.25">
      <c r="A22" s="220"/>
      <c r="B22" s="220"/>
      <c r="C22" s="232"/>
      <c r="D22" s="220"/>
      <c r="E22" s="226"/>
      <c r="F22" s="174">
        <v>50</v>
      </c>
      <c r="G22" s="174">
        <v>200000000</v>
      </c>
    </row>
    <row r="23" spans="1:7" x14ac:dyDescent="0.25">
      <c r="A23" s="220"/>
      <c r="B23" s="220"/>
      <c r="C23" s="232"/>
      <c r="D23" s="220"/>
      <c r="E23" s="226"/>
      <c r="F23" s="174">
        <v>50</v>
      </c>
      <c r="G23" s="174">
        <v>200000000</v>
      </c>
    </row>
    <row r="24" spans="1:7" x14ac:dyDescent="0.25">
      <c r="A24" s="220"/>
      <c r="B24" s="220"/>
      <c r="C24" s="232"/>
      <c r="D24" s="220"/>
      <c r="E24" s="226"/>
      <c r="F24" s="174">
        <v>50</v>
      </c>
      <c r="G24" s="174">
        <v>200000000</v>
      </c>
    </row>
    <row r="25" spans="1:7" x14ac:dyDescent="0.25">
      <c r="A25" s="220"/>
      <c r="B25" s="220"/>
      <c r="C25" s="232"/>
      <c r="D25" s="220"/>
      <c r="E25" s="226"/>
      <c r="F25" s="174">
        <v>50</v>
      </c>
      <c r="G25" s="174">
        <v>200000000</v>
      </c>
    </row>
    <row r="26" spans="1:7" x14ac:dyDescent="0.25">
      <c r="A26" s="220"/>
      <c r="B26" s="220"/>
      <c r="C26" s="232"/>
      <c r="D26" s="220"/>
      <c r="E26" s="226"/>
      <c r="F26" s="174">
        <v>50</v>
      </c>
      <c r="G26" s="174">
        <v>200000000</v>
      </c>
    </row>
    <row r="27" spans="1:7" x14ac:dyDescent="0.25">
      <c r="A27" s="220"/>
      <c r="B27" s="220"/>
      <c r="C27" s="232"/>
      <c r="D27" s="220"/>
      <c r="E27" s="226"/>
      <c r="F27" s="174">
        <v>98</v>
      </c>
      <c r="G27" s="174">
        <v>392000000</v>
      </c>
    </row>
    <row r="28" spans="1:7" x14ac:dyDescent="0.25">
      <c r="A28" s="220"/>
      <c r="B28" s="220"/>
      <c r="C28" s="232"/>
      <c r="D28" s="220"/>
      <c r="E28" s="226"/>
      <c r="F28" s="174">
        <v>50</v>
      </c>
      <c r="G28" s="174">
        <v>200000000</v>
      </c>
    </row>
    <row r="29" spans="1:7" x14ac:dyDescent="0.25">
      <c r="A29" s="220"/>
      <c r="B29" s="220"/>
      <c r="C29" s="232"/>
      <c r="D29" s="220"/>
      <c r="E29" s="226"/>
      <c r="F29" s="174">
        <v>50</v>
      </c>
      <c r="G29" s="174">
        <v>200000000</v>
      </c>
    </row>
    <row r="30" spans="1:7" x14ac:dyDescent="0.25">
      <c r="A30" s="220"/>
      <c r="B30" s="220"/>
      <c r="C30" s="232"/>
      <c r="D30" s="220"/>
      <c r="E30" s="226"/>
      <c r="F30" s="174">
        <v>49</v>
      </c>
      <c r="G30" s="174">
        <v>196000000</v>
      </c>
    </row>
    <row r="31" spans="1:7" x14ac:dyDescent="0.25">
      <c r="A31" s="220"/>
      <c r="B31" s="220"/>
      <c r="C31" s="232"/>
      <c r="D31" s="220"/>
      <c r="E31" s="227"/>
      <c r="F31" s="174">
        <v>81</v>
      </c>
      <c r="G31" s="174">
        <v>324000000</v>
      </c>
    </row>
    <row r="32" spans="1:7" x14ac:dyDescent="0.25">
      <c r="A32" s="220"/>
      <c r="B32" s="220"/>
      <c r="C32" s="232"/>
      <c r="D32" s="220"/>
      <c r="E32" s="225" t="s">
        <v>196</v>
      </c>
      <c r="F32" s="174">
        <v>144</v>
      </c>
      <c r="G32" s="174">
        <v>576000000</v>
      </c>
    </row>
    <row r="33" spans="1:7" x14ac:dyDescent="0.25">
      <c r="A33" s="220"/>
      <c r="B33" s="220"/>
      <c r="C33" s="232"/>
      <c r="D33" s="220"/>
      <c r="E33" s="226"/>
      <c r="F33" s="174">
        <v>47</v>
      </c>
      <c r="G33" s="174">
        <v>188000000</v>
      </c>
    </row>
    <row r="34" spans="1:7" x14ac:dyDescent="0.25">
      <c r="A34" s="220"/>
      <c r="B34" s="220"/>
      <c r="C34" s="232"/>
      <c r="D34" s="220"/>
      <c r="E34" s="226"/>
      <c r="F34" s="174">
        <v>99</v>
      </c>
      <c r="G34" s="174">
        <v>396000000</v>
      </c>
    </row>
    <row r="35" spans="1:7" x14ac:dyDescent="0.25">
      <c r="A35" s="220"/>
      <c r="B35" s="220"/>
      <c r="C35" s="232"/>
      <c r="D35" s="220"/>
      <c r="E35" s="227"/>
      <c r="F35" s="174">
        <v>88</v>
      </c>
      <c r="G35" s="174">
        <v>352000000</v>
      </c>
    </row>
    <row r="36" spans="1:7" x14ac:dyDescent="0.25">
      <c r="A36" s="221"/>
      <c r="B36" s="221"/>
      <c r="C36" s="233"/>
      <c r="D36" s="221"/>
      <c r="E36" s="180" t="s">
        <v>195</v>
      </c>
      <c r="F36" s="174">
        <v>128</v>
      </c>
      <c r="G36" s="174">
        <v>512000000</v>
      </c>
    </row>
    <row r="37" spans="1:7" x14ac:dyDescent="0.25">
      <c r="A37" s="128"/>
      <c r="B37" s="129"/>
      <c r="C37" s="163"/>
      <c r="D37" s="123"/>
      <c r="E37" s="138" t="s">
        <v>170</v>
      </c>
      <c r="F37" s="175">
        <f>SUM(F5:F36)</f>
        <v>2308</v>
      </c>
      <c r="G37" s="175">
        <f>SUM(G5:G36)</f>
        <v>9232000000</v>
      </c>
    </row>
    <row r="38" spans="1:7" ht="25.5" customHeight="1" x14ac:dyDescent="0.25">
      <c r="A38" s="157">
        <v>2</v>
      </c>
      <c r="B38" s="127" t="s">
        <v>36</v>
      </c>
      <c r="C38" s="161">
        <v>5000</v>
      </c>
      <c r="D38" s="156">
        <v>20000000000</v>
      </c>
      <c r="E38" s="137" t="s">
        <v>180</v>
      </c>
      <c r="F38" s="174">
        <v>43</v>
      </c>
      <c r="G38" s="174">
        <v>172000000</v>
      </c>
    </row>
    <row r="39" spans="1:7" ht="14.25" customHeight="1" x14ac:dyDescent="0.25">
      <c r="A39" s="125"/>
      <c r="B39" s="126"/>
      <c r="C39" s="161"/>
      <c r="D39" s="89"/>
      <c r="E39" s="137" t="s">
        <v>181</v>
      </c>
      <c r="F39" s="174">
        <v>234</v>
      </c>
      <c r="G39" s="174">
        <v>936000000</v>
      </c>
    </row>
    <row r="40" spans="1:7" ht="14.25" customHeight="1" x14ac:dyDescent="0.25">
      <c r="A40" s="153"/>
      <c r="B40" s="126"/>
      <c r="C40" s="161"/>
      <c r="D40" s="89"/>
      <c r="E40" s="173" t="s">
        <v>195</v>
      </c>
      <c r="F40" s="174">
        <v>89</v>
      </c>
      <c r="G40" s="174">
        <v>356000000</v>
      </c>
    </row>
    <row r="41" spans="1:7" ht="13.5" customHeight="1" x14ac:dyDescent="0.25">
      <c r="A41" s="128"/>
      <c r="B41" s="129"/>
      <c r="C41" s="163"/>
      <c r="D41" s="139"/>
      <c r="E41" s="138" t="s">
        <v>170</v>
      </c>
      <c r="F41" s="175">
        <f>SUM(F38:F40)</f>
        <v>366</v>
      </c>
      <c r="G41" s="175">
        <f>SUM(G38:G40)</f>
        <v>1464000000</v>
      </c>
    </row>
    <row r="42" spans="1:7" x14ac:dyDescent="0.25">
      <c r="A42" s="155">
        <v>3</v>
      </c>
      <c r="B42" s="154" t="s">
        <v>34</v>
      </c>
      <c r="C42" s="164">
        <v>935</v>
      </c>
      <c r="D42" s="90">
        <v>3740000000</v>
      </c>
      <c r="E42" s="137" t="s">
        <v>175</v>
      </c>
      <c r="F42" s="174">
        <v>13</v>
      </c>
      <c r="G42" s="174">
        <v>52000000</v>
      </c>
    </row>
    <row r="43" spans="1:7" x14ac:dyDescent="0.25">
      <c r="A43" s="245"/>
      <c r="B43" s="245"/>
      <c r="C43" s="248"/>
      <c r="D43" s="245"/>
      <c r="E43" s="201" t="s">
        <v>176</v>
      </c>
      <c r="F43" s="174">
        <v>5</v>
      </c>
      <c r="G43" s="174">
        <v>20000000</v>
      </c>
    </row>
    <row r="44" spans="1:7" x14ac:dyDescent="0.25">
      <c r="A44" s="246"/>
      <c r="B44" s="246"/>
      <c r="C44" s="249"/>
      <c r="D44" s="246"/>
      <c r="E44" s="202"/>
      <c r="F44" s="174">
        <v>5</v>
      </c>
      <c r="G44" s="174">
        <v>20000000</v>
      </c>
    </row>
    <row r="45" spans="1:7" x14ac:dyDescent="0.25">
      <c r="A45" s="246"/>
      <c r="B45" s="246"/>
      <c r="C45" s="249"/>
      <c r="D45" s="246"/>
      <c r="E45" s="137" t="s">
        <v>177</v>
      </c>
      <c r="F45" s="174">
        <v>12</v>
      </c>
      <c r="G45" s="174">
        <v>48000000</v>
      </c>
    </row>
    <row r="46" spans="1:7" x14ac:dyDescent="0.25">
      <c r="A46" s="246"/>
      <c r="B46" s="246"/>
      <c r="C46" s="249"/>
      <c r="D46" s="246"/>
      <c r="E46" s="137" t="s">
        <v>178</v>
      </c>
      <c r="F46" s="174">
        <v>69</v>
      </c>
      <c r="G46" s="174">
        <v>276000000</v>
      </c>
    </row>
    <row r="47" spans="1:7" x14ac:dyDescent="0.25">
      <c r="A47" s="246"/>
      <c r="B47" s="246"/>
      <c r="C47" s="249"/>
      <c r="D47" s="246"/>
      <c r="E47" s="137" t="s">
        <v>179</v>
      </c>
      <c r="F47" s="174">
        <v>6</v>
      </c>
      <c r="G47" s="174">
        <v>24000000</v>
      </c>
    </row>
    <row r="48" spans="1:7" x14ac:dyDescent="0.25">
      <c r="A48" s="246"/>
      <c r="B48" s="246"/>
      <c r="C48" s="249"/>
      <c r="D48" s="246"/>
      <c r="E48" s="225" t="s">
        <v>191</v>
      </c>
      <c r="F48" s="174">
        <v>16</v>
      </c>
      <c r="G48" s="174">
        <v>64000000</v>
      </c>
    </row>
    <row r="49" spans="1:7" x14ac:dyDescent="0.25">
      <c r="A49" s="246"/>
      <c r="B49" s="246"/>
      <c r="C49" s="249"/>
      <c r="D49" s="246"/>
      <c r="E49" s="226"/>
      <c r="F49" s="174">
        <v>33</v>
      </c>
      <c r="G49" s="174">
        <v>132000000</v>
      </c>
    </row>
    <row r="50" spans="1:7" x14ac:dyDescent="0.25">
      <c r="A50" s="246"/>
      <c r="B50" s="246"/>
      <c r="C50" s="249"/>
      <c r="D50" s="246"/>
      <c r="E50" s="227"/>
      <c r="F50" s="174">
        <v>12</v>
      </c>
      <c r="G50" s="174">
        <v>48000000</v>
      </c>
    </row>
    <row r="51" spans="1:7" x14ac:dyDescent="0.25">
      <c r="A51" s="246"/>
      <c r="B51" s="246"/>
      <c r="C51" s="249"/>
      <c r="D51" s="246"/>
      <c r="E51" s="225" t="s">
        <v>193</v>
      </c>
      <c r="F51" s="174">
        <v>17</v>
      </c>
      <c r="G51" s="174">
        <v>68000000</v>
      </c>
    </row>
    <row r="52" spans="1:7" x14ac:dyDescent="0.25">
      <c r="A52" s="246"/>
      <c r="B52" s="246"/>
      <c r="C52" s="249"/>
      <c r="D52" s="246"/>
      <c r="E52" s="226"/>
      <c r="F52" s="174">
        <v>10</v>
      </c>
      <c r="G52" s="174">
        <v>40000000</v>
      </c>
    </row>
    <row r="53" spans="1:7" x14ac:dyDescent="0.25">
      <c r="A53" s="246"/>
      <c r="B53" s="246"/>
      <c r="C53" s="249"/>
      <c r="D53" s="246"/>
      <c r="E53" s="226"/>
      <c r="F53" s="174">
        <v>36</v>
      </c>
      <c r="G53" s="174">
        <v>144000000</v>
      </c>
    </row>
    <row r="54" spans="1:7" x14ac:dyDescent="0.25">
      <c r="A54" s="246"/>
      <c r="B54" s="246"/>
      <c r="C54" s="249"/>
      <c r="D54" s="246"/>
      <c r="E54" s="227"/>
      <c r="F54" s="174">
        <v>72</v>
      </c>
      <c r="G54" s="174">
        <v>288000000</v>
      </c>
    </row>
    <row r="55" spans="1:7" x14ac:dyDescent="0.25">
      <c r="A55" s="247"/>
      <c r="B55" s="247"/>
      <c r="C55" s="250"/>
      <c r="D55" s="247"/>
      <c r="E55" s="137" t="s">
        <v>192</v>
      </c>
      <c r="F55" s="174">
        <v>20</v>
      </c>
      <c r="G55" s="174">
        <v>80000000</v>
      </c>
    </row>
    <row r="56" spans="1:7" x14ac:dyDescent="0.25">
      <c r="A56" s="141"/>
      <c r="B56" s="130"/>
      <c r="C56" s="165"/>
      <c r="D56" s="142"/>
      <c r="E56" s="138" t="s">
        <v>170</v>
      </c>
      <c r="F56" s="175">
        <f>SUM(F42:F55)</f>
        <v>326</v>
      </c>
      <c r="G56" s="175">
        <f>SUM(G42:G55)</f>
        <v>1304000000</v>
      </c>
    </row>
    <row r="57" spans="1:7" x14ac:dyDescent="0.25">
      <c r="A57" s="155">
        <v>4</v>
      </c>
      <c r="B57" s="154" t="s">
        <v>25</v>
      </c>
      <c r="C57" s="164">
        <v>118420</v>
      </c>
      <c r="D57" s="91">
        <v>473680000000</v>
      </c>
      <c r="E57" s="137" t="s">
        <v>183</v>
      </c>
      <c r="F57" s="174">
        <v>171</v>
      </c>
      <c r="G57" s="174">
        <v>684000000</v>
      </c>
    </row>
    <row r="58" spans="1:7" x14ac:dyDescent="0.25">
      <c r="A58" s="219"/>
      <c r="B58" s="219"/>
      <c r="C58" s="231"/>
      <c r="D58" s="219"/>
      <c r="E58" s="137" t="s">
        <v>183</v>
      </c>
      <c r="F58" s="174">
        <v>174</v>
      </c>
      <c r="G58" s="174">
        <v>696000000</v>
      </c>
    </row>
    <row r="59" spans="1:7" x14ac:dyDescent="0.25">
      <c r="A59" s="220"/>
      <c r="B59" s="220"/>
      <c r="C59" s="232"/>
      <c r="D59" s="220"/>
      <c r="E59" s="137" t="s">
        <v>180</v>
      </c>
      <c r="F59" s="174">
        <v>96</v>
      </c>
      <c r="G59" s="174">
        <v>384000000</v>
      </c>
    </row>
    <row r="60" spans="1:7" x14ac:dyDescent="0.25">
      <c r="A60" s="220"/>
      <c r="B60" s="220"/>
      <c r="C60" s="232"/>
      <c r="D60" s="220"/>
      <c r="E60" s="137" t="s">
        <v>180</v>
      </c>
      <c r="F60" s="174">
        <v>52</v>
      </c>
      <c r="G60" s="174">
        <v>208000000</v>
      </c>
    </row>
    <row r="61" spans="1:7" x14ac:dyDescent="0.25">
      <c r="A61" s="220"/>
      <c r="B61" s="220"/>
      <c r="C61" s="232"/>
      <c r="D61" s="220"/>
      <c r="E61" s="137" t="s">
        <v>180</v>
      </c>
      <c r="F61" s="174">
        <v>52</v>
      </c>
      <c r="G61" s="174">
        <v>208000000</v>
      </c>
    </row>
    <row r="62" spans="1:7" x14ac:dyDescent="0.25">
      <c r="A62" s="220"/>
      <c r="B62" s="220"/>
      <c r="C62" s="232"/>
      <c r="D62" s="220"/>
      <c r="E62" s="137" t="s">
        <v>173</v>
      </c>
      <c r="F62" s="174">
        <v>127</v>
      </c>
      <c r="G62" s="174">
        <v>508000000</v>
      </c>
    </row>
    <row r="63" spans="1:7" x14ac:dyDescent="0.25">
      <c r="A63" s="220"/>
      <c r="B63" s="220"/>
      <c r="C63" s="232"/>
      <c r="D63" s="220"/>
      <c r="E63" s="137" t="s">
        <v>173</v>
      </c>
      <c r="F63" s="174">
        <v>245</v>
      </c>
      <c r="G63" s="174">
        <v>980000000</v>
      </c>
    </row>
    <row r="64" spans="1:7" x14ac:dyDescent="0.25">
      <c r="A64" s="220"/>
      <c r="B64" s="220"/>
      <c r="C64" s="232"/>
      <c r="D64" s="220"/>
      <c r="E64" s="137" t="s">
        <v>173</v>
      </c>
      <c r="F64" s="174">
        <v>132</v>
      </c>
      <c r="G64" s="174">
        <v>528000000</v>
      </c>
    </row>
    <row r="65" spans="1:7" x14ac:dyDescent="0.25">
      <c r="A65" s="220"/>
      <c r="B65" s="220"/>
      <c r="C65" s="232"/>
      <c r="D65" s="220"/>
      <c r="E65" s="137" t="s">
        <v>173</v>
      </c>
      <c r="F65" s="174">
        <v>214</v>
      </c>
      <c r="G65" s="174">
        <v>856000000</v>
      </c>
    </row>
    <row r="66" spans="1:7" x14ac:dyDescent="0.25">
      <c r="A66" s="220"/>
      <c r="B66" s="220"/>
      <c r="C66" s="232"/>
      <c r="D66" s="220"/>
      <c r="E66" s="137" t="s">
        <v>184</v>
      </c>
      <c r="F66" s="174">
        <v>228</v>
      </c>
      <c r="G66" s="174">
        <v>912000000</v>
      </c>
    </row>
    <row r="67" spans="1:7" x14ac:dyDescent="0.25">
      <c r="A67" s="220"/>
      <c r="B67" s="220"/>
      <c r="C67" s="232"/>
      <c r="D67" s="220"/>
      <c r="E67" s="137" t="s">
        <v>186</v>
      </c>
      <c r="F67" s="174">
        <v>346</v>
      </c>
      <c r="G67" s="174">
        <v>1384000000</v>
      </c>
    </row>
    <row r="68" spans="1:7" x14ac:dyDescent="0.25">
      <c r="A68" s="220"/>
      <c r="B68" s="220"/>
      <c r="C68" s="232"/>
      <c r="D68" s="220"/>
      <c r="E68" s="137" t="s">
        <v>186</v>
      </c>
      <c r="F68" s="174">
        <v>324</v>
      </c>
      <c r="G68" s="174">
        <v>1296000000</v>
      </c>
    </row>
    <row r="69" spans="1:7" x14ac:dyDescent="0.25">
      <c r="A69" s="220"/>
      <c r="B69" s="220"/>
      <c r="C69" s="232"/>
      <c r="D69" s="220"/>
      <c r="E69" s="137" t="s">
        <v>186</v>
      </c>
      <c r="F69" s="174">
        <v>352</v>
      </c>
      <c r="G69" s="174">
        <v>1408000000</v>
      </c>
    </row>
    <row r="70" spans="1:7" x14ac:dyDescent="0.25">
      <c r="A70" s="220"/>
      <c r="B70" s="220"/>
      <c r="C70" s="232"/>
      <c r="D70" s="220"/>
      <c r="E70" s="137" t="s">
        <v>186</v>
      </c>
      <c r="F70" s="174">
        <v>332</v>
      </c>
      <c r="G70" s="174">
        <v>1328000000</v>
      </c>
    </row>
    <row r="71" spans="1:7" x14ac:dyDescent="0.25">
      <c r="A71" s="220"/>
      <c r="B71" s="220"/>
      <c r="C71" s="232"/>
      <c r="D71" s="220"/>
      <c r="E71" s="137" t="s">
        <v>186</v>
      </c>
      <c r="F71" s="174">
        <v>288</v>
      </c>
      <c r="G71" s="174">
        <v>1152000000</v>
      </c>
    </row>
    <row r="72" spans="1:7" x14ac:dyDescent="0.25">
      <c r="A72" s="220"/>
      <c r="B72" s="220"/>
      <c r="C72" s="232"/>
      <c r="D72" s="220"/>
      <c r="E72" s="137" t="s">
        <v>186</v>
      </c>
      <c r="F72" s="174">
        <v>346</v>
      </c>
      <c r="G72" s="174">
        <v>1384000000</v>
      </c>
    </row>
    <row r="73" spans="1:7" x14ac:dyDescent="0.25">
      <c r="A73" s="220"/>
      <c r="B73" s="220"/>
      <c r="C73" s="232"/>
      <c r="D73" s="220"/>
      <c r="E73" s="137" t="s">
        <v>186</v>
      </c>
      <c r="F73" s="174">
        <v>291</v>
      </c>
      <c r="G73" s="174">
        <v>1164000000</v>
      </c>
    </row>
    <row r="74" spans="1:7" x14ac:dyDescent="0.25">
      <c r="A74" s="220"/>
      <c r="B74" s="220"/>
      <c r="C74" s="232"/>
      <c r="D74" s="220"/>
      <c r="E74" s="137" t="s">
        <v>186</v>
      </c>
      <c r="F74" s="174">
        <v>332</v>
      </c>
      <c r="G74" s="174">
        <v>1328000000</v>
      </c>
    </row>
    <row r="75" spans="1:7" x14ac:dyDescent="0.25">
      <c r="A75" s="220"/>
      <c r="B75" s="220"/>
      <c r="C75" s="232"/>
      <c r="D75" s="220"/>
      <c r="E75" s="137" t="s">
        <v>186</v>
      </c>
      <c r="F75" s="174">
        <v>363</v>
      </c>
      <c r="G75" s="174">
        <v>1452000000</v>
      </c>
    </row>
    <row r="76" spans="1:7" x14ac:dyDescent="0.25">
      <c r="A76" s="220"/>
      <c r="B76" s="220"/>
      <c r="C76" s="232"/>
      <c r="D76" s="220"/>
      <c r="E76" s="137" t="s">
        <v>186</v>
      </c>
      <c r="F76" s="174">
        <v>387</v>
      </c>
      <c r="G76" s="174">
        <v>1548000000</v>
      </c>
    </row>
    <row r="77" spans="1:7" x14ac:dyDescent="0.25">
      <c r="A77" s="220"/>
      <c r="B77" s="220"/>
      <c r="C77" s="232"/>
      <c r="D77" s="220"/>
      <c r="E77" s="137" t="s">
        <v>185</v>
      </c>
      <c r="F77" s="174">
        <v>240</v>
      </c>
      <c r="G77" s="174">
        <v>960000000</v>
      </c>
    </row>
    <row r="78" spans="1:7" x14ac:dyDescent="0.25">
      <c r="A78" s="220"/>
      <c r="B78" s="220"/>
      <c r="C78" s="232"/>
      <c r="D78" s="220"/>
      <c r="E78" s="137" t="s">
        <v>185</v>
      </c>
      <c r="F78" s="174">
        <v>215</v>
      </c>
      <c r="G78" s="174">
        <v>860000000</v>
      </c>
    </row>
    <row r="79" spans="1:7" x14ac:dyDescent="0.25">
      <c r="A79" s="220"/>
      <c r="B79" s="220"/>
      <c r="C79" s="232"/>
      <c r="D79" s="220"/>
      <c r="E79" s="137" t="s">
        <v>185</v>
      </c>
      <c r="F79" s="174">
        <v>371</v>
      </c>
      <c r="G79" s="174">
        <v>1484000000</v>
      </c>
    </row>
    <row r="80" spans="1:7" x14ac:dyDescent="0.25">
      <c r="A80" s="220"/>
      <c r="B80" s="220"/>
      <c r="C80" s="232"/>
      <c r="D80" s="220"/>
      <c r="E80" s="137" t="s">
        <v>185</v>
      </c>
      <c r="F80" s="174">
        <v>378</v>
      </c>
      <c r="G80" s="174">
        <v>1512000000</v>
      </c>
    </row>
    <row r="81" spans="1:7" x14ac:dyDescent="0.25">
      <c r="A81" s="220"/>
      <c r="B81" s="220"/>
      <c r="C81" s="232"/>
      <c r="D81" s="220"/>
      <c r="E81" s="137" t="s">
        <v>185</v>
      </c>
      <c r="F81" s="174">
        <v>389</v>
      </c>
      <c r="G81" s="174">
        <v>1556000000</v>
      </c>
    </row>
    <row r="82" spans="1:7" x14ac:dyDescent="0.25">
      <c r="A82" s="220"/>
      <c r="B82" s="220"/>
      <c r="C82" s="232"/>
      <c r="D82" s="220"/>
      <c r="E82" s="137" t="s">
        <v>185</v>
      </c>
      <c r="F82" s="174">
        <v>377</v>
      </c>
      <c r="G82" s="174">
        <v>1508000000</v>
      </c>
    </row>
    <row r="83" spans="1:7" x14ac:dyDescent="0.25">
      <c r="A83" s="220"/>
      <c r="B83" s="220"/>
      <c r="C83" s="232"/>
      <c r="D83" s="220"/>
      <c r="E83" s="137" t="s">
        <v>185</v>
      </c>
      <c r="F83" s="174">
        <v>350</v>
      </c>
      <c r="G83" s="174">
        <v>1400000000</v>
      </c>
    </row>
    <row r="84" spans="1:7" x14ac:dyDescent="0.25">
      <c r="A84" s="220"/>
      <c r="B84" s="220"/>
      <c r="C84" s="232"/>
      <c r="D84" s="220"/>
      <c r="E84" s="137" t="s">
        <v>185</v>
      </c>
      <c r="F84" s="174">
        <v>384</v>
      </c>
      <c r="G84" s="174">
        <v>1536000000</v>
      </c>
    </row>
    <row r="85" spans="1:7" x14ac:dyDescent="0.25">
      <c r="A85" s="220"/>
      <c r="B85" s="220"/>
      <c r="C85" s="232"/>
      <c r="D85" s="220"/>
      <c r="E85" s="137" t="s">
        <v>185</v>
      </c>
      <c r="F85" s="174">
        <v>391</v>
      </c>
      <c r="G85" s="174">
        <v>1564000000</v>
      </c>
    </row>
    <row r="86" spans="1:7" x14ac:dyDescent="0.25">
      <c r="A86" s="220"/>
      <c r="B86" s="220"/>
      <c r="C86" s="232"/>
      <c r="D86" s="220"/>
      <c r="E86" s="137" t="s">
        <v>185</v>
      </c>
      <c r="F86" s="174">
        <v>374</v>
      </c>
      <c r="G86" s="174">
        <v>1496000000</v>
      </c>
    </row>
    <row r="87" spans="1:7" x14ac:dyDescent="0.25">
      <c r="A87" s="220"/>
      <c r="B87" s="220"/>
      <c r="C87" s="232"/>
      <c r="D87" s="220"/>
      <c r="E87" s="137" t="s">
        <v>185</v>
      </c>
      <c r="F87" s="174">
        <v>401</v>
      </c>
      <c r="G87" s="174">
        <v>1604000000</v>
      </c>
    </row>
    <row r="88" spans="1:7" x14ac:dyDescent="0.25">
      <c r="A88" s="220"/>
      <c r="B88" s="220"/>
      <c r="C88" s="232"/>
      <c r="D88" s="220"/>
      <c r="E88" s="137" t="s">
        <v>185</v>
      </c>
      <c r="F88" s="174">
        <v>409</v>
      </c>
      <c r="G88" s="174">
        <v>1636000000</v>
      </c>
    </row>
    <row r="89" spans="1:7" x14ac:dyDescent="0.25">
      <c r="A89" s="220"/>
      <c r="B89" s="220"/>
      <c r="C89" s="232"/>
      <c r="D89" s="220"/>
      <c r="E89" s="137" t="s">
        <v>185</v>
      </c>
      <c r="F89" s="174">
        <v>440</v>
      </c>
      <c r="G89" s="174">
        <v>1760000000</v>
      </c>
    </row>
    <row r="90" spans="1:7" x14ac:dyDescent="0.25">
      <c r="A90" s="220"/>
      <c r="B90" s="220"/>
      <c r="C90" s="232"/>
      <c r="D90" s="220"/>
      <c r="E90" s="137" t="s">
        <v>174</v>
      </c>
      <c r="F90" s="174">
        <v>307</v>
      </c>
      <c r="G90" s="174">
        <v>1228000000</v>
      </c>
    </row>
    <row r="91" spans="1:7" x14ac:dyDescent="0.25">
      <c r="A91" s="220"/>
      <c r="B91" s="220"/>
      <c r="C91" s="232"/>
      <c r="D91" s="220"/>
      <c r="E91" s="137" t="s">
        <v>174</v>
      </c>
      <c r="F91" s="174">
        <v>275</v>
      </c>
      <c r="G91" s="174">
        <v>1100000000</v>
      </c>
    </row>
    <row r="92" spans="1:7" x14ac:dyDescent="0.25">
      <c r="A92" s="220"/>
      <c r="B92" s="220"/>
      <c r="C92" s="232"/>
      <c r="D92" s="220"/>
      <c r="E92" s="137" t="s">
        <v>181</v>
      </c>
      <c r="F92" s="174">
        <v>375</v>
      </c>
      <c r="G92" s="174">
        <v>1500000000</v>
      </c>
    </row>
    <row r="93" spans="1:7" x14ac:dyDescent="0.25">
      <c r="A93" s="220"/>
      <c r="B93" s="220"/>
      <c r="C93" s="232"/>
      <c r="D93" s="220"/>
      <c r="E93" s="137" t="s">
        <v>181</v>
      </c>
      <c r="F93" s="174">
        <v>379</v>
      </c>
      <c r="G93" s="174">
        <v>1516000000</v>
      </c>
    </row>
    <row r="94" spans="1:7" x14ac:dyDescent="0.25">
      <c r="A94" s="220"/>
      <c r="B94" s="220"/>
      <c r="C94" s="232"/>
      <c r="D94" s="220"/>
      <c r="E94" s="137" t="s">
        <v>181</v>
      </c>
      <c r="F94" s="174">
        <v>394</v>
      </c>
      <c r="G94" s="174">
        <v>1576000000</v>
      </c>
    </row>
    <row r="95" spans="1:7" x14ac:dyDescent="0.25">
      <c r="A95" s="220"/>
      <c r="B95" s="220"/>
      <c r="C95" s="232"/>
      <c r="D95" s="220"/>
      <c r="E95" s="137" t="s">
        <v>181</v>
      </c>
      <c r="F95" s="174">
        <v>362</v>
      </c>
      <c r="G95" s="174">
        <v>1448000000</v>
      </c>
    </row>
    <row r="96" spans="1:7" x14ac:dyDescent="0.25">
      <c r="A96" s="221"/>
      <c r="B96" s="221"/>
      <c r="C96" s="233"/>
      <c r="D96" s="221"/>
      <c r="E96" s="137" t="s">
        <v>181</v>
      </c>
      <c r="F96" s="174">
        <v>373</v>
      </c>
      <c r="G96" s="174">
        <v>1492000000</v>
      </c>
    </row>
    <row r="97" spans="1:7" x14ac:dyDescent="0.25">
      <c r="A97" s="160"/>
      <c r="B97" s="160"/>
      <c r="C97" s="162"/>
      <c r="D97" s="160"/>
      <c r="E97" s="173" t="s">
        <v>191</v>
      </c>
      <c r="F97" s="174">
        <v>10</v>
      </c>
      <c r="G97" s="174">
        <v>40000000</v>
      </c>
    </row>
    <row r="98" spans="1:7" x14ac:dyDescent="0.25">
      <c r="A98" s="128"/>
      <c r="B98" s="129"/>
      <c r="C98" s="165"/>
      <c r="D98" s="143"/>
      <c r="E98" s="138" t="s">
        <v>170</v>
      </c>
      <c r="F98" s="175">
        <f>SUM(F57:F97)</f>
        <v>12046</v>
      </c>
      <c r="G98" s="175">
        <f>SUM(G57:G97)</f>
        <v>48184000000</v>
      </c>
    </row>
    <row r="99" spans="1:7" x14ac:dyDescent="0.25">
      <c r="A99" s="153">
        <v>5</v>
      </c>
      <c r="B99" s="126" t="s">
        <v>26</v>
      </c>
      <c r="C99" s="167"/>
      <c r="D99" s="181"/>
      <c r="E99" s="228" t="s">
        <v>191</v>
      </c>
      <c r="F99" s="182">
        <v>179</v>
      </c>
      <c r="G99" s="182">
        <v>716000000</v>
      </c>
    </row>
    <row r="100" spans="1:7" x14ac:dyDescent="0.25">
      <c r="A100" s="219"/>
      <c r="B100" s="222"/>
      <c r="C100" s="209"/>
      <c r="D100" s="234"/>
      <c r="E100" s="229"/>
      <c r="F100" s="182">
        <v>210</v>
      </c>
      <c r="G100" s="182">
        <v>840000000</v>
      </c>
    </row>
    <row r="101" spans="1:7" x14ac:dyDescent="0.25">
      <c r="A101" s="220"/>
      <c r="B101" s="223"/>
      <c r="C101" s="210"/>
      <c r="D101" s="235"/>
      <c r="E101" s="229"/>
      <c r="F101" s="182">
        <v>90</v>
      </c>
      <c r="G101" s="182">
        <v>360000000</v>
      </c>
    </row>
    <row r="102" spans="1:7" x14ac:dyDescent="0.25">
      <c r="A102" s="220"/>
      <c r="B102" s="223"/>
      <c r="C102" s="210"/>
      <c r="D102" s="235"/>
      <c r="E102" s="230"/>
      <c r="F102" s="182">
        <v>47</v>
      </c>
      <c r="G102" s="182">
        <v>188000000</v>
      </c>
    </row>
    <row r="103" spans="1:7" x14ac:dyDescent="0.25">
      <c r="A103" s="221"/>
      <c r="B103" s="224"/>
      <c r="C103" s="211"/>
      <c r="D103" s="236"/>
      <c r="E103" s="183" t="s">
        <v>197</v>
      </c>
      <c r="F103" s="182">
        <v>256</v>
      </c>
      <c r="G103" s="182">
        <v>1024000000</v>
      </c>
    </row>
    <row r="104" spans="1:7" x14ac:dyDescent="0.25">
      <c r="A104" s="184"/>
      <c r="B104" s="185"/>
      <c r="C104" s="186"/>
      <c r="D104" s="187"/>
      <c r="E104" s="188" t="s">
        <v>170</v>
      </c>
      <c r="F104" s="189">
        <f>SUM(F99:F103)</f>
        <v>782</v>
      </c>
      <c r="G104" s="189">
        <f>SUM(G99:G103)</f>
        <v>3128000000</v>
      </c>
    </row>
    <row r="105" spans="1:7" x14ac:dyDescent="0.25">
      <c r="A105" s="184"/>
      <c r="B105" s="185"/>
      <c r="C105" s="186"/>
      <c r="D105" s="187"/>
      <c r="E105" s="188" t="s">
        <v>198</v>
      </c>
      <c r="F105" s="189">
        <f>SUM(F98,F104)</f>
        <v>12828</v>
      </c>
      <c r="G105" s="189">
        <f>SUM(G98,G104)</f>
        <v>51312000000</v>
      </c>
    </row>
    <row r="106" spans="1:7" x14ac:dyDescent="0.25">
      <c r="A106" s="125">
        <v>6</v>
      </c>
      <c r="B106" s="126" t="s">
        <v>30</v>
      </c>
      <c r="C106" s="161">
        <v>887</v>
      </c>
      <c r="D106" s="91"/>
      <c r="E106" s="137"/>
      <c r="F106" s="174"/>
      <c r="G106" s="174"/>
    </row>
    <row r="107" spans="1:7" ht="18.75" customHeight="1" x14ac:dyDescent="0.25">
      <c r="A107" s="125">
        <v>7</v>
      </c>
      <c r="B107" s="126" t="s">
        <v>106</v>
      </c>
      <c r="C107" s="161">
        <v>300</v>
      </c>
      <c r="D107" s="92">
        <v>1200000000</v>
      </c>
      <c r="E107" s="137"/>
      <c r="F107" s="174"/>
      <c r="G107" s="174"/>
    </row>
    <row r="108" spans="1:7" x14ac:dyDescent="0.25">
      <c r="A108" s="125">
        <v>8</v>
      </c>
      <c r="B108" s="126" t="s">
        <v>105</v>
      </c>
      <c r="C108" s="161">
        <v>300</v>
      </c>
      <c r="D108" s="93">
        <v>1200000000</v>
      </c>
      <c r="E108" s="137"/>
      <c r="F108" s="174"/>
      <c r="G108" s="174"/>
    </row>
    <row r="109" spans="1:7" x14ac:dyDescent="0.25">
      <c r="A109" s="132">
        <v>9</v>
      </c>
      <c r="B109" s="133" t="s">
        <v>20</v>
      </c>
      <c r="C109" s="166">
        <v>7184</v>
      </c>
      <c r="D109" s="158">
        <v>28736000000</v>
      </c>
      <c r="E109" s="201" t="s">
        <v>172</v>
      </c>
      <c r="F109" s="174">
        <v>67</v>
      </c>
      <c r="G109" s="174">
        <v>268000000</v>
      </c>
    </row>
    <row r="110" spans="1:7" x14ac:dyDescent="0.25">
      <c r="A110" s="195"/>
      <c r="B110" s="203"/>
      <c r="C110" s="216"/>
      <c r="D110" s="203"/>
      <c r="E110" s="215"/>
      <c r="F110" s="174">
        <v>20</v>
      </c>
      <c r="G110" s="174">
        <v>80000000</v>
      </c>
    </row>
    <row r="111" spans="1:7" x14ac:dyDescent="0.25">
      <c r="A111" s="196"/>
      <c r="B111" s="204"/>
      <c r="C111" s="217"/>
      <c r="D111" s="204"/>
      <c r="E111" s="215"/>
      <c r="F111" s="174">
        <v>60</v>
      </c>
      <c r="G111" s="174">
        <v>240000000</v>
      </c>
    </row>
    <row r="112" spans="1:7" x14ac:dyDescent="0.25">
      <c r="A112" s="196"/>
      <c r="B112" s="204"/>
      <c r="C112" s="217"/>
      <c r="D112" s="204"/>
      <c r="E112" s="215"/>
      <c r="F112" s="174">
        <v>66</v>
      </c>
      <c r="G112" s="174">
        <v>264000000</v>
      </c>
    </row>
    <row r="113" spans="1:7" x14ac:dyDescent="0.25">
      <c r="A113" s="196"/>
      <c r="B113" s="204"/>
      <c r="C113" s="217"/>
      <c r="D113" s="204"/>
      <c r="E113" s="215"/>
      <c r="F113" s="174">
        <v>31</v>
      </c>
      <c r="G113" s="174">
        <v>124000000</v>
      </c>
    </row>
    <row r="114" spans="1:7" x14ac:dyDescent="0.25">
      <c r="A114" s="196"/>
      <c r="B114" s="204"/>
      <c r="C114" s="217"/>
      <c r="D114" s="204"/>
      <c r="E114" s="215"/>
      <c r="F114" s="174">
        <v>30</v>
      </c>
      <c r="G114" s="174">
        <v>120000000</v>
      </c>
    </row>
    <row r="115" spans="1:7" x14ac:dyDescent="0.25">
      <c r="A115" s="196"/>
      <c r="B115" s="204"/>
      <c r="C115" s="217"/>
      <c r="D115" s="204"/>
      <c r="E115" s="215"/>
      <c r="F115" s="174">
        <v>58</v>
      </c>
      <c r="G115" s="174">
        <v>232000000</v>
      </c>
    </row>
    <row r="116" spans="1:7" x14ac:dyDescent="0.25">
      <c r="A116" s="196"/>
      <c r="B116" s="204"/>
      <c r="C116" s="217"/>
      <c r="D116" s="204"/>
      <c r="E116" s="215"/>
      <c r="F116" s="174">
        <v>33</v>
      </c>
      <c r="G116" s="174">
        <v>132000000</v>
      </c>
    </row>
    <row r="117" spans="1:7" x14ac:dyDescent="0.25">
      <c r="A117" s="196"/>
      <c r="B117" s="204"/>
      <c r="C117" s="217"/>
      <c r="D117" s="204"/>
      <c r="E117" s="215"/>
      <c r="F117" s="174">
        <v>54</v>
      </c>
      <c r="G117" s="174">
        <v>216000000</v>
      </c>
    </row>
    <row r="118" spans="1:7" x14ac:dyDescent="0.25">
      <c r="A118" s="196"/>
      <c r="B118" s="204"/>
      <c r="C118" s="217"/>
      <c r="D118" s="204"/>
      <c r="E118" s="215"/>
      <c r="F118" s="174">
        <v>36</v>
      </c>
      <c r="G118" s="174">
        <v>144000000</v>
      </c>
    </row>
    <row r="119" spans="1:7" x14ac:dyDescent="0.25">
      <c r="A119" s="196"/>
      <c r="B119" s="204"/>
      <c r="C119" s="217"/>
      <c r="D119" s="204"/>
      <c r="E119" s="215"/>
      <c r="F119" s="174">
        <v>16</v>
      </c>
      <c r="G119" s="174">
        <v>64000000</v>
      </c>
    </row>
    <row r="120" spans="1:7" x14ac:dyDescent="0.25">
      <c r="A120" s="196"/>
      <c r="B120" s="204"/>
      <c r="C120" s="217"/>
      <c r="D120" s="204"/>
      <c r="E120" s="202"/>
      <c r="F120" s="174">
        <v>9</v>
      </c>
      <c r="G120" s="174">
        <v>36000000</v>
      </c>
    </row>
    <row r="121" spans="1:7" x14ac:dyDescent="0.25">
      <c r="A121" s="196"/>
      <c r="B121" s="204"/>
      <c r="C121" s="217"/>
      <c r="D121" s="204"/>
      <c r="E121" s="201" t="s">
        <v>183</v>
      </c>
      <c r="F121" s="174">
        <v>38</v>
      </c>
      <c r="G121" s="174">
        <v>152000000</v>
      </c>
    </row>
    <row r="122" spans="1:7" x14ac:dyDescent="0.25">
      <c r="A122" s="196"/>
      <c r="B122" s="204"/>
      <c r="C122" s="217"/>
      <c r="D122" s="204"/>
      <c r="E122" s="215"/>
      <c r="F122" s="174">
        <v>3</v>
      </c>
      <c r="G122" s="174">
        <v>12000000</v>
      </c>
    </row>
    <row r="123" spans="1:7" x14ac:dyDescent="0.25">
      <c r="A123" s="196"/>
      <c r="B123" s="204"/>
      <c r="C123" s="217"/>
      <c r="D123" s="204"/>
      <c r="E123" s="202"/>
      <c r="F123" s="174">
        <v>67</v>
      </c>
      <c r="G123" s="174">
        <v>268000000</v>
      </c>
    </row>
    <row r="124" spans="1:7" x14ac:dyDescent="0.25">
      <c r="A124" s="196"/>
      <c r="B124" s="204"/>
      <c r="C124" s="217"/>
      <c r="D124" s="204"/>
      <c r="E124" s="137" t="s">
        <v>180</v>
      </c>
      <c r="F124" s="174">
        <v>33</v>
      </c>
      <c r="G124" s="174">
        <v>132000000</v>
      </c>
    </row>
    <row r="125" spans="1:7" x14ac:dyDescent="0.25">
      <c r="A125" s="196"/>
      <c r="B125" s="204"/>
      <c r="C125" s="217"/>
      <c r="D125" s="204"/>
      <c r="E125" s="201" t="s">
        <v>173</v>
      </c>
      <c r="F125" s="174">
        <v>46</v>
      </c>
      <c r="G125" s="174">
        <v>184000000</v>
      </c>
    </row>
    <row r="126" spans="1:7" x14ac:dyDescent="0.25">
      <c r="A126" s="196"/>
      <c r="B126" s="204"/>
      <c r="C126" s="217"/>
      <c r="D126" s="204"/>
      <c r="E126" s="215"/>
      <c r="F126" s="174">
        <v>123</v>
      </c>
      <c r="G126" s="174">
        <v>492000000</v>
      </c>
    </row>
    <row r="127" spans="1:7" x14ac:dyDescent="0.25">
      <c r="A127" s="196"/>
      <c r="B127" s="204"/>
      <c r="C127" s="217"/>
      <c r="D127" s="204"/>
      <c r="E127" s="202"/>
      <c r="F127" s="174">
        <v>104</v>
      </c>
      <c r="G127" s="174">
        <v>416000000</v>
      </c>
    </row>
    <row r="128" spans="1:7" x14ac:dyDescent="0.25">
      <c r="A128" s="196"/>
      <c r="B128" s="204"/>
      <c r="C128" s="217"/>
      <c r="D128" s="204"/>
      <c r="E128" s="137" t="s">
        <v>184</v>
      </c>
      <c r="F128" s="174">
        <v>36</v>
      </c>
      <c r="G128" s="174">
        <v>144000000</v>
      </c>
    </row>
    <row r="129" spans="1:7" x14ac:dyDescent="0.25">
      <c r="A129" s="196"/>
      <c r="B129" s="204"/>
      <c r="C129" s="217"/>
      <c r="D129" s="204"/>
      <c r="E129" s="201" t="s">
        <v>174</v>
      </c>
      <c r="F129" s="174">
        <v>30</v>
      </c>
      <c r="G129" s="174">
        <v>120000000</v>
      </c>
    </row>
    <row r="130" spans="1:7" x14ac:dyDescent="0.25">
      <c r="A130" s="196"/>
      <c r="B130" s="204"/>
      <c r="C130" s="217"/>
      <c r="D130" s="204"/>
      <c r="E130" s="215"/>
      <c r="F130" s="174">
        <v>101</v>
      </c>
      <c r="G130" s="174">
        <v>404000000</v>
      </c>
    </row>
    <row r="131" spans="1:7" x14ac:dyDescent="0.25">
      <c r="A131" s="196"/>
      <c r="B131" s="204"/>
      <c r="C131" s="217"/>
      <c r="D131" s="204"/>
      <c r="E131" s="215"/>
      <c r="F131" s="174">
        <v>3</v>
      </c>
      <c r="G131" s="174">
        <v>12000000</v>
      </c>
    </row>
    <row r="132" spans="1:7" x14ac:dyDescent="0.25">
      <c r="A132" s="196"/>
      <c r="B132" s="204"/>
      <c r="C132" s="217"/>
      <c r="D132" s="204"/>
      <c r="E132" s="215"/>
      <c r="F132" s="174">
        <v>62</v>
      </c>
      <c r="G132" s="174">
        <v>248000000</v>
      </c>
    </row>
    <row r="133" spans="1:7" x14ac:dyDescent="0.25">
      <c r="A133" s="196"/>
      <c r="B133" s="204"/>
      <c r="C133" s="217"/>
      <c r="D133" s="204"/>
      <c r="E133" s="215"/>
      <c r="F133" s="174">
        <v>47</v>
      </c>
      <c r="G133" s="174">
        <v>188000000</v>
      </c>
    </row>
    <row r="134" spans="1:7" x14ac:dyDescent="0.25">
      <c r="A134" s="196"/>
      <c r="B134" s="204"/>
      <c r="C134" s="217"/>
      <c r="D134" s="204"/>
      <c r="E134" s="202"/>
      <c r="F134" s="174">
        <v>67</v>
      </c>
      <c r="G134" s="174">
        <v>268000000</v>
      </c>
    </row>
    <row r="135" spans="1:7" x14ac:dyDescent="0.25">
      <c r="A135" s="196"/>
      <c r="B135" s="204"/>
      <c r="C135" s="217"/>
      <c r="D135" s="204"/>
      <c r="E135" s="225" t="s">
        <v>191</v>
      </c>
      <c r="F135" s="174">
        <v>62</v>
      </c>
      <c r="G135" s="174">
        <v>248000000</v>
      </c>
    </row>
    <row r="136" spans="1:7" x14ac:dyDescent="0.25">
      <c r="A136" s="196"/>
      <c r="B136" s="204"/>
      <c r="C136" s="217"/>
      <c r="D136" s="204"/>
      <c r="E136" s="226"/>
      <c r="F136" s="174">
        <v>51</v>
      </c>
      <c r="G136" s="174">
        <v>204000000</v>
      </c>
    </row>
    <row r="137" spans="1:7" x14ac:dyDescent="0.25">
      <c r="A137" s="196"/>
      <c r="B137" s="204"/>
      <c r="C137" s="217"/>
      <c r="D137" s="204"/>
      <c r="E137" s="226"/>
      <c r="F137" s="174">
        <v>67</v>
      </c>
      <c r="G137" s="174">
        <v>268000000</v>
      </c>
    </row>
    <row r="138" spans="1:7" x14ac:dyDescent="0.25">
      <c r="A138" s="196"/>
      <c r="B138" s="204"/>
      <c r="C138" s="217"/>
      <c r="D138" s="204"/>
      <c r="E138" s="226"/>
      <c r="F138" s="174">
        <v>42</v>
      </c>
      <c r="G138" s="174">
        <v>168000000</v>
      </c>
    </row>
    <row r="139" spans="1:7" x14ac:dyDescent="0.25">
      <c r="A139" s="196"/>
      <c r="B139" s="204"/>
      <c r="C139" s="217"/>
      <c r="D139" s="204"/>
      <c r="E139" s="226"/>
      <c r="F139" s="174">
        <v>125</v>
      </c>
      <c r="G139" s="174">
        <v>500000000</v>
      </c>
    </row>
    <row r="140" spans="1:7" x14ac:dyDescent="0.25">
      <c r="A140" s="196"/>
      <c r="B140" s="204"/>
      <c r="C140" s="217"/>
      <c r="D140" s="204"/>
      <c r="E140" s="226"/>
      <c r="F140" s="174">
        <v>2</v>
      </c>
      <c r="G140" s="174">
        <v>8000000</v>
      </c>
    </row>
    <row r="141" spans="1:7" x14ac:dyDescent="0.25">
      <c r="A141" s="196"/>
      <c r="B141" s="204"/>
      <c r="C141" s="217"/>
      <c r="D141" s="204"/>
      <c r="E141" s="226"/>
      <c r="F141" s="174">
        <v>2</v>
      </c>
      <c r="G141" s="174">
        <v>8000000</v>
      </c>
    </row>
    <row r="142" spans="1:7" x14ac:dyDescent="0.25">
      <c r="A142" s="196"/>
      <c r="B142" s="204"/>
      <c r="C142" s="217"/>
      <c r="D142" s="204"/>
      <c r="E142" s="226"/>
      <c r="F142" s="174">
        <v>2</v>
      </c>
      <c r="G142" s="174">
        <v>8000000</v>
      </c>
    </row>
    <row r="143" spans="1:7" x14ac:dyDescent="0.25">
      <c r="A143" s="196"/>
      <c r="B143" s="204"/>
      <c r="C143" s="217"/>
      <c r="D143" s="204"/>
      <c r="E143" s="227"/>
      <c r="F143" s="174">
        <v>4</v>
      </c>
      <c r="G143" s="174">
        <v>16000000</v>
      </c>
    </row>
    <row r="144" spans="1:7" x14ac:dyDescent="0.25">
      <c r="A144" s="196"/>
      <c r="B144" s="204"/>
      <c r="C144" s="217"/>
      <c r="D144" s="204"/>
      <c r="E144" s="225" t="s">
        <v>192</v>
      </c>
      <c r="F144" s="174">
        <v>67</v>
      </c>
      <c r="G144" s="174">
        <v>268000000</v>
      </c>
    </row>
    <row r="145" spans="1:7" x14ac:dyDescent="0.25">
      <c r="A145" s="196"/>
      <c r="B145" s="204"/>
      <c r="C145" s="217"/>
      <c r="D145" s="204"/>
      <c r="E145" s="226"/>
      <c r="F145" s="174">
        <v>27</v>
      </c>
      <c r="G145" s="174">
        <v>108000000</v>
      </c>
    </row>
    <row r="146" spans="1:7" x14ac:dyDescent="0.25">
      <c r="A146" s="196"/>
      <c r="B146" s="204"/>
      <c r="C146" s="217"/>
      <c r="D146" s="204"/>
      <c r="E146" s="226"/>
      <c r="F146" s="174">
        <v>54</v>
      </c>
      <c r="G146" s="174">
        <v>216000000</v>
      </c>
    </row>
    <row r="147" spans="1:7" x14ac:dyDescent="0.25">
      <c r="A147" s="197"/>
      <c r="B147" s="205"/>
      <c r="C147" s="218"/>
      <c r="D147" s="205"/>
      <c r="E147" s="227"/>
      <c r="F147" s="174">
        <v>56</v>
      </c>
      <c r="G147" s="174">
        <v>224000000</v>
      </c>
    </row>
    <row r="148" spans="1:7" x14ac:dyDescent="0.25">
      <c r="A148" s="131"/>
      <c r="B148" s="129"/>
      <c r="C148" s="163"/>
      <c r="D148" s="119"/>
      <c r="E148" s="138" t="s">
        <v>170</v>
      </c>
      <c r="F148" s="175">
        <f>SUM(F109:F147)</f>
        <v>1801</v>
      </c>
      <c r="G148" s="175">
        <f>SUM(G109:G147)</f>
        <v>7204000000</v>
      </c>
    </row>
    <row r="149" spans="1:7" x14ac:dyDescent="0.25">
      <c r="A149" s="132">
        <v>10</v>
      </c>
      <c r="B149" s="126" t="s">
        <v>35</v>
      </c>
      <c r="C149" s="161">
        <v>171</v>
      </c>
      <c r="D149" s="94">
        <v>684000000</v>
      </c>
      <c r="E149" s="137"/>
      <c r="F149" s="174"/>
      <c r="G149" s="174"/>
    </row>
    <row r="150" spans="1:7" x14ac:dyDescent="0.25">
      <c r="A150" s="132">
        <v>11</v>
      </c>
      <c r="B150" s="126" t="s">
        <v>27</v>
      </c>
      <c r="C150" s="161">
        <v>699</v>
      </c>
      <c r="D150" s="95">
        <v>2796000000</v>
      </c>
      <c r="E150" s="137" t="s">
        <v>182</v>
      </c>
      <c r="F150" s="174">
        <v>62</v>
      </c>
      <c r="G150" s="174">
        <v>248000000</v>
      </c>
    </row>
    <row r="151" spans="1:7" x14ac:dyDescent="0.25">
      <c r="A151" s="131"/>
      <c r="B151" s="129"/>
      <c r="C151" s="163"/>
      <c r="D151" s="122"/>
      <c r="E151" s="138" t="s">
        <v>170</v>
      </c>
      <c r="F151" s="175">
        <f>SUM(F150)</f>
        <v>62</v>
      </c>
      <c r="G151" s="175">
        <f>SUM(G150)</f>
        <v>248000000</v>
      </c>
    </row>
    <row r="152" spans="1:7" x14ac:dyDescent="0.25">
      <c r="A152" s="132">
        <v>12</v>
      </c>
      <c r="B152" s="126" t="s">
        <v>37</v>
      </c>
      <c r="C152" s="161">
        <v>100</v>
      </c>
      <c r="D152" s="96">
        <v>400000000</v>
      </c>
      <c r="E152" s="173" t="s">
        <v>199</v>
      </c>
      <c r="F152" s="174">
        <v>9</v>
      </c>
      <c r="G152" s="174">
        <v>36000000</v>
      </c>
    </row>
    <row r="153" spans="1:7" x14ac:dyDescent="0.25">
      <c r="A153" s="190"/>
      <c r="B153" s="185"/>
      <c r="C153" s="191"/>
      <c r="D153" s="194"/>
      <c r="E153" s="193" t="s">
        <v>170</v>
      </c>
      <c r="F153" s="189">
        <f>SUM(F152)</f>
        <v>9</v>
      </c>
      <c r="G153" s="189">
        <f>SUM(G152)</f>
        <v>36000000</v>
      </c>
    </row>
    <row r="154" spans="1:7" x14ac:dyDescent="0.25">
      <c r="A154" s="132">
        <v>13</v>
      </c>
      <c r="B154" s="126" t="s">
        <v>24</v>
      </c>
      <c r="C154" s="161">
        <v>2183</v>
      </c>
      <c r="D154" s="97">
        <v>8732000000</v>
      </c>
      <c r="E154" s="137" t="s">
        <v>181</v>
      </c>
      <c r="F154" s="174">
        <v>71</v>
      </c>
      <c r="G154" s="174">
        <v>284000000</v>
      </c>
    </row>
    <row r="155" spans="1:7" x14ac:dyDescent="0.25">
      <c r="A155" s="132"/>
      <c r="B155" s="126"/>
      <c r="C155" s="161"/>
      <c r="D155" s="97"/>
      <c r="E155" s="173" t="s">
        <v>192</v>
      </c>
      <c r="F155" s="174">
        <v>156</v>
      </c>
      <c r="G155" s="174">
        <v>624000000</v>
      </c>
    </row>
    <row r="156" spans="1:7" x14ac:dyDescent="0.25">
      <c r="A156" s="131"/>
      <c r="B156" s="129"/>
      <c r="C156" s="163"/>
      <c r="D156" s="121"/>
      <c r="E156" s="138" t="s">
        <v>170</v>
      </c>
      <c r="F156" s="175">
        <f>SUM(F154:F155)</f>
        <v>227</v>
      </c>
      <c r="G156" s="175">
        <f>SUM(G154:G155)</f>
        <v>908000000</v>
      </c>
    </row>
    <row r="157" spans="1:7" x14ac:dyDescent="0.25">
      <c r="A157" s="132">
        <v>14</v>
      </c>
      <c r="B157" s="126" t="s">
        <v>82</v>
      </c>
      <c r="C157" s="161">
        <v>324</v>
      </c>
      <c r="D157" s="98">
        <v>1296000000</v>
      </c>
      <c r="E157" s="137"/>
      <c r="F157" s="174"/>
      <c r="G157" s="174"/>
    </row>
    <row r="158" spans="1:7" ht="14.25" customHeight="1" x14ac:dyDescent="0.25">
      <c r="A158" s="159">
        <v>15</v>
      </c>
      <c r="B158" s="154" t="s">
        <v>22</v>
      </c>
      <c r="C158" s="164">
        <v>696</v>
      </c>
      <c r="D158" s="99">
        <v>2784000000</v>
      </c>
      <c r="E158" s="201" t="s">
        <v>172</v>
      </c>
      <c r="F158" s="174">
        <v>8</v>
      </c>
      <c r="G158" s="174">
        <v>32000000</v>
      </c>
    </row>
    <row r="159" spans="1:7" ht="14.25" customHeight="1" x14ac:dyDescent="0.25">
      <c r="A159" s="203"/>
      <c r="B159" s="203"/>
      <c r="C159" s="216"/>
      <c r="D159" s="203"/>
      <c r="E159" s="202"/>
      <c r="F159" s="174">
        <v>8</v>
      </c>
      <c r="G159" s="174">
        <v>32000000</v>
      </c>
    </row>
    <row r="160" spans="1:7" ht="14.25" customHeight="1" x14ac:dyDescent="0.25">
      <c r="A160" s="204"/>
      <c r="B160" s="204"/>
      <c r="C160" s="217"/>
      <c r="D160" s="204"/>
      <c r="E160" s="201" t="s">
        <v>180</v>
      </c>
      <c r="F160" s="174">
        <v>19</v>
      </c>
      <c r="G160" s="174">
        <v>76000000</v>
      </c>
    </row>
    <row r="161" spans="1:7" ht="14.25" customHeight="1" x14ac:dyDescent="0.25">
      <c r="A161" s="204"/>
      <c r="B161" s="204"/>
      <c r="C161" s="217"/>
      <c r="D161" s="204"/>
      <c r="E161" s="215"/>
      <c r="F161" s="174">
        <v>17</v>
      </c>
      <c r="G161" s="174">
        <v>68000000</v>
      </c>
    </row>
    <row r="162" spans="1:7" ht="14.25" customHeight="1" x14ac:dyDescent="0.25">
      <c r="A162" s="204"/>
      <c r="B162" s="204"/>
      <c r="C162" s="217"/>
      <c r="D162" s="204"/>
      <c r="E162" s="215"/>
      <c r="F162" s="174">
        <v>18</v>
      </c>
      <c r="G162" s="174">
        <v>72000000</v>
      </c>
    </row>
    <row r="163" spans="1:7" ht="14.25" customHeight="1" x14ac:dyDescent="0.25">
      <c r="A163" s="204"/>
      <c r="B163" s="204"/>
      <c r="C163" s="217"/>
      <c r="D163" s="204"/>
      <c r="E163" s="202"/>
      <c r="F163" s="174">
        <v>7</v>
      </c>
      <c r="G163" s="174">
        <v>28000000</v>
      </c>
    </row>
    <row r="164" spans="1:7" ht="14.25" customHeight="1" x14ac:dyDescent="0.25">
      <c r="A164" s="204"/>
      <c r="B164" s="204"/>
      <c r="C164" s="217"/>
      <c r="D164" s="204"/>
      <c r="E164" s="137" t="s">
        <v>173</v>
      </c>
      <c r="F164" s="174">
        <v>21</v>
      </c>
      <c r="G164" s="174">
        <v>84000000</v>
      </c>
    </row>
    <row r="165" spans="1:7" ht="14.25" customHeight="1" x14ac:dyDescent="0.25">
      <c r="A165" s="204"/>
      <c r="B165" s="204"/>
      <c r="C165" s="217"/>
      <c r="D165" s="204"/>
      <c r="E165" s="201" t="s">
        <v>174</v>
      </c>
      <c r="F165" s="174">
        <v>16</v>
      </c>
      <c r="G165" s="174">
        <v>64000000</v>
      </c>
    </row>
    <row r="166" spans="1:7" ht="14.25" customHeight="1" x14ac:dyDescent="0.25">
      <c r="A166" s="204"/>
      <c r="B166" s="204"/>
      <c r="C166" s="217"/>
      <c r="D166" s="204"/>
      <c r="E166" s="215"/>
      <c r="F166" s="174">
        <v>6</v>
      </c>
      <c r="G166" s="174">
        <v>24000000</v>
      </c>
    </row>
    <row r="167" spans="1:7" ht="14.25" customHeight="1" x14ac:dyDescent="0.25">
      <c r="A167" s="204"/>
      <c r="B167" s="204"/>
      <c r="C167" s="217"/>
      <c r="D167" s="204"/>
      <c r="E167" s="215"/>
      <c r="F167" s="174">
        <v>10</v>
      </c>
      <c r="G167" s="174">
        <v>40000000</v>
      </c>
    </row>
    <row r="168" spans="1:7" ht="14.25" customHeight="1" x14ac:dyDescent="0.25">
      <c r="A168" s="204"/>
      <c r="B168" s="204"/>
      <c r="C168" s="217"/>
      <c r="D168" s="204"/>
      <c r="E168" s="202"/>
      <c r="F168" s="174">
        <v>12</v>
      </c>
      <c r="G168" s="174">
        <v>48000000</v>
      </c>
    </row>
    <row r="169" spans="1:7" ht="14.25" customHeight="1" x14ac:dyDescent="0.25">
      <c r="A169" s="204"/>
      <c r="B169" s="204"/>
      <c r="C169" s="217"/>
      <c r="D169" s="204"/>
      <c r="E169" s="201" t="s">
        <v>181</v>
      </c>
      <c r="F169" s="174">
        <v>27</v>
      </c>
      <c r="G169" s="174">
        <v>108000000</v>
      </c>
    </row>
    <row r="170" spans="1:7" ht="14.25" customHeight="1" x14ac:dyDescent="0.25">
      <c r="A170" s="204"/>
      <c r="B170" s="204"/>
      <c r="C170" s="217"/>
      <c r="D170" s="204"/>
      <c r="E170" s="215"/>
      <c r="F170" s="174">
        <v>3</v>
      </c>
      <c r="G170" s="174">
        <v>12000000</v>
      </c>
    </row>
    <row r="171" spans="1:7" ht="14.25" customHeight="1" x14ac:dyDescent="0.25">
      <c r="A171" s="204"/>
      <c r="B171" s="204"/>
      <c r="C171" s="217"/>
      <c r="D171" s="204"/>
      <c r="E171" s="202"/>
      <c r="F171" s="174">
        <v>16</v>
      </c>
      <c r="G171" s="174">
        <v>64000000</v>
      </c>
    </row>
    <row r="172" spans="1:7" ht="14.25" customHeight="1" x14ac:dyDescent="0.25">
      <c r="A172" s="204"/>
      <c r="B172" s="204"/>
      <c r="C172" s="217"/>
      <c r="D172" s="204"/>
      <c r="E172" s="201" t="s">
        <v>182</v>
      </c>
      <c r="F172" s="174">
        <v>36</v>
      </c>
      <c r="G172" s="174">
        <v>144000000</v>
      </c>
    </row>
    <row r="173" spans="1:7" ht="14.25" customHeight="1" x14ac:dyDescent="0.25">
      <c r="A173" s="204"/>
      <c r="B173" s="204"/>
      <c r="C173" s="217"/>
      <c r="D173" s="204"/>
      <c r="E173" s="202"/>
      <c r="F173" s="174">
        <v>17</v>
      </c>
      <c r="G173" s="174">
        <v>68000000</v>
      </c>
    </row>
    <row r="174" spans="1:7" ht="14.25" customHeight="1" x14ac:dyDescent="0.25">
      <c r="A174" s="204"/>
      <c r="B174" s="204"/>
      <c r="C174" s="217"/>
      <c r="D174" s="204"/>
      <c r="E174" s="240" t="s">
        <v>191</v>
      </c>
      <c r="F174" s="174">
        <v>8</v>
      </c>
      <c r="G174" s="174">
        <v>32000000</v>
      </c>
    </row>
    <row r="175" spans="1:7" ht="14.25" customHeight="1" x14ac:dyDescent="0.25">
      <c r="A175" s="204"/>
      <c r="B175" s="204"/>
      <c r="C175" s="217"/>
      <c r="D175" s="204"/>
      <c r="E175" s="241"/>
      <c r="F175" s="174">
        <v>7</v>
      </c>
      <c r="G175" s="174">
        <v>28000000</v>
      </c>
    </row>
    <row r="176" spans="1:7" ht="14.25" customHeight="1" x14ac:dyDescent="0.25">
      <c r="A176" s="204"/>
      <c r="B176" s="204"/>
      <c r="C176" s="217"/>
      <c r="D176" s="204"/>
      <c r="E176" s="225" t="s">
        <v>192</v>
      </c>
      <c r="F176" s="174">
        <v>15</v>
      </c>
      <c r="G176" s="174">
        <v>60000000</v>
      </c>
    </row>
    <row r="177" spans="1:7" ht="14.25" customHeight="1" x14ac:dyDescent="0.25">
      <c r="A177" s="204"/>
      <c r="B177" s="204"/>
      <c r="C177" s="217"/>
      <c r="D177" s="204"/>
      <c r="E177" s="226"/>
      <c r="F177" s="174">
        <v>10</v>
      </c>
      <c r="G177" s="174">
        <v>40000000</v>
      </c>
    </row>
    <row r="178" spans="1:7" ht="14.25" customHeight="1" x14ac:dyDescent="0.25">
      <c r="A178" s="204"/>
      <c r="B178" s="204"/>
      <c r="C178" s="217"/>
      <c r="D178" s="204"/>
      <c r="E178" s="226"/>
      <c r="F178" s="174">
        <v>22</v>
      </c>
      <c r="G178" s="174">
        <v>88000000</v>
      </c>
    </row>
    <row r="179" spans="1:7" ht="14.25" customHeight="1" x14ac:dyDescent="0.25">
      <c r="A179" s="204"/>
      <c r="B179" s="204"/>
      <c r="C179" s="217"/>
      <c r="D179" s="204"/>
      <c r="E179" s="226"/>
      <c r="F179" s="174">
        <v>12</v>
      </c>
      <c r="G179" s="174">
        <v>48000000</v>
      </c>
    </row>
    <row r="180" spans="1:7" ht="14.25" customHeight="1" x14ac:dyDescent="0.25">
      <c r="A180" s="204"/>
      <c r="B180" s="204"/>
      <c r="C180" s="217"/>
      <c r="D180" s="204"/>
      <c r="E180" s="226"/>
      <c r="F180" s="174">
        <v>15</v>
      </c>
      <c r="G180" s="174">
        <v>60000000</v>
      </c>
    </row>
    <row r="181" spans="1:7" ht="14.25" customHeight="1" x14ac:dyDescent="0.25">
      <c r="A181" s="205"/>
      <c r="B181" s="205"/>
      <c r="C181" s="218"/>
      <c r="D181" s="205"/>
      <c r="E181" s="227"/>
      <c r="F181" s="174">
        <v>21</v>
      </c>
      <c r="G181" s="174">
        <v>84000000</v>
      </c>
    </row>
    <row r="182" spans="1:7" ht="14.25" customHeight="1" x14ac:dyDescent="0.25">
      <c r="A182" s="131"/>
      <c r="B182" s="129"/>
      <c r="C182" s="163"/>
      <c r="D182" s="118"/>
      <c r="E182" s="138" t="s">
        <v>170</v>
      </c>
      <c r="F182" s="175">
        <f>SUM(F158:F181)</f>
        <v>351</v>
      </c>
      <c r="G182" s="175">
        <f>SUM(G158:G181)</f>
        <v>1404000000</v>
      </c>
    </row>
    <row r="183" spans="1:7" x14ac:dyDescent="0.25">
      <c r="A183" s="132">
        <v>16</v>
      </c>
      <c r="B183" s="126" t="s">
        <v>42</v>
      </c>
      <c r="C183" s="161">
        <v>674</v>
      </c>
      <c r="D183" s="100">
        <v>2696000000</v>
      </c>
      <c r="E183" s="137" t="s">
        <v>180</v>
      </c>
      <c r="F183" s="174">
        <v>10</v>
      </c>
      <c r="G183" s="174">
        <v>40000000</v>
      </c>
    </row>
    <row r="184" spans="1:7" x14ac:dyDescent="0.25">
      <c r="A184" s="132"/>
      <c r="B184" s="126"/>
      <c r="C184" s="161"/>
      <c r="D184" s="100"/>
      <c r="E184" s="137" t="s">
        <v>185</v>
      </c>
      <c r="F184" s="174">
        <v>6</v>
      </c>
      <c r="G184" s="174">
        <v>24000000</v>
      </c>
    </row>
    <row r="185" spans="1:7" x14ac:dyDescent="0.25">
      <c r="A185" s="131"/>
      <c r="B185" s="129"/>
      <c r="C185" s="163"/>
      <c r="D185" s="120"/>
      <c r="E185" s="138" t="s">
        <v>170</v>
      </c>
      <c r="F185" s="175">
        <f>SUM(F183:F184)</f>
        <v>16</v>
      </c>
      <c r="G185" s="175">
        <f>SUM(G183:G184)</f>
        <v>64000000</v>
      </c>
    </row>
    <row r="186" spans="1:7" x14ac:dyDescent="0.25">
      <c r="A186" s="132">
        <v>17</v>
      </c>
      <c r="B186" s="126" t="s">
        <v>28</v>
      </c>
      <c r="C186" s="161">
        <v>1032</v>
      </c>
      <c r="D186" s="101">
        <v>4128000000</v>
      </c>
      <c r="E186" s="137"/>
      <c r="F186" s="174"/>
      <c r="G186" s="174"/>
    </row>
    <row r="187" spans="1:7" x14ac:dyDescent="0.25">
      <c r="A187" s="132">
        <v>18</v>
      </c>
      <c r="B187" s="126" t="s">
        <v>19</v>
      </c>
      <c r="C187" s="161">
        <v>264</v>
      </c>
      <c r="D187" s="102">
        <v>1056000000</v>
      </c>
      <c r="E187" s="137"/>
      <c r="F187" s="174"/>
      <c r="G187" s="174"/>
    </row>
    <row r="188" spans="1:7" x14ac:dyDescent="0.25">
      <c r="A188" s="132">
        <v>19</v>
      </c>
      <c r="B188" s="126" t="s">
        <v>93</v>
      </c>
      <c r="C188" s="161">
        <v>465</v>
      </c>
      <c r="D188" s="103">
        <v>1860000000</v>
      </c>
      <c r="E188" s="173" t="s">
        <v>191</v>
      </c>
      <c r="F188" s="174">
        <v>109</v>
      </c>
      <c r="G188" s="174">
        <v>436000000</v>
      </c>
    </row>
    <row r="189" spans="1:7" x14ac:dyDescent="0.25">
      <c r="A189" s="190"/>
      <c r="B189" s="185"/>
      <c r="C189" s="191"/>
      <c r="D189" s="192"/>
      <c r="E189" s="193" t="s">
        <v>170</v>
      </c>
      <c r="F189" s="189">
        <f>SUM(F188)</f>
        <v>109</v>
      </c>
      <c r="G189" s="189">
        <f>SUM(G188)</f>
        <v>436000000</v>
      </c>
    </row>
    <row r="190" spans="1:7" x14ac:dyDescent="0.25">
      <c r="A190" s="256">
        <v>20</v>
      </c>
      <c r="B190" s="252" t="s">
        <v>23</v>
      </c>
      <c r="C190" s="253">
        <v>945</v>
      </c>
      <c r="D190" s="251">
        <v>3780000000</v>
      </c>
      <c r="E190" s="137" t="s">
        <v>172</v>
      </c>
      <c r="F190" s="174">
        <v>22</v>
      </c>
      <c r="G190" s="174">
        <v>88000000</v>
      </c>
    </row>
    <row r="191" spans="1:7" x14ac:dyDescent="0.25">
      <c r="A191" s="256"/>
      <c r="B191" s="252"/>
      <c r="C191" s="253"/>
      <c r="D191" s="251"/>
      <c r="E191" s="137" t="s">
        <v>174</v>
      </c>
      <c r="F191" s="174">
        <v>111</v>
      </c>
      <c r="G191" s="174">
        <v>444000000</v>
      </c>
    </row>
    <row r="192" spans="1:7" x14ac:dyDescent="0.25">
      <c r="A192" s="144"/>
      <c r="B192" s="140"/>
      <c r="C192" s="167"/>
      <c r="D192" s="145"/>
      <c r="E192" s="201" t="s">
        <v>191</v>
      </c>
      <c r="F192" s="174">
        <v>148</v>
      </c>
      <c r="G192" s="174">
        <v>592000000</v>
      </c>
    </row>
    <row r="193" spans="1:7" x14ac:dyDescent="0.25">
      <c r="A193" s="144"/>
      <c r="B193" s="140"/>
      <c r="C193" s="167"/>
      <c r="D193" s="145"/>
      <c r="E193" s="202"/>
      <c r="F193" s="174">
        <v>1</v>
      </c>
      <c r="G193" s="174">
        <v>4000000</v>
      </c>
    </row>
    <row r="194" spans="1:7" x14ac:dyDescent="0.25">
      <c r="A194" s="146"/>
      <c r="B194" s="130"/>
      <c r="C194" s="165"/>
      <c r="D194" s="147"/>
      <c r="E194" s="138" t="s">
        <v>170</v>
      </c>
      <c r="F194" s="175">
        <f>SUM(F190:F193)</f>
        <v>282</v>
      </c>
      <c r="G194" s="175">
        <f>SUM(G190:G193)</f>
        <v>1128000000</v>
      </c>
    </row>
    <row r="195" spans="1:7" x14ac:dyDescent="0.25">
      <c r="A195" s="132">
        <v>21</v>
      </c>
      <c r="B195" s="126" t="s">
        <v>5</v>
      </c>
      <c r="C195" s="166">
        <v>540</v>
      </c>
      <c r="D195" s="104">
        <v>2160000000</v>
      </c>
      <c r="E195" s="137" t="s">
        <v>172</v>
      </c>
      <c r="F195" s="174">
        <v>24</v>
      </c>
      <c r="G195" s="174">
        <v>96000000</v>
      </c>
    </row>
    <row r="196" spans="1:7" x14ac:dyDescent="0.25">
      <c r="A196" s="131"/>
      <c r="B196" s="129"/>
      <c r="C196" s="165"/>
      <c r="D196" s="148"/>
      <c r="E196" s="138" t="s">
        <v>170</v>
      </c>
      <c r="F196" s="175">
        <f>SUM(F195)</f>
        <v>24</v>
      </c>
      <c r="G196" s="175">
        <f>SUM(G195)</f>
        <v>96000000</v>
      </c>
    </row>
    <row r="197" spans="1:7" x14ac:dyDescent="0.25">
      <c r="A197" s="256">
        <v>22</v>
      </c>
      <c r="B197" s="252" t="s">
        <v>32</v>
      </c>
      <c r="C197" s="253">
        <v>1056</v>
      </c>
      <c r="D197" s="254">
        <v>4224000000</v>
      </c>
      <c r="E197" s="137" t="s">
        <v>172</v>
      </c>
      <c r="F197" s="176">
        <v>112</v>
      </c>
      <c r="G197" s="176">
        <v>448000000</v>
      </c>
    </row>
    <row r="198" spans="1:7" x14ac:dyDescent="0.25">
      <c r="A198" s="256"/>
      <c r="B198" s="252"/>
      <c r="C198" s="253"/>
      <c r="D198" s="254"/>
      <c r="E198" s="137" t="s">
        <v>173</v>
      </c>
      <c r="F198" s="177">
        <v>138</v>
      </c>
      <c r="G198" s="177">
        <v>552000000</v>
      </c>
    </row>
    <row r="199" spans="1:7" x14ac:dyDescent="0.25">
      <c r="A199" s="144"/>
      <c r="B199" s="140"/>
      <c r="C199" s="167"/>
      <c r="D199" s="149"/>
      <c r="E199" s="173" t="s">
        <v>191</v>
      </c>
      <c r="F199" s="177">
        <v>120</v>
      </c>
      <c r="G199" s="177">
        <v>480000000</v>
      </c>
    </row>
    <row r="200" spans="1:7" x14ac:dyDescent="0.25">
      <c r="A200" s="146"/>
      <c r="B200" s="130"/>
      <c r="C200" s="165"/>
      <c r="D200" s="150"/>
      <c r="E200" s="138" t="s">
        <v>170</v>
      </c>
      <c r="F200" s="178">
        <f>SUM(F197:F199)</f>
        <v>370</v>
      </c>
      <c r="G200" s="178">
        <f>SUM(G197:G199)</f>
        <v>1480000000</v>
      </c>
    </row>
    <row r="201" spans="1:7" x14ac:dyDescent="0.25">
      <c r="A201" s="132">
        <v>23</v>
      </c>
      <c r="B201" s="126" t="s">
        <v>102</v>
      </c>
      <c r="C201" s="161">
        <v>300</v>
      </c>
      <c r="D201" s="105">
        <v>1200000000</v>
      </c>
      <c r="E201" s="137"/>
      <c r="F201" s="174"/>
      <c r="G201" s="174"/>
    </row>
    <row r="202" spans="1:7" ht="29.25" customHeight="1" x14ac:dyDescent="0.25">
      <c r="A202" s="132">
        <v>24</v>
      </c>
      <c r="B202" s="126" t="s">
        <v>98</v>
      </c>
      <c r="C202" s="161">
        <v>200</v>
      </c>
      <c r="D202" s="106">
        <v>800000000</v>
      </c>
      <c r="E202" s="137"/>
      <c r="F202" s="174"/>
      <c r="G202" s="174"/>
    </row>
    <row r="203" spans="1:7" x14ac:dyDescent="0.25">
      <c r="A203" s="132">
        <v>25</v>
      </c>
      <c r="B203" s="126" t="s">
        <v>100</v>
      </c>
      <c r="C203" s="161">
        <v>200</v>
      </c>
      <c r="D203" s="107">
        <v>800000000</v>
      </c>
      <c r="E203" s="173" t="s">
        <v>192</v>
      </c>
      <c r="F203" s="174">
        <v>1</v>
      </c>
      <c r="G203" s="174">
        <v>4000000</v>
      </c>
    </row>
    <row r="204" spans="1:7" x14ac:dyDescent="0.25">
      <c r="A204" s="190"/>
      <c r="B204" s="185"/>
      <c r="C204" s="191"/>
      <c r="D204" s="198"/>
      <c r="E204" s="193" t="s">
        <v>170</v>
      </c>
      <c r="F204" s="189">
        <f>SUM(F203)</f>
        <v>1</v>
      </c>
      <c r="G204" s="189">
        <f>SUM(G203)</f>
        <v>4000000</v>
      </c>
    </row>
    <row r="205" spans="1:7" x14ac:dyDescent="0.25">
      <c r="A205" s="132">
        <v>26</v>
      </c>
      <c r="B205" s="126" t="s">
        <v>31</v>
      </c>
      <c r="C205" s="161">
        <v>218</v>
      </c>
      <c r="D205" s="108">
        <v>872000000</v>
      </c>
      <c r="E205" s="134"/>
      <c r="F205" s="174"/>
      <c r="G205" s="174"/>
    </row>
    <row r="206" spans="1:7" x14ac:dyDescent="0.25">
      <c r="A206" s="132">
        <v>27</v>
      </c>
      <c r="B206" s="126" t="s">
        <v>41</v>
      </c>
      <c r="C206" s="161">
        <v>100</v>
      </c>
      <c r="D206" s="109">
        <v>400000000</v>
      </c>
      <c r="E206" s="134" t="s">
        <v>182</v>
      </c>
      <c r="F206" s="174">
        <v>33</v>
      </c>
      <c r="G206" s="174">
        <v>132000000</v>
      </c>
    </row>
    <row r="207" spans="1:7" x14ac:dyDescent="0.25">
      <c r="A207" s="131"/>
      <c r="B207" s="129"/>
      <c r="C207" s="163"/>
      <c r="D207" s="151"/>
      <c r="E207" s="135" t="s">
        <v>170</v>
      </c>
      <c r="F207" s="175">
        <f>SUM(F206)</f>
        <v>33</v>
      </c>
      <c r="G207" s="175">
        <f>SUM(G206)</f>
        <v>132000000</v>
      </c>
    </row>
    <row r="208" spans="1:7" ht="18" customHeight="1" x14ac:dyDescent="0.25">
      <c r="A208" s="159">
        <v>28</v>
      </c>
      <c r="B208" s="154" t="s">
        <v>21</v>
      </c>
      <c r="C208" s="164">
        <v>583</v>
      </c>
      <c r="D208" s="110">
        <v>2332000000</v>
      </c>
      <c r="E208" s="237" t="s">
        <v>172</v>
      </c>
      <c r="F208" s="174">
        <v>17</v>
      </c>
      <c r="G208" s="174">
        <v>68000000</v>
      </c>
    </row>
    <row r="209" spans="1:7" ht="18" customHeight="1" x14ac:dyDescent="0.25">
      <c r="A209" s="203"/>
      <c r="B209" s="206"/>
      <c r="C209" s="209"/>
      <c r="D209" s="212"/>
      <c r="E209" s="238"/>
      <c r="F209" s="174">
        <v>2</v>
      </c>
      <c r="G209" s="174">
        <v>8000000</v>
      </c>
    </row>
    <row r="210" spans="1:7" ht="18" customHeight="1" x14ac:dyDescent="0.25">
      <c r="A210" s="204"/>
      <c r="B210" s="207"/>
      <c r="C210" s="210"/>
      <c r="D210" s="213"/>
      <c r="E210" s="238"/>
      <c r="F210" s="174">
        <v>14</v>
      </c>
      <c r="G210" s="174">
        <v>56000000</v>
      </c>
    </row>
    <row r="211" spans="1:7" ht="18" customHeight="1" x14ac:dyDescent="0.25">
      <c r="A211" s="204"/>
      <c r="B211" s="207"/>
      <c r="C211" s="210"/>
      <c r="D211" s="213"/>
      <c r="E211" s="239"/>
      <c r="F211" s="174">
        <v>6</v>
      </c>
      <c r="G211" s="174">
        <v>24000000</v>
      </c>
    </row>
    <row r="212" spans="1:7" ht="18" customHeight="1" x14ac:dyDescent="0.25">
      <c r="A212" s="204"/>
      <c r="B212" s="207"/>
      <c r="C212" s="210"/>
      <c r="D212" s="213"/>
      <c r="E212" s="237" t="s">
        <v>180</v>
      </c>
      <c r="F212" s="174">
        <v>9</v>
      </c>
      <c r="G212" s="174">
        <v>36000000</v>
      </c>
    </row>
    <row r="213" spans="1:7" ht="18" customHeight="1" x14ac:dyDescent="0.25">
      <c r="A213" s="204"/>
      <c r="B213" s="207"/>
      <c r="C213" s="210"/>
      <c r="D213" s="213"/>
      <c r="E213" s="239"/>
      <c r="F213" s="174">
        <v>2</v>
      </c>
      <c r="G213" s="174">
        <v>8000000</v>
      </c>
    </row>
    <row r="214" spans="1:7" ht="18" customHeight="1" x14ac:dyDescent="0.25">
      <c r="A214" s="204"/>
      <c r="B214" s="207"/>
      <c r="C214" s="210"/>
      <c r="D214" s="213"/>
      <c r="E214" s="237" t="s">
        <v>174</v>
      </c>
      <c r="F214" s="174">
        <v>1</v>
      </c>
      <c r="G214" s="174">
        <v>4000000</v>
      </c>
    </row>
    <row r="215" spans="1:7" ht="18" customHeight="1" x14ac:dyDescent="0.25">
      <c r="A215" s="204"/>
      <c r="B215" s="207"/>
      <c r="C215" s="210"/>
      <c r="D215" s="213"/>
      <c r="E215" s="239"/>
      <c r="F215" s="174">
        <v>2</v>
      </c>
      <c r="G215" s="174">
        <v>8000000</v>
      </c>
    </row>
    <row r="216" spans="1:7" ht="18" customHeight="1" x14ac:dyDescent="0.25">
      <c r="A216" s="204"/>
      <c r="B216" s="207"/>
      <c r="C216" s="210"/>
      <c r="D216" s="213"/>
      <c r="E216" s="237" t="s">
        <v>191</v>
      </c>
      <c r="F216" s="174">
        <v>25</v>
      </c>
      <c r="G216" s="174">
        <v>100000000</v>
      </c>
    </row>
    <row r="217" spans="1:7" ht="18" customHeight="1" x14ac:dyDescent="0.25">
      <c r="A217" s="204"/>
      <c r="B217" s="207"/>
      <c r="C217" s="210"/>
      <c r="D217" s="213"/>
      <c r="E217" s="238"/>
      <c r="F217" s="174">
        <v>12</v>
      </c>
      <c r="G217" s="174">
        <v>48000000</v>
      </c>
    </row>
    <row r="218" spans="1:7" ht="18" customHeight="1" x14ac:dyDescent="0.25">
      <c r="A218" s="204"/>
      <c r="B218" s="207"/>
      <c r="C218" s="210"/>
      <c r="D218" s="213"/>
      <c r="E218" s="239"/>
      <c r="F218" s="174">
        <v>1</v>
      </c>
      <c r="G218" s="174">
        <v>4000000</v>
      </c>
    </row>
    <row r="219" spans="1:7" ht="18" customHeight="1" x14ac:dyDescent="0.25">
      <c r="A219" s="204"/>
      <c r="B219" s="207"/>
      <c r="C219" s="210"/>
      <c r="D219" s="213"/>
      <c r="E219" s="134" t="s">
        <v>194</v>
      </c>
      <c r="F219" s="174">
        <v>3</v>
      </c>
      <c r="G219" s="174">
        <v>12000000</v>
      </c>
    </row>
    <row r="220" spans="1:7" ht="18" customHeight="1" x14ac:dyDescent="0.25">
      <c r="A220" s="204"/>
      <c r="B220" s="207"/>
      <c r="C220" s="210"/>
      <c r="D220" s="213"/>
      <c r="E220" s="237" t="s">
        <v>195</v>
      </c>
      <c r="F220" s="174">
        <v>3</v>
      </c>
      <c r="G220" s="174">
        <v>12000000</v>
      </c>
    </row>
    <row r="221" spans="1:7" ht="18" customHeight="1" x14ac:dyDescent="0.25">
      <c r="A221" s="204"/>
      <c r="B221" s="207"/>
      <c r="C221" s="210"/>
      <c r="D221" s="213"/>
      <c r="E221" s="238"/>
      <c r="F221" s="174">
        <v>18</v>
      </c>
      <c r="G221" s="174">
        <v>72000000</v>
      </c>
    </row>
    <row r="222" spans="1:7" ht="18" customHeight="1" x14ac:dyDescent="0.25">
      <c r="A222" s="204"/>
      <c r="B222" s="207"/>
      <c r="C222" s="210"/>
      <c r="D222" s="213"/>
      <c r="E222" s="238"/>
      <c r="F222" s="174">
        <v>9</v>
      </c>
      <c r="G222" s="174">
        <v>36000000</v>
      </c>
    </row>
    <row r="223" spans="1:7" ht="18" customHeight="1" x14ac:dyDescent="0.25">
      <c r="A223" s="204"/>
      <c r="B223" s="207"/>
      <c r="C223" s="210"/>
      <c r="D223" s="213"/>
      <c r="E223" s="238"/>
      <c r="F223" s="174">
        <v>11</v>
      </c>
      <c r="G223" s="174">
        <v>44000000</v>
      </c>
    </row>
    <row r="224" spans="1:7" ht="18" customHeight="1" x14ac:dyDescent="0.25">
      <c r="A224" s="204"/>
      <c r="B224" s="207"/>
      <c r="C224" s="210"/>
      <c r="D224" s="213"/>
      <c r="E224" s="238"/>
      <c r="F224" s="174">
        <v>4</v>
      </c>
      <c r="G224" s="174">
        <v>16000000</v>
      </c>
    </row>
    <row r="225" spans="1:7" ht="18" customHeight="1" x14ac:dyDescent="0.25">
      <c r="A225" s="204"/>
      <c r="B225" s="207"/>
      <c r="C225" s="210"/>
      <c r="D225" s="213"/>
      <c r="E225" s="238"/>
      <c r="F225" s="174">
        <v>7</v>
      </c>
      <c r="G225" s="174">
        <v>28000000</v>
      </c>
    </row>
    <row r="226" spans="1:7" ht="18" customHeight="1" x14ac:dyDescent="0.25">
      <c r="A226" s="205"/>
      <c r="B226" s="208"/>
      <c r="C226" s="211"/>
      <c r="D226" s="214"/>
      <c r="E226" s="239"/>
      <c r="F226" s="174">
        <v>24</v>
      </c>
      <c r="G226" s="174">
        <v>96000000</v>
      </c>
    </row>
    <row r="227" spans="1:7" ht="18" customHeight="1" x14ac:dyDescent="0.25">
      <c r="A227" s="146"/>
      <c r="B227" s="130"/>
      <c r="C227" s="165"/>
      <c r="D227" s="152"/>
      <c r="E227" s="135" t="s">
        <v>170</v>
      </c>
      <c r="F227" s="175">
        <f>SUM(F208:F226)</f>
        <v>170</v>
      </c>
      <c r="G227" s="175">
        <f>SUM(G208:G226)</f>
        <v>680000000</v>
      </c>
    </row>
    <row r="228" spans="1:7" ht="14.25" customHeight="1" x14ac:dyDescent="0.25">
      <c r="A228" s="132">
        <v>29</v>
      </c>
      <c r="B228" s="126" t="s">
        <v>29</v>
      </c>
      <c r="C228" s="161">
        <v>1550</v>
      </c>
      <c r="D228" s="111">
        <v>6200000000</v>
      </c>
      <c r="E228" s="137"/>
      <c r="F228" s="174"/>
      <c r="G228" s="174"/>
    </row>
    <row r="229" spans="1:7" ht="15" customHeight="1" x14ac:dyDescent="0.25">
      <c r="A229" s="132">
        <v>30</v>
      </c>
      <c r="B229" s="126" t="s">
        <v>86</v>
      </c>
      <c r="C229" s="161">
        <v>314</v>
      </c>
      <c r="D229" s="112">
        <v>1256000000</v>
      </c>
      <c r="E229" s="137"/>
      <c r="F229" s="174"/>
      <c r="G229" s="174"/>
    </row>
    <row r="230" spans="1:7" ht="15" customHeight="1" x14ac:dyDescent="0.25">
      <c r="A230" s="132">
        <v>31</v>
      </c>
      <c r="B230" s="126" t="s">
        <v>33</v>
      </c>
      <c r="C230" s="161">
        <v>1527</v>
      </c>
      <c r="D230" s="113">
        <v>6108000000</v>
      </c>
      <c r="E230" s="137"/>
      <c r="F230" s="174"/>
      <c r="G230" s="174"/>
    </row>
    <row r="231" spans="1:7" ht="12.75" customHeight="1" x14ac:dyDescent="0.25">
      <c r="A231" s="132">
        <v>32</v>
      </c>
      <c r="B231" s="126" t="s">
        <v>104</v>
      </c>
      <c r="C231" s="161">
        <v>200</v>
      </c>
      <c r="D231" s="88">
        <v>800000000</v>
      </c>
      <c r="E231" s="137"/>
      <c r="F231" s="174"/>
      <c r="G231" s="174"/>
    </row>
    <row r="232" spans="1:7" ht="14.25" customHeight="1" x14ac:dyDescent="0.25">
      <c r="A232" s="132">
        <v>33</v>
      </c>
      <c r="B232" s="126" t="s">
        <v>97</v>
      </c>
      <c r="C232" s="161">
        <v>300</v>
      </c>
      <c r="D232" s="114">
        <v>1200000000</v>
      </c>
      <c r="E232" s="137"/>
      <c r="F232" s="174"/>
      <c r="G232" s="174"/>
    </row>
    <row r="233" spans="1:7" x14ac:dyDescent="0.25">
      <c r="A233" s="132">
        <v>34</v>
      </c>
      <c r="B233" s="126" t="s">
        <v>103</v>
      </c>
      <c r="C233" s="161">
        <v>300</v>
      </c>
      <c r="D233" s="115">
        <v>1200000000</v>
      </c>
      <c r="E233" s="137"/>
      <c r="F233" s="174"/>
      <c r="G233" s="174"/>
    </row>
    <row r="234" spans="1:7" x14ac:dyDescent="0.25">
      <c r="A234" s="132">
        <v>35</v>
      </c>
      <c r="B234" s="126" t="s">
        <v>101</v>
      </c>
      <c r="C234" s="161">
        <v>100</v>
      </c>
      <c r="D234" s="116">
        <v>400000000</v>
      </c>
      <c r="E234" s="137"/>
      <c r="F234" s="174"/>
      <c r="G234" s="174"/>
    </row>
    <row r="235" spans="1:7" x14ac:dyDescent="0.25">
      <c r="A235" s="132">
        <v>36</v>
      </c>
      <c r="B235" s="136" t="s">
        <v>127</v>
      </c>
      <c r="C235" s="168">
        <v>2000</v>
      </c>
      <c r="D235" s="117">
        <v>8000000000</v>
      </c>
      <c r="E235" s="137"/>
      <c r="F235" s="174"/>
      <c r="G235" s="174"/>
    </row>
    <row r="236" spans="1:7" ht="16.5" customHeight="1" x14ac:dyDescent="0.25">
      <c r="A236" s="255" t="s">
        <v>190</v>
      </c>
      <c r="B236" s="255"/>
      <c r="C236" s="170">
        <f>SUM(C5:C235)</f>
        <v>157237</v>
      </c>
      <c r="D236" s="171">
        <f>SUM(D5:D235)</f>
        <v>625400000000</v>
      </c>
      <c r="E236" s="172"/>
      <c r="F236" s="179">
        <f>SUM(F37,F41,F56,F105,F148,F151,F153,F156,F182,F185,F188,F194,F196,F200,F204,F207,F227)</f>
        <v>19283</v>
      </c>
      <c r="G236" s="179">
        <f>SUM(G37,G41,G56,G105,G148,G151,G153,G156,G182,G185,G188,G194,G196,G200,G204,G207,G227)</f>
        <v>77132000000</v>
      </c>
    </row>
    <row r="237" spans="1:7" ht="12.75" customHeight="1" x14ac:dyDescent="0.25">
      <c r="E237" s="87"/>
    </row>
    <row r="238" spans="1:7" ht="13.5" customHeight="1" x14ac:dyDescent="0.25">
      <c r="E238" s="87"/>
    </row>
    <row r="239" spans="1:7" x14ac:dyDescent="0.25">
      <c r="E239" s="87"/>
    </row>
    <row r="240" spans="1:7" x14ac:dyDescent="0.25">
      <c r="E240" s="87"/>
    </row>
    <row r="241" spans="5:5" x14ac:dyDescent="0.25">
      <c r="E241" s="87"/>
    </row>
    <row r="242" spans="5:5" x14ac:dyDescent="0.25">
      <c r="E242" s="87"/>
    </row>
  </sheetData>
  <mergeCells count="67">
    <mergeCell ref="D190:D191"/>
    <mergeCell ref="B197:B198"/>
    <mergeCell ref="C197:C198"/>
    <mergeCell ref="D197:D198"/>
    <mergeCell ref="A236:B236"/>
    <mergeCell ref="A197:A198"/>
    <mergeCell ref="A190:A191"/>
    <mergeCell ref="B190:B191"/>
    <mergeCell ref="C190:C191"/>
    <mergeCell ref="E3:G3"/>
    <mergeCell ref="A3:A4"/>
    <mergeCell ref="B3:B4"/>
    <mergeCell ref="C3:D4"/>
    <mergeCell ref="A58:A96"/>
    <mergeCell ref="B58:B96"/>
    <mergeCell ref="C58:C96"/>
    <mergeCell ref="D58:D96"/>
    <mergeCell ref="A43:A55"/>
    <mergeCell ref="B43:B55"/>
    <mergeCell ref="C43:C55"/>
    <mergeCell ref="D43:D55"/>
    <mergeCell ref="E43:E44"/>
    <mergeCell ref="E48:E50"/>
    <mergeCell ref="E51:E54"/>
    <mergeCell ref="E5:E15"/>
    <mergeCell ref="E174:E175"/>
    <mergeCell ref="E176:E181"/>
    <mergeCell ref="E109:E120"/>
    <mergeCell ref="E121:E123"/>
    <mergeCell ref="E125:E127"/>
    <mergeCell ref="E129:E134"/>
    <mergeCell ref="E135:E143"/>
    <mergeCell ref="E144:E147"/>
    <mergeCell ref="E158:E159"/>
    <mergeCell ref="E160:E163"/>
    <mergeCell ref="E216:E218"/>
    <mergeCell ref="E220:E226"/>
    <mergeCell ref="E208:E211"/>
    <mergeCell ref="E212:E213"/>
    <mergeCell ref="E214:E215"/>
    <mergeCell ref="A6:A36"/>
    <mergeCell ref="B6:B36"/>
    <mergeCell ref="C6:C36"/>
    <mergeCell ref="D6:D36"/>
    <mergeCell ref="D100:D103"/>
    <mergeCell ref="B110:B147"/>
    <mergeCell ref="C110:C147"/>
    <mergeCell ref="D110:D147"/>
    <mergeCell ref="E16:E31"/>
    <mergeCell ref="E32:E35"/>
    <mergeCell ref="E99:E102"/>
    <mergeCell ref="B1:G2"/>
    <mergeCell ref="E192:E193"/>
    <mergeCell ref="A209:A226"/>
    <mergeCell ref="B209:B226"/>
    <mergeCell ref="C209:C226"/>
    <mergeCell ref="D209:D226"/>
    <mergeCell ref="E165:E168"/>
    <mergeCell ref="E169:E171"/>
    <mergeCell ref="E172:E173"/>
    <mergeCell ref="A159:A181"/>
    <mergeCell ref="B159:B181"/>
    <mergeCell ref="C159:C181"/>
    <mergeCell ref="D159:D181"/>
    <mergeCell ref="A100:A103"/>
    <mergeCell ref="B100:B103"/>
    <mergeCell ref="C100:C103"/>
  </mergeCells>
  <pageMargins left="0.7" right="0.7" top="0.75" bottom="0.75" header="0.3" footer="0.3"/>
  <pageSetup paperSize="9" scale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BB-C294-4351-87E0-03A2C88B01E4}">
  <dimension ref="A1:F17"/>
  <sheetViews>
    <sheetView workbookViewId="0">
      <selection activeCell="E9" sqref="E9"/>
    </sheetView>
  </sheetViews>
  <sheetFormatPr defaultRowHeight="15" x14ac:dyDescent="0.25"/>
  <cols>
    <col min="1" max="1" width="3.5703125" customWidth="1"/>
    <col min="2" max="2" width="15.7109375" customWidth="1"/>
    <col min="3" max="3" width="9.85546875" customWidth="1"/>
    <col min="4" max="4" width="24.42578125" customWidth="1"/>
    <col min="6" max="6" width="13.42578125" customWidth="1"/>
  </cols>
  <sheetData>
    <row r="1" spans="1:6" x14ac:dyDescent="0.25">
      <c r="B1" t="s">
        <v>201</v>
      </c>
    </row>
    <row r="3" spans="1:6" x14ac:dyDescent="0.25">
      <c r="A3" s="3" t="s">
        <v>0</v>
      </c>
      <c r="B3" s="3" t="s">
        <v>1</v>
      </c>
      <c r="C3" s="3" t="s">
        <v>131</v>
      </c>
      <c r="D3" s="257" t="s">
        <v>171</v>
      </c>
      <c r="E3" s="257"/>
      <c r="F3" s="257"/>
    </row>
    <row r="4" spans="1:6" x14ac:dyDescent="0.25">
      <c r="A4" s="3"/>
      <c r="B4" s="3" t="s">
        <v>203</v>
      </c>
      <c r="C4" s="3">
        <v>98360</v>
      </c>
      <c r="D4" s="3" t="s">
        <v>202</v>
      </c>
      <c r="E4" s="3" t="s">
        <v>188</v>
      </c>
      <c r="F4" s="3" t="s">
        <v>189</v>
      </c>
    </row>
    <row r="5" spans="1:6" x14ac:dyDescent="0.25">
      <c r="A5" s="3"/>
      <c r="B5" s="3"/>
      <c r="C5" s="3"/>
      <c r="D5" s="3" t="s">
        <v>204</v>
      </c>
      <c r="E5" s="3">
        <v>14597</v>
      </c>
      <c r="F5" s="3">
        <v>7886923548</v>
      </c>
    </row>
    <row r="6" spans="1:6" x14ac:dyDescent="0.25">
      <c r="A6" s="3"/>
      <c r="B6" s="3"/>
      <c r="C6" s="3"/>
      <c r="D6" s="3" t="s">
        <v>204</v>
      </c>
      <c r="E6" s="3">
        <v>14597</v>
      </c>
      <c r="F6" s="3">
        <v>7926011377</v>
      </c>
    </row>
    <row r="7" spans="1:6" x14ac:dyDescent="0.25">
      <c r="A7" s="3"/>
      <c r="B7" s="3"/>
      <c r="C7" s="3"/>
      <c r="D7" s="3" t="s">
        <v>205</v>
      </c>
      <c r="E7" s="3">
        <v>15354</v>
      </c>
      <c r="F7" s="3">
        <v>8075620674</v>
      </c>
    </row>
    <row r="8" spans="1:6" x14ac:dyDescent="0.25">
      <c r="A8" s="3"/>
      <c r="B8" s="3"/>
      <c r="C8" s="3"/>
      <c r="D8" s="3" t="s">
        <v>206</v>
      </c>
      <c r="E8" s="3">
        <v>10535</v>
      </c>
      <c r="F8" s="3">
        <v>5586144813</v>
      </c>
    </row>
    <row r="9" spans="1:6" x14ac:dyDescent="0.25">
      <c r="A9" s="3"/>
      <c r="B9" s="3"/>
      <c r="C9" s="3"/>
      <c r="D9" s="3" t="s">
        <v>206</v>
      </c>
      <c r="E9" s="3">
        <v>10537</v>
      </c>
      <c r="F9" s="3">
        <v>5614729055</v>
      </c>
    </row>
    <row r="10" spans="1:6" x14ac:dyDescent="0.25">
      <c r="A10" s="3"/>
      <c r="B10" s="3"/>
      <c r="C10" s="3"/>
      <c r="D10" s="3" t="s">
        <v>207</v>
      </c>
      <c r="E10" s="3">
        <v>13990</v>
      </c>
      <c r="F10" s="3">
        <v>7451186488</v>
      </c>
    </row>
    <row r="11" spans="1:6" x14ac:dyDescent="0.25">
      <c r="A11" s="3"/>
      <c r="B11" s="3"/>
      <c r="C11" s="3"/>
      <c r="D11" s="3" t="s">
        <v>207</v>
      </c>
      <c r="E11" s="3">
        <v>13992</v>
      </c>
      <c r="F11" s="3">
        <v>7489083057</v>
      </c>
    </row>
    <row r="12" spans="1:6" x14ac:dyDescent="0.25">
      <c r="A12" s="3"/>
      <c r="B12" s="3"/>
      <c r="C12" s="3"/>
      <c r="D12" s="3" t="s">
        <v>208</v>
      </c>
      <c r="E12" s="3">
        <v>18366</v>
      </c>
      <c r="F12" s="3">
        <v>9816949432</v>
      </c>
    </row>
    <row r="13" spans="1:6" x14ac:dyDescent="0.25">
      <c r="A13" s="3"/>
      <c r="B13" s="3"/>
      <c r="C13" s="3"/>
      <c r="D13" s="3" t="s">
        <v>208</v>
      </c>
      <c r="E13" s="3">
        <v>18366</v>
      </c>
      <c r="F13" s="3">
        <v>9865421014</v>
      </c>
    </row>
    <row r="14" spans="1:6" x14ac:dyDescent="0.25">
      <c r="A14" s="3"/>
      <c r="B14" s="3"/>
      <c r="C14" s="3"/>
      <c r="D14" s="3" t="s">
        <v>209</v>
      </c>
      <c r="E14" s="3">
        <v>15292</v>
      </c>
      <c r="F14" s="3">
        <v>8281938595</v>
      </c>
    </row>
    <row r="15" spans="1:6" x14ac:dyDescent="0.25">
      <c r="A15" s="3"/>
      <c r="B15" s="3"/>
      <c r="C15" s="3"/>
      <c r="D15" s="3" t="s">
        <v>209</v>
      </c>
      <c r="E15" s="3">
        <v>15292</v>
      </c>
      <c r="F15" s="3">
        <v>8240926805</v>
      </c>
    </row>
    <row r="16" spans="1:6" x14ac:dyDescent="0.25">
      <c r="A16" s="3"/>
      <c r="B16" s="3"/>
      <c r="C16" s="3"/>
      <c r="D16" s="3" t="s">
        <v>210</v>
      </c>
      <c r="E16" s="3">
        <v>25544</v>
      </c>
      <c r="F16" s="3">
        <v>13860340389</v>
      </c>
    </row>
    <row r="17" spans="1:6" x14ac:dyDescent="0.25">
      <c r="A17" s="3"/>
      <c r="B17" s="3"/>
      <c r="C17" s="3"/>
      <c r="D17" s="3" t="s">
        <v>210</v>
      </c>
      <c r="E17" s="3">
        <v>25544</v>
      </c>
      <c r="F17" s="3">
        <v>13791883196</v>
      </c>
    </row>
  </sheetData>
  <mergeCells count="1"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BB4-E4AF-4B00-8A7C-AEAE7F40AF57}">
  <dimension ref="A1:K54"/>
  <sheetViews>
    <sheetView tabSelected="1" view="pageBreakPreview" topLeftCell="A28" zoomScaleNormal="80" zoomScaleSheetLayoutView="100" workbookViewId="0">
      <selection activeCell="A53" sqref="A53:K53"/>
    </sheetView>
  </sheetViews>
  <sheetFormatPr defaultRowHeight="15" x14ac:dyDescent="0.25"/>
  <cols>
    <col min="1" max="1" width="5.28515625" customWidth="1"/>
    <col min="2" max="2" width="25" customWidth="1"/>
    <col min="3" max="3" width="11.28515625" customWidth="1"/>
    <col min="6" max="6" width="10.42578125" customWidth="1"/>
    <col min="7" max="7" width="20.140625" customWidth="1"/>
    <col min="8" max="8" width="21.42578125" customWidth="1"/>
    <col min="9" max="9" width="14.28515625" customWidth="1"/>
    <col min="10" max="10" width="11.42578125" customWidth="1"/>
    <col min="11" max="11" width="10.28515625" customWidth="1"/>
  </cols>
  <sheetData>
    <row r="1" spans="1:11" x14ac:dyDescent="0.25">
      <c r="A1" s="263" t="s">
        <v>161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11" x14ac:dyDescent="0.25">
      <c r="A2" s="264" t="s">
        <v>0</v>
      </c>
      <c r="B2" s="261" t="s">
        <v>1</v>
      </c>
      <c r="C2" s="261" t="s">
        <v>128</v>
      </c>
      <c r="D2" s="261"/>
      <c r="E2" s="262" t="s">
        <v>132</v>
      </c>
      <c r="F2" s="262" t="s">
        <v>2</v>
      </c>
      <c r="G2" s="261" t="s">
        <v>3</v>
      </c>
      <c r="H2" s="261" t="s">
        <v>4</v>
      </c>
      <c r="I2" s="261" t="s">
        <v>45</v>
      </c>
      <c r="J2" s="262" t="s">
        <v>79</v>
      </c>
      <c r="K2" s="262" t="s">
        <v>80</v>
      </c>
    </row>
    <row r="3" spans="1:11" x14ac:dyDescent="0.25">
      <c r="A3" s="264"/>
      <c r="B3" s="261"/>
      <c r="C3" s="58" t="s">
        <v>130</v>
      </c>
      <c r="D3" s="58" t="s">
        <v>131</v>
      </c>
      <c r="E3" s="262"/>
      <c r="F3" s="262"/>
      <c r="G3" s="261"/>
      <c r="H3" s="261"/>
      <c r="I3" s="261"/>
      <c r="J3" s="262"/>
      <c r="K3" s="262"/>
    </row>
    <row r="4" spans="1:11" x14ac:dyDescent="0.25">
      <c r="A4" s="258" t="s">
        <v>164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</row>
    <row r="5" spans="1:11" ht="30" x14ac:dyDescent="0.25">
      <c r="A5" s="71">
        <v>1</v>
      </c>
      <c r="B5" s="4" t="s">
        <v>83</v>
      </c>
      <c r="C5" s="5">
        <v>43469</v>
      </c>
      <c r="D5" s="4">
        <v>11590</v>
      </c>
      <c r="E5" s="4">
        <v>7170</v>
      </c>
      <c r="F5" s="5">
        <v>43472</v>
      </c>
      <c r="G5" s="27" t="s">
        <v>90</v>
      </c>
      <c r="H5" s="27" t="s">
        <v>91</v>
      </c>
      <c r="I5" s="27" t="s">
        <v>122</v>
      </c>
      <c r="J5" s="69">
        <v>42612</v>
      </c>
      <c r="K5" s="5">
        <v>44438</v>
      </c>
    </row>
    <row r="6" spans="1:11" ht="30" x14ac:dyDescent="0.25">
      <c r="A6" s="71">
        <v>2</v>
      </c>
      <c r="B6" s="4" t="s">
        <v>36</v>
      </c>
      <c r="C6" s="5">
        <v>43468</v>
      </c>
      <c r="D6" s="4">
        <v>5000</v>
      </c>
      <c r="E6" s="4">
        <v>5000</v>
      </c>
      <c r="F6" s="5">
        <v>43472</v>
      </c>
      <c r="G6" s="27" t="s">
        <v>73</v>
      </c>
      <c r="H6" s="27" t="s">
        <v>74</v>
      </c>
      <c r="I6" s="27" t="s">
        <v>122</v>
      </c>
      <c r="J6" s="69">
        <v>42585</v>
      </c>
      <c r="K6" s="5">
        <v>44046</v>
      </c>
    </row>
    <row r="7" spans="1:11" ht="30" x14ac:dyDescent="0.25">
      <c r="A7" s="71">
        <v>3</v>
      </c>
      <c r="B7" s="4" t="s">
        <v>34</v>
      </c>
      <c r="C7" s="5">
        <v>43468</v>
      </c>
      <c r="D7" s="4">
        <v>935</v>
      </c>
      <c r="E7" s="4">
        <v>935</v>
      </c>
      <c r="F7" s="5">
        <v>43472</v>
      </c>
      <c r="G7" s="27" t="s">
        <v>69</v>
      </c>
      <c r="H7" s="27" t="s">
        <v>70</v>
      </c>
      <c r="I7" s="27" t="s">
        <v>122</v>
      </c>
      <c r="J7" s="69">
        <v>42653</v>
      </c>
      <c r="K7" s="5">
        <v>44114</v>
      </c>
    </row>
    <row r="8" spans="1:11" ht="30" x14ac:dyDescent="0.25">
      <c r="A8" s="71">
        <v>4</v>
      </c>
      <c r="B8" s="4" t="s">
        <v>25</v>
      </c>
      <c r="C8" s="5">
        <v>43496</v>
      </c>
      <c r="D8" s="26">
        <v>225150</v>
      </c>
      <c r="E8" s="26">
        <v>118420</v>
      </c>
      <c r="F8" s="5">
        <v>43481</v>
      </c>
      <c r="G8" s="28" t="s">
        <v>136</v>
      </c>
      <c r="H8" s="27" t="s">
        <v>54</v>
      </c>
      <c r="I8" s="27" t="s">
        <v>122</v>
      </c>
      <c r="J8" s="69">
        <v>42690</v>
      </c>
      <c r="K8" s="5">
        <v>44041</v>
      </c>
    </row>
    <row r="9" spans="1:11" ht="30" x14ac:dyDescent="0.25">
      <c r="A9" s="71">
        <v>5</v>
      </c>
      <c r="B9" s="4" t="s">
        <v>30</v>
      </c>
      <c r="C9" s="5">
        <v>43522</v>
      </c>
      <c r="D9" s="4">
        <v>2400</v>
      </c>
      <c r="E9" s="4">
        <v>887</v>
      </c>
      <c r="F9" s="5">
        <v>43539</v>
      </c>
      <c r="G9" s="27" t="s">
        <v>53</v>
      </c>
      <c r="H9" s="27" t="s">
        <v>126</v>
      </c>
      <c r="I9" s="27" t="s">
        <v>122</v>
      </c>
      <c r="J9" s="69">
        <v>42660</v>
      </c>
      <c r="K9" s="5">
        <v>44121</v>
      </c>
    </row>
    <row r="10" spans="1:11" ht="30" x14ac:dyDescent="0.25">
      <c r="A10" s="71">
        <v>6</v>
      </c>
      <c r="B10" s="4" t="s">
        <v>106</v>
      </c>
      <c r="C10" s="65">
        <v>43537</v>
      </c>
      <c r="D10" s="4">
        <v>300</v>
      </c>
      <c r="E10" s="4">
        <v>300</v>
      </c>
      <c r="F10" s="5">
        <v>43539</v>
      </c>
      <c r="G10" s="27" t="s">
        <v>140</v>
      </c>
      <c r="H10" s="27" t="s">
        <v>142</v>
      </c>
      <c r="I10" s="27" t="s">
        <v>122</v>
      </c>
      <c r="J10" s="69">
        <v>43306</v>
      </c>
      <c r="K10" s="65">
        <v>44037</v>
      </c>
    </row>
    <row r="11" spans="1:11" ht="30" x14ac:dyDescent="0.25">
      <c r="A11" s="71">
        <v>7</v>
      </c>
      <c r="B11" s="4" t="s">
        <v>105</v>
      </c>
      <c r="C11" s="65">
        <v>43532</v>
      </c>
      <c r="D11" s="4">
        <v>600</v>
      </c>
      <c r="E11" s="4">
        <v>300</v>
      </c>
      <c r="F11" s="5">
        <v>43539</v>
      </c>
      <c r="G11" s="27" t="s">
        <v>145</v>
      </c>
      <c r="H11" s="27" t="s">
        <v>146</v>
      </c>
      <c r="I11" s="27" t="s">
        <v>122</v>
      </c>
      <c r="J11" s="69">
        <v>43181</v>
      </c>
      <c r="K11" s="65">
        <v>43912</v>
      </c>
    </row>
    <row r="12" spans="1:11" x14ac:dyDescent="0.25">
      <c r="A12" s="258" t="s">
        <v>165</v>
      </c>
      <c r="B12" s="258"/>
      <c r="C12" s="258"/>
      <c r="D12" s="258"/>
      <c r="E12" s="258"/>
      <c r="F12" s="258"/>
      <c r="G12" s="258"/>
      <c r="H12" s="258"/>
      <c r="I12" s="258"/>
      <c r="J12" s="258"/>
      <c r="K12" s="258"/>
    </row>
    <row r="13" spans="1:11" ht="30" x14ac:dyDescent="0.25">
      <c r="A13" s="72">
        <v>8</v>
      </c>
      <c r="B13" s="4" t="s">
        <v>20</v>
      </c>
      <c r="C13" s="5">
        <v>43469</v>
      </c>
      <c r="D13" s="4">
        <v>7184</v>
      </c>
      <c r="E13" s="6">
        <v>7184</v>
      </c>
      <c r="F13" s="5">
        <v>43472</v>
      </c>
      <c r="G13" s="27" t="s">
        <v>46</v>
      </c>
      <c r="H13" s="27" t="s">
        <v>47</v>
      </c>
      <c r="I13" s="27" t="s">
        <v>122</v>
      </c>
      <c r="J13" s="69">
        <v>42580</v>
      </c>
      <c r="K13" s="5">
        <v>43676</v>
      </c>
    </row>
    <row r="14" spans="1:11" x14ac:dyDescent="0.25">
      <c r="A14" s="258" t="s">
        <v>166</v>
      </c>
      <c r="B14" s="258"/>
      <c r="C14" s="258"/>
      <c r="D14" s="258"/>
      <c r="E14" s="258"/>
      <c r="F14" s="258"/>
      <c r="G14" s="258"/>
      <c r="H14" s="258"/>
      <c r="I14" s="258"/>
      <c r="J14" s="258"/>
      <c r="K14" s="258"/>
    </row>
    <row r="15" spans="1:11" ht="30" x14ac:dyDescent="0.25">
      <c r="A15" s="72">
        <v>9</v>
      </c>
      <c r="B15" s="4" t="s">
        <v>35</v>
      </c>
      <c r="C15" s="5">
        <v>43469</v>
      </c>
      <c r="D15" s="4">
        <v>342</v>
      </c>
      <c r="E15" s="4">
        <v>171</v>
      </c>
      <c r="F15" s="5">
        <v>43472</v>
      </c>
      <c r="G15" s="27" t="s">
        <v>71</v>
      </c>
      <c r="H15" s="27" t="s">
        <v>72</v>
      </c>
      <c r="I15" s="27" t="s">
        <v>122</v>
      </c>
      <c r="J15" s="69">
        <v>42641</v>
      </c>
      <c r="K15" s="5">
        <v>44102</v>
      </c>
    </row>
    <row r="16" spans="1:11" ht="30" x14ac:dyDescent="0.25">
      <c r="A16" s="72">
        <v>10</v>
      </c>
      <c r="B16" s="4" t="s">
        <v>27</v>
      </c>
      <c r="C16" s="5">
        <v>43469</v>
      </c>
      <c r="D16" s="4">
        <v>699</v>
      </c>
      <c r="E16" s="4">
        <v>699</v>
      </c>
      <c r="F16" s="5">
        <v>43472</v>
      </c>
      <c r="G16" s="27" t="s">
        <v>55</v>
      </c>
      <c r="H16" s="27" t="s">
        <v>56</v>
      </c>
      <c r="I16" s="27" t="s">
        <v>122</v>
      </c>
      <c r="J16" s="69">
        <v>42656</v>
      </c>
      <c r="K16" s="5">
        <v>44117</v>
      </c>
    </row>
    <row r="17" spans="1:11" ht="30" x14ac:dyDescent="0.25">
      <c r="A17" s="72">
        <v>11</v>
      </c>
      <c r="B17" s="4" t="s">
        <v>37</v>
      </c>
      <c r="C17" s="5">
        <v>43469</v>
      </c>
      <c r="D17" s="4">
        <v>100</v>
      </c>
      <c r="E17" s="4">
        <v>100</v>
      </c>
      <c r="F17" s="5">
        <v>43472</v>
      </c>
      <c r="G17" s="27" t="s">
        <v>75</v>
      </c>
      <c r="H17" s="27" t="s">
        <v>76</v>
      </c>
      <c r="I17" s="27" t="s">
        <v>122</v>
      </c>
      <c r="J17" s="69">
        <v>42621</v>
      </c>
      <c r="K17" s="5">
        <v>44082</v>
      </c>
    </row>
    <row r="18" spans="1:11" ht="30" x14ac:dyDescent="0.25">
      <c r="A18" s="72">
        <v>12</v>
      </c>
      <c r="B18" s="4" t="s">
        <v>24</v>
      </c>
      <c r="C18" s="5">
        <v>43469</v>
      </c>
      <c r="D18" s="4">
        <v>2183</v>
      </c>
      <c r="E18" s="4">
        <v>2183</v>
      </c>
      <c r="F18" s="5">
        <v>43472</v>
      </c>
      <c r="G18" s="27" t="s">
        <v>51</v>
      </c>
      <c r="H18" s="27" t="s">
        <v>52</v>
      </c>
      <c r="I18" s="27" t="s">
        <v>122</v>
      </c>
      <c r="J18" s="69">
        <v>42641</v>
      </c>
      <c r="K18" s="5">
        <v>44102</v>
      </c>
    </row>
    <row r="19" spans="1:11" ht="30" x14ac:dyDescent="0.25">
      <c r="A19" s="72">
        <v>13</v>
      </c>
      <c r="B19" s="4" t="s">
        <v>82</v>
      </c>
      <c r="C19" s="5">
        <v>43469</v>
      </c>
      <c r="D19" s="4">
        <v>324</v>
      </c>
      <c r="E19" s="4">
        <v>324</v>
      </c>
      <c r="F19" s="5">
        <v>43472</v>
      </c>
      <c r="G19" s="27" t="s">
        <v>84</v>
      </c>
      <c r="H19" s="27" t="s">
        <v>85</v>
      </c>
      <c r="I19" s="27" t="s">
        <v>122</v>
      </c>
      <c r="J19" s="69">
        <v>42656</v>
      </c>
      <c r="K19" s="5">
        <v>43751</v>
      </c>
    </row>
    <row r="20" spans="1:11" ht="15" customHeight="1" x14ac:dyDescent="0.25">
      <c r="A20" s="72">
        <v>14</v>
      </c>
      <c r="B20" s="4" t="s">
        <v>22</v>
      </c>
      <c r="C20" s="5">
        <v>76341</v>
      </c>
      <c r="D20" s="4">
        <v>696</v>
      </c>
      <c r="E20" s="4">
        <v>696</v>
      </c>
      <c r="F20" s="5">
        <v>43472</v>
      </c>
      <c r="G20" s="67" t="s">
        <v>48</v>
      </c>
      <c r="H20" s="67" t="s">
        <v>138</v>
      </c>
      <c r="I20" s="27" t="s">
        <v>122</v>
      </c>
      <c r="J20" s="69">
        <v>42712</v>
      </c>
      <c r="K20" s="5">
        <v>44173</v>
      </c>
    </row>
    <row r="21" spans="1:11" ht="30" x14ac:dyDescent="0.25">
      <c r="A21" s="72">
        <v>15</v>
      </c>
      <c r="B21" s="4" t="s">
        <v>42</v>
      </c>
      <c r="C21" s="5">
        <v>43469</v>
      </c>
      <c r="D21" s="4">
        <v>674</v>
      </c>
      <c r="E21" s="4">
        <v>674</v>
      </c>
      <c r="F21" s="5">
        <v>43472</v>
      </c>
      <c r="G21" s="27" t="s">
        <v>61</v>
      </c>
      <c r="H21" s="27" t="s">
        <v>62</v>
      </c>
      <c r="I21" s="27" t="s">
        <v>122</v>
      </c>
      <c r="J21" s="69">
        <v>42628</v>
      </c>
      <c r="K21" s="5">
        <v>44089</v>
      </c>
    </row>
    <row r="22" spans="1:11" ht="30" x14ac:dyDescent="0.25">
      <c r="A22" s="72">
        <v>16</v>
      </c>
      <c r="B22" s="4" t="s">
        <v>28</v>
      </c>
      <c r="C22" s="5">
        <v>43469</v>
      </c>
      <c r="D22" s="4">
        <v>2582</v>
      </c>
      <c r="E22" s="4">
        <v>1032</v>
      </c>
      <c r="F22" s="68">
        <v>43472</v>
      </c>
      <c r="G22" s="67" t="s">
        <v>57</v>
      </c>
      <c r="H22" s="67" t="s">
        <v>58</v>
      </c>
      <c r="I22" s="27" t="s">
        <v>122</v>
      </c>
      <c r="J22" s="69">
        <v>42667</v>
      </c>
      <c r="K22" s="5">
        <v>43762</v>
      </c>
    </row>
    <row r="23" spans="1:11" ht="30" x14ac:dyDescent="0.25">
      <c r="A23" s="72">
        <v>17</v>
      </c>
      <c r="B23" s="4" t="s">
        <v>19</v>
      </c>
      <c r="C23" s="5">
        <v>43469</v>
      </c>
      <c r="D23" s="4">
        <v>264</v>
      </c>
      <c r="E23" s="4">
        <v>264</v>
      </c>
      <c r="F23" s="5">
        <v>43472</v>
      </c>
      <c r="G23" s="27" t="s">
        <v>59</v>
      </c>
      <c r="H23" s="27" t="s">
        <v>60</v>
      </c>
      <c r="I23" s="27" t="s">
        <v>122</v>
      </c>
      <c r="J23" s="69">
        <v>42656</v>
      </c>
      <c r="K23" s="5">
        <v>44117</v>
      </c>
    </row>
    <row r="24" spans="1:11" ht="30" x14ac:dyDescent="0.25">
      <c r="A24" s="72">
        <v>18</v>
      </c>
      <c r="B24" s="4" t="s">
        <v>93</v>
      </c>
      <c r="C24" s="5">
        <v>43469</v>
      </c>
      <c r="D24" s="4">
        <v>510</v>
      </c>
      <c r="E24" s="4">
        <v>465</v>
      </c>
      <c r="F24" s="5">
        <v>43472</v>
      </c>
      <c r="G24" s="27" t="s">
        <v>94</v>
      </c>
      <c r="H24" s="27" t="s">
        <v>60</v>
      </c>
      <c r="I24" s="27" t="s">
        <v>122</v>
      </c>
      <c r="J24" s="69">
        <v>42641</v>
      </c>
      <c r="K24" s="5">
        <v>44102</v>
      </c>
    </row>
    <row r="25" spans="1:11" ht="30" x14ac:dyDescent="0.25">
      <c r="A25" s="72">
        <v>19</v>
      </c>
      <c r="B25" s="4" t="s">
        <v>23</v>
      </c>
      <c r="C25" s="5">
        <v>43469</v>
      </c>
      <c r="D25" s="4">
        <v>945</v>
      </c>
      <c r="E25" s="4">
        <v>945</v>
      </c>
      <c r="F25" s="5">
        <v>43472</v>
      </c>
      <c r="G25" s="27" t="s">
        <v>49</v>
      </c>
      <c r="H25" s="27" t="s">
        <v>50</v>
      </c>
      <c r="I25" s="27" t="s">
        <v>122</v>
      </c>
      <c r="J25" s="69">
        <v>42809</v>
      </c>
      <c r="K25" s="5">
        <v>43905</v>
      </c>
    </row>
    <row r="26" spans="1:11" ht="30" x14ac:dyDescent="0.25">
      <c r="A26" s="72">
        <v>20</v>
      </c>
      <c r="B26" s="4" t="s">
        <v>5</v>
      </c>
      <c r="C26" s="5">
        <v>43469</v>
      </c>
      <c r="D26" s="4">
        <v>540</v>
      </c>
      <c r="E26" s="7">
        <v>540</v>
      </c>
      <c r="F26" s="5">
        <v>43472</v>
      </c>
      <c r="G26" s="27" t="s">
        <v>43</v>
      </c>
      <c r="H26" s="27" t="s">
        <v>44</v>
      </c>
      <c r="I26" s="27" t="s">
        <v>122</v>
      </c>
      <c r="J26" s="69">
        <v>42585</v>
      </c>
      <c r="K26" s="5">
        <v>44411</v>
      </c>
    </row>
    <row r="27" spans="1:11" ht="30" x14ac:dyDescent="0.25">
      <c r="A27" s="72">
        <v>21</v>
      </c>
      <c r="B27" s="4" t="s">
        <v>32</v>
      </c>
      <c r="C27" s="5">
        <v>43490</v>
      </c>
      <c r="D27" s="4">
        <v>1200</v>
      </c>
      <c r="E27" s="4">
        <v>1056</v>
      </c>
      <c r="F27" s="5">
        <v>43493</v>
      </c>
      <c r="G27" s="27" t="s">
        <v>65</v>
      </c>
      <c r="H27" s="27" t="s">
        <v>66</v>
      </c>
      <c r="I27" s="27" t="s">
        <v>122</v>
      </c>
      <c r="J27" s="69">
        <v>42626</v>
      </c>
      <c r="K27" s="5">
        <v>44087</v>
      </c>
    </row>
    <row r="28" spans="1:11" ht="30" x14ac:dyDescent="0.25">
      <c r="A28" s="72">
        <v>22</v>
      </c>
      <c r="B28" s="4" t="s">
        <v>102</v>
      </c>
      <c r="C28" s="65">
        <v>43536</v>
      </c>
      <c r="D28" s="4">
        <v>410</v>
      </c>
      <c r="E28" s="4">
        <v>300</v>
      </c>
      <c r="F28" s="5">
        <v>43539</v>
      </c>
      <c r="G28" s="27" t="s">
        <v>147</v>
      </c>
      <c r="H28" s="27" t="s">
        <v>151</v>
      </c>
      <c r="I28" s="27" t="s">
        <v>122</v>
      </c>
      <c r="J28" s="69">
        <v>42873</v>
      </c>
      <c r="K28" s="65">
        <v>43969</v>
      </c>
    </row>
    <row r="29" spans="1:11" ht="30" x14ac:dyDescent="0.25">
      <c r="A29" s="72">
        <v>23</v>
      </c>
      <c r="B29" s="4" t="s">
        <v>98</v>
      </c>
      <c r="C29" s="65">
        <v>43543</v>
      </c>
      <c r="D29" s="4">
        <v>200</v>
      </c>
      <c r="E29" s="4">
        <v>200</v>
      </c>
      <c r="F29" s="5">
        <v>43556</v>
      </c>
      <c r="G29" s="27" t="s">
        <v>149</v>
      </c>
      <c r="H29" s="27" t="s">
        <v>150</v>
      </c>
      <c r="I29" s="27" t="s">
        <v>122</v>
      </c>
      <c r="J29" s="69">
        <v>42873</v>
      </c>
      <c r="K29" s="65">
        <v>43969</v>
      </c>
    </row>
    <row r="30" spans="1:11" ht="30" x14ac:dyDescent="0.25">
      <c r="A30" s="72">
        <v>24</v>
      </c>
      <c r="B30" s="4" t="s">
        <v>100</v>
      </c>
      <c r="C30" s="65">
        <v>43543</v>
      </c>
      <c r="D30" s="4">
        <v>200</v>
      </c>
      <c r="E30" s="4">
        <v>200</v>
      </c>
      <c r="F30" s="5">
        <v>43556</v>
      </c>
      <c r="G30" s="27" t="s">
        <v>148</v>
      </c>
      <c r="H30" s="27" t="s">
        <v>152</v>
      </c>
      <c r="I30" s="27" t="s">
        <v>122</v>
      </c>
      <c r="J30" s="69">
        <v>42612</v>
      </c>
      <c r="K30" s="65">
        <v>44073</v>
      </c>
    </row>
    <row r="31" spans="1:11" x14ac:dyDescent="0.25">
      <c r="A31" s="258" t="s">
        <v>167</v>
      </c>
      <c r="B31" s="258"/>
      <c r="C31" s="258"/>
      <c r="D31" s="258"/>
      <c r="E31" s="258"/>
      <c r="F31" s="258"/>
      <c r="G31" s="258"/>
      <c r="H31" s="258"/>
      <c r="I31" s="258"/>
      <c r="J31" s="258"/>
      <c r="K31" s="258"/>
    </row>
    <row r="32" spans="1:11" ht="30" x14ac:dyDescent="0.25">
      <c r="A32" s="72">
        <v>25</v>
      </c>
      <c r="B32" s="4" t="s">
        <v>31</v>
      </c>
      <c r="C32" s="5">
        <v>43469</v>
      </c>
      <c r="D32" s="4">
        <v>218</v>
      </c>
      <c r="E32" s="4">
        <v>218</v>
      </c>
      <c r="F32" s="5">
        <v>43472</v>
      </c>
      <c r="G32" s="27" t="s">
        <v>63</v>
      </c>
      <c r="H32" s="27" t="s">
        <v>64</v>
      </c>
      <c r="I32" s="27" t="s">
        <v>122</v>
      </c>
      <c r="J32" s="69">
        <v>42628</v>
      </c>
      <c r="K32" s="5">
        <v>44089</v>
      </c>
    </row>
    <row r="33" spans="1:11" ht="30" x14ac:dyDescent="0.25">
      <c r="A33" s="72">
        <v>26</v>
      </c>
      <c r="B33" s="4" t="s">
        <v>41</v>
      </c>
      <c r="C33" s="5">
        <v>43469</v>
      </c>
      <c r="D33" s="4">
        <v>98</v>
      </c>
      <c r="E33" s="4">
        <v>100</v>
      </c>
      <c r="F33" s="5">
        <v>43472</v>
      </c>
      <c r="G33" s="27" t="s">
        <v>77</v>
      </c>
      <c r="H33" s="27" t="s">
        <v>78</v>
      </c>
      <c r="I33" s="27" t="s">
        <v>122</v>
      </c>
      <c r="J33" s="69">
        <v>42646</v>
      </c>
      <c r="K33" s="5">
        <v>44107</v>
      </c>
    </row>
    <row r="34" spans="1:11" ht="30" x14ac:dyDescent="0.25">
      <c r="A34" s="72">
        <v>27</v>
      </c>
      <c r="B34" s="4" t="s">
        <v>21</v>
      </c>
      <c r="C34" s="5">
        <v>43469</v>
      </c>
      <c r="D34" s="4">
        <v>583</v>
      </c>
      <c r="E34" s="4">
        <v>583</v>
      </c>
      <c r="F34" s="5">
        <v>43472</v>
      </c>
      <c r="G34" s="67" t="s">
        <v>48</v>
      </c>
      <c r="H34" s="67" t="s">
        <v>138</v>
      </c>
      <c r="I34" s="27" t="s">
        <v>122</v>
      </c>
      <c r="J34" s="69">
        <v>42712</v>
      </c>
      <c r="K34" s="5">
        <v>44173</v>
      </c>
    </row>
    <row r="35" spans="1:11" ht="30" x14ac:dyDescent="0.25">
      <c r="A35" s="72">
        <v>28</v>
      </c>
      <c r="B35" s="4" t="s">
        <v>29</v>
      </c>
      <c r="C35" s="5">
        <v>43469</v>
      </c>
      <c r="D35" s="4">
        <v>1550</v>
      </c>
      <c r="E35" s="4">
        <v>1550</v>
      </c>
      <c r="F35" s="68">
        <v>43472</v>
      </c>
      <c r="G35" s="67" t="s">
        <v>57</v>
      </c>
      <c r="H35" s="67" t="s">
        <v>58</v>
      </c>
      <c r="I35" s="27" t="s">
        <v>122</v>
      </c>
      <c r="J35" s="69">
        <v>42667</v>
      </c>
      <c r="K35" s="5">
        <v>43762</v>
      </c>
    </row>
    <row r="36" spans="1:11" ht="30" x14ac:dyDescent="0.25">
      <c r="A36" s="72">
        <v>29</v>
      </c>
      <c r="B36" s="4" t="s">
        <v>86</v>
      </c>
      <c r="C36" s="5">
        <v>43469</v>
      </c>
      <c r="D36" s="4">
        <v>314</v>
      </c>
      <c r="E36" s="4">
        <v>314</v>
      </c>
      <c r="F36" s="5">
        <v>43472</v>
      </c>
      <c r="G36" s="27" t="s">
        <v>87</v>
      </c>
      <c r="H36" s="27" t="s">
        <v>88</v>
      </c>
      <c r="I36" s="27" t="s">
        <v>122</v>
      </c>
      <c r="J36" s="69">
        <v>42656</v>
      </c>
      <c r="K36" s="5">
        <v>43751</v>
      </c>
    </row>
    <row r="37" spans="1:11" ht="30" x14ac:dyDescent="0.25">
      <c r="A37" s="72">
        <v>30</v>
      </c>
      <c r="B37" s="4" t="s">
        <v>33</v>
      </c>
      <c r="C37" s="5">
        <v>43490</v>
      </c>
      <c r="D37" s="4">
        <v>1527</v>
      </c>
      <c r="E37" s="4">
        <v>1527</v>
      </c>
      <c r="F37" s="5">
        <v>43502</v>
      </c>
      <c r="G37" s="27" t="s">
        <v>67</v>
      </c>
      <c r="H37" s="27" t="s">
        <v>68</v>
      </c>
      <c r="I37" s="27" t="s">
        <v>122</v>
      </c>
      <c r="J37" s="69">
        <v>42585</v>
      </c>
      <c r="K37" s="5">
        <v>44046</v>
      </c>
    </row>
    <row r="38" spans="1:11" ht="30" x14ac:dyDescent="0.25">
      <c r="A38" s="72">
        <v>31</v>
      </c>
      <c r="B38" s="4" t="s">
        <v>104</v>
      </c>
      <c r="C38" s="65">
        <v>43536</v>
      </c>
      <c r="D38" s="4">
        <v>200</v>
      </c>
      <c r="E38" s="4">
        <v>200</v>
      </c>
      <c r="F38" s="5">
        <v>43539</v>
      </c>
      <c r="G38" s="27" t="s">
        <v>139</v>
      </c>
      <c r="H38" s="27" t="s">
        <v>141</v>
      </c>
      <c r="I38" s="27" t="s">
        <v>122</v>
      </c>
      <c r="J38" s="69">
        <v>42641</v>
      </c>
      <c r="K38" s="65">
        <v>44102</v>
      </c>
    </row>
    <row r="39" spans="1:11" ht="30" x14ac:dyDescent="0.25">
      <c r="A39" s="72">
        <v>32</v>
      </c>
      <c r="B39" s="4" t="s">
        <v>97</v>
      </c>
      <c r="C39" s="65">
        <v>43537</v>
      </c>
      <c r="D39" s="4">
        <v>300</v>
      </c>
      <c r="E39" s="4">
        <v>300</v>
      </c>
      <c r="F39" s="5">
        <v>43539</v>
      </c>
      <c r="G39" s="27" t="s">
        <v>143</v>
      </c>
      <c r="H39" s="27" t="s">
        <v>144</v>
      </c>
      <c r="I39" s="27" t="s">
        <v>122</v>
      </c>
      <c r="J39" s="69">
        <v>43090</v>
      </c>
      <c r="K39" s="73">
        <v>43820</v>
      </c>
    </row>
    <row r="40" spans="1:11" ht="30" x14ac:dyDescent="0.25">
      <c r="A40" s="72">
        <v>33</v>
      </c>
      <c r="B40" s="4" t="s">
        <v>103</v>
      </c>
      <c r="C40" s="65">
        <v>76428</v>
      </c>
      <c r="D40" s="4">
        <v>300</v>
      </c>
      <c r="E40" s="4">
        <v>300</v>
      </c>
      <c r="F40" s="5">
        <v>43564</v>
      </c>
      <c r="G40" s="27" t="s">
        <v>154</v>
      </c>
      <c r="H40" s="27" t="s">
        <v>153</v>
      </c>
      <c r="I40" s="27" t="s">
        <v>122</v>
      </c>
      <c r="J40" s="70">
        <v>42656</v>
      </c>
      <c r="K40" s="65">
        <v>44117</v>
      </c>
    </row>
    <row r="41" spans="1:11" ht="30" x14ac:dyDescent="0.25">
      <c r="A41" s="72">
        <v>34</v>
      </c>
      <c r="B41" s="4" t="s">
        <v>101</v>
      </c>
      <c r="C41" s="65">
        <v>43563</v>
      </c>
      <c r="D41" s="4">
        <v>200</v>
      </c>
      <c r="E41" s="4">
        <v>100</v>
      </c>
      <c r="F41" s="5">
        <v>43570</v>
      </c>
      <c r="G41" s="27" t="s">
        <v>156</v>
      </c>
      <c r="H41" s="27" t="s">
        <v>159</v>
      </c>
      <c r="I41" s="27" t="s">
        <v>122</v>
      </c>
      <c r="J41" s="69">
        <v>44073</v>
      </c>
      <c r="K41" s="65">
        <v>44073</v>
      </c>
    </row>
    <row r="42" spans="1:11" ht="30" x14ac:dyDescent="0.25">
      <c r="A42" s="72">
        <v>35</v>
      </c>
      <c r="B42" s="37" t="s">
        <v>127</v>
      </c>
      <c r="C42" s="38">
        <v>43518</v>
      </c>
      <c r="D42" s="37">
        <v>4000</v>
      </c>
      <c r="E42" s="37">
        <v>2000</v>
      </c>
      <c r="F42" s="66">
        <v>43518</v>
      </c>
      <c r="G42" s="45" t="s">
        <v>157</v>
      </c>
      <c r="H42" s="39"/>
      <c r="I42" s="45" t="s">
        <v>160</v>
      </c>
      <c r="J42" s="41">
        <v>43542</v>
      </c>
      <c r="K42" s="38">
        <v>45003</v>
      </c>
    </row>
    <row r="47" spans="1:11" x14ac:dyDescent="0.25">
      <c r="A47" s="259" t="s">
        <v>133</v>
      </c>
      <c r="B47" s="259"/>
      <c r="C47" s="259"/>
      <c r="D47" s="259"/>
      <c r="E47" s="259"/>
      <c r="F47" s="259"/>
      <c r="G47" s="259"/>
      <c r="H47" s="259"/>
      <c r="I47" s="259"/>
      <c r="J47" s="259"/>
      <c r="K47" s="259"/>
    </row>
    <row r="48" spans="1:11" x14ac:dyDescent="0.25">
      <c r="A48" s="260" t="s">
        <v>0</v>
      </c>
      <c r="B48" s="261" t="s">
        <v>1</v>
      </c>
      <c r="C48" s="261" t="s">
        <v>128</v>
      </c>
      <c r="D48" s="261"/>
      <c r="E48" s="262" t="s">
        <v>132</v>
      </c>
      <c r="F48" s="261" t="s">
        <v>2</v>
      </c>
      <c r="G48" s="261" t="s">
        <v>3</v>
      </c>
      <c r="H48" s="261" t="s">
        <v>4</v>
      </c>
      <c r="I48" s="261" t="s">
        <v>45</v>
      </c>
      <c r="J48" s="261" t="s">
        <v>79</v>
      </c>
      <c r="K48" s="261" t="s">
        <v>80</v>
      </c>
    </row>
    <row r="49" spans="1:11" x14ac:dyDescent="0.25">
      <c r="A49" s="260"/>
      <c r="B49" s="261"/>
      <c r="C49" s="58" t="s">
        <v>130</v>
      </c>
      <c r="D49" s="58" t="s">
        <v>131</v>
      </c>
      <c r="E49" s="262"/>
      <c r="F49" s="261"/>
      <c r="G49" s="261"/>
      <c r="H49" s="261"/>
      <c r="I49" s="261"/>
      <c r="J49" s="261"/>
      <c r="K49" s="261"/>
    </row>
    <row r="50" spans="1:11" x14ac:dyDescent="0.25">
      <c r="A50" s="258" t="s">
        <v>164</v>
      </c>
      <c r="B50" s="258"/>
      <c r="C50" s="258"/>
      <c r="D50" s="258"/>
      <c r="E50" s="258"/>
      <c r="F50" s="258"/>
      <c r="G50" s="258"/>
      <c r="H50" s="258"/>
      <c r="I50" s="258"/>
      <c r="J50" s="258"/>
      <c r="K50" s="258"/>
    </row>
    <row r="51" spans="1:11" ht="30" x14ac:dyDescent="0.25">
      <c r="A51" s="24" t="s">
        <v>121</v>
      </c>
      <c r="B51" s="4" t="s">
        <v>25</v>
      </c>
      <c r="C51" s="5">
        <v>43447</v>
      </c>
      <c r="D51" s="4">
        <v>100000</v>
      </c>
      <c r="E51" s="63">
        <v>98360</v>
      </c>
      <c r="F51" s="5">
        <v>43481</v>
      </c>
      <c r="G51" s="27" t="s">
        <v>137</v>
      </c>
      <c r="H51" s="4" t="s">
        <v>54</v>
      </c>
      <c r="I51" s="64" t="s">
        <v>122</v>
      </c>
      <c r="J51" s="5">
        <v>42690</v>
      </c>
      <c r="K51" s="5">
        <v>44041</v>
      </c>
    </row>
    <row r="52" spans="1:11" ht="30" customHeight="1" x14ac:dyDescent="0.25">
      <c r="A52" s="24" t="s">
        <v>134</v>
      </c>
      <c r="B52" s="3" t="s">
        <v>83</v>
      </c>
      <c r="C52" s="22">
        <v>43469</v>
      </c>
      <c r="D52" s="3">
        <v>1590</v>
      </c>
      <c r="E52" s="30">
        <v>1590</v>
      </c>
      <c r="F52" s="280" t="s">
        <v>213</v>
      </c>
      <c r="G52" s="2" t="s">
        <v>211</v>
      </c>
      <c r="H52" s="3" t="s">
        <v>212</v>
      </c>
      <c r="I52" s="60" t="s">
        <v>155</v>
      </c>
      <c r="J52" s="59">
        <v>42612</v>
      </c>
      <c r="K52" s="59">
        <v>44438</v>
      </c>
    </row>
    <row r="53" spans="1:11" x14ac:dyDescent="0.25">
      <c r="A53" s="258" t="s">
        <v>166</v>
      </c>
      <c r="B53" s="258"/>
      <c r="C53" s="258"/>
      <c r="D53" s="258"/>
      <c r="E53" s="258"/>
      <c r="F53" s="258"/>
      <c r="G53" s="258"/>
      <c r="H53" s="258"/>
      <c r="I53" s="258"/>
      <c r="J53" s="258"/>
      <c r="K53" s="258"/>
    </row>
    <row r="54" spans="1:11" ht="30" x14ac:dyDescent="0.25">
      <c r="A54" s="24" t="s">
        <v>7</v>
      </c>
      <c r="B54" s="3" t="s">
        <v>82</v>
      </c>
      <c r="C54" s="22">
        <v>43469</v>
      </c>
      <c r="D54" s="3">
        <v>50</v>
      </c>
      <c r="E54" s="3"/>
      <c r="F54" s="3"/>
      <c r="G54" s="3"/>
      <c r="H54" s="3"/>
      <c r="I54" s="61" t="s">
        <v>135</v>
      </c>
      <c r="J54" s="62"/>
      <c r="K54" s="62"/>
    </row>
  </sheetData>
  <mergeCells count="28">
    <mergeCell ref="K2:K3"/>
    <mergeCell ref="A4:K4"/>
    <mergeCell ref="A12:K12"/>
    <mergeCell ref="A14:K14"/>
    <mergeCell ref="A1:K1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A53:K53"/>
    <mergeCell ref="A50:K50"/>
    <mergeCell ref="A31:K31"/>
    <mergeCell ref="A47:K47"/>
    <mergeCell ref="A48:A49"/>
    <mergeCell ref="B48:B49"/>
    <mergeCell ref="C48:D48"/>
    <mergeCell ref="E48:E49"/>
    <mergeCell ref="F48:F49"/>
    <mergeCell ref="G48:G49"/>
    <mergeCell ref="H48:H49"/>
    <mergeCell ref="I48:I49"/>
    <mergeCell ref="J48:J49"/>
    <mergeCell ref="K48:K49"/>
  </mergeCells>
  <pageMargins left="0.7" right="0.7" top="0.75" bottom="0.75" header="0.3" footer="0.3"/>
  <pageSetup paperSize="9" scale="84" orientation="landscape" r:id="rId1"/>
  <rowBreaks count="2" manualBreakCount="2">
    <brk id="22" max="10" man="1"/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66E7-A872-4F55-B964-F4D5CF485BCB}">
  <dimension ref="A1:C47"/>
  <sheetViews>
    <sheetView view="pageBreakPreview" zoomScale="124" zoomScaleNormal="100" zoomScaleSheetLayoutView="124" workbookViewId="0">
      <selection activeCell="C45" sqref="C45"/>
    </sheetView>
  </sheetViews>
  <sheetFormatPr defaultRowHeight="15" x14ac:dyDescent="0.25"/>
  <cols>
    <col min="1" max="1" width="20.140625" customWidth="1"/>
    <col min="2" max="2" width="12" style="81" customWidth="1"/>
    <col min="3" max="3" width="18.140625" customWidth="1"/>
    <col min="5" max="5" width="11.42578125" customWidth="1"/>
  </cols>
  <sheetData>
    <row r="1" spans="1:3" x14ac:dyDescent="0.25">
      <c r="A1" s="257" t="s">
        <v>169</v>
      </c>
      <c r="B1" s="257"/>
      <c r="C1" s="257"/>
    </row>
    <row r="2" spans="1:3" x14ac:dyDescent="0.25">
      <c r="A2" s="261" t="s">
        <v>1</v>
      </c>
      <c r="B2" s="265" t="s">
        <v>131</v>
      </c>
      <c r="C2" s="262" t="s">
        <v>2</v>
      </c>
    </row>
    <row r="3" spans="1:3" x14ac:dyDescent="0.25">
      <c r="A3" s="261"/>
      <c r="B3" s="265"/>
      <c r="C3" s="262"/>
    </row>
    <row r="4" spans="1:3" x14ac:dyDescent="0.25">
      <c r="A4" s="3" t="s">
        <v>83</v>
      </c>
      <c r="B4" s="63">
        <v>7170</v>
      </c>
      <c r="C4" s="5">
        <v>43472</v>
      </c>
    </row>
    <row r="5" spans="1:3" x14ac:dyDescent="0.25">
      <c r="A5" s="3" t="s">
        <v>36</v>
      </c>
      <c r="B5" s="63">
        <v>5000</v>
      </c>
      <c r="C5" s="5">
        <v>43472</v>
      </c>
    </row>
    <row r="6" spans="1:3" x14ac:dyDescent="0.25">
      <c r="A6" s="3" t="s">
        <v>34</v>
      </c>
      <c r="B6" s="63">
        <v>935</v>
      </c>
      <c r="C6" s="5">
        <v>43472</v>
      </c>
    </row>
    <row r="7" spans="1:3" x14ac:dyDescent="0.25">
      <c r="A7" s="3" t="s">
        <v>25</v>
      </c>
      <c r="B7" s="77">
        <v>118420</v>
      </c>
      <c r="C7" s="5">
        <v>43481</v>
      </c>
    </row>
    <row r="8" spans="1:3" x14ac:dyDescent="0.25">
      <c r="A8" s="3" t="s">
        <v>30</v>
      </c>
      <c r="B8" s="63">
        <v>887</v>
      </c>
      <c r="C8" s="5">
        <v>43539</v>
      </c>
    </row>
    <row r="9" spans="1:3" x14ac:dyDescent="0.25">
      <c r="A9" s="3" t="s">
        <v>106</v>
      </c>
      <c r="B9" s="63">
        <v>300</v>
      </c>
      <c r="C9" s="5">
        <v>43539</v>
      </c>
    </row>
    <row r="10" spans="1:3" x14ac:dyDescent="0.25">
      <c r="A10" s="3" t="s">
        <v>105</v>
      </c>
      <c r="B10" s="63">
        <v>300</v>
      </c>
      <c r="C10" s="5">
        <v>43539</v>
      </c>
    </row>
    <row r="11" spans="1:3" x14ac:dyDescent="0.25">
      <c r="A11" s="3" t="s">
        <v>20</v>
      </c>
      <c r="B11" s="78">
        <v>7184</v>
      </c>
      <c r="C11" s="5">
        <v>43472</v>
      </c>
    </row>
    <row r="12" spans="1:3" x14ac:dyDescent="0.25">
      <c r="A12" s="3" t="s">
        <v>35</v>
      </c>
      <c r="B12" s="63">
        <v>171</v>
      </c>
      <c r="C12" s="5">
        <v>43472</v>
      </c>
    </row>
    <row r="13" spans="1:3" x14ac:dyDescent="0.25">
      <c r="A13" s="3" t="s">
        <v>27</v>
      </c>
      <c r="B13" s="63">
        <v>699</v>
      </c>
      <c r="C13" s="5">
        <v>43472</v>
      </c>
    </row>
    <row r="14" spans="1:3" x14ac:dyDescent="0.25">
      <c r="A14" s="3" t="s">
        <v>37</v>
      </c>
      <c r="B14" s="63">
        <v>100</v>
      </c>
      <c r="C14" s="5">
        <v>43472</v>
      </c>
    </row>
    <row r="15" spans="1:3" x14ac:dyDescent="0.25">
      <c r="A15" s="3" t="s">
        <v>24</v>
      </c>
      <c r="B15" s="63">
        <v>2183</v>
      </c>
      <c r="C15" s="5">
        <v>43472</v>
      </c>
    </row>
    <row r="16" spans="1:3" x14ac:dyDescent="0.25">
      <c r="A16" s="3" t="s">
        <v>82</v>
      </c>
      <c r="B16" s="63">
        <v>324</v>
      </c>
      <c r="C16" s="5">
        <v>43472</v>
      </c>
    </row>
    <row r="17" spans="1:3" x14ac:dyDescent="0.25">
      <c r="A17" s="3" t="s">
        <v>22</v>
      </c>
      <c r="B17" s="63">
        <v>696</v>
      </c>
      <c r="C17" s="5">
        <v>43472</v>
      </c>
    </row>
    <row r="18" spans="1:3" x14ac:dyDescent="0.25">
      <c r="A18" s="3" t="s">
        <v>42</v>
      </c>
      <c r="B18" s="63">
        <v>674</v>
      </c>
      <c r="C18" s="5">
        <v>43472</v>
      </c>
    </row>
    <row r="19" spans="1:3" x14ac:dyDescent="0.25">
      <c r="A19" s="3" t="s">
        <v>28</v>
      </c>
      <c r="B19" s="63">
        <v>1032</v>
      </c>
      <c r="C19" s="68">
        <v>43472</v>
      </c>
    </row>
    <row r="20" spans="1:3" x14ac:dyDescent="0.25">
      <c r="A20" s="3" t="s">
        <v>19</v>
      </c>
      <c r="B20" s="63">
        <v>264</v>
      </c>
      <c r="C20" s="5">
        <v>43472</v>
      </c>
    </row>
    <row r="21" spans="1:3" x14ac:dyDescent="0.25">
      <c r="A21" s="3" t="s">
        <v>93</v>
      </c>
      <c r="B21" s="63">
        <v>465</v>
      </c>
      <c r="C21" s="5">
        <v>43472</v>
      </c>
    </row>
    <row r="22" spans="1:3" x14ac:dyDescent="0.25">
      <c r="A22" s="3" t="s">
        <v>23</v>
      </c>
      <c r="B22" s="63">
        <v>945</v>
      </c>
      <c r="C22" s="5">
        <v>43472</v>
      </c>
    </row>
    <row r="23" spans="1:3" x14ac:dyDescent="0.25">
      <c r="A23" s="3" t="s">
        <v>5</v>
      </c>
      <c r="B23" s="79">
        <v>540</v>
      </c>
      <c r="C23" s="5">
        <v>43472</v>
      </c>
    </row>
    <row r="24" spans="1:3" x14ac:dyDescent="0.25">
      <c r="A24" s="3" t="s">
        <v>32</v>
      </c>
      <c r="B24" s="63">
        <v>1056</v>
      </c>
      <c r="C24" s="5">
        <v>43493</v>
      </c>
    </row>
    <row r="25" spans="1:3" x14ac:dyDescent="0.25">
      <c r="A25" s="3" t="s">
        <v>102</v>
      </c>
      <c r="B25" s="63">
        <v>300</v>
      </c>
      <c r="C25" s="5">
        <v>43539</v>
      </c>
    </row>
    <row r="26" spans="1:3" x14ac:dyDescent="0.25">
      <c r="A26" s="3" t="s">
        <v>98</v>
      </c>
      <c r="B26" s="63">
        <v>200</v>
      </c>
      <c r="C26" s="5">
        <v>43556</v>
      </c>
    </row>
    <row r="27" spans="1:3" x14ac:dyDescent="0.25">
      <c r="A27" s="3" t="s">
        <v>100</v>
      </c>
      <c r="B27" s="63">
        <v>200</v>
      </c>
      <c r="C27" s="5">
        <v>43556</v>
      </c>
    </row>
    <row r="28" spans="1:3" x14ac:dyDescent="0.25">
      <c r="A28" s="3" t="s">
        <v>31</v>
      </c>
      <c r="B28" s="63">
        <v>218</v>
      </c>
      <c r="C28" s="5">
        <v>43472</v>
      </c>
    </row>
    <row r="29" spans="1:3" x14ac:dyDescent="0.25">
      <c r="A29" s="3" t="s">
        <v>41</v>
      </c>
      <c r="B29" s="63">
        <v>100</v>
      </c>
      <c r="C29" s="5">
        <v>43472</v>
      </c>
    </row>
    <row r="30" spans="1:3" x14ac:dyDescent="0.25">
      <c r="A30" s="3" t="s">
        <v>21</v>
      </c>
      <c r="B30" s="63">
        <v>583</v>
      </c>
      <c r="C30" s="5">
        <v>43472</v>
      </c>
    </row>
    <row r="31" spans="1:3" x14ac:dyDescent="0.25">
      <c r="A31" s="3" t="s">
        <v>29</v>
      </c>
      <c r="B31" s="63">
        <v>1550</v>
      </c>
      <c r="C31" s="68">
        <v>43472</v>
      </c>
    </row>
    <row r="32" spans="1:3" x14ac:dyDescent="0.25">
      <c r="A32" s="3" t="s">
        <v>86</v>
      </c>
      <c r="B32" s="63">
        <v>314</v>
      </c>
      <c r="C32" s="5">
        <v>43472</v>
      </c>
    </row>
    <row r="33" spans="1:3" x14ac:dyDescent="0.25">
      <c r="A33" s="3" t="s">
        <v>33</v>
      </c>
      <c r="B33" s="63">
        <v>1527</v>
      </c>
      <c r="C33" s="5">
        <v>43502</v>
      </c>
    </row>
    <row r="34" spans="1:3" x14ac:dyDescent="0.25">
      <c r="A34" s="3" t="s">
        <v>104</v>
      </c>
      <c r="B34" s="63">
        <v>200</v>
      </c>
      <c r="C34" s="5">
        <v>43539</v>
      </c>
    </row>
    <row r="35" spans="1:3" x14ac:dyDescent="0.25">
      <c r="A35" s="3" t="s">
        <v>97</v>
      </c>
      <c r="B35" s="63">
        <v>300</v>
      </c>
      <c r="C35" s="5">
        <v>43539</v>
      </c>
    </row>
    <row r="36" spans="1:3" x14ac:dyDescent="0.25">
      <c r="A36" s="3" t="s">
        <v>103</v>
      </c>
      <c r="B36" s="63">
        <v>300</v>
      </c>
      <c r="C36" s="5">
        <v>43564</v>
      </c>
    </row>
    <row r="37" spans="1:3" x14ac:dyDescent="0.25">
      <c r="A37" s="3" t="s">
        <v>101</v>
      </c>
      <c r="B37" s="63">
        <v>100</v>
      </c>
      <c r="C37" s="5">
        <v>43570</v>
      </c>
    </row>
    <row r="38" spans="1:3" x14ac:dyDescent="0.25">
      <c r="A38" s="3" t="s">
        <v>127</v>
      </c>
      <c r="B38" s="52">
        <v>2000</v>
      </c>
      <c r="C38" s="66"/>
    </row>
    <row r="39" spans="1:3" x14ac:dyDescent="0.25">
      <c r="A39" s="76" t="s">
        <v>170</v>
      </c>
      <c r="B39" s="80">
        <f>SUM(B4:B38)</f>
        <v>157237</v>
      </c>
      <c r="C39" s="3"/>
    </row>
    <row r="41" spans="1:3" x14ac:dyDescent="0.25">
      <c r="A41" s="263" t="s">
        <v>168</v>
      </c>
      <c r="B41" s="263"/>
      <c r="C41" s="263"/>
    </row>
    <row r="42" spans="1:3" x14ac:dyDescent="0.25">
      <c r="A42" s="261" t="s">
        <v>1</v>
      </c>
      <c r="B42" s="265" t="s">
        <v>131</v>
      </c>
      <c r="C42" s="261" t="s">
        <v>2</v>
      </c>
    </row>
    <row r="43" spans="1:3" x14ac:dyDescent="0.25">
      <c r="A43" s="261"/>
      <c r="B43" s="265"/>
      <c r="C43" s="261"/>
    </row>
    <row r="44" spans="1:3" x14ac:dyDescent="0.25">
      <c r="A44" s="3" t="s">
        <v>25</v>
      </c>
      <c r="B44" s="63">
        <v>98360</v>
      </c>
      <c r="C44" s="5">
        <v>43481</v>
      </c>
    </row>
    <row r="45" spans="1:3" x14ac:dyDescent="0.25">
      <c r="A45" s="3" t="s">
        <v>83</v>
      </c>
      <c r="B45" s="30">
        <v>1590</v>
      </c>
      <c r="C45" s="3"/>
    </row>
    <row r="46" spans="1:3" x14ac:dyDescent="0.25">
      <c r="A46" s="3" t="s">
        <v>82</v>
      </c>
      <c r="B46" s="82">
        <v>50</v>
      </c>
      <c r="C46" s="74"/>
    </row>
    <row r="47" spans="1:3" x14ac:dyDescent="0.25">
      <c r="A47" s="11" t="s">
        <v>170</v>
      </c>
      <c r="B47" s="75">
        <f>SUM(B44:B46)</f>
        <v>100000</v>
      </c>
      <c r="C47" s="74"/>
    </row>
  </sheetData>
  <mergeCells count="8">
    <mergeCell ref="A1:C1"/>
    <mergeCell ref="B42:B43"/>
    <mergeCell ref="C42:C43"/>
    <mergeCell ref="A41:C41"/>
    <mergeCell ref="A42:A43"/>
    <mergeCell ref="B2:B3"/>
    <mergeCell ref="C2:C3"/>
    <mergeCell ref="A2: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27F8-07BA-4006-8A42-D816477B15D5}">
  <dimension ref="A1:H13"/>
  <sheetViews>
    <sheetView workbookViewId="0">
      <selection activeCell="D22" sqref="D22"/>
    </sheetView>
  </sheetViews>
  <sheetFormatPr defaultRowHeight="15" x14ac:dyDescent="0.25"/>
  <cols>
    <col min="1" max="1" width="4.85546875" customWidth="1"/>
    <col min="2" max="2" width="18.85546875" customWidth="1"/>
    <col min="3" max="3" width="10.85546875" customWidth="1"/>
    <col min="4" max="4" width="11.7109375" customWidth="1"/>
    <col min="5" max="5" width="12.28515625" customWidth="1"/>
    <col min="6" max="6" width="22.85546875" customWidth="1"/>
    <col min="7" max="7" width="15.7109375" customWidth="1"/>
    <col min="8" max="8" width="18.140625" customWidth="1"/>
  </cols>
  <sheetData>
    <row r="1" spans="1:8" x14ac:dyDescent="0.25">
      <c r="A1" s="268" t="s">
        <v>95</v>
      </c>
      <c r="B1" s="269"/>
      <c r="C1" s="269"/>
      <c r="D1" s="269"/>
      <c r="E1" s="269"/>
      <c r="F1" s="269"/>
      <c r="G1" s="269"/>
      <c r="H1" s="270"/>
    </row>
    <row r="2" spans="1:8" ht="15" customHeight="1" x14ac:dyDescent="0.25">
      <c r="A2" s="266" t="s">
        <v>96</v>
      </c>
      <c r="B2" s="266" t="s">
        <v>1</v>
      </c>
      <c r="C2" s="271" t="s">
        <v>128</v>
      </c>
      <c r="D2" s="272"/>
      <c r="E2" s="266" t="s">
        <v>2</v>
      </c>
      <c r="F2" s="266" t="s">
        <v>45</v>
      </c>
      <c r="G2" s="266" t="s">
        <v>79</v>
      </c>
      <c r="H2" s="266" t="s">
        <v>107</v>
      </c>
    </row>
    <row r="3" spans="1:8" ht="15" customHeight="1" x14ac:dyDescent="0.25">
      <c r="A3" s="267"/>
      <c r="B3" s="267"/>
      <c r="C3" s="2" t="s">
        <v>130</v>
      </c>
      <c r="D3" s="1" t="s">
        <v>129</v>
      </c>
      <c r="E3" s="267"/>
      <c r="F3" s="267"/>
      <c r="G3" s="267"/>
      <c r="H3" s="267"/>
    </row>
    <row r="4" spans="1:8" x14ac:dyDescent="0.25">
      <c r="A4" s="8">
        <v>1</v>
      </c>
      <c r="B4" s="3" t="s">
        <v>97</v>
      </c>
      <c r="C4" s="19">
        <v>43537</v>
      </c>
      <c r="D4" s="25">
        <v>300</v>
      </c>
      <c r="E4" s="25"/>
      <c r="F4" s="3" t="s">
        <v>124</v>
      </c>
      <c r="G4" s="19">
        <v>43090</v>
      </c>
      <c r="H4" s="21">
        <v>43820</v>
      </c>
    </row>
    <row r="5" spans="1:8" x14ac:dyDescent="0.25">
      <c r="A5" s="8">
        <v>2</v>
      </c>
      <c r="B5" s="3" t="s">
        <v>98</v>
      </c>
      <c r="C5" s="25"/>
      <c r="D5" s="25"/>
      <c r="E5" s="25"/>
      <c r="F5" s="3"/>
      <c r="G5" s="19">
        <v>42873</v>
      </c>
      <c r="H5" s="19">
        <v>43969</v>
      </c>
    </row>
    <row r="6" spans="1:8" x14ac:dyDescent="0.25">
      <c r="A6" s="8">
        <v>3</v>
      </c>
      <c r="B6" s="3" t="s">
        <v>99</v>
      </c>
      <c r="C6" s="19">
        <v>43469</v>
      </c>
      <c r="D6" s="25">
        <v>100</v>
      </c>
      <c r="E6" s="19">
        <v>43472</v>
      </c>
      <c r="F6" s="23" t="s">
        <v>123</v>
      </c>
      <c r="G6" s="19">
        <v>42621</v>
      </c>
      <c r="H6" s="19">
        <v>44082</v>
      </c>
    </row>
    <row r="7" spans="1:8" ht="15" customHeight="1" x14ac:dyDescent="0.25">
      <c r="A7" s="8">
        <v>4</v>
      </c>
      <c r="B7" s="3" t="s">
        <v>100</v>
      </c>
      <c r="C7" s="25"/>
      <c r="D7" s="25"/>
      <c r="E7" s="25"/>
      <c r="F7" s="3"/>
      <c r="G7" s="19">
        <v>42612</v>
      </c>
      <c r="H7" s="19">
        <v>44073</v>
      </c>
    </row>
    <row r="8" spans="1:8" x14ac:dyDescent="0.25">
      <c r="A8" s="8">
        <v>5</v>
      </c>
      <c r="B8" s="3" t="s">
        <v>101</v>
      </c>
      <c r="C8" s="25"/>
      <c r="D8" s="25"/>
      <c r="E8" s="25"/>
      <c r="F8" s="3"/>
      <c r="G8" s="19">
        <v>44073</v>
      </c>
      <c r="H8" s="19">
        <v>44073</v>
      </c>
    </row>
    <row r="9" spans="1:8" x14ac:dyDescent="0.25">
      <c r="A9" s="8">
        <v>6</v>
      </c>
      <c r="B9" s="3" t="s">
        <v>102</v>
      </c>
      <c r="C9" s="19">
        <v>43536</v>
      </c>
      <c r="D9" s="25">
        <v>410</v>
      </c>
      <c r="E9" s="25"/>
      <c r="F9" s="3"/>
      <c r="G9" s="19">
        <v>42873</v>
      </c>
      <c r="H9" s="19">
        <v>43969</v>
      </c>
    </row>
    <row r="10" spans="1:8" x14ac:dyDescent="0.25">
      <c r="A10" s="8">
        <v>7</v>
      </c>
      <c r="B10" s="3" t="s">
        <v>103</v>
      </c>
      <c r="C10" s="25"/>
      <c r="D10" s="25"/>
      <c r="E10" s="25"/>
      <c r="F10" s="3"/>
      <c r="G10" s="20">
        <v>42656</v>
      </c>
      <c r="H10" s="19">
        <v>44117</v>
      </c>
    </row>
    <row r="11" spans="1:8" ht="15" customHeight="1" x14ac:dyDescent="0.25">
      <c r="A11" s="8">
        <v>8</v>
      </c>
      <c r="B11" s="3" t="s">
        <v>104</v>
      </c>
      <c r="C11" s="19">
        <v>43536</v>
      </c>
      <c r="D11" s="25">
        <v>200</v>
      </c>
      <c r="E11" s="25"/>
      <c r="F11" s="3"/>
      <c r="G11" s="19">
        <v>42641</v>
      </c>
      <c r="H11" s="19">
        <v>44102</v>
      </c>
    </row>
    <row r="12" spans="1:8" x14ac:dyDescent="0.25">
      <c r="A12" s="8">
        <v>9</v>
      </c>
      <c r="B12" s="3" t="s">
        <v>105</v>
      </c>
      <c r="C12" s="19">
        <v>43532</v>
      </c>
      <c r="D12" s="25">
        <v>600</v>
      </c>
      <c r="E12" s="25"/>
      <c r="F12" s="3" t="s">
        <v>125</v>
      </c>
      <c r="G12" s="19">
        <v>43181</v>
      </c>
      <c r="H12" s="19">
        <v>43912</v>
      </c>
    </row>
    <row r="13" spans="1:8" x14ac:dyDescent="0.25">
      <c r="A13" s="8">
        <v>10</v>
      </c>
      <c r="B13" s="3" t="s">
        <v>106</v>
      </c>
      <c r="C13" s="19">
        <v>43537</v>
      </c>
      <c r="D13" s="25">
        <v>300</v>
      </c>
      <c r="E13" s="25"/>
      <c r="F13" s="3" t="s">
        <v>124</v>
      </c>
      <c r="G13" s="19">
        <v>43306</v>
      </c>
      <c r="H13" s="19">
        <v>44037</v>
      </c>
    </row>
  </sheetData>
  <mergeCells count="8">
    <mergeCell ref="B2:B3"/>
    <mergeCell ref="A2:A3"/>
    <mergeCell ref="A1:H1"/>
    <mergeCell ref="F2:F3"/>
    <mergeCell ref="G2:G3"/>
    <mergeCell ref="H2:H3"/>
    <mergeCell ref="C2:D2"/>
    <mergeCell ref="E2:E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1AF4-AEE6-4730-A51A-0FCEB7C35451}">
  <dimension ref="A1:E22"/>
  <sheetViews>
    <sheetView workbookViewId="0">
      <selection activeCell="A5" sqref="A5"/>
    </sheetView>
  </sheetViews>
  <sheetFormatPr defaultRowHeight="15" x14ac:dyDescent="0.25"/>
  <cols>
    <col min="1" max="1" width="5" customWidth="1"/>
    <col min="2" max="2" width="24.28515625" customWidth="1"/>
    <col min="3" max="3" width="26" customWidth="1"/>
    <col min="4" max="4" width="25.7109375" customWidth="1"/>
    <col min="5" max="5" width="33.85546875" customWidth="1"/>
  </cols>
  <sheetData>
    <row r="1" spans="1:5" x14ac:dyDescent="0.25">
      <c r="A1" s="11" t="s">
        <v>96</v>
      </c>
      <c r="B1" s="11" t="s">
        <v>1</v>
      </c>
      <c r="C1" s="11" t="s">
        <v>108</v>
      </c>
      <c r="D1" s="11" t="s">
        <v>109</v>
      </c>
      <c r="E1" s="12" t="s">
        <v>110</v>
      </c>
    </row>
    <row r="2" spans="1:5" x14ac:dyDescent="0.25">
      <c r="A2" s="9" t="s">
        <v>121</v>
      </c>
      <c r="B2" s="10" t="s">
        <v>5</v>
      </c>
      <c r="C2" s="10" t="s">
        <v>43</v>
      </c>
      <c r="D2" s="10" t="s">
        <v>44</v>
      </c>
      <c r="E2" s="3" t="s">
        <v>120</v>
      </c>
    </row>
    <row r="3" spans="1:5" x14ac:dyDescent="0.25">
      <c r="A3" s="9" t="s">
        <v>6</v>
      </c>
      <c r="B3" s="10" t="s">
        <v>20</v>
      </c>
      <c r="C3" s="10" t="s">
        <v>46</v>
      </c>
      <c r="D3" s="10" t="s">
        <v>47</v>
      </c>
      <c r="E3" s="3" t="s">
        <v>114</v>
      </c>
    </row>
    <row r="4" spans="1:5" x14ac:dyDescent="0.25">
      <c r="A4" s="9" t="s">
        <v>7</v>
      </c>
      <c r="B4" s="10" t="s">
        <v>21</v>
      </c>
      <c r="C4" s="10" t="s">
        <v>48</v>
      </c>
      <c r="D4" s="15" t="s">
        <v>48</v>
      </c>
      <c r="E4" s="16" t="s">
        <v>114</v>
      </c>
    </row>
    <row r="5" spans="1:5" x14ac:dyDescent="0.25">
      <c r="A5" s="9">
        <v>4</v>
      </c>
      <c r="B5" s="10" t="s">
        <v>22</v>
      </c>
      <c r="C5" s="10" t="s">
        <v>48</v>
      </c>
      <c r="D5" s="17"/>
      <c r="E5" s="18"/>
    </row>
    <row r="6" spans="1:5" x14ac:dyDescent="0.25">
      <c r="A6" s="9" t="s">
        <v>8</v>
      </c>
      <c r="B6" s="10" t="s">
        <v>23</v>
      </c>
      <c r="C6" s="10" t="s">
        <v>49</v>
      </c>
      <c r="D6" s="10" t="s">
        <v>50</v>
      </c>
      <c r="E6" s="3" t="s">
        <v>114</v>
      </c>
    </row>
    <row r="7" spans="1:5" x14ac:dyDescent="0.25">
      <c r="A7" s="9" t="s">
        <v>9</v>
      </c>
      <c r="B7" s="10" t="s">
        <v>24</v>
      </c>
      <c r="C7" s="10" t="s">
        <v>51</v>
      </c>
      <c r="D7" s="10" t="s">
        <v>52</v>
      </c>
      <c r="E7" s="3" t="s">
        <v>114</v>
      </c>
    </row>
    <row r="8" spans="1:5" x14ac:dyDescent="0.25">
      <c r="A8" s="9" t="s">
        <v>10</v>
      </c>
      <c r="B8" s="10" t="s">
        <v>25</v>
      </c>
      <c r="C8" s="10" t="s">
        <v>53</v>
      </c>
      <c r="D8" s="15" t="s">
        <v>54</v>
      </c>
      <c r="E8" s="16" t="s">
        <v>113</v>
      </c>
    </row>
    <row r="9" spans="1:5" x14ac:dyDescent="0.25">
      <c r="A9" s="9" t="s">
        <v>11</v>
      </c>
      <c r="B9" s="10" t="s">
        <v>26</v>
      </c>
      <c r="C9" s="10" t="s">
        <v>53</v>
      </c>
      <c r="D9" s="17"/>
      <c r="E9" s="18"/>
    </row>
    <row r="10" spans="1:5" x14ac:dyDescent="0.25">
      <c r="A10" s="9" t="s">
        <v>12</v>
      </c>
      <c r="B10" s="10" t="s">
        <v>27</v>
      </c>
      <c r="C10" s="10" t="s">
        <v>55</v>
      </c>
      <c r="D10" s="10" t="s">
        <v>56</v>
      </c>
      <c r="E10" s="3" t="s">
        <v>114</v>
      </c>
    </row>
    <row r="11" spans="1:5" x14ac:dyDescent="0.25">
      <c r="A11" s="9" t="s">
        <v>13</v>
      </c>
      <c r="B11" s="10" t="s">
        <v>28</v>
      </c>
      <c r="C11" s="10" t="s">
        <v>57</v>
      </c>
      <c r="D11" s="15" t="s">
        <v>58</v>
      </c>
      <c r="E11" s="16" t="s">
        <v>116</v>
      </c>
    </row>
    <row r="12" spans="1:5" x14ac:dyDescent="0.25">
      <c r="A12" s="9" t="s">
        <v>14</v>
      </c>
      <c r="B12" s="10" t="s">
        <v>29</v>
      </c>
      <c r="C12" s="10" t="s">
        <v>57</v>
      </c>
      <c r="D12" s="17"/>
      <c r="E12" s="18"/>
    </row>
    <row r="13" spans="1:5" x14ac:dyDescent="0.25">
      <c r="A13" s="9" t="s">
        <v>15</v>
      </c>
      <c r="B13" s="10" t="s">
        <v>19</v>
      </c>
      <c r="C13" s="10" t="s">
        <v>59</v>
      </c>
      <c r="D13" s="10" t="s">
        <v>60</v>
      </c>
      <c r="E13" s="3" t="s">
        <v>112</v>
      </c>
    </row>
    <row r="14" spans="1:5" x14ac:dyDescent="0.25">
      <c r="A14" s="9" t="s">
        <v>16</v>
      </c>
      <c r="B14" s="10" t="s">
        <v>31</v>
      </c>
      <c r="C14" s="10" t="s">
        <v>63</v>
      </c>
      <c r="D14" s="10" t="s">
        <v>64</v>
      </c>
      <c r="E14" s="3" t="s">
        <v>119</v>
      </c>
    </row>
    <row r="15" spans="1:5" x14ac:dyDescent="0.25">
      <c r="A15" s="9" t="s">
        <v>17</v>
      </c>
      <c r="B15" s="10" t="s">
        <v>32</v>
      </c>
      <c r="C15" s="10" t="s">
        <v>65</v>
      </c>
      <c r="D15" s="10" t="s">
        <v>66</v>
      </c>
      <c r="E15" s="3" t="s">
        <v>115</v>
      </c>
    </row>
    <row r="16" spans="1:5" x14ac:dyDescent="0.25">
      <c r="A16" s="9" t="s">
        <v>18</v>
      </c>
      <c r="B16" s="10" t="s">
        <v>34</v>
      </c>
      <c r="C16" s="10" t="s">
        <v>69</v>
      </c>
      <c r="D16" s="10" t="s">
        <v>70</v>
      </c>
      <c r="E16" s="3" t="s">
        <v>111</v>
      </c>
    </row>
    <row r="17" spans="1:5" ht="30" x14ac:dyDescent="0.25">
      <c r="A17" s="14" t="s">
        <v>38</v>
      </c>
      <c r="B17" s="13" t="s">
        <v>35</v>
      </c>
      <c r="C17" s="13" t="s">
        <v>71</v>
      </c>
      <c r="D17" s="13" t="s">
        <v>72</v>
      </c>
      <c r="E17" s="2" t="s">
        <v>117</v>
      </c>
    </row>
    <row r="18" spans="1:5" x14ac:dyDescent="0.25">
      <c r="A18" s="9" t="s">
        <v>39</v>
      </c>
      <c r="B18" s="10" t="s">
        <v>36</v>
      </c>
      <c r="C18" s="10" t="s">
        <v>73</v>
      </c>
      <c r="D18" s="10" t="s">
        <v>74</v>
      </c>
      <c r="E18" s="3" t="s">
        <v>114</v>
      </c>
    </row>
    <row r="19" spans="1:5" x14ac:dyDescent="0.25">
      <c r="A19" s="9" t="s">
        <v>40</v>
      </c>
      <c r="B19" s="10" t="s">
        <v>41</v>
      </c>
      <c r="C19" s="10" t="s">
        <v>77</v>
      </c>
      <c r="D19" s="10" t="s">
        <v>78</v>
      </c>
      <c r="E19" s="3" t="s">
        <v>114</v>
      </c>
    </row>
    <row r="20" spans="1:5" x14ac:dyDescent="0.25">
      <c r="A20" s="9" t="s">
        <v>81</v>
      </c>
      <c r="B20" s="10" t="s">
        <v>82</v>
      </c>
      <c r="C20" s="10" t="s">
        <v>84</v>
      </c>
      <c r="D20" s="10" t="s">
        <v>85</v>
      </c>
      <c r="E20" s="3" t="s">
        <v>114</v>
      </c>
    </row>
    <row r="21" spans="1:5" x14ac:dyDescent="0.25">
      <c r="A21" s="9" t="s">
        <v>89</v>
      </c>
      <c r="B21" s="10" t="s">
        <v>83</v>
      </c>
      <c r="C21" s="10" t="s">
        <v>90</v>
      </c>
      <c r="D21" s="10" t="s">
        <v>91</v>
      </c>
      <c r="E21" s="3" t="s">
        <v>118</v>
      </c>
    </row>
    <row r="22" spans="1:5" x14ac:dyDescent="0.25">
      <c r="A22" s="9" t="s">
        <v>92</v>
      </c>
      <c r="B22" s="10" t="s">
        <v>93</v>
      </c>
      <c r="C22" s="10" t="s">
        <v>94</v>
      </c>
      <c r="D22" s="10" t="s">
        <v>60</v>
      </c>
      <c r="E22" s="3" t="s">
        <v>114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33E8-B9FA-424C-9A25-87EB3D313C59}">
  <dimension ref="A1:I22"/>
  <sheetViews>
    <sheetView topLeftCell="A16" workbookViewId="0">
      <selection activeCell="H15" sqref="H15"/>
    </sheetView>
  </sheetViews>
  <sheetFormatPr defaultRowHeight="15" x14ac:dyDescent="0.25"/>
  <cols>
    <col min="1" max="1" width="4" customWidth="1"/>
    <col min="2" max="2" width="13" customWidth="1"/>
    <col min="3" max="3" width="10.140625" customWidth="1"/>
    <col min="4" max="4" width="7.85546875" customWidth="1"/>
    <col min="5" max="5" width="7.140625" customWidth="1"/>
    <col min="6" max="6" width="10.85546875" customWidth="1"/>
    <col min="7" max="7" width="17.5703125" customWidth="1"/>
    <col min="8" max="8" width="12.28515625" customWidth="1"/>
    <col min="9" max="9" width="10.5703125" customWidth="1"/>
    <col min="10" max="10" width="13.28515625" customWidth="1"/>
    <col min="11" max="11" width="16" customWidth="1"/>
  </cols>
  <sheetData>
    <row r="1" spans="1:9" ht="27.75" customHeight="1" x14ac:dyDescent="0.35">
      <c r="A1" s="273" t="s">
        <v>161</v>
      </c>
      <c r="B1" s="273"/>
      <c r="C1" s="273"/>
      <c r="D1" s="273"/>
      <c r="E1" s="273"/>
      <c r="F1" s="273"/>
      <c r="G1" s="273"/>
      <c r="H1" s="273"/>
      <c r="I1" s="273"/>
    </row>
    <row r="2" spans="1:9" x14ac:dyDescent="0.25">
      <c r="A2" s="275" t="s">
        <v>0</v>
      </c>
      <c r="B2" s="276" t="s">
        <v>1</v>
      </c>
      <c r="C2" s="275" t="s">
        <v>128</v>
      </c>
      <c r="D2" s="275"/>
      <c r="E2" s="278" t="s">
        <v>132</v>
      </c>
      <c r="F2" s="278" t="s">
        <v>2</v>
      </c>
      <c r="G2" s="31" t="s">
        <v>45</v>
      </c>
      <c r="H2" s="278" t="s">
        <v>79</v>
      </c>
      <c r="I2" s="278" t="s">
        <v>80</v>
      </c>
    </row>
    <row r="3" spans="1:9" x14ac:dyDescent="0.25">
      <c r="A3" s="275"/>
      <c r="B3" s="277"/>
      <c r="C3" s="32" t="s">
        <v>130</v>
      </c>
      <c r="D3" s="32" t="s">
        <v>131</v>
      </c>
      <c r="E3" s="279"/>
      <c r="F3" s="279"/>
      <c r="G3" s="33"/>
      <c r="H3" s="279"/>
      <c r="I3" s="279"/>
    </row>
    <row r="4" spans="1:9" ht="30" x14ac:dyDescent="0.25">
      <c r="A4" s="36">
        <v>1</v>
      </c>
      <c r="B4" s="37" t="s">
        <v>30</v>
      </c>
      <c r="C4" s="38">
        <v>43522</v>
      </c>
      <c r="D4" s="40">
        <v>2400</v>
      </c>
      <c r="E4" s="40">
        <v>887</v>
      </c>
      <c r="F4" s="50">
        <v>43539</v>
      </c>
      <c r="G4" s="45" t="s">
        <v>163</v>
      </c>
      <c r="H4" s="41">
        <v>42660</v>
      </c>
      <c r="I4" s="41">
        <v>44121</v>
      </c>
    </row>
    <row r="5" spans="1:9" ht="30" x14ac:dyDescent="0.25">
      <c r="A5" s="9">
        <v>2</v>
      </c>
      <c r="B5" s="39" t="s">
        <v>104</v>
      </c>
      <c r="C5" s="47">
        <v>43536</v>
      </c>
      <c r="D5" s="40">
        <v>200</v>
      </c>
      <c r="E5" s="40">
        <v>200</v>
      </c>
      <c r="F5" s="50">
        <v>43539</v>
      </c>
      <c r="G5" s="45" t="s">
        <v>163</v>
      </c>
      <c r="H5" s="41">
        <v>42641</v>
      </c>
      <c r="I5" s="41">
        <v>44102</v>
      </c>
    </row>
    <row r="6" spans="1:9" ht="30" x14ac:dyDescent="0.25">
      <c r="A6" s="9">
        <v>3</v>
      </c>
      <c r="B6" s="39" t="s">
        <v>106</v>
      </c>
      <c r="C6" s="47">
        <v>43537</v>
      </c>
      <c r="D6" s="40">
        <v>300</v>
      </c>
      <c r="E6" s="40">
        <v>300</v>
      </c>
      <c r="F6" s="50">
        <v>43539</v>
      </c>
      <c r="G6" s="45" t="s">
        <v>163</v>
      </c>
      <c r="H6" s="41">
        <v>43306</v>
      </c>
      <c r="I6" s="41">
        <v>44037</v>
      </c>
    </row>
    <row r="7" spans="1:9" ht="30" x14ac:dyDescent="0.25">
      <c r="A7" s="36">
        <v>4</v>
      </c>
      <c r="B7" s="39" t="s">
        <v>97</v>
      </c>
      <c r="C7" s="47">
        <v>43537</v>
      </c>
      <c r="D7" s="40">
        <v>300</v>
      </c>
      <c r="E7" s="40">
        <v>300</v>
      </c>
      <c r="F7" s="50">
        <v>43539</v>
      </c>
      <c r="G7" s="45" t="s">
        <v>163</v>
      </c>
      <c r="H7" s="41">
        <v>43090</v>
      </c>
      <c r="I7" s="48">
        <v>43820</v>
      </c>
    </row>
    <row r="8" spans="1:9" ht="30" x14ac:dyDescent="0.25">
      <c r="A8" s="9">
        <v>5</v>
      </c>
      <c r="B8" s="39" t="s">
        <v>105</v>
      </c>
      <c r="C8" s="47">
        <v>43532</v>
      </c>
      <c r="D8" s="40">
        <v>600</v>
      </c>
      <c r="E8" s="40">
        <v>300</v>
      </c>
      <c r="F8" s="50">
        <v>43539</v>
      </c>
      <c r="G8" s="45" t="s">
        <v>163</v>
      </c>
      <c r="H8" s="41">
        <v>43181</v>
      </c>
      <c r="I8" s="41">
        <v>43912</v>
      </c>
    </row>
    <row r="9" spans="1:9" ht="30" x14ac:dyDescent="0.25">
      <c r="A9" s="9">
        <v>6</v>
      </c>
      <c r="B9" s="39" t="s">
        <v>102</v>
      </c>
      <c r="C9" s="47">
        <v>43536</v>
      </c>
      <c r="D9" s="40">
        <v>410</v>
      </c>
      <c r="E9" s="40">
        <v>300</v>
      </c>
      <c r="F9" s="50">
        <v>43539</v>
      </c>
      <c r="G9" s="45" t="s">
        <v>163</v>
      </c>
      <c r="H9" s="41">
        <v>42873</v>
      </c>
      <c r="I9" s="41">
        <v>43969</v>
      </c>
    </row>
    <row r="10" spans="1:9" ht="30" x14ac:dyDescent="0.25">
      <c r="A10" s="36">
        <v>7</v>
      </c>
      <c r="B10" s="39" t="s">
        <v>98</v>
      </c>
      <c r="C10" s="47">
        <v>43543</v>
      </c>
      <c r="D10" s="40">
        <v>200</v>
      </c>
      <c r="E10" s="40">
        <v>200</v>
      </c>
      <c r="F10" s="50">
        <v>43556</v>
      </c>
      <c r="G10" s="45" t="s">
        <v>163</v>
      </c>
      <c r="H10" s="41">
        <v>42873</v>
      </c>
      <c r="I10" s="41">
        <v>43969</v>
      </c>
    </row>
    <row r="11" spans="1:9" ht="30" x14ac:dyDescent="0.25">
      <c r="A11" s="36">
        <v>8</v>
      </c>
      <c r="B11" s="39" t="s">
        <v>100</v>
      </c>
      <c r="C11" s="47">
        <v>43543</v>
      </c>
      <c r="D11" s="40">
        <v>200</v>
      </c>
      <c r="E11" s="40">
        <v>200</v>
      </c>
      <c r="F11" s="50">
        <v>43556</v>
      </c>
      <c r="G11" s="45" t="s">
        <v>163</v>
      </c>
      <c r="H11" s="41">
        <v>42612</v>
      </c>
      <c r="I11" s="41">
        <v>44073</v>
      </c>
    </row>
    <row r="12" spans="1:9" ht="30" x14ac:dyDescent="0.25">
      <c r="A12" s="9">
        <v>9</v>
      </c>
      <c r="B12" s="39" t="s">
        <v>103</v>
      </c>
      <c r="C12" s="47">
        <v>76428</v>
      </c>
      <c r="D12" s="40">
        <v>300</v>
      </c>
      <c r="E12" s="40">
        <v>300</v>
      </c>
      <c r="F12" s="50">
        <v>43564</v>
      </c>
      <c r="G12" s="45" t="s">
        <v>163</v>
      </c>
      <c r="H12" s="49">
        <v>42656</v>
      </c>
      <c r="I12" s="41">
        <v>44117</v>
      </c>
    </row>
    <row r="13" spans="1:9" ht="30" x14ac:dyDescent="0.25">
      <c r="A13" s="9">
        <v>10</v>
      </c>
      <c r="B13" s="39" t="s">
        <v>101</v>
      </c>
      <c r="C13" s="47">
        <v>43563</v>
      </c>
      <c r="D13" s="40">
        <v>200</v>
      </c>
      <c r="E13" s="40">
        <v>100</v>
      </c>
      <c r="F13" s="50">
        <v>43570</v>
      </c>
      <c r="G13" s="42" t="s">
        <v>158</v>
      </c>
      <c r="H13" s="41">
        <v>44073</v>
      </c>
      <c r="I13" s="41">
        <v>44073</v>
      </c>
    </row>
    <row r="14" spans="1:9" ht="30" x14ac:dyDescent="0.25">
      <c r="A14" s="36">
        <v>11</v>
      </c>
      <c r="B14" s="39" t="s">
        <v>127</v>
      </c>
      <c r="C14" s="38">
        <v>43518</v>
      </c>
      <c r="D14" s="40">
        <v>4000</v>
      </c>
      <c r="E14" s="40">
        <v>2000</v>
      </c>
      <c r="F14" s="51">
        <v>43518</v>
      </c>
      <c r="G14" s="45" t="s">
        <v>160</v>
      </c>
      <c r="H14" s="41">
        <v>43542</v>
      </c>
      <c r="I14" s="41">
        <v>45003</v>
      </c>
    </row>
    <row r="15" spans="1:9" ht="30" x14ac:dyDescent="0.25">
      <c r="A15" s="9">
        <v>12</v>
      </c>
      <c r="B15" s="43" t="s">
        <v>37</v>
      </c>
      <c r="C15" s="44">
        <v>43469</v>
      </c>
      <c r="D15" s="43">
        <v>100</v>
      </c>
      <c r="E15" s="43">
        <v>100</v>
      </c>
      <c r="F15" s="44">
        <v>43472</v>
      </c>
      <c r="G15" s="45" t="s">
        <v>162</v>
      </c>
      <c r="H15" s="46">
        <v>42621</v>
      </c>
      <c r="I15" s="46">
        <v>44082</v>
      </c>
    </row>
    <row r="16" spans="1:9" ht="30" x14ac:dyDescent="0.25">
      <c r="A16" s="9">
        <v>13</v>
      </c>
      <c r="B16" s="39" t="s">
        <v>42</v>
      </c>
      <c r="C16" s="38">
        <v>43469</v>
      </c>
      <c r="D16" s="40">
        <v>674</v>
      </c>
      <c r="E16" s="40">
        <v>674</v>
      </c>
      <c r="F16" s="50">
        <v>43472</v>
      </c>
      <c r="G16" s="35" t="s">
        <v>162</v>
      </c>
      <c r="H16" s="41">
        <v>42628</v>
      </c>
      <c r="I16" s="41">
        <v>44089</v>
      </c>
    </row>
    <row r="17" spans="1:9" ht="30" x14ac:dyDescent="0.25">
      <c r="A17" s="36">
        <v>14</v>
      </c>
      <c r="B17" s="39" t="s">
        <v>86</v>
      </c>
      <c r="C17" s="38">
        <v>43469</v>
      </c>
      <c r="D17" s="40">
        <v>314</v>
      </c>
      <c r="E17" s="40">
        <v>314</v>
      </c>
      <c r="F17" s="50">
        <v>43472</v>
      </c>
      <c r="G17" s="35" t="s">
        <v>162</v>
      </c>
      <c r="H17" s="41">
        <v>42656</v>
      </c>
      <c r="I17" s="41">
        <v>43751</v>
      </c>
    </row>
    <row r="18" spans="1:9" ht="30" x14ac:dyDescent="0.25">
      <c r="A18" s="36">
        <v>15</v>
      </c>
      <c r="B18" s="42" t="s">
        <v>33</v>
      </c>
      <c r="C18" s="29">
        <v>43490</v>
      </c>
      <c r="D18" s="40">
        <v>1527</v>
      </c>
      <c r="E18" s="40">
        <v>1527</v>
      </c>
      <c r="F18" s="50">
        <v>43502</v>
      </c>
      <c r="G18" s="34" t="s">
        <v>162</v>
      </c>
      <c r="H18" s="41">
        <v>42585</v>
      </c>
      <c r="I18" s="38">
        <v>44046</v>
      </c>
    </row>
    <row r="19" spans="1:9" ht="21" x14ac:dyDescent="0.35">
      <c r="A19" s="274" t="s">
        <v>133</v>
      </c>
      <c r="B19" s="274"/>
      <c r="C19" s="274"/>
      <c r="D19" s="274"/>
      <c r="E19" s="274"/>
      <c r="F19" s="274"/>
      <c r="G19" s="274"/>
      <c r="H19" s="274"/>
      <c r="I19" s="274"/>
    </row>
    <row r="20" spans="1:9" ht="30" x14ac:dyDescent="0.25">
      <c r="A20" s="37">
        <v>16</v>
      </c>
      <c r="B20" s="37" t="s">
        <v>25</v>
      </c>
      <c r="C20" s="38">
        <v>43447</v>
      </c>
      <c r="D20" s="37">
        <v>100000</v>
      </c>
      <c r="E20" s="52">
        <v>98360</v>
      </c>
      <c r="F20" s="38">
        <v>43481</v>
      </c>
      <c r="G20" s="34" t="s">
        <v>162</v>
      </c>
      <c r="H20" s="57">
        <v>42690</v>
      </c>
      <c r="I20" s="57">
        <v>44041</v>
      </c>
    </row>
    <row r="21" spans="1:9" ht="30" x14ac:dyDescent="0.25">
      <c r="A21" s="37">
        <v>17</v>
      </c>
      <c r="B21" s="9" t="s">
        <v>83</v>
      </c>
      <c r="C21" s="53">
        <v>43469</v>
      </c>
      <c r="D21" s="9">
        <v>1590</v>
      </c>
      <c r="E21" s="54">
        <v>1590</v>
      </c>
      <c r="F21" s="9"/>
      <c r="G21" s="55" t="s">
        <v>155</v>
      </c>
      <c r="H21" s="57">
        <v>42612</v>
      </c>
      <c r="I21" s="57">
        <v>44438</v>
      </c>
    </row>
    <row r="22" spans="1:9" ht="30" x14ac:dyDescent="0.25">
      <c r="A22" s="37">
        <v>18</v>
      </c>
      <c r="B22" s="9" t="s">
        <v>82</v>
      </c>
      <c r="C22" s="53">
        <v>43469</v>
      </c>
      <c r="D22" s="9">
        <v>50</v>
      </c>
      <c r="E22" s="9">
        <v>50</v>
      </c>
      <c r="F22" s="9"/>
      <c r="G22" s="56" t="s">
        <v>135</v>
      </c>
      <c r="H22" s="57">
        <v>42656</v>
      </c>
      <c r="I22" s="57">
        <v>43751</v>
      </c>
    </row>
  </sheetData>
  <mergeCells count="9">
    <mergeCell ref="A1:I1"/>
    <mergeCell ref="A19:I19"/>
    <mergeCell ref="A2:A3"/>
    <mergeCell ref="B2:B3"/>
    <mergeCell ref="C2:D2"/>
    <mergeCell ref="E2:E3"/>
    <mergeCell ref="F2:F3"/>
    <mergeCell ref="H2:H3"/>
    <mergeCell ref="I2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REALISASI SBUM</vt:lpstr>
      <vt:lpstr>REALISASI SSB.SSM</vt:lpstr>
      <vt:lpstr>REKAP PKO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pembiayaan044</dc:creator>
  <cp:lastModifiedBy>pembiayaan044</cp:lastModifiedBy>
  <cp:lastPrinted>2019-07-03T08:32:06Z</cp:lastPrinted>
  <dcterms:created xsi:type="dcterms:W3CDTF">2019-02-28T04:45:15Z</dcterms:created>
  <dcterms:modified xsi:type="dcterms:W3CDTF">2019-09-12T07:41:54Z</dcterms:modified>
</cp:coreProperties>
</file>