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.shortcut-targets-by-id\1-9BdNIiT7Zve61xm0MKrEiBMif4tQ21K\Dads Project\"/>
    </mc:Choice>
  </mc:AlternateContent>
  <xr:revisionPtr revIDLastSave="0" documentId="13_ncr:1_{DDB64F08-ED81-47C9-8418-CFA55B0F29B0}" xr6:coauthVersionLast="47" xr6:coauthVersionMax="47" xr10:uidLastSave="{00000000-0000-0000-0000-000000000000}"/>
  <bookViews>
    <workbookView xWindow="-120" yWindow="-120" windowWidth="29040" windowHeight="15840" activeTab="1" xr2:uid="{661BF5FC-8EDB-49B8-9F5E-EFC5E7050048}"/>
  </bookViews>
  <sheets>
    <sheet name="Geometry and fabric definition" sheetId="1" r:id="rId1"/>
    <sheet name="Heat and outside temp profile" sheetId="3" r:id="rId2"/>
    <sheet name="materials data sheet (hidden)" sheetId="2" r:id="rId3"/>
  </sheets>
  <calcPr calcId="191029" calcMode="manual" iterate="1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" i="1" l="1"/>
  <c r="F11" i="2" l="1"/>
  <c r="C45" i="3" l="1"/>
  <c r="D45" i="3" s="1"/>
  <c r="E45" i="3" s="1"/>
  <c r="F45" i="3" s="1"/>
  <c r="G45" i="3" s="1"/>
  <c r="H45" i="3" s="1"/>
  <c r="I45" i="3" s="1"/>
  <c r="J45" i="3" s="1"/>
  <c r="K45" i="3" s="1"/>
  <c r="L45" i="3" s="1"/>
  <c r="M45" i="3" s="1"/>
  <c r="N45" i="3" s="1"/>
  <c r="O45" i="3" s="1"/>
  <c r="P45" i="3" s="1"/>
  <c r="Q45" i="3" s="1"/>
  <c r="R45" i="3" s="1"/>
  <c r="S45" i="3" s="1"/>
  <c r="T45" i="3" s="1"/>
  <c r="U45" i="3" s="1"/>
  <c r="V45" i="3" s="1"/>
  <c r="W45" i="3" s="1"/>
  <c r="X45" i="3" s="1"/>
  <c r="Y45" i="3" s="1"/>
  <c r="C35" i="3"/>
  <c r="D35" i="3" s="1"/>
  <c r="E35" i="3" s="1"/>
  <c r="F35" i="3" s="1"/>
  <c r="G35" i="3" s="1"/>
  <c r="H35" i="3" s="1"/>
  <c r="I35" i="3" s="1"/>
  <c r="J35" i="3" s="1"/>
  <c r="K35" i="3" s="1"/>
  <c r="L35" i="3" s="1"/>
  <c r="M35" i="3" s="1"/>
  <c r="N35" i="3" s="1"/>
  <c r="O35" i="3" s="1"/>
  <c r="P35" i="3" s="1"/>
  <c r="Q35" i="3" s="1"/>
  <c r="R35" i="3" s="1"/>
  <c r="S35" i="3" s="1"/>
  <c r="T35" i="3" s="1"/>
  <c r="U35" i="3" s="1"/>
  <c r="V35" i="3" s="1"/>
  <c r="W35" i="3" s="1"/>
  <c r="X35" i="3" s="1"/>
  <c r="Y35" i="3" s="1"/>
  <c r="C24" i="3"/>
  <c r="D24" i="3" s="1"/>
  <c r="E24" i="3" s="1"/>
  <c r="F24" i="3" s="1"/>
  <c r="G24" i="3" s="1"/>
  <c r="H24" i="3" s="1"/>
  <c r="I24" i="3" s="1"/>
  <c r="J24" i="3" s="1"/>
  <c r="K24" i="3" s="1"/>
  <c r="L24" i="3" s="1"/>
  <c r="M24" i="3" s="1"/>
  <c r="N24" i="3" s="1"/>
  <c r="O24" i="3" s="1"/>
  <c r="P24" i="3" s="1"/>
  <c r="Q24" i="3" s="1"/>
  <c r="R24" i="3" s="1"/>
  <c r="S24" i="3" s="1"/>
  <c r="T24" i="3" s="1"/>
  <c r="U24" i="3" s="1"/>
  <c r="V24" i="3" s="1"/>
  <c r="W24" i="3" s="1"/>
  <c r="X24" i="3" s="1"/>
  <c r="Y24" i="3" s="1"/>
  <c r="C13" i="3"/>
  <c r="D13" i="3" s="1"/>
  <c r="E13" i="3" s="1"/>
  <c r="F13" i="3" s="1"/>
  <c r="G13" i="3" s="1"/>
  <c r="H13" i="3" s="1"/>
  <c r="I13" i="3" s="1"/>
  <c r="J13" i="3" s="1"/>
  <c r="K13" i="3" s="1"/>
  <c r="L13" i="3" s="1"/>
  <c r="M13" i="3" s="1"/>
  <c r="N13" i="3" s="1"/>
  <c r="O13" i="3" s="1"/>
  <c r="P13" i="3" s="1"/>
  <c r="Q13" i="3" s="1"/>
  <c r="R13" i="3" s="1"/>
  <c r="S13" i="3" s="1"/>
  <c r="T13" i="3" s="1"/>
  <c r="U13" i="3" s="1"/>
  <c r="V13" i="3" s="1"/>
  <c r="W13" i="3" s="1"/>
  <c r="X13" i="3" s="1"/>
  <c r="Y13" i="3" s="1"/>
  <c r="C2" i="3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</calcChain>
</file>

<file path=xl/sharedStrings.xml><?xml version="1.0" encoding="utf-8"?>
<sst xmlns="http://schemas.openxmlformats.org/spreadsheetml/2006/main" count="308" uniqueCount="103">
  <si>
    <t>Data input sheet for church heating calculation:</t>
  </si>
  <si>
    <t>Upper section</t>
  </si>
  <si>
    <t>Roof / ceiling area</t>
  </si>
  <si>
    <t>internal material</t>
  </si>
  <si>
    <t>internal material thickness</t>
  </si>
  <si>
    <t>external material</t>
  </si>
  <si>
    <t>external material thickness</t>
  </si>
  <si>
    <t>Wall area</t>
  </si>
  <si>
    <t>Roof construction:</t>
  </si>
  <si>
    <t>Wall construction:</t>
  </si>
  <si>
    <t>Window area</t>
  </si>
  <si>
    <t>Window construction: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</si>
  <si>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</si>
  <si>
    <t>mm</t>
  </si>
  <si>
    <t>Middle section</t>
  </si>
  <si>
    <t>Hidden from user:</t>
  </si>
  <si>
    <t>W/m2C</t>
  </si>
  <si>
    <t>Total volume</t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</si>
  <si>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</si>
  <si>
    <t>Brick</t>
  </si>
  <si>
    <t>Insulating plaster</t>
  </si>
  <si>
    <t>lime plaster</t>
  </si>
  <si>
    <t>Wood (pine)</t>
  </si>
  <si>
    <t>Gypsom</t>
  </si>
  <si>
    <t>Wood (oak)</t>
  </si>
  <si>
    <t>Polystyrene or similar</t>
  </si>
  <si>
    <t>Lead</t>
  </si>
  <si>
    <t>Material number</t>
  </si>
  <si>
    <t>Air to surface heat transfer coefficient</t>
  </si>
  <si>
    <t>single glazing</t>
  </si>
  <si>
    <t>double glazing</t>
  </si>
  <si>
    <t>stained glass</t>
  </si>
  <si>
    <t>Internals surface area</t>
  </si>
  <si>
    <t>Internals volume</t>
  </si>
  <si>
    <t>Internals material</t>
  </si>
  <si>
    <t>Stone</t>
  </si>
  <si>
    <t>Slate</t>
  </si>
  <si>
    <t>Steel</t>
  </si>
  <si>
    <t>Lower section</t>
  </si>
  <si>
    <t>Floor area</t>
  </si>
  <si>
    <t>Floor construction:</t>
  </si>
  <si>
    <t>middle material</t>
  </si>
  <si>
    <t>middle material thickness</t>
  </si>
  <si>
    <t>W</t>
  </si>
  <si>
    <t>Thermal conductivity</t>
  </si>
  <si>
    <t>Specific heat capacity</t>
  </si>
  <si>
    <t>Density</t>
  </si>
  <si>
    <t>Total radiant heat in to lower section</t>
  </si>
  <si>
    <t>Proportion of radiant heat in to roof</t>
  </si>
  <si>
    <t>%</t>
  </si>
  <si>
    <t>Heat in to floor (below middle material, to simulate underfloor heating)</t>
  </si>
  <si>
    <t>Proportion of radiant heat in to floor</t>
  </si>
  <si>
    <t>Proportion of radiant heat to window</t>
  </si>
  <si>
    <t>Proportion of radiant heat in to wall</t>
  </si>
  <si>
    <t>Total radiant heat in to middle section</t>
  </si>
  <si>
    <t>Total radiant heat in to upper section</t>
  </si>
  <si>
    <t>Outside temperature profile:</t>
  </si>
  <si>
    <t>Sunday</t>
  </si>
  <si>
    <t>Monday</t>
  </si>
  <si>
    <t>Tuesday</t>
  </si>
  <si>
    <t>Wednesday</t>
  </si>
  <si>
    <t>Thursday</t>
  </si>
  <si>
    <t>Friday</t>
  </si>
  <si>
    <t>Saturday</t>
  </si>
  <si>
    <t>Heating profile UPPER SECTION  (1 = on, 0 = off)</t>
  </si>
  <si>
    <t>Heating profile MIDDLE SECTION  (1 = on, 0 = off)</t>
  </si>
  <si>
    <t>Heating profile LOWER SECTION  (1 = on, 0 = off)</t>
  </si>
  <si>
    <t>Max convective heat in to upper section</t>
  </si>
  <si>
    <t>Max convective heat in to middle section</t>
  </si>
  <si>
    <t>Max convective heat in to lower section</t>
  </si>
  <si>
    <t>Target internal temperature profile (assumed at Lower Section)</t>
  </si>
  <si>
    <t>https://www.engineeringtoolbox.com/thermal-conductivity-d_429.html</t>
  </si>
  <si>
    <t>https://www.engineeringtoolbox.com/density-solids-d_1265.html</t>
  </si>
  <si>
    <t xml:space="preserve">https://www.engineeringtoolbox.com/specific-heat-capacity-d_391.html </t>
  </si>
  <si>
    <r>
      <t>J/kg/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</t>
    </r>
  </si>
  <si>
    <r>
      <t>W/m/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</t>
    </r>
  </si>
  <si>
    <r>
      <t>kg/m</t>
    </r>
    <r>
      <rPr>
        <vertAlign val="superscript"/>
        <sz val="11"/>
        <color theme="1"/>
        <rFont val="Calibri"/>
        <family val="2"/>
        <scheme val="minor"/>
      </rPr>
      <t>3</t>
    </r>
  </si>
  <si>
    <t>english brown</t>
  </si>
  <si>
    <t>note</t>
  </si>
  <si>
    <t>2.6-3.3</t>
  </si>
  <si>
    <t>Glass</t>
  </si>
  <si>
    <t>https://carpetlayerwhangarei.nz/carpet-advice.php</t>
  </si>
  <si>
    <t>Carpet (5mm thick)</t>
  </si>
  <si>
    <t>https://www.ecologicalbuildingsystems.com/product/diathonite-evolution#technical-details</t>
  </si>
  <si>
    <t>red / scots</t>
  </si>
  <si>
    <t>sandstone / 2.3 - 2.8</t>
  </si>
  <si>
    <t>quartz glass / 2.4-2.8</t>
  </si>
  <si>
    <t>1300-1500 / .015 - .03</t>
  </si>
  <si>
    <t>http://www.tara.tcd.ie/bitstream/handle/2262/75851/RW%20SP%20Coinvedi%202015.pdf?sequence=1</t>
  </si>
  <si>
    <t>dense / hard</t>
  </si>
  <si>
    <t>1% carbon</t>
  </si>
  <si>
    <t>https://www.greenspec.co.uk/building-design/thermal-mass/</t>
  </si>
  <si>
    <t>Stramit board</t>
  </si>
  <si>
    <t>User</t>
  </si>
  <si>
    <t>User defined:</t>
  </si>
  <si>
    <t>for properties, see 'materials data sheet (hidden)</t>
  </si>
  <si>
    <t>test case values</t>
  </si>
  <si>
    <t>upper to middle section heat transfer coefficient</t>
  </si>
  <si>
    <t>middle to lower section heat transfer coefficient</t>
  </si>
  <si>
    <t>Total building air changes per hour</t>
  </si>
  <si>
    <t>Heat transfer coefficient (U value)</t>
  </si>
  <si>
    <t>Same as upper?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</si>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</sst>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9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dotted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0" xfId="0" applyAlignment="1">
      <alignment horizontal="left" wrapText="1"/>
    </xf>
    <xf numFmtId="0" fontId="0" fillId="2" borderId="0" xfId="0" applyFill="1" applyAlignment="1">
      <alignment horizontal="left"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18" fontId="0" fillId="0" borderId="0" xfId="0" applyNumberFormat="1"/>
    <xf numFmtId="0" fontId="5" fillId="0" borderId="0" xfId="0" applyFont="1"/>
    <xf numFmtId="0" fontId="6" fillId="0" borderId="0" xfId="1" applyAlignment="1">
      <alignment shrinkToFit="1"/>
    </xf>
    <xf numFmtId="0" fontId="6" fillId="0" borderId="0" xfId="1" applyAlignment="1">
      <alignment horizontal="center" shrinkToFit="1"/>
    </xf>
    <xf numFmtId="0" fontId="0" fillId="3" borderId="0" xfId="0" applyFill="1"/>
    <xf numFmtId="0" fontId="0" fillId="3" borderId="1" xfId="0" applyFill="1" applyBorder="1"/>
    <xf numFmtId="0" fontId="1" fillId="0" borderId="0" xfId="0" applyFont="1" applyAlignment="1"/>
    <xf numFmtId="0" fontId="5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>
      <alignment horizontal="left" vertical="center" wrapText="1" indent="2"/>
    </xf>
    <xf numFmtId="0" fontId="0" fillId="3" borderId="2" xfId="0" applyFill="1" applyBorder="1"/>
    <xf numFmtId="0" fontId="0" fillId="4" borderId="0" xfId="0" applyFill="1"/>
    <xf numFmtId="0" fontId="7" fillId="0" borderId="0" xfId="0" applyFont="1" applyAlignment="1">
      <alignment wrapText="1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8" fillId="3" borderId="2" xfId="0" applyFont="1" applyFill="1" applyBorder="1"/>
    <xf numFmtId="0" fontId="8" fillId="3" borderId="0" xfId="0" applyFont="1" applyFill="1"/>
    <xf numFmtId="0" fontId="8" fillId="3" borderId="1" xfId="0" applyFont="1" applyFill="1" applyBorder="1"/>
    <xf numFmtId="0" fontId="0" fillId="5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485773</xdr:colOff>
      <xdr:row>18</xdr:row>
      <xdr:rowOff>142876</xdr:rowOff>
    </xdr:from>
    <xdr:to>
      <xdr:col>26</xdr:col>
      <xdr:colOff>47623</xdr:colOff>
      <xdr:row>23</xdr:row>
      <xdr:rowOff>104776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B8C73BE-B59A-A32D-DE7B-E3D30A933F1C}"/>
            </a:ext>
          </a:extLst>
        </xdr:cNvPr>
        <xdr:cNvSpPr txBox="1"/>
      </xdr:nvSpPr>
      <xdr:spPr>
        <a:xfrm rot="19133790">
          <a:off x="8762998" y="5286376"/>
          <a:ext cx="6067425" cy="914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800"/>
            <a:t>Is there a simpler way to define this?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ngineeringtoolbox.com/density-solids-d_1265.html" TargetMode="External"/><Relationship Id="rId2" Type="http://schemas.openxmlformats.org/officeDocument/2006/relationships/hyperlink" Target="https://www.engineeringtoolbox.com/specific-heat-capacity-d_391.html" TargetMode="External"/><Relationship Id="rId1" Type="http://schemas.openxmlformats.org/officeDocument/2006/relationships/hyperlink" Target="https://www.engineeringtoolbox.com/thermal-conductivity-d_42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91078-6145-4BEA-9AAB-463BCAA6DDB3}">
  <sheetPr>
    <pageSetUpPr fitToPage="1"/>
  </sheetPr>
  <dimension ref="A1:H146"/>
  <sheetViews>
    <sheetView topLeftCell="A106" workbookViewId="0">
      <selection activeCell="H123" sqref="H123"/>
    </sheetView>
  </sheetViews>
  <sheetFormatPr defaultRowHeight="15" x14ac:dyDescent="0.25"/>
  <cols>
    <col min="1" max="1" width="45" style="2" customWidth="1"/>
    <col min="2" max="2" width="8.7109375" style="9" customWidth="1"/>
    <col min="3" max="3" width="16" bestFit="1" customWidth="1"/>
    <col min="4" max="4" width="9.140625" style="23"/>
    <col min="6" max="6" width="45.5703125" style="22" bestFit="1" customWidth="1"/>
    <col min="7" max="8" width="9.140625" style="16"/>
  </cols>
  <sheetData>
    <row r="1" spans="1:8" ht="18.75" x14ac:dyDescent="0.3">
      <c r="A1" s="18" t="s">
        <v>0</v>
      </c>
    </row>
    <row r="2" spans="1:8" x14ac:dyDescent="0.25">
      <c r="D2" s="23" t="s">
        <v>96</v>
      </c>
      <c r="F2" s="22" t="s">
        <v>15</v>
      </c>
    </row>
    <row r="3" spans="1:8" ht="18.75" x14ac:dyDescent="0.3">
      <c r="A3" s="24" t="s">
        <v>99</v>
      </c>
      <c r="C3" s="1"/>
      <c r="D3" s="23">
        <v>0.5</v>
      </c>
    </row>
    <row r="5" spans="1:8" ht="18.75" x14ac:dyDescent="0.3">
      <c r="A5" s="24" t="s">
        <v>1</v>
      </c>
    </row>
    <row r="6" spans="1:8" ht="15.75" x14ac:dyDescent="0.25">
      <c r="A6" s="8" t="s">
        <v>67</v>
      </c>
      <c r="B6" s="9" t="s">
        <v>43</v>
      </c>
      <c r="C6" s="1"/>
      <c r="D6" s="23">
        <v>38000</v>
      </c>
    </row>
    <row r="7" spans="1:8" ht="15.75" x14ac:dyDescent="0.25">
      <c r="A7" s="8" t="s">
        <v>55</v>
      </c>
      <c r="B7" s="9" t="s">
        <v>43</v>
      </c>
      <c r="C7" s="1"/>
      <c r="D7" s="23">
        <v>0</v>
      </c>
    </row>
    <row r="9" spans="1:8" ht="17.25" x14ac:dyDescent="0.25">
      <c r="A9" s="6" t="s">
        <v>17</v>
      </c>
      <c r="B9" s="9" t="s">
        <v>18</v>
      </c>
      <c r="C9" s="1"/>
      <c r="D9" s="23">
        <v>1000</v>
      </c>
    </row>
    <row r="10" spans="1:8" ht="15.75" x14ac:dyDescent="0.25">
      <c r="A10" s="8"/>
    </row>
    <row r="11" spans="1:8" ht="17.25" x14ac:dyDescent="0.25">
      <c r="A11" s="19" t="s">
        <v>2</v>
      </c>
      <c r="B11" s="9" t="s">
        <v>12</v>
      </c>
      <c r="C11" s="1"/>
      <c r="D11" s="23">
        <v>500</v>
      </c>
      <c r="F11" s="22" t="s">
        <v>28</v>
      </c>
      <c r="G11" s="16" t="s">
        <v>16</v>
      </c>
      <c r="H11" s="17">
        <v>9</v>
      </c>
    </row>
    <row r="12" spans="1:8" x14ac:dyDescent="0.25">
      <c r="A12" s="2" t="s">
        <v>8</v>
      </c>
      <c r="B12" s="10"/>
    </row>
    <row r="13" spans="1:8" x14ac:dyDescent="0.25">
      <c r="A13" s="6" t="s">
        <v>3</v>
      </c>
      <c r="C13" s="1"/>
      <c r="D13" s="23">
        <v>14</v>
      </c>
    </row>
    <row r="14" spans="1:8" x14ac:dyDescent="0.25">
      <c r="A14" s="6" t="s">
        <v>4</v>
      </c>
      <c r="B14" s="9" t="s">
        <v>13</v>
      </c>
      <c r="C14" s="1"/>
      <c r="D14" s="23">
        <v>50</v>
      </c>
    </row>
    <row r="15" spans="1:8" x14ac:dyDescent="0.25">
      <c r="A15" s="6" t="s">
        <v>5</v>
      </c>
      <c r="C15" s="1"/>
    </row>
    <row r="16" spans="1:8" x14ac:dyDescent="0.25">
      <c r="A16" s="6" t="s">
        <v>6</v>
      </c>
      <c r="B16" s="9" t="s">
        <v>13</v>
      </c>
      <c r="C16" s="1"/>
      <c r="D16" s="23">
        <v>0</v>
      </c>
    </row>
    <row r="17" spans="1:8" x14ac:dyDescent="0.25">
      <c r="A17" s="6" t="s">
        <v>48</v>
      </c>
      <c r="B17" s="9" t="s">
        <v>49</v>
      </c>
      <c r="C17" s="1"/>
      <c r="D17" s="23">
        <v>0</v>
      </c>
    </row>
    <row r="18" spans="1:8" x14ac:dyDescent="0.25">
      <c r="A18" s="6"/>
    </row>
    <row r="19" spans="1:8" ht="17.25" x14ac:dyDescent="0.25">
      <c r="A19" s="19" t="s">
        <v>7</v>
      </c>
      <c r="B19" s="9" t="s">
        <v>12</v>
      </c>
      <c r="C19" s="1"/>
      <c r="D19" s="23">
        <v>120</v>
      </c>
      <c r="F19" s="22" t="s">
        <v>28</v>
      </c>
      <c r="G19" s="16" t="s">
        <v>16</v>
      </c>
      <c r="H19" s="17">
        <v>3</v>
      </c>
    </row>
    <row r="20" spans="1:8" x14ac:dyDescent="0.25">
      <c r="A20" s="2" t="s">
        <v>9</v>
      </c>
      <c r="B20" s="10"/>
    </row>
    <row r="21" spans="1:8" x14ac:dyDescent="0.25">
      <c r="A21" s="6" t="s">
        <v>3</v>
      </c>
      <c r="C21" s="1"/>
      <c r="D21" s="23">
        <v>1</v>
      </c>
    </row>
    <row r="22" spans="1:8" x14ac:dyDescent="0.25">
      <c r="A22" s="6" t="s">
        <v>4</v>
      </c>
      <c r="B22" s="9" t="s">
        <v>13</v>
      </c>
      <c r="C22" s="1"/>
      <c r="D22" s="23">
        <v>175</v>
      </c>
    </row>
    <row r="23" spans="1:8" x14ac:dyDescent="0.25">
      <c r="A23" s="6" t="s">
        <v>5</v>
      </c>
      <c r="C23" s="1"/>
    </row>
    <row r="24" spans="1:8" x14ac:dyDescent="0.25">
      <c r="A24" s="6" t="s">
        <v>6</v>
      </c>
      <c r="B24" s="9" t="s">
        <v>13</v>
      </c>
      <c r="C24" s="1"/>
    </row>
    <row r="25" spans="1:8" x14ac:dyDescent="0.25">
      <c r="A25" s="6" t="s">
        <v>53</v>
      </c>
      <c r="B25" s="9" t="s">
        <v>49</v>
      </c>
      <c r="C25" s="1"/>
      <c r="D25" s="23">
        <v>100</v>
      </c>
    </row>
    <row r="26" spans="1:8" x14ac:dyDescent="0.25">
      <c r="A26" s="6"/>
    </row>
    <row r="27" spans="1:8" ht="17.25" x14ac:dyDescent="0.25">
      <c r="A27" s="19" t="s">
        <v>10</v>
      </c>
      <c r="B27" s="9" t="s">
        <v>12</v>
      </c>
      <c r="C27" s="1"/>
      <c r="D27" s="23">
        <v>30</v>
      </c>
      <c r="F27" s="28" t="s">
        <v>28</v>
      </c>
      <c r="G27" s="29" t="s">
        <v>16</v>
      </c>
      <c r="H27" s="30"/>
    </row>
    <row r="28" spans="1:8" x14ac:dyDescent="0.25">
      <c r="A28" s="2" t="s">
        <v>11</v>
      </c>
      <c r="B28" s="10"/>
    </row>
    <row r="29" spans="1:8" x14ac:dyDescent="0.25">
      <c r="A29" s="6" t="s">
        <v>31</v>
      </c>
      <c r="C29" s="1"/>
      <c r="F29" s="22" t="s">
        <v>100</v>
      </c>
      <c r="H29" s="17">
        <v>6</v>
      </c>
    </row>
    <row r="30" spans="1:8" x14ac:dyDescent="0.25">
      <c r="A30" s="6" t="s">
        <v>29</v>
      </c>
      <c r="C30" s="1"/>
      <c r="D30" s="23">
        <v>1</v>
      </c>
      <c r="F30" s="22" t="s">
        <v>100</v>
      </c>
      <c r="H30" s="17">
        <v>5.6</v>
      </c>
    </row>
    <row r="31" spans="1:8" x14ac:dyDescent="0.25">
      <c r="A31" s="6" t="s">
        <v>30</v>
      </c>
      <c r="C31" s="1"/>
      <c r="F31" s="22" t="s">
        <v>100</v>
      </c>
      <c r="H31" s="17">
        <v>2.8</v>
      </c>
    </row>
    <row r="32" spans="1:8" x14ac:dyDescent="0.25">
      <c r="A32" s="7" t="s">
        <v>3</v>
      </c>
      <c r="B32" s="10"/>
      <c r="C32" s="5"/>
    </row>
    <row r="33" spans="1:8" x14ac:dyDescent="0.25">
      <c r="A33" s="7" t="s">
        <v>4</v>
      </c>
      <c r="B33" s="10" t="s">
        <v>13</v>
      </c>
      <c r="C33" s="5"/>
    </row>
    <row r="34" spans="1:8" x14ac:dyDescent="0.25">
      <c r="A34" s="7" t="s">
        <v>5</v>
      </c>
      <c r="B34" s="10"/>
      <c r="C34" s="5"/>
    </row>
    <row r="35" spans="1:8" x14ac:dyDescent="0.25">
      <c r="A35" s="7" t="s">
        <v>6</v>
      </c>
      <c r="B35" s="10" t="s">
        <v>13</v>
      </c>
      <c r="C35" s="5"/>
    </row>
    <row r="36" spans="1:8" x14ac:dyDescent="0.25">
      <c r="A36" s="6" t="s">
        <v>52</v>
      </c>
      <c r="B36" s="9" t="s">
        <v>49</v>
      </c>
      <c r="C36" s="1"/>
      <c r="D36" s="23">
        <v>0</v>
      </c>
    </row>
    <row r="38" spans="1:8" ht="17.25" x14ac:dyDescent="0.25">
      <c r="A38" s="19" t="s">
        <v>32</v>
      </c>
      <c r="B38" s="9" t="s">
        <v>12</v>
      </c>
      <c r="C38" s="1"/>
      <c r="D38" s="23">
        <v>500</v>
      </c>
      <c r="F38" s="22" t="s">
        <v>28</v>
      </c>
      <c r="G38" s="16" t="s">
        <v>16</v>
      </c>
      <c r="H38" s="17">
        <v>6.4</v>
      </c>
    </row>
    <row r="39" spans="1:8" ht="17.25" x14ac:dyDescent="0.25">
      <c r="A39" s="2" t="s">
        <v>33</v>
      </c>
      <c r="B39" s="9" t="s">
        <v>18</v>
      </c>
      <c r="C39" s="1"/>
      <c r="D39" s="23">
        <f ca="1">500*0.005</f>
        <v>2.5</v>
      </c>
    </row>
    <row r="40" spans="1:8" x14ac:dyDescent="0.25">
      <c r="A40" s="2" t="s">
        <v>34</v>
      </c>
      <c r="C40" s="1"/>
      <c r="D40" s="23">
        <v>12</v>
      </c>
    </row>
    <row r="42" spans="1:8" ht="18.75" x14ac:dyDescent="0.3">
      <c r="A42" s="24" t="s">
        <v>14</v>
      </c>
      <c r="F42" s="22" t="s">
        <v>97</v>
      </c>
      <c r="G42" s="16" t="s">
        <v>16</v>
      </c>
      <c r="H42" s="17">
        <v>20</v>
      </c>
    </row>
    <row r="43" spans="1:8" ht="15.75" x14ac:dyDescent="0.25">
      <c r="A43" s="8" t="s">
        <v>68</v>
      </c>
      <c r="B43" s="9" t="s">
        <v>43</v>
      </c>
      <c r="C43" s="1"/>
      <c r="D43" s="23">
        <v>0</v>
      </c>
    </row>
    <row r="44" spans="1:8" ht="15.75" x14ac:dyDescent="0.25">
      <c r="A44" s="8" t="s">
        <v>54</v>
      </c>
      <c r="B44" s="9" t="s">
        <v>43</v>
      </c>
      <c r="C44" s="1"/>
      <c r="D44" s="23">
        <v>22000</v>
      </c>
    </row>
    <row r="46" spans="1:8" ht="17.25" x14ac:dyDescent="0.25">
      <c r="A46" s="6" t="s">
        <v>17</v>
      </c>
      <c r="B46" s="9" t="s">
        <v>18</v>
      </c>
      <c r="C46" s="1"/>
      <c r="D46" s="23">
        <v>120</v>
      </c>
    </row>
    <row r="47" spans="1:8" ht="15.75" x14ac:dyDescent="0.25">
      <c r="A47" s="8"/>
    </row>
    <row r="48" spans="1:8" ht="17.25" x14ac:dyDescent="0.25">
      <c r="A48" s="19" t="s">
        <v>2</v>
      </c>
      <c r="B48" s="9" t="s">
        <v>12</v>
      </c>
      <c r="C48" s="1"/>
      <c r="D48" s="23">
        <v>0</v>
      </c>
      <c r="F48" s="22" t="s">
        <v>28</v>
      </c>
      <c r="G48" s="16" t="s">
        <v>16</v>
      </c>
      <c r="H48" s="17"/>
    </row>
    <row r="49" spans="1:8" x14ac:dyDescent="0.25">
      <c r="A49" s="2" t="s">
        <v>8</v>
      </c>
      <c r="B49" s="10"/>
    </row>
    <row r="50" spans="1:8" x14ac:dyDescent="0.25">
      <c r="A50" s="6" t="s">
        <v>3</v>
      </c>
      <c r="C50" s="1"/>
    </row>
    <row r="51" spans="1:8" x14ac:dyDescent="0.25">
      <c r="A51" s="6" t="s">
        <v>4</v>
      </c>
      <c r="B51" s="9" t="s">
        <v>13</v>
      </c>
      <c r="C51" s="1"/>
    </row>
    <row r="52" spans="1:8" x14ac:dyDescent="0.25">
      <c r="A52" s="6" t="s">
        <v>5</v>
      </c>
      <c r="C52" s="1"/>
    </row>
    <row r="53" spans="1:8" x14ac:dyDescent="0.25">
      <c r="A53" s="6" t="s">
        <v>6</v>
      </c>
      <c r="B53" s="9" t="s">
        <v>13</v>
      </c>
      <c r="C53" s="1"/>
    </row>
    <row r="54" spans="1:8" x14ac:dyDescent="0.25">
      <c r="A54" s="6" t="s">
        <v>48</v>
      </c>
      <c r="B54" s="9" t="s">
        <v>49</v>
      </c>
      <c r="C54" s="1"/>
    </row>
    <row r="55" spans="1:8" x14ac:dyDescent="0.25">
      <c r="A55" s="6"/>
    </row>
    <row r="56" spans="1:8" ht="17.25" x14ac:dyDescent="0.25">
      <c r="A56" s="19" t="s">
        <v>7</v>
      </c>
      <c r="B56" s="9" t="s">
        <v>12</v>
      </c>
      <c r="C56" s="1"/>
      <c r="D56" s="23">
        <v>120</v>
      </c>
      <c r="F56" s="22" t="s">
        <v>28</v>
      </c>
      <c r="G56" s="16" t="s">
        <v>16</v>
      </c>
      <c r="H56" s="17">
        <v>3</v>
      </c>
    </row>
    <row r="57" spans="1:8" x14ac:dyDescent="0.25">
      <c r="A57" s="2" t="s">
        <v>9</v>
      </c>
      <c r="B57" s="10"/>
    </row>
    <row r="58" spans="1:8" x14ac:dyDescent="0.25">
      <c r="A58" s="6" t="s">
        <v>3</v>
      </c>
      <c r="C58" s="1"/>
      <c r="D58" s="23">
        <v>1</v>
      </c>
    </row>
    <row r="59" spans="1:8" x14ac:dyDescent="0.25">
      <c r="A59" s="6" t="s">
        <v>4</v>
      </c>
      <c r="B59" s="9" t="s">
        <v>13</v>
      </c>
      <c r="C59" s="1"/>
      <c r="D59" s="23">
        <v>175</v>
      </c>
    </row>
    <row r="60" spans="1:8" x14ac:dyDescent="0.25">
      <c r="A60" s="6" t="s">
        <v>5</v>
      </c>
      <c r="C60" s="1"/>
    </row>
    <row r="61" spans="1:8" x14ac:dyDescent="0.25">
      <c r="A61" s="6" t="s">
        <v>6</v>
      </c>
      <c r="B61" s="9" t="s">
        <v>13</v>
      </c>
      <c r="C61" s="1"/>
    </row>
    <row r="62" spans="1:8" x14ac:dyDescent="0.25">
      <c r="A62" s="6" t="s">
        <v>53</v>
      </c>
      <c r="B62" s="9" t="s">
        <v>49</v>
      </c>
      <c r="C62" s="1"/>
      <c r="D62" s="23">
        <v>100</v>
      </c>
    </row>
    <row r="63" spans="1:8" x14ac:dyDescent="0.25">
      <c r="A63" s="6"/>
    </row>
    <row r="64" spans="1:8" ht="17.25" x14ac:dyDescent="0.25">
      <c r="A64" s="19" t="s">
        <v>10</v>
      </c>
      <c r="B64" s="9" t="s">
        <v>12</v>
      </c>
      <c r="C64" s="1"/>
      <c r="D64" s="23">
        <v>30</v>
      </c>
      <c r="F64" s="28" t="s">
        <v>28</v>
      </c>
      <c r="G64" s="29" t="s">
        <v>16</v>
      </c>
      <c r="H64" s="30"/>
    </row>
    <row r="65" spans="1:8" x14ac:dyDescent="0.25">
      <c r="A65" s="2" t="s">
        <v>11</v>
      </c>
      <c r="B65" s="10"/>
    </row>
    <row r="66" spans="1:8" x14ac:dyDescent="0.25">
      <c r="A66" s="6" t="s">
        <v>31</v>
      </c>
      <c r="C66" s="1"/>
      <c r="F66" s="22" t="s">
        <v>100</v>
      </c>
      <c r="H66" s="17">
        <v>6</v>
      </c>
    </row>
    <row r="67" spans="1:8" x14ac:dyDescent="0.25">
      <c r="A67" s="6" t="s">
        <v>29</v>
      </c>
      <c r="C67" s="1"/>
      <c r="D67" s="23">
        <v>1</v>
      </c>
      <c r="F67" s="22" t="s">
        <v>100</v>
      </c>
      <c r="H67" s="17">
        <v>5.6</v>
      </c>
    </row>
    <row r="68" spans="1:8" x14ac:dyDescent="0.25">
      <c r="A68" s="6" t="s">
        <v>30</v>
      </c>
      <c r="C68" s="1"/>
      <c r="F68" s="22" t="s">
        <v>100</v>
      </c>
      <c r="H68" s="17">
        <v>2.8</v>
      </c>
    </row>
    <row r="69" spans="1:8" x14ac:dyDescent="0.25">
      <c r="A69" s="7" t="s">
        <v>3</v>
      </c>
      <c r="B69" s="10"/>
      <c r="C69" s="5"/>
    </row>
    <row r="70" spans="1:8" x14ac:dyDescent="0.25">
      <c r="A70" s="7" t="s">
        <v>4</v>
      </c>
      <c r="B70" s="10" t="s">
        <v>13</v>
      </c>
      <c r="C70" s="5"/>
    </row>
    <row r="71" spans="1:8" x14ac:dyDescent="0.25">
      <c r="A71" s="7" t="s">
        <v>5</v>
      </c>
      <c r="B71" s="10"/>
      <c r="C71" s="5"/>
    </row>
    <row r="72" spans="1:8" x14ac:dyDescent="0.25">
      <c r="A72" s="7" t="s">
        <v>6</v>
      </c>
      <c r="B72" s="10" t="s">
        <v>13</v>
      </c>
      <c r="C72" s="5"/>
    </row>
    <row r="73" spans="1:8" x14ac:dyDescent="0.25">
      <c r="A73" s="6" t="s">
        <v>52</v>
      </c>
      <c r="B73" s="9" t="s">
        <v>49</v>
      </c>
      <c r="C73" s="1"/>
      <c r="D73" s="23">
        <v>0</v>
      </c>
    </row>
    <row r="75" spans="1:8" ht="17.25" x14ac:dyDescent="0.25">
      <c r="A75" s="19" t="s">
        <v>32</v>
      </c>
      <c r="B75" s="9" t="s">
        <v>12</v>
      </c>
      <c r="C75" s="1"/>
      <c r="D75" s="23">
        <v>0</v>
      </c>
      <c r="F75" s="22" t="s">
        <v>28</v>
      </c>
      <c r="G75" s="16" t="s">
        <v>16</v>
      </c>
      <c r="H75" s="17"/>
    </row>
    <row r="76" spans="1:8" ht="17.25" x14ac:dyDescent="0.25">
      <c r="A76" s="2" t="s">
        <v>33</v>
      </c>
      <c r="B76" s="9" t="s">
        <v>18</v>
      </c>
      <c r="C76" s="1"/>
      <c r="D76" s="23">
        <v>0</v>
      </c>
    </row>
    <row r="77" spans="1:8" x14ac:dyDescent="0.25">
      <c r="A77" s="2" t="s">
        <v>34</v>
      </c>
      <c r="C77" s="1"/>
    </row>
    <row r="79" spans="1:8" ht="18.75" x14ac:dyDescent="0.3">
      <c r="A79" s="24" t="s">
        <v>38</v>
      </c>
      <c r="F79" s="22" t="s">
        <v>98</v>
      </c>
      <c r="G79" s="16" t="s">
        <v>16</v>
      </c>
      <c r="H79" s="17">
        <v>20</v>
      </c>
    </row>
    <row r="80" spans="1:8" ht="15.75" x14ac:dyDescent="0.25">
      <c r="A80" s="8" t="s">
        <v>69</v>
      </c>
      <c r="B80" s="9" t="s">
        <v>43</v>
      </c>
      <c r="C80" s="1"/>
      <c r="D80" s="23">
        <v>0</v>
      </c>
    </row>
    <row r="81" spans="1:8" ht="15.75" x14ac:dyDescent="0.25">
      <c r="A81" s="8" t="s">
        <v>47</v>
      </c>
      <c r="B81" s="9" t="s">
        <v>43</v>
      </c>
      <c r="C81" s="1"/>
      <c r="D81" s="23">
        <v>22000</v>
      </c>
    </row>
    <row r="82" spans="1:8" ht="30" x14ac:dyDescent="0.25">
      <c r="A82" s="6" t="s">
        <v>50</v>
      </c>
      <c r="B82" s="9" t="s">
        <v>43</v>
      </c>
      <c r="C82" s="1"/>
      <c r="D82" s="23">
        <v>0</v>
      </c>
    </row>
    <row r="84" spans="1:8" ht="17.25" x14ac:dyDescent="0.25">
      <c r="A84" s="6" t="s">
        <v>17</v>
      </c>
      <c r="B84" s="9" t="s">
        <v>18</v>
      </c>
      <c r="C84" s="1"/>
      <c r="D84" s="23">
        <v>1000</v>
      </c>
    </row>
    <row r="85" spans="1:8" ht="15.75" x14ac:dyDescent="0.25">
      <c r="A85" s="8"/>
    </row>
    <row r="86" spans="1:8" ht="17.25" x14ac:dyDescent="0.25">
      <c r="A86" s="19" t="s">
        <v>2</v>
      </c>
      <c r="B86" s="9" t="s">
        <v>12</v>
      </c>
      <c r="C86" s="1"/>
      <c r="D86" s="23">
        <v>0</v>
      </c>
      <c r="F86" s="22" t="s">
        <v>28</v>
      </c>
      <c r="G86" s="16" t="s">
        <v>16</v>
      </c>
      <c r="H86" s="17"/>
    </row>
    <row r="87" spans="1:8" x14ac:dyDescent="0.25">
      <c r="A87" s="2" t="s">
        <v>8</v>
      </c>
      <c r="B87" s="10"/>
    </row>
    <row r="88" spans="1:8" x14ac:dyDescent="0.25">
      <c r="A88" s="6" t="s">
        <v>3</v>
      </c>
      <c r="C88" s="1"/>
    </row>
    <row r="89" spans="1:8" x14ac:dyDescent="0.25">
      <c r="A89" s="6" t="s">
        <v>4</v>
      </c>
      <c r="B89" s="9" t="s">
        <v>13</v>
      </c>
      <c r="C89" s="1"/>
    </row>
    <row r="90" spans="1:8" x14ac:dyDescent="0.25">
      <c r="A90" s="6" t="s">
        <v>5</v>
      </c>
      <c r="C90" s="1"/>
    </row>
    <row r="91" spans="1:8" x14ac:dyDescent="0.25">
      <c r="A91" s="6" t="s">
        <v>6</v>
      </c>
      <c r="B91" s="9" t="s">
        <v>13</v>
      </c>
      <c r="C91" s="1"/>
    </row>
    <row r="92" spans="1:8" x14ac:dyDescent="0.25">
      <c r="A92" s="6" t="s">
        <v>48</v>
      </c>
      <c r="B92" s="9" t="s">
        <v>49</v>
      </c>
      <c r="C92" s="1"/>
    </row>
    <row r="93" spans="1:8" x14ac:dyDescent="0.25">
      <c r="A93" s="6"/>
    </row>
    <row r="94" spans="1:8" ht="17.25" x14ac:dyDescent="0.25">
      <c r="A94" s="19" t="s">
        <v>7</v>
      </c>
      <c r="B94" s="9" t="s">
        <v>12</v>
      </c>
      <c r="C94" s="1"/>
      <c r="D94" s="23">
        <v>120</v>
      </c>
      <c r="F94" s="22" t="s">
        <v>28</v>
      </c>
      <c r="G94" s="16" t="s">
        <v>16</v>
      </c>
      <c r="H94" s="17">
        <v>3</v>
      </c>
    </row>
    <row r="95" spans="1:8" x14ac:dyDescent="0.25">
      <c r="A95" s="2" t="s">
        <v>9</v>
      </c>
      <c r="B95" s="10"/>
    </row>
    <row r="96" spans="1:8" x14ac:dyDescent="0.25">
      <c r="A96" s="6" t="s">
        <v>3</v>
      </c>
      <c r="C96" s="1"/>
      <c r="D96" s="23">
        <v>1</v>
      </c>
    </row>
    <row r="97" spans="1:8" x14ac:dyDescent="0.25">
      <c r="A97" s="6" t="s">
        <v>4</v>
      </c>
      <c r="B97" s="9" t="s">
        <v>13</v>
      </c>
      <c r="C97" s="1"/>
      <c r="D97" s="23">
        <v>175</v>
      </c>
    </row>
    <row r="98" spans="1:8" x14ac:dyDescent="0.25">
      <c r="A98" s="6" t="s">
        <v>5</v>
      </c>
      <c r="C98" s="1"/>
    </row>
    <row r="99" spans="1:8" x14ac:dyDescent="0.25">
      <c r="A99" s="6" t="s">
        <v>6</v>
      </c>
      <c r="B99" s="9" t="s">
        <v>13</v>
      </c>
      <c r="C99" s="1"/>
    </row>
    <row r="100" spans="1:8" x14ac:dyDescent="0.25">
      <c r="A100" s="6" t="s">
        <v>53</v>
      </c>
      <c r="B100" s="9" t="s">
        <v>49</v>
      </c>
      <c r="C100" s="1"/>
      <c r="D100" s="23">
        <v>80</v>
      </c>
    </row>
    <row r="101" spans="1:8" x14ac:dyDescent="0.25">
      <c r="A101" s="6"/>
    </row>
    <row r="102" spans="1:8" ht="17.25" x14ac:dyDescent="0.25">
      <c r="A102" s="19" t="s">
        <v>10</v>
      </c>
      <c r="B102" s="9" t="s">
        <v>12</v>
      </c>
      <c r="C102" s="1"/>
      <c r="D102" s="23">
        <v>30</v>
      </c>
      <c r="F102" s="28" t="s">
        <v>28</v>
      </c>
      <c r="G102" s="29" t="s">
        <v>16</v>
      </c>
      <c r="H102" s="30"/>
    </row>
    <row r="103" spans="1:8" x14ac:dyDescent="0.25">
      <c r="A103" s="2" t="s">
        <v>11</v>
      </c>
      <c r="B103" s="10"/>
    </row>
    <row r="104" spans="1:8" x14ac:dyDescent="0.25">
      <c r="A104" s="6" t="s">
        <v>31</v>
      </c>
      <c r="C104" s="1"/>
      <c r="F104" s="22" t="s">
        <v>100</v>
      </c>
      <c r="H104" s="17">
        <v>6</v>
      </c>
    </row>
    <row r="105" spans="1:8" x14ac:dyDescent="0.25">
      <c r="A105" s="6" t="s">
        <v>29</v>
      </c>
      <c r="C105" s="1"/>
      <c r="D105" s="23">
        <v>1</v>
      </c>
      <c r="F105" s="22" t="s">
        <v>100</v>
      </c>
      <c r="H105" s="17">
        <v>5.6</v>
      </c>
    </row>
    <row r="106" spans="1:8" x14ac:dyDescent="0.25">
      <c r="A106" s="6" t="s">
        <v>30</v>
      </c>
      <c r="C106" s="1"/>
      <c r="F106" s="22" t="s">
        <v>100</v>
      </c>
      <c r="H106" s="17">
        <v>2.8</v>
      </c>
    </row>
    <row r="107" spans="1:8" x14ac:dyDescent="0.25">
      <c r="A107" s="7" t="s">
        <v>3</v>
      </c>
      <c r="B107" s="10"/>
      <c r="C107" s="5"/>
    </row>
    <row r="108" spans="1:8" x14ac:dyDescent="0.25">
      <c r="A108" s="7" t="s">
        <v>4</v>
      </c>
      <c r="B108" s="10" t="s">
        <v>13</v>
      </c>
      <c r="C108" s="5"/>
    </row>
    <row r="109" spans="1:8" x14ac:dyDescent="0.25">
      <c r="A109" s="7" t="s">
        <v>5</v>
      </c>
      <c r="B109" s="10"/>
      <c r="C109" s="5"/>
    </row>
    <row r="110" spans="1:8" x14ac:dyDescent="0.25">
      <c r="A110" s="7" t="s">
        <v>6</v>
      </c>
      <c r="B110" s="10" t="s">
        <v>13</v>
      </c>
      <c r="C110" s="5"/>
    </row>
    <row r="111" spans="1:8" x14ac:dyDescent="0.25">
      <c r="A111" s="6" t="s">
        <v>52</v>
      </c>
      <c r="B111" s="9" t="s">
        <v>49</v>
      </c>
      <c r="C111" s="1"/>
      <c r="D111" s="23">
        <v>0</v>
      </c>
    </row>
    <row r="112" spans="1:8" x14ac:dyDescent="0.25">
      <c r="A112" s="6"/>
    </row>
    <row r="113" spans="1:8" ht="17.25" x14ac:dyDescent="0.25">
      <c r="A113" s="19" t="s">
        <v>39</v>
      </c>
      <c r="B113" s="9" t="s">
        <v>12</v>
      </c>
      <c r="C113" s="1"/>
      <c r="D113" s="23">
        <v>500</v>
      </c>
      <c r="F113" s="22" t="s">
        <v>28</v>
      </c>
      <c r="G113" s="16" t="s">
        <v>16</v>
      </c>
      <c r="H113" s="17">
        <v>3</v>
      </c>
    </row>
    <row r="114" spans="1:8" x14ac:dyDescent="0.25">
      <c r="A114" s="2" t="s">
        <v>40</v>
      </c>
      <c r="B114" s="10"/>
    </row>
    <row r="115" spans="1:8" x14ac:dyDescent="0.25">
      <c r="A115" s="6" t="s">
        <v>3</v>
      </c>
      <c r="C115" s="1"/>
      <c r="D115" s="23">
        <v>8</v>
      </c>
    </row>
    <row r="116" spans="1:8" x14ac:dyDescent="0.25">
      <c r="A116" s="6" t="s">
        <v>4</v>
      </c>
      <c r="B116" s="9" t="s">
        <v>13</v>
      </c>
      <c r="C116" s="1"/>
      <c r="D116" s="23">
        <v>5</v>
      </c>
    </row>
    <row r="117" spans="1:8" x14ac:dyDescent="0.25">
      <c r="A117" s="6" t="s">
        <v>41</v>
      </c>
      <c r="C117" s="1"/>
      <c r="D117" s="23">
        <v>2</v>
      </c>
    </row>
    <row r="118" spans="1:8" x14ac:dyDescent="0.25">
      <c r="A118" s="6" t="s">
        <v>42</v>
      </c>
      <c r="B118" s="9" t="s">
        <v>13</v>
      </c>
      <c r="C118" s="1"/>
      <c r="D118" s="23">
        <v>100</v>
      </c>
    </row>
    <row r="119" spans="1:8" x14ac:dyDescent="0.25">
      <c r="A119" s="6" t="s">
        <v>5</v>
      </c>
      <c r="C119" s="1"/>
      <c r="D119" s="23">
        <v>1</v>
      </c>
    </row>
    <row r="120" spans="1:8" x14ac:dyDescent="0.25">
      <c r="A120" s="6" t="s">
        <v>6</v>
      </c>
      <c r="B120" s="9" t="s">
        <v>13</v>
      </c>
      <c r="C120" s="1"/>
      <c r="D120" s="23">
        <v>200</v>
      </c>
    </row>
    <row r="121" spans="1:8" x14ac:dyDescent="0.25">
      <c r="A121" s="6" t="s">
        <v>51</v>
      </c>
      <c r="B121" s="9" t="s">
        <v>49</v>
      </c>
      <c r="C121" s="1"/>
      <c r="D121" s="23">
        <v>20</v>
      </c>
    </row>
    <row r="123" spans="1:8" ht="17.25" x14ac:dyDescent="0.25">
      <c r="A123" s="19" t="s">
        <v>32</v>
      </c>
      <c r="B123" s="9" t="s">
        <v>12</v>
      </c>
      <c r="C123" s="1"/>
      <c r="D123" s="23">
        <v>0</v>
      </c>
      <c r="F123" s="22" t="s">
        <v>28</v>
      </c>
      <c r="G123" s="16" t="s">
        <v>16</v>
      </c>
      <c r="H123" s="17"/>
    </row>
    <row r="124" spans="1:8" ht="17.25" x14ac:dyDescent="0.25">
      <c r="A124" s="2" t="s">
        <v>33</v>
      </c>
      <c r="B124" s="9" t="s">
        <v>18</v>
      </c>
      <c r="C124" s="1"/>
      <c r="D124" s="23">
        <v>0</v>
      </c>
    </row>
    <row r="125" spans="1:8" x14ac:dyDescent="0.25">
      <c r="A125" s="2" t="s">
        <v>34</v>
      </c>
      <c r="C125" s="1"/>
      <c r="D125" s="23">
        <v>0</v>
      </c>
    </row>
    <row r="128" spans="1:8" x14ac:dyDescent="0.25">
      <c r="C128" s="9" t="s">
        <v>27</v>
      </c>
      <c r="F128" s="22" t="s">
        <v>95</v>
      </c>
    </row>
    <row r="129" spans="1:3" x14ac:dyDescent="0.25">
      <c r="A129" s="25" t="s">
        <v>35</v>
      </c>
      <c r="B129" s="26"/>
      <c r="C129" s="27">
        <v>1</v>
      </c>
    </row>
    <row r="130" spans="1:3" x14ac:dyDescent="0.25">
      <c r="A130" s="25" t="s">
        <v>19</v>
      </c>
      <c r="B130" s="26"/>
      <c r="C130" s="27">
        <v>2</v>
      </c>
    </row>
    <row r="131" spans="1:3" x14ac:dyDescent="0.25">
      <c r="A131" s="25" t="s">
        <v>23</v>
      </c>
      <c r="B131" s="26"/>
      <c r="C131" s="27">
        <v>3</v>
      </c>
    </row>
    <row r="132" spans="1:3" x14ac:dyDescent="0.25">
      <c r="A132" s="25" t="s">
        <v>21</v>
      </c>
      <c r="B132" s="26"/>
      <c r="C132" s="27">
        <v>4</v>
      </c>
    </row>
    <row r="133" spans="1:3" x14ac:dyDescent="0.25">
      <c r="A133" s="25" t="s">
        <v>20</v>
      </c>
      <c r="B133" s="26"/>
      <c r="C133" s="27">
        <v>5</v>
      </c>
    </row>
    <row r="134" spans="1:3" x14ac:dyDescent="0.25">
      <c r="A134" s="25" t="s">
        <v>22</v>
      </c>
      <c r="B134" s="26"/>
      <c r="C134" s="27">
        <v>6</v>
      </c>
    </row>
    <row r="135" spans="1:3" x14ac:dyDescent="0.25">
      <c r="A135" s="25" t="s">
        <v>24</v>
      </c>
      <c r="B135" s="26"/>
      <c r="C135" s="27">
        <v>7</v>
      </c>
    </row>
    <row r="136" spans="1:3" x14ac:dyDescent="0.25">
      <c r="A136" s="25" t="s">
        <v>82</v>
      </c>
      <c r="B136" s="26"/>
      <c r="C136" s="27">
        <v>8</v>
      </c>
    </row>
    <row r="137" spans="1:3" x14ac:dyDescent="0.25">
      <c r="A137" s="25" t="s">
        <v>25</v>
      </c>
      <c r="B137" s="26"/>
      <c r="C137" s="27">
        <v>9</v>
      </c>
    </row>
    <row r="138" spans="1:3" x14ac:dyDescent="0.25">
      <c r="A138" s="25" t="s">
        <v>26</v>
      </c>
      <c r="B138" s="26"/>
      <c r="C138" s="27">
        <v>10</v>
      </c>
    </row>
    <row r="139" spans="1:3" x14ac:dyDescent="0.25">
      <c r="A139" s="25" t="s">
        <v>36</v>
      </c>
      <c r="B139" s="26"/>
      <c r="C139" s="27">
        <v>11</v>
      </c>
    </row>
    <row r="140" spans="1:3" x14ac:dyDescent="0.25">
      <c r="A140" s="25" t="s">
        <v>37</v>
      </c>
      <c r="B140" s="26"/>
      <c r="C140" s="27">
        <v>12</v>
      </c>
    </row>
    <row r="141" spans="1:3" x14ac:dyDescent="0.25">
      <c r="A141" s="25" t="s">
        <v>80</v>
      </c>
      <c r="B141" s="26"/>
      <c r="C141" s="27">
        <v>13</v>
      </c>
    </row>
    <row r="142" spans="1:3" x14ac:dyDescent="0.25">
      <c r="A142" s="25" t="s">
        <v>92</v>
      </c>
      <c r="B142" s="26"/>
      <c r="C142" s="27">
        <v>14</v>
      </c>
    </row>
    <row r="143" spans="1:3" x14ac:dyDescent="0.25">
      <c r="A143" s="20" t="s">
        <v>94</v>
      </c>
      <c r="C143" s="9" t="s">
        <v>93</v>
      </c>
    </row>
    <row r="144" spans="1:3" ht="17.25" x14ac:dyDescent="0.25">
      <c r="A144" s="21" t="s">
        <v>44</v>
      </c>
      <c r="B144" s="3" t="s">
        <v>75</v>
      </c>
      <c r="C144" s="1"/>
    </row>
    <row r="145" spans="1:3" ht="17.25" x14ac:dyDescent="0.25">
      <c r="A145" s="21" t="s">
        <v>45</v>
      </c>
      <c r="B145" s="3" t="s">
        <v>74</v>
      </c>
      <c r="C145" s="1"/>
    </row>
    <row r="146" spans="1:3" ht="17.25" x14ac:dyDescent="0.25">
      <c r="A146" s="21" t="s">
        <v>46</v>
      </c>
      <c r="B146" s="3" t="s">
        <v>76</v>
      </c>
      <c r="C146" s="1"/>
    </row>
  </sheetData>
  <phoneticPr fontId="3" type="noConversion"/>
  <pageMargins left="0.25" right="0.25" top="0.75" bottom="0.75" header="0.3" footer="0.3"/>
  <pageSetup paperSize="9" scale="65" fitToHeight="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E1D92-B205-47DB-91E2-37A00D356C11}">
  <dimension ref="A1:Z52"/>
  <sheetViews>
    <sheetView tabSelected="1" workbookViewId="0">
      <selection activeCell="A11" sqref="A11"/>
    </sheetView>
  </sheetViews>
  <sheetFormatPr defaultRowHeight="15" x14ac:dyDescent="0.25"/>
  <cols>
    <col min="1" max="1" width="16.28515625" customWidth="1"/>
    <col min="2" max="2" width="9" bestFit="1" customWidth="1"/>
    <col min="3" max="11" width="8" bestFit="1" customWidth="1"/>
    <col min="12" max="13" width="9" bestFit="1" customWidth="1"/>
    <col min="14" max="14" width="8.85546875" bestFit="1" customWidth="1"/>
    <col min="15" max="23" width="7.85546875" bestFit="1" customWidth="1"/>
    <col min="24" max="25" width="8.85546875" bestFit="1" customWidth="1"/>
  </cols>
  <sheetData>
    <row r="1" spans="1:26" x14ac:dyDescent="0.25">
      <c r="A1" s="13" t="s">
        <v>56</v>
      </c>
    </row>
    <row r="2" spans="1:26" x14ac:dyDescent="0.25">
      <c r="B2" s="12">
        <v>0</v>
      </c>
      <c r="C2" s="12">
        <f>+B2+1/24</f>
        <v>4.1666666666666664E-2</v>
      </c>
      <c r="D2" s="12">
        <f t="shared" ref="D2:Y2" si="0">+C2+1/24</f>
        <v>8.3333333333333329E-2</v>
      </c>
      <c r="E2" s="12">
        <f t="shared" si="0"/>
        <v>0.125</v>
      </c>
      <c r="F2" s="12">
        <f t="shared" si="0"/>
        <v>0.16666666666666666</v>
      </c>
      <c r="G2" s="12">
        <f t="shared" si="0"/>
        <v>0.20833333333333331</v>
      </c>
      <c r="H2" s="12">
        <f t="shared" si="0"/>
        <v>0.24999999999999997</v>
      </c>
      <c r="I2" s="12">
        <f t="shared" si="0"/>
        <v>0.29166666666666663</v>
      </c>
      <c r="J2" s="12">
        <f t="shared" si="0"/>
        <v>0.33333333333333331</v>
      </c>
      <c r="K2" s="12">
        <f t="shared" si="0"/>
        <v>0.375</v>
      </c>
      <c r="L2" s="12">
        <f t="shared" si="0"/>
        <v>0.41666666666666669</v>
      </c>
      <c r="M2" s="12">
        <f t="shared" si="0"/>
        <v>0.45833333333333337</v>
      </c>
      <c r="N2" s="12">
        <f t="shared" si="0"/>
        <v>0.5</v>
      </c>
      <c r="O2" s="12">
        <f t="shared" si="0"/>
        <v>0.54166666666666663</v>
      </c>
      <c r="P2" s="12">
        <f t="shared" si="0"/>
        <v>0.58333333333333326</v>
      </c>
      <c r="Q2" s="12">
        <f t="shared" si="0"/>
        <v>0.62499999999999989</v>
      </c>
      <c r="R2" s="12">
        <f t="shared" si="0"/>
        <v>0.66666666666666652</v>
      </c>
      <c r="S2" s="12">
        <f t="shared" si="0"/>
        <v>0.70833333333333315</v>
      </c>
      <c r="T2" s="12">
        <f t="shared" si="0"/>
        <v>0.74999999999999978</v>
      </c>
      <c r="U2" s="12">
        <f t="shared" si="0"/>
        <v>0.79166666666666641</v>
      </c>
      <c r="V2" s="12">
        <f t="shared" si="0"/>
        <v>0.83333333333333304</v>
      </c>
      <c r="W2" s="12">
        <f t="shared" si="0"/>
        <v>0.87499999999999967</v>
      </c>
      <c r="X2" s="12">
        <f t="shared" si="0"/>
        <v>0.9166666666666663</v>
      </c>
      <c r="Y2" s="12">
        <f t="shared" si="0"/>
        <v>0.95833333333333293</v>
      </c>
      <c r="Z2" s="11"/>
    </row>
    <row r="3" spans="1:26" x14ac:dyDescent="0.25">
      <c r="A3" t="s">
        <v>57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6" x14ac:dyDescent="0.25">
      <c r="A4" t="s">
        <v>58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6" x14ac:dyDescent="0.25">
      <c r="A5" t="s">
        <v>59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6" x14ac:dyDescent="0.25">
      <c r="A6" t="s">
        <v>60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6" x14ac:dyDescent="0.25">
      <c r="A7" t="s">
        <v>61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6" x14ac:dyDescent="0.25">
      <c r="A8" t="s">
        <v>62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6" x14ac:dyDescent="0.25">
      <c r="A9" t="s">
        <v>63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2" spans="1:26" x14ac:dyDescent="0.25">
      <c r="A12" s="13" t="s">
        <v>64</v>
      </c>
    </row>
    <row r="13" spans="1:26" x14ac:dyDescent="0.25">
      <c r="B13" s="12">
        <v>0</v>
      </c>
      <c r="C13" s="12">
        <f>+B13+1/24</f>
        <v>4.1666666666666664E-2</v>
      </c>
      <c r="D13" s="12">
        <f t="shared" ref="D13:Y13" si="1">+C13+1/24</f>
        <v>8.3333333333333329E-2</v>
      </c>
      <c r="E13" s="12">
        <f t="shared" si="1"/>
        <v>0.125</v>
      </c>
      <c r="F13" s="12">
        <f t="shared" si="1"/>
        <v>0.16666666666666666</v>
      </c>
      <c r="G13" s="12">
        <f t="shared" si="1"/>
        <v>0.20833333333333331</v>
      </c>
      <c r="H13" s="12">
        <f t="shared" si="1"/>
        <v>0.24999999999999997</v>
      </c>
      <c r="I13" s="12">
        <f t="shared" si="1"/>
        <v>0.29166666666666663</v>
      </c>
      <c r="J13" s="12">
        <f t="shared" si="1"/>
        <v>0.33333333333333331</v>
      </c>
      <c r="K13" s="12">
        <f t="shared" si="1"/>
        <v>0.375</v>
      </c>
      <c r="L13" s="12">
        <f t="shared" si="1"/>
        <v>0.41666666666666669</v>
      </c>
      <c r="M13" s="12">
        <f t="shared" si="1"/>
        <v>0.45833333333333337</v>
      </c>
      <c r="N13" s="12">
        <f t="shared" si="1"/>
        <v>0.5</v>
      </c>
      <c r="O13" s="12">
        <f t="shared" si="1"/>
        <v>0.54166666666666663</v>
      </c>
      <c r="P13" s="12">
        <f t="shared" si="1"/>
        <v>0.58333333333333326</v>
      </c>
      <c r="Q13" s="12">
        <f t="shared" si="1"/>
        <v>0.62499999999999989</v>
      </c>
      <c r="R13" s="12">
        <f t="shared" si="1"/>
        <v>0.66666666666666652</v>
      </c>
      <c r="S13" s="12">
        <f t="shared" si="1"/>
        <v>0.70833333333333315</v>
      </c>
      <c r="T13" s="12">
        <f t="shared" si="1"/>
        <v>0.74999999999999978</v>
      </c>
      <c r="U13" s="12">
        <f t="shared" si="1"/>
        <v>0.79166666666666641</v>
      </c>
      <c r="V13" s="12">
        <f t="shared" si="1"/>
        <v>0.83333333333333304</v>
      </c>
      <c r="W13" s="12">
        <f t="shared" si="1"/>
        <v>0.87499999999999967</v>
      </c>
      <c r="X13" s="12">
        <f t="shared" si="1"/>
        <v>0.9166666666666663</v>
      </c>
      <c r="Y13" s="12">
        <f t="shared" si="1"/>
        <v>0.95833333333333293</v>
      </c>
    </row>
    <row r="14" spans="1:26" x14ac:dyDescent="0.25">
      <c r="A14" t="s">
        <v>57</v>
      </c>
      <c r="B14" s="1"/>
      <c r="C14" s="1"/>
      <c r="D14" s="1"/>
      <c r="E14" s="1"/>
      <c r="F14" s="1"/>
      <c r="G14" s="1"/>
      <c r="H14" s="1"/>
      <c r="I14" s="1"/>
      <c r="J14" s="1"/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6" x14ac:dyDescent="0.25">
      <c r="A15" t="s">
        <v>58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6" x14ac:dyDescent="0.25">
      <c r="A16" t="s">
        <v>59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5">
      <c r="A17" t="s">
        <v>60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5">
      <c r="A18" t="s">
        <v>61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x14ac:dyDescent="0.25">
      <c r="A19" t="s">
        <v>62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x14ac:dyDescent="0.25">
      <c r="A20" t="s">
        <v>63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2" spans="1:25" x14ac:dyDescent="0.25">
      <c r="A22" s="13" t="s">
        <v>65</v>
      </c>
    </row>
    <row r="23" spans="1:25" x14ac:dyDescent="0.25">
      <c r="A23" s="13" t="s">
        <v>101</v>
      </c>
      <c r="B23" s="31" t="s">
        <v>102</v>
      </c>
    </row>
    <row r="24" spans="1:25" x14ac:dyDescent="0.25">
      <c r="B24" s="12">
        <v>0</v>
      </c>
      <c r="C24" s="12">
        <f>+B24+1/24</f>
        <v>4.1666666666666664E-2</v>
      </c>
      <c r="D24" s="12">
        <f t="shared" ref="D24:Y24" si="2">+C24+1/24</f>
        <v>8.3333333333333329E-2</v>
      </c>
      <c r="E24" s="12">
        <f t="shared" si="2"/>
        <v>0.125</v>
      </c>
      <c r="F24" s="12">
        <f t="shared" si="2"/>
        <v>0.16666666666666666</v>
      </c>
      <c r="G24" s="12">
        <f t="shared" si="2"/>
        <v>0.20833333333333331</v>
      </c>
      <c r="H24" s="12">
        <f t="shared" si="2"/>
        <v>0.24999999999999997</v>
      </c>
      <c r="I24" s="12">
        <f t="shared" si="2"/>
        <v>0.29166666666666663</v>
      </c>
      <c r="J24" s="12">
        <f t="shared" si="2"/>
        <v>0.33333333333333331</v>
      </c>
      <c r="K24" s="12">
        <f t="shared" si="2"/>
        <v>0.375</v>
      </c>
      <c r="L24" s="12">
        <f t="shared" si="2"/>
        <v>0.41666666666666669</v>
      </c>
      <c r="M24" s="12">
        <f t="shared" si="2"/>
        <v>0.45833333333333337</v>
      </c>
      <c r="N24" s="12">
        <f t="shared" si="2"/>
        <v>0.5</v>
      </c>
      <c r="O24" s="12">
        <f t="shared" si="2"/>
        <v>0.54166666666666663</v>
      </c>
      <c r="P24" s="12">
        <f t="shared" si="2"/>
        <v>0.58333333333333326</v>
      </c>
      <c r="Q24" s="12">
        <f t="shared" si="2"/>
        <v>0.62499999999999989</v>
      </c>
      <c r="R24" s="12">
        <f t="shared" si="2"/>
        <v>0.66666666666666652</v>
      </c>
      <c r="S24" s="12">
        <f t="shared" si="2"/>
        <v>0.70833333333333315</v>
      </c>
      <c r="T24" s="12">
        <f t="shared" si="2"/>
        <v>0.74999999999999978</v>
      </c>
      <c r="U24" s="12">
        <f t="shared" si="2"/>
        <v>0.79166666666666641</v>
      </c>
      <c r="V24" s="12">
        <f t="shared" si="2"/>
        <v>0.83333333333333304</v>
      </c>
      <c r="W24" s="12">
        <f t="shared" si="2"/>
        <v>0.87499999999999967</v>
      </c>
      <c r="X24" s="12">
        <f t="shared" si="2"/>
        <v>0.9166666666666663</v>
      </c>
      <c r="Y24" s="12">
        <f t="shared" si="2"/>
        <v>0.95833333333333293</v>
      </c>
    </row>
    <row r="25" spans="1:25" x14ac:dyDescent="0.25">
      <c r="A25" t="s">
        <v>57</v>
      </c>
      <c r="B25" s="1"/>
      <c r="C25" s="1"/>
      <c r="D25" s="1"/>
      <c r="E25" s="1"/>
      <c r="F25" s="1"/>
      <c r="G25" s="1"/>
      <c r="H25" s="1"/>
      <c r="I25" s="1"/>
      <c r="J25" s="1"/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25">
      <c r="A26" t="s">
        <v>58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A27" t="s">
        <v>59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A28" t="s">
        <v>60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A29" t="s">
        <v>61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A30" t="s">
        <v>62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A31" t="s">
        <v>63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3" spans="1:25" x14ac:dyDescent="0.25">
      <c r="A33" s="13" t="s">
        <v>66</v>
      </c>
    </row>
    <row r="34" spans="1:25" x14ac:dyDescent="0.25">
      <c r="A34" s="13" t="s">
        <v>101</v>
      </c>
      <c r="B34" s="31" t="s">
        <v>102</v>
      </c>
    </row>
    <row r="35" spans="1:25" x14ac:dyDescent="0.25">
      <c r="B35" s="12">
        <v>0</v>
      </c>
      <c r="C35" s="12">
        <f>+B35+1/24</f>
        <v>4.1666666666666664E-2</v>
      </c>
      <c r="D35" s="12">
        <f t="shared" ref="D35:Y35" si="3">+C35+1/24</f>
        <v>8.3333333333333329E-2</v>
      </c>
      <c r="E35" s="12">
        <f t="shared" si="3"/>
        <v>0.125</v>
      </c>
      <c r="F35" s="12">
        <f t="shared" si="3"/>
        <v>0.16666666666666666</v>
      </c>
      <c r="G35" s="12">
        <f t="shared" si="3"/>
        <v>0.20833333333333331</v>
      </c>
      <c r="H35" s="12">
        <f t="shared" si="3"/>
        <v>0.24999999999999997</v>
      </c>
      <c r="I35" s="12">
        <f t="shared" si="3"/>
        <v>0.29166666666666663</v>
      </c>
      <c r="J35" s="12">
        <f t="shared" si="3"/>
        <v>0.33333333333333331</v>
      </c>
      <c r="K35" s="12">
        <f t="shared" si="3"/>
        <v>0.375</v>
      </c>
      <c r="L35" s="12">
        <f t="shared" si="3"/>
        <v>0.41666666666666669</v>
      </c>
      <c r="M35" s="12">
        <f t="shared" si="3"/>
        <v>0.45833333333333337</v>
      </c>
      <c r="N35" s="12">
        <f t="shared" si="3"/>
        <v>0.5</v>
      </c>
      <c r="O35" s="12">
        <f t="shared" si="3"/>
        <v>0.54166666666666663</v>
      </c>
      <c r="P35" s="12">
        <f t="shared" si="3"/>
        <v>0.58333333333333326</v>
      </c>
      <c r="Q35" s="12">
        <f t="shared" si="3"/>
        <v>0.62499999999999989</v>
      </c>
      <c r="R35" s="12">
        <f t="shared" si="3"/>
        <v>0.66666666666666652</v>
      </c>
      <c r="S35" s="12">
        <f t="shared" si="3"/>
        <v>0.70833333333333315</v>
      </c>
      <c r="T35" s="12">
        <f t="shared" si="3"/>
        <v>0.74999999999999978</v>
      </c>
      <c r="U35" s="12">
        <f t="shared" si="3"/>
        <v>0.79166666666666641</v>
      </c>
      <c r="V35" s="12">
        <f t="shared" si="3"/>
        <v>0.83333333333333304</v>
      </c>
      <c r="W35" s="12">
        <f t="shared" si="3"/>
        <v>0.87499999999999967</v>
      </c>
      <c r="X35" s="12">
        <f t="shared" si="3"/>
        <v>0.9166666666666663</v>
      </c>
      <c r="Y35" s="12">
        <f t="shared" si="3"/>
        <v>0.95833333333333293</v>
      </c>
    </row>
    <row r="36" spans="1:25" x14ac:dyDescent="0.25">
      <c r="A36" t="s">
        <v>57</v>
      </c>
      <c r="B36" s="1"/>
      <c r="C36" s="1"/>
      <c r="D36" s="1"/>
      <c r="E36" s="1"/>
      <c r="F36" s="1"/>
      <c r="G36" s="1"/>
      <c r="H36" s="1"/>
      <c r="I36" s="1"/>
      <c r="J36" s="1"/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25">
      <c r="A37" t="s">
        <v>58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25">
      <c r="A38" t="s">
        <v>59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25">
      <c r="A39" t="s">
        <v>60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25">
      <c r="A40" t="s">
        <v>61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x14ac:dyDescent="0.25">
      <c r="A41" t="s">
        <v>62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x14ac:dyDescent="0.25">
      <c r="A42" t="s">
        <v>63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4" spans="1:25" x14ac:dyDescent="0.25">
      <c r="A44" s="13" t="s">
        <v>70</v>
      </c>
    </row>
    <row r="45" spans="1:25" x14ac:dyDescent="0.25">
      <c r="B45" s="12">
        <v>0</v>
      </c>
      <c r="C45" s="12">
        <f>+B45+1/24</f>
        <v>4.1666666666666664E-2</v>
      </c>
      <c r="D45" s="12">
        <f t="shared" ref="D45:Y45" si="4">+C45+1/24</f>
        <v>8.3333333333333329E-2</v>
      </c>
      <c r="E45" s="12">
        <f t="shared" si="4"/>
        <v>0.125</v>
      </c>
      <c r="F45" s="12">
        <f t="shared" si="4"/>
        <v>0.16666666666666666</v>
      </c>
      <c r="G45" s="12">
        <f t="shared" si="4"/>
        <v>0.20833333333333331</v>
      </c>
      <c r="H45" s="12">
        <f t="shared" si="4"/>
        <v>0.24999999999999997</v>
      </c>
      <c r="I45" s="12">
        <f t="shared" si="4"/>
        <v>0.29166666666666663</v>
      </c>
      <c r="J45" s="12">
        <f t="shared" si="4"/>
        <v>0.33333333333333331</v>
      </c>
      <c r="K45" s="12">
        <f t="shared" si="4"/>
        <v>0.375</v>
      </c>
      <c r="L45" s="12">
        <f t="shared" si="4"/>
        <v>0.41666666666666669</v>
      </c>
      <c r="M45" s="12">
        <f t="shared" si="4"/>
        <v>0.45833333333333337</v>
      </c>
      <c r="N45" s="12">
        <f t="shared" si="4"/>
        <v>0.5</v>
      </c>
      <c r="O45" s="12">
        <f t="shared" si="4"/>
        <v>0.54166666666666663</v>
      </c>
      <c r="P45" s="12">
        <f t="shared" si="4"/>
        <v>0.58333333333333326</v>
      </c>
      <c r="Q45" s="12">
        <f t="shared" si="4"/>
        <v>0.62499999999999989</v>
      </c>
      <c r="R45" s="12">
        <f t="shared" si="4"/>
        <v>0.66666666666666652</v>
      </c>
      <c r="S45" s="12">
        <f t="shared" si="4"/>
        <v>0.70833333333333315</v>
      </c>
      <c r="T45" s="12">
        <f t="shared" si="4"/>
        <v>0.74999999999999978</v>
      </c>
      <c r="U45" s="12">
        <f t="shared" si="4"/>
        <v>0.79166666666666641</v>
      </c>
      <c r="V45" s="12">
        <f t="shared" si="4"/>
        <v>0.83333333333333304</v>
      </c>
      <c r="W45" s="12">
        <f t="shared" si="4"/>
        <v>0.87499999999999967</v>
      </c>
      <c r="X45" s="12">
        <f t="shared" si="4"/>
        <v>0.9166666666666663</v>
      </c>
      <c r="Y45" s="12">
        <f t="shared" si="4"/>
        <v>0.95833333333333293</v>
      </c>
    </row>
    <row r="46" spans="1:25" x14ac:dyDescent="0.25">
      <c r="A46" t="s">
        <v>57</v>
      </c>
      <c r="B46" s="1"/>
      <c r="C46" s="1"/>
      <c r="D46" s="1"/>
      <c r="E46" s="1"/>
      <c r="F46" s="1"/>
      <c r="G46" s="1"/>
      <c r="H46" s="1"/>
      <c r="I46" s="1"/>
      <c r="J46" s="1"/>
      <c r="K46" s="1">
        <v>17</v>
      </c>
      <c r="L46" s="1">
        <v>17</v>
      </c>
      <c r="M46" s="1">
        <v>17</v>
      </c>
      <c r="N46" s="1">
        <v>17</v>
      </c>
      <c r="O46" s="1">
        <v>17</v>
      </c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x14ac:dyDescent="0.25">
      <c r="A47" t="s">
        <v>58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x14ac:dyDescent="0.25">
      <c r="A48" t="s">
        <v>59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x14ac:dyDescent="0.25">
      <c r="A49" t="s">
        <v>60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x14ac:dyDescent="0.25">
      <c r="A50" t="s">
        <v>61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x14ac:dyDescent="0.25">
      <c r="A51" t="s">
        <v>62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x14ac:dyDescent="0.25">
      <c r="A52" t="s">
        <v>63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</sheetData>
  <phoneticPr fontId="3" type="noConversion"/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C7508-BC25-48DA-B069-A98C8231EB7F}">
  <dimension ref="A1:H17"/>
  <sheetViews>
    <sheetView workbookViewId="0">
      <selection activeCell="G28" sqref="G28"/>
    </sheetView>
  </sheetViews>
  <sheetFormatPr defaultRowHeight="15" x14ac:dyDescent="0.25"/>
  <cols>
    <col min="1" max="1" width="20.5703125" bestFit="1" customWidth="1"/>
    <col min="4" max="4" width="13.7109375" customWidth="1"/>
    <col min="5" max="6" width="13.7109375" style="4" customWidth="1"/>
    <col min="7" max="7" width="50.5703125" bestFit="1" customWidth="1"/>
  </cols>
  <sheetData>
    <row r="1" spans="1:8" x14ac:dyDescent="0.25">
      <c r="D1" s="14" t="s">
        <v>71</v>
      </c>
      <c r="E1" s="15" t="s">
        <v>73</v>
      </c>
      <c r="F1" s="15" t="s">
        <v>72</v>
      </c>
    </row>
    <row r="2" spans="1:8" ht="30" x14ac:dyDescent="0.25">
      <c r="D2" s="3" t="s">
        <v>44</v>
      </c>
      <c r="E2" s="3" t="s">
        <v>45</v>
      </c>
      <c r="F2" s="3" t="s">
        <v>46</v>
      </c>
    </row>
    <row r="3" spans="1:8" s="2" customFormat="1" ht="30" x14ac:dyDescent="0.25">
      <c r="B3" s="3" t="s">
        <v>27</v>
      </c>
      <c r="D3" s="3" t="s">
        <v>75</v>
      </c>
      <c r="E3" s="3" t="s">
        <v>74</v>
      </c>
      <c r="F3" s="3" t="s">
        <v>76</v>
      </c>
      <c r="G3" s="2" t="s">
        <v>78</v>
      </c>
    </row>
    <row r="4" spans="1:8" x14ac:dyDescent="0.25">
      <c r="A4" t="s">
        <v>35</v>
      </c>
      <c r="B4" s="4">
        <v>1</v>
      </c>
      <c r="D4">
        <v>1.7</v>
      </c>
      <c r="E4" s="4">
        <v>710</v>
      </c>
      <c r="F4" s="4">
        <v>2500</v>
      </c>
      <c r="G4" t="s">
        <v>85</v>
      </c>
    </row>
    <row r="5" spans="1:8" x14ac:dyDescent="0.25">
      <c r="A5" t="s">
        <v>19</v>
      </c>
      <c r="B5" s="4">
        <v>2</v>
      </c>
      <c r="D5">
        <v>1</v>
      </c>
      <c r="E5" s="4">
        <v>840</v>
      </c>
      <c r="F5" s="4">
        <v>2000</v>
      </c>
      <c r="G5" t="s">
        <v>89</v>
      </c>
    </row>
    <row r="6" spans="1:8" x14ac:dyDescent="0.25">
      <c r="A6" t="s">
        <v>23</v>
      </c>
      <c r="B6" s="4">
        <v>3</v>
      </c>
      <c r="D6">
        <v>0.17</v>
      </c>
      <c r="E6" s="4">
        <v>1090</v>
      </c>
      <c r="F6" s="4">
        <v>2300</v>
      </c>
    </row>
    <row r="7" spans="1:8" x14ac:dyDescent="0.25">
      <c r="A7" t="s">
        <v>21</v>
      </c>
      <c r="B7" s="4">
        <v>4</v>
      </c>
      <c r="D7">
        <v>0.8</v>
      </c>
      <c r="E7" s="4">
        <v>864</v>
      </c>
      <c r="F7" s="4">
        <v>1820</v>
      </c>
      <c r="G7" t="s">
        <v>88</v>
      </c>
    </row>
    <row r="8" spans="1:8" x14ac:dyDescent="0.25">
      <c r="A8" t="s">
        <v>20</v>
      </c>
      <c r="B8" s="4">
        <v>5</v>
      </c>
      <c r="D8">
        <v>4.4999999999999998E-2</v>
      </c>
      <c r="E8" s="4">
        <v>1000</v>
      </c>
      <c r="F8" s="4">
        <v>360</v>
      </c>
      <c r="G8" t="s">
        <v>83</v>
      </c>
    </row>
    <row r="9" spans="1:8" x14ac:dyDescent="0.25">
      <c r="A9" t="s">
        <v>22</v>
      </c>
      <c r="B9" s="4">
        <v>6</v>
      </c>
      <c r="D9">
        <v>0.15</v>
      </c>
      <c r="E9" s="4">
        <v>1500</v>
      </c>
      <c r="F9" s="4">
        <v>510</v>
      </c>
      <c r="G9" t="s">
        <v>84</v>
      </c>
    </row>
    <row r="10" spans="1:8" x14ac:dyDescent="0.25">
      <c r="A10" t="s">
        <v>24</v>
      </c>
      <c r="B10" s="4">
        <v>7</v>
      </c>
      <c r="D10">
        <v>0.17</v>
      </c>
      <c r="E10" s="4">
        <v>2400</v>
      </c>
      <c r="F10" s="4">
        <v>740</v>
      </c>
      <c r="G10" t="s">
        <v>77</v>
      </c>
    </row>
    <row r="11" spans="1:8" x14ac:dyDescent="0.25">
      <c r="A11" t="s">
        <v>82</v>
      </c>
      <c r="B11" s="4">
        <v>8</v>
      </c>
      <c r="D11">
        <v>0.05</v>
      </c>
      <c r="F11" s="4">
        <f>6/0.005</f>
        <v>1200</v>
      </c>
      <c r="G11" t="s">
        <v>81</v>
      </c>
      <c r="H11" t="s">
        <v>91</v>
      </c>
    </row>
    <row r="12" spans="1:8" x14ac:dyDescent="0.25">
      <c r="A12" t="s">
        <v>25</v>
      </c>
      <c r="B12" s="4">
        <v>9</v>
      </c>
      <c r="D12">
        <v>3.5000000000000003E-2</v>
      </c>
      <c r="E12" s="4">
        <v>1400</v>
      </c>
      <c r="F12" s="4">
        <v>30</v>
      </c>
      <c r="G12" t="s">
        <v>87</v>
      </c>
    </row>
    <row r="13" spans="1:8" x14ac:dyDescent="0.25">
      <c r="A13" t="s">
        <v>26</v>
      </c>
      <c r="B13" s="4">
        <v>10</v>
      </c>
      <c r="D13">
        <v>35</v>
      </c>
      <c r="E13" s="4">
        <v>129</v>
      </c>
      <c r="F13" s="4">
        <v>11350</v>
      </c>
    </row>
    <row r="14" spans="1:8" x14ac:dyDescent="0.25">
      <c r="A14" t="s">
        <v>36</v>
      </c>
      <c r="B14" s="4">
        <v>11</v>
      </c>
      <c r="D14">
        <v>2.0099999999999998</v>
      </c>
      <c r="E14" s="4">
        <v>760</v>
      </c>
      <c r="F14" s="4">
        <v>3000</v>
      </c>
      <c r="G14" t="s">
        <v>79</v>
      </c>
    </row>
    <row r="15" spans="1:8" x14ac:dyDescent="0.25">
      <c r="A15" t="s">
        <v>37</v>
      </c>
      <c r="B15" s="4">
        <v>12</v>
      </c>
      <c r="D15">
        <v>43</v>
      </c>
      <c r="E15" s="4">
        <v>490</v>
      </c>
      <c r="F15" s="4">
        <v>7820</v>
      </c>
      <c r="G15" t="s">
        <v>90</v>
      </c>
    </row>
    <row r="16" spans="1:8" x14ac:dyDescent="0.25">
      <c r="A16" t="s">
        <v>80</v>
      </c>
      <c r="B16" s="4">
        <v>13</v>
      </c>
      <c r="D16">
        <v>1.05</v>
      </c>
      <c r="E16" s="4">
        <v>700</v>
      </c>
      <c r="F16" s="4">
        <v>2500</v>
      </c>
      <c r="G16" t="s">
        <v>86</v>
      </c>
    </row>
    <row r="17" spans="1:6" x14ac:dyDescent="0.25">
      <c r="A17" t="s">
        <v>92</v>
      </c>
      <c r="B17" s="4">
        <v>14</v>
      </c>
      <c r="D17">
        <v>0.1</v>
      </c>
      <c r="E17" s="4">
        <v>1300</v>
      </c>
      <c r="F17" s="4">
        <v>380</v>
      </c>
    </row>
  </sheetData>
  <hyperlinks>
    <hyperlink ref="D1" r:id="rId1" xr:uid="{78091DBA-5748-404F-ACF8-1B929EB46C95}"/>
    <hyperlink ref="E1" r:id="rId2" xr:uid="{145803D1-C098-46C3-935F-4BD001FDF3B7}"/>
    <hyperlink ref="F1" r:id="rId3" xr:uid="{99C4A532-5F8C-423A-925A-CC4D1E13B02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Geometry and fabric definition</vt:lpstr>
      <vt:lpstr>Heat and outside temp profile</vt:lpstr>
      <vt:lpstr>materials data sheet (hidden)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Hemsley</dc:creator>
  <cp:lastModifiedBy>Phil Hemsley</cp:lastModifiedBy>
  <cp:lastPrinted>2023-01-16T11:19:27Z</cp:lastPrinted>
  <dcterms:created xsi:type="dcterms:W3CDTF">2023-01-13T08:45:15Z</dcterms:created>
  <dcterms:modified xsi:type="dcterms:W3CDTF">2023-01-16T12:07:07Z</dcterms:modified>
</cp:coreProperties>
</file>