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<sst xmlns="http://schemas.openxmlformats.org/spreadsheetml/2006/main" count="18" uniqueCount="14">
  <si>
    <t>Experimento 1 - EE882</t>
  </si>
  <si>
    <t>Senoidal</t>
  </si>
  <si>
    <t>Quadrada 100KHz</t>
  </si>
  <si>
    <t>Quadrada 2MHz</t>
  </si>
  <si>
    <t>Tiangular 10KHz</t>
  </si>
  <si>
    <t>Triangula 100KHz</t>
  </si>
  <si>
    <t>Unidade</t>
  </si>
  <si>
    <t>Medida</t>
  </si>
  <si>
    <t>Volts</t>
  </si>
  <si>
    <t>Fundamental</t>
  </si>
  <si>
    <t>Watts</t>
  </si>
  <si>
    <t>dBm</t>
  </si>
  <si>
    <t>dBu</t>
  </si>
  <si>
    <t>DHT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</si>
</sst>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E+00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2" numFmtId="0" xfId="0" applyAlignment="1" applyBorder="1" applyFont="1">
      <alignment vertical="bottom"/>
    </xf>
    <xf borderId="3" fillId="3" fontId="1" numFmtId="0" xfId="0" applyAlignment="1" applyBorder="1" applyFont="1">
      <alignment horizontal="center" vertical="bottom"/>
    </xf>
    <xf borderId="3" fillId="3" fontId="1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4" fillId="0" fontId="2" numFmtId="165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0" xfId="0" applyAlignment="1" applyBorder="1" applyFont="1" applyNumberFormat="1">
      <alignment horizontal="center" vertical="bottom"/>
    </xf>
    <xf borderId="3" fillId="0" fontId="2" numFmtId="10" xfId="0" applyAlignment="1" applyBorder="1" applyFont="1" applyNumberForma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2"/>
      <c r="D2" s="2"/>
      <c r="E2" s="3"/>
      <c r="F2" s="2"/>
      <c r="G2" s="3"/>
      <c r="H2" s="2"/>
      <c r="I2" s="3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/>
      <c r="C3" s="2"/>
      <c r="D3" s="6"/>
      <c r="E3" s="7" t="s">
        <v>2</v>
      </c>
      <c r="F3" s="6"/>
      <c r="G3" s="7" t="s">
        <v>3</v>
      </c>
      <c r="H3" s="6"/>
      <c r="I3" s="8" t="s">
        <v>4</v>
      </c>
      <c r="J3" s="6"/>
      <c r="K3" s="7" t="s">
        <v>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6</v>
      </c>
      <c r="B4" s="10" t="s">
        <v>7</v>
      </c>
      <c r="C4" s="2"/>
      <c r="D4" s="11"/>
      <c r="E4" s="10" t="s">
        <v>7</v>
      </c>
      <c r="F4" s="11"/>
      <c r="G4" s="12" t="s">
        <v>7</v>
      </c>
      <c r="H4" s="11"/>
      <c r="I4" s="12" t="s">
        <v>7</v>
      </c>
      <c r="J4" s="11"/>
      <c r="K4" s="10" t="s">
        <v>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 t="s">
        <v>8</v>
      </c>
      <c r="B5" s="14">
        <v>0.070482</v>
      </c>
      <c r="C5" s="6"/>
      <c r="D5" s="11" t="s">
        <v>9</v>
      </c>
      <c r="E5" s="12">
        <v>88.362</v>
      </c>
      <c r="F5" s="11"/>
      <c r="G5" s="12">
        <v>88.163</v>
      </c>
      <c r="H5" s="11"/>
      <c r="I5" s="12">
        <v>32.814</v>
      </c>
      <c r="J5" s="11"/>
      <c r="K5" s="15">
        <v>56.198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 t="s">
        <v>10</v>
      </c>
      <c r="B6" s="14">
        <f>(B5^2)/50</f>
        <v>0.00009935424648</v>
      </c>
      <c r="C6" s="2"/>
      <c r="D6" s="6"/>
      <c r="E6" s="16">
        <v>29.363</v>
      </c>
      <c r="F6" s="6"/>
      <c r="G6" s="16">
        <v>29.265</v>
      </c>
      <c r="H6" s="6"/>
      <c r="I6" s="16">
        <v>3.94</v>
      </c>
      <c r="J6" s="6"/>
      <c r="K6" s="15">
        <v>6.162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11</v>
      </c>
      <c r="B7" s="14">
        <f>LOG(B6/(10^-3))*10</f>
        <v>-10.02813566</v>
      </c>
      <c r="C7" s="2"/>
      <c r="D7" s="6"/>
      <c r="E7" s="16">
        <v>17.727</v>
      </c>
      <c r="F7" s="6"/>
      <c r="G7" s="16">
        <v>17.615</v>
      </c>
      <c r="H7" s="6"/>
      <c r="I7" s="16">
        <v>1.507</v>
      </c>
      <c r="J7" s="6"/>
      <c r="K7" s="15">
        <v>2.217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12</v>
      </c>
      <c r="B8" s="17">
        <f>20*LOG(B5/(10^-6))</f>
        <v>96.96156438</v>
      </c>
      <c r="C8" s="2"/>
      <c r="D8" s="6"/>
      <c r="E8" s="16">
        <v>12.515</v>
      </c>
      <c r="F8" s="6"/>
      <c r="G8" s="16">
        <v>12.27</v>
      </c>
      <c r="H8" s="6"/>
      <c r="I8" s="16">
        <v>0.708</v>
      </c>
      <c r="J8" s="6"/>
      <c r="K8" s="15">
        <v>1.109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6"/>
      <c r="E9" s="16">
        <v>9.762</v>
      </c>
      <c r="F9" s="6"/>
      <c r="G9" s="16">
        <v>9.409</v>
      </c>
      <c r="H9" s="6"/>
      <c r="I9" s="16">
        <v>0.489</v>
      </c>
      <c r="J9" s="6"/>
      <c r="K9" s="15">
        <v>0.666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6"/>
      <c r="E10" s="16">
        <v>8.002</v>
      </c>
      <c r="F10" s="6"/>
      <c r="G10" s="16">
        <v>7.587</v>
      </c>
      <c r="H10" s="6"/>
      <c r="I10" s="16">
        <v>0.345</v>
      </c>
      <c r="J10" s="6"/>
      <c r="K10" s="15">
        <v>0.434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6"/>
      <c r="E11" s="16">
        <v>6.88</v>
      </c>
      <c r="F11" s="6"/>
      <c r="G11" s="16">
        <v>6.278</v>
      </c>
      <c r="H11" s="6"/>
      <c r="I11" s="16">
        <v>0.235</v>
      </c>
      <c r="J11" s="6"/>
      <c r="K11" s="15">
        <v>0.314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6"/>
      <c r="E12" s="16">
        <v>5.802</v>
      </c>
      <c r="F12" s="6"/>
      <c r="G12" s="16">
        <v>5.2</v>
      </c>
      <c r="H12" s="6"/>
      <c r="I12" s="16">
        <v>0.231</v>
      </c>
      <c r="J12" s="6"/>
      <c r="K12" s="15">
        <v>0.258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6"/>
      <c r="E13" s="16">
        <v>4.638</v>
      </c>
      <c r="F13" s="6"/>
      <c r="G13" s="16">
        <v>4.485</v>
      </c>
      <c r="H13" s="6"/>
      <c r="I13" s="16">
        <v>0.144</v>
      </c>
      <c r="J13" s="6"/>
      <c r="K13" s="15">
        <v>0.216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6"/>
      <c r="E14" s="16">
        <v>4.094</v>
      </c>
      <c r="F14" s="6"/>
      <c r="G14" s="16">
        <v>3.928</v>
      </c>
      <c r="H14" s="6"/>
      <c r="I14" s="16">
        <v>0.135</v>
      </c>
      <c r="J14" s="6"/>
      <c r="K14" s="15">
        <v>0.202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6"/>
      <c r="E15" s="12">
        <v>3.781</v>
      </c>
      <c r="F15" s="6"/>
      <c r="G15" s="12">
        <v>0.637</v>
      </c>
      <c r="H15" s="6"/>
      <c r="I15" s="12">
        <v>0.134</v>
      </c>
      <c r="J15" s="6"/>
      <c r="K15" s="10">
        <v>0.152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6"/>
      <c r="D17" s="18" t="s">
        <v>13</v>
      </c>
      <c r="E17" s="19">
        <f>SQRT((E6^2)+(E7^2)+(E8^2)+(E9^2)+(E10^2)+(E11^2)+(E12^2)+(E13^2)+(E14^2)+(E15^2))/E5</f>
        <v>0.4563397202</v>
      </c>
      <c r="F17" s="3"/>
      <c r="G17" s="19">
        <f>SQRT((G15^2)+(G6^2)+(G7^2)+(G8^2)+(G9^2)+(G10^2)+(G11^2)+(G12^2)+(G13^2)+(G14^2))/G5</f>
        <v>0.4488265588</v>
      </c>
      <c r="H17" s="3"/>
      <c r="I17" s="19">
        <f>SQRT((I13^2)+(I14^2)+(I15^2)+(I6^2)+(I7^2)+(I8^2)+(I9^2)+(I10^2)+(I11^2)+(I12^2))/I5</f>
        <v>0.1322043003</v>
      </c>
      <c r="J17" s="3"/>
      <c r="K17" s="20">
        <f>SQRT((K13^2)+(K14^2)+(K15^2)+(K6^2)+(K7^2)+(K8^2)+(K9^2)+(K10^2)+(K11^2)+(K12^2))/K5</f>
        <v>0.1193976094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1">
        <f>SQRT((PI()^2)/8 - 1)</f>
        <v>0.4834258476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1">
        <f>SQRT((PI()^4)/96 - 1)</f>
        <v>0.1211529265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1:B1"/>
    <mergeCell ref="A3:B3"/>
  </mergeCells>
  <drawing r:id="rId1"/>
</worksheet>
</file>