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ndakhalil/Documents/In2Research/"/>
    </mc:Choice>
  </mc:AlternateContent>
  <xr:revisionPtr revIDLastSave="0" documentId="13_ncr:1_{6EF92265-15C2-BF48-88CD-C2852E35683E}" xr6:coauthVersionLast="47" xr6:coauthVersionMax="47" xr10:uidLastSave="{00000000-0000-0000-0000-000000000000}"/>
  <bookViews>
    <workbookView xWindow="2300" yWindow="460" windowWidth="22060" windowHeight="16540" xr2:uid="{C37CBB80-A4C3-DA48-A9B2-DC2B00E69C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1" l="1"/>
  <c r="K71" i="1"/>
  <c r="I71" i="1"/>
  <c r="C71" i="1"/>
  <c r="M40" i="1"/>
  <c r="M71" i="1"/>
  <c r="G71" i="1"/>
  <c r="E71" i="1"/>
  <c r="K40" i="1"/>
  <c r="I40" i="1"/>
  <c r="G40" i="1"/>
  <c r="E40" i="1"/>
  <c r="C40" i="1"/>
  <c r="K9" i="1"/>
  <c r="J9" i="1"/>
  <c r="M9" i="1"/>
  <c r="I9" i="1"/>
  <c r="H9" i="1"/>
  <c r="L9" i="1"/>
  <c r="G9" i="1"/>
  <c r="F9" i="1"/>
  <c r="E9" i="1"/>
  <c r="D9" i="1"/>
  <c r="C9" i="1"/>
</calcChain>
</file>

<file path=xl/sharedStrings.xml><?xml version="1.0" encoding="utf-8"?>
<sst xmlns="http://schemas.openxmlformats.org/spreadsheetml/2006/main" count="234" uniqueCount="22">
  <si>
    <t>PICU</t>
  </si>
  <si>
    <t>FLAMI</t>
  </si>
  <si>
    <t>NICU</t>
  </si>
  <si>
    <t>variance</t>
  </si>
  <si>
    <t>autocorrelation</t>
  </si>
  <si>
    <t>HR</t>
  </si>
  <si>
    <t>RR</t>
  </si>
  <si>
    <t>ABF</t>
  </si>
  <si>
    <t>C1</t>
  </si>
  <si>
    <t>C2</t>
  </si>
  <si>
    <t>t-test</t>
  </si>
  <si>
    <t>u-test</t>
  </si>
  <si>
    <t>Sample sizes:</t>
  </si>
  <si>
    <t>Proportions:</t>
  </si>
  <si>
    <t>t and u tests:</t>
  </si>
  <si>
    <t>Whole</t>
  </si>
  <si>
    <t>C3</t>
  </si>
  <si>
    <t>COHORT 3</t>
  </si>
  <si>
    <t>COHORT 4</t>
  </si>
  <si>
    <t>NaN</t>
  </si>
  <si>
    <t>COHORT 1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</si>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</sst>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0000"/>
      <name val="Menlo"/>
      <family val="2"/>
    </font>
    <font>
      <sz val="12"/>
      <color rgb="FF000000"/>
      <name val="Calibri"/>
      <family val="2"/>
      <scheme val="minor"/>
    </font>
    <font>
      <sz val="12"/>
      <color theme="1"/>
      <name val="Menlo"/>
      <family val="2"/>
    </font>
    <font>
      <b/>
      <sz val="16"/>
      <color theme="1"/>
      <name val="Calibri (Body)"/>
    </font>
    <font>
      <b/>
      <sz val="18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/>
    <xf numFmtId="0" fontId="1" fillId="0" borderId="0" xfId="0" applyFont="1" applyFill="1"/>
    <xf numFmtId="0" fontId="3" fillId="3" borderId="0" xfId="0" applyFont="1" applyFill="1"/>
    <xf numFmtId="0" fontId="0" fillId="2" borderId="0" xfId="0" applyFill="1"/>
    <xf numFmtId="0" fontId="0" fillId="3" borderId="0" xfId="0" applyFill="1"/>
    <xf numFmtId="0" fontId="0" fillId="0" borderId="0" xfId="0" applyFill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4" fillId="0" borderId="0" xfId="0" applyFont="1"/>
    <xf numFmtId="0" fontId="1" fillId="0" borderId="0" xfId="0" applyFont="1"/>
    <xf numFmtId="0" fontId="0" fillId="2" borderId="0" xfId="0" applyFont="1" applyFill="1"/>
    <xf numFmtId="0" fontId="3" fillId="2" borderId="0" xfId="0" applyFont="1" applyFill="1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D90C2-C4D7-0D43-9CC7-B18CBB5BF5FA}">
  <dimension ref="A1:M91"/>
  <sheetViews>
    <sheetView tabSelected="1" zoomScale="87" workbookViewId="0">
      <selection activeCell="L71" sqref="L71"/>
    </sheetView>
  </sheetViews>
  <sheetFormatPr baseColWidth="10" defaultRowHeight="16" x14ac:dyDescent="0.2"/>
  <sheetData>
    <row r="1" spans="1:13" ht="24" x14ac:dyDescent="0.3">
      <c r="A1" s="18" t="s">
        <v>20</v>
      </c>
    </row>
    <row r="2" spans="1:13" x14ac:dyDescent="0.2">
      <c r="A2" t="s">
        <v>13</v>
      </c>
    </row>
    <row r="3" spans="1:13" x14ac:dyDescent="0.2">
      <c r="B3" s="10" t="s">
        <v>3</v>
      </c>
      <c r="C3" s="10"/>
      <c r="D3" s="10"/>
      <c r="E3" s="10"/>
      <c r="F3" s="10"/>
      <c r="G3" s="10"/>
      <c r="H3" s="10" t="s">
        <v>4</v>
      </c>
      <c r="I3" s="10"/>
      <c r="J3" s="10"/>
      <c r="K3" s="10"/>
      <c r="L3" s="10"/>
      <c r="M3" s="10"/>
    </row>
    <row r="4" spans="1:13" x14ac:dyDescent="0.2">
      <c r="B4" s="10" t="s">
        <v>5</v>
      </c>
      <c r="C4" s="10"/>
      <c r="D4" s="10" t="s">
        <v>6</v>
      </c>
      <c r="E4" s="10"/>
      <c r="F4" s="10" t="s">
        <v>7</v>
      </c>
      <c r="G4" s="10"/>
      <c r="H4" s="10" t="s">
        <v>5</v>
      </c>
      <c r="I4" s="10"/>
      <c r="J4" s="10" t="s">
        <v>6</v>
      </c>
      <c r="K4" s="10"/>
      <c r="L4" s="10" t="s">
        <v>7</v>
      </c>
      <c r="M4" s="10"/>
    </row>
    <row r="5" spans="1:13" x14ac:dyDescent="0.2">
      <c r="B5" t="s">
        <v>8</v>
      </c>
      <c r="C5" t="s">
        <v>9</v>
      </c>
      <c r="D5" t="s">
        <v>8</v>
      </c>
      <c r="E5" t="s">
        <v>9</v>
      </c>
      <c r="F5" t="s">
        <v>8</v>
      </c>
      <c r="G5" t="s">
        <v>9</v>
      </c>
      <c r="H5" t="s">
        <v>8</v>
      </c>
      <c r="I5" t="s">
        <v>9</v>
      </c>
      <c r="J5" t="s">
        <v>8</v>
      </c>
      <c r="K5" t="s">
        <v>9</v>
      </c>
      <c r="L5" t="s">
        <v>8</v>
      </c>
      <c r="M5" t="s">
        <v>9</v>
      </c>
    </row>
    <row r="6" spans="1:13" x14ac:dyDescent="0.2">
      <c r="A6" t="s">
        <v>0</v>
      </c>
      <c r="B6" s="2">
        <v>0.23076923076923</v>
      </c>
      <c r="C6" s="2">
        <v>6.8846815834767594E-2</v>
      </c>
      <c r="D6" s="1">
        <v>0.155555555555555</v>
      </c>
      <c r="E6" s="1">
        <v>9.6456692913385794E-2</v>
      </c>
      <c r="F6" s="7">
        <v>0.36</v>
      </c>
      <c r="G6" s="2">
        <v>0.106463878326996</v>
      </c>
      <c r="H6" s="1">
        <v>7.6923076923076802E-2</v>
      </c>
      <c r="I6" s="1">
        <v>4.6471600688468097E-2</v>
      </c>
      <c r="J6" s="1">
        <v>0.11111111111111099</v>
      </c>
      <c r="K6" s="1">
        <v>7.6771653543307006E-2</v>
      </c>
      <c r="L6" s="2">
        <v>0.19999999999999901</v>
      </c>
      <c r="M6" s="2">
        <v>4.9429657794676701E-2</v>
      </c>
    </row>
    <row r="7" spans="1:13" x14ac:dyDescent="0.2">
      <c r="A7" t="s">
        <v>1</v>
      </c>
      <c r="B7" s="5">
        <v>0.22222222222222199</v>
      </c>
      <c r="C7" s="5">
        <v>7.6433121019108194E-2</v>
      </c>
      <c r="D7" s="7">
        <v>0.219512195121951</v>
      </c>
      <c r="E7" s="7">
        <v>9.9567099567099498E-2</v>
      </c>
      <c r="F7" s="2">
        <v>0.18918918918918901</v>
      </c>
      <c r="G7" s="2">
        <v>5.8163265306122397E-2</v>
      </c>
      <c r="H7" s="2">
        <v>0.22222222222222199</v>
      </c>
      <c r="I7" s="2">
        <v>5.18653321201092E-2</v>
      </c>
      <c r="J7" s="1">
        <v>4.8780487804878002E-2</v>
      </c>
      <c r="K7" s="1">
        <v>4.54545454545454E-2</v>
      </c>
      <c r="L7" s="2">
        <v>0.162162162162162</v>
      </c>
      <c r="M7" s="2">
        <v>5.8163265306122397E-2</v>
      </c>
    </row>
    <row r="8" spans="1:13" x14ac:dyDescent="0.2">
      <c r="A8" t="s">
        <v>2</v>
      </c>
      <c r="B8" s="2">
        <v>0.33333333333333298</v>
      </c>
      <c r="C8" s="2">
        <v>0.155462184873949</v>
      </c>
      <c r="D8" s="6">
        <v>0.214285714285714</v>
      </c>
      <c r="E8" s="1">
        <v>0.17391304347826</v>
      </c>
      <c r="F8" s="7">
        <v>0.5</v>
      </c>
      <c r="G8" s="2">
        <v>0.135135135135135</v>
      </c>
      <c r="H8" s="7">
        <v>0.4</v>
      </c>
      <c r="I8" s="2">
        <v>0.10084033613445301</v>
      </c>
      <c r="J8" s="2">
        <v>0.30769230769230699</v>
      </c>
      <c r="K8" s="2">
        <v>0.106280193236715</v>
      </c>
      <c r="L8" s="6">
        <v>0</v>
      </c>
      <c r="M8" s="1">
        <v>0.18918918918918901</v>
      </c>
    </row>
    <row r="9" spans="1:13" s="8" customFormat="1" x14ac:dyDescent="0.2">
      <c r="A9" s="8" t="s">
        <v>15</v>
      </c>
      <c r="B9" s="2">
        <f>1-(91/112)</f>
        <v>0.1875</v>
      </c>
      <c r="C9" s="2">
        <f>1-(1690/1918)</f>
        <v>0.11887382690302395</v>
      </c>
      <c r="D9" s="7">
        <f>1-(77/100)</f>
        <v>0.22999999999999998</v>
      </c>
      <c r="E9" s="2">
        <f>1-(1484/1639)</f>
        <v>9.4569859670530776E-2</v>
      </c>
      <c r="F9" s="7">
        <f>1-(45/66)</f>
        <v>0.31818181818181823</v>
      </c>
      <c r="G9" s="2">
        <f>1-(1127/1280)</f>
        <v>0.11953124999999998</v>
      </c>
      <c r="H9" s="7">
        <f>1-(96/112)</f>
        <v>0.1428571428571429</v>
      </c>
      <c r="I9" s="2">
        <f>1-(1820/1918)</f>
        <v>5.1094890510948954E-2</v>
      </c>
      <c r="J9" s="7">
        <f>1-89/99</f>
        <v>0.10101010101010099</v>
      </c>
      <c r="K9" s="7">
        <f>1-1558/1639</f>
        <v>4.9420378279438681E-2</v>
      </c>
      <c r="L9" s="7">
        <f>1-(57/66)</f>
        <v>0.13636363636363635</v>
      </c>
      <c r="M9" s="2">
        <f>1-(1214/1280)</f>
        <v>5.1562499999999956E-2</v>
      </c>
    </row>
    <row r="11" spans="1:13" x14ac:dyDescent="0.2">
      <c r="A11" t="s">
        <v>14</v>
      </c>
    </row>
    <row r="12" spans="1:13" x14ac:dyDescent="0.2">
      <c r="B12" s="10" t="s">
        <v>3</v>
      </c>
      <c r="C12" s="10"/>
      <c r="D12" s="10"/>
      <c r="E12" s="10"/>
      <c r="F12" s="10"/>
      <c r="G12" s="10"/>
      <c r="H12" s="10" t="s">
        <v>4</v>
      </c>
      <c r="I12" s="10"/>
      <c r="J12" s="10"/>
      <c r="K12" s="10"/>
      <c r="L12" s="10"/>
      <c r="M12" s="10"/>
    </row>
    <row r="13" spans="1:13" x14ac:dyDescent="0.2">
      <c r="B13" s="10" t="s">
        <v>5</v>
      </c>
      <c r="C13" s="10"/>
      <c r="D13" s="10" t="s">
        <v>6</v>
      </c>
      <c r="E13" s="10"/>
      <c r="F13" s="10" t="s">
        <v>7</v>
      </c>
      <c r="G13" s="10"/>
      <c r="H13" s="10" t="s">
        <v>5</v>
      </c>
      <c r="I13" s="10"/>
      <c r="J13" s="10" t="s">
        <v>6</v>
      </c>
      <c r="K13" s="10"/>
      <c r="L13" s="10" t="s">
        <v>7</v>
      </c>
      <c r="M13" s="10"/>
    </row>
    <row r="14" spans="1:13" x14ac:dyDescent="0.2">
      <c r="B14" t="s">
        <v>10</v>
      </c>
      <c r="C14" t="s">
        <v>11</v>
      </c>
      <c r="D14" t="s">
        <v>10</v>
      </c>
      <c r="E14" t="s">
        <v>11</v>
      </c>
      <c r="F14" t="s">
        <v>10</v>
      </c>
      <c r="G14" t="s">
        <v>11</v>
      </c>
      <c r="H14" t="s">
        <v>10</v>
      </c>
      <c r="I14" t="s">
        <v>11</v>
      </c>
      <c r="J14" t="s">
        <v>10</v>
      </c>
      <c r="K14" t="s">
        <v>11</v>
      </c>
      <c r="L14" t="s">
        <v>10</v>
      </c>
      <c r="M14" t="s">
        <v>11</v>
      </c>
    </row>
    <row r="15" spans="1:13" x14ac:dyDescent="0.2">
      <c r="A15" t="s">
        <v>0</v>
      </c>
      <c r="B15" s="1">
        <v>0.66153075079235302</v>
      </c>
      <c r="C15" s="1">
        <v>0.31222661929350098</v>
      </c>
      <c r="D15" s="1">
        <v>0.58543495221075803</v>
      </c>
      <c r="E15" s="1">
        <v>0.25886972761495097</v>
      </c>
      <c r="F15" s="2">
        <v>1.2752491252683499E-3</v>
      </c>
      <c r="G15" s="2">
        <v>1.54916285790904E-3</v>
      </c>
      <c r="H15" s="2">
        <v>1.90292462043446E-2</v>
      </c>
      <c r="I15" s="2">
        <v>1.40161074299812E-2</v>
      </c>
      <c r="J15" s="1">
        <v>0.55849628515586902</v>
      </c>
      <c r="K15" s="1">
        <v>0.39521891958299399</v>
      </c>
      <c r="L15" s="1">
        <v>0.26930155154010399</v>
      </c>
      <c r="M15" s="1">
        <v>0.161056502249318</v>
      </c>
    </row>
    <row r="16" spans="1:13" x14ac:dyDescent="0.2">
      <c r="A16" t="s">
        <v>1</v>
      </c>
      <c r="B16" s="1">
        <v>0.81846589440169804</v>
      </c>
      <c r="C16" s="1">
        <v>0.46277307699100201</v>
      </c>
      <c r="D16" s="1">
        <v>0.57789020172087502</v>
      </c>
      <c r="E16" s="1">
        <v>0.57101030468366398</v>
      </c>
      <c r="F16" s="1">
        <v>0.98015127469392005</v>
      </c>
      <c r="G16" s="1">
        <v>0.596507335082752</v>
      </c>
      <c r="H16" s="1">
        <v>0.15512016217810001</v>
      </c>
      <c r="I16" s="1">
        <v>0.107201578904253</v>
      </c>
      <c r="J16" s="1">
        <v>0.175583642580244</v>
      </c>
      <c r="K16" s="1">
        <v>0.87065922988278799</v>
      </c>
      <c r="L16" s="1">
        <v>0.328021173613745</v>
      </c>
      <c r="M16" s="1">
        <v>0.314066012921905</v>
      </c>
    </row>
    <row r="17" spans="1:13" x14ac:dyDescent="0.2">
      <c r="A17" t="s">
        <v>2</v>
      </c>
      <c r="B17" s="1">
        <v>0.772730467545515</v>
      </c>
      <c r="C17" s="1">
        <v>0.34385022796449499</v>
      </c>
      <c r="D17" s="6">
        <v>0.19884612964671999</v>
      </c>
      <c r="E17" s="1">
        <v>0.92106240965499597</v>
      </c>
      <c r="F17" s="1">
        <v>0.981080471951984</v>
      </c>
      <c r="G17" s="1">
        <v>0.50876393546441301</v>
      </c>
      <c r="H17" s="2">
        <v>1.0492645506451801E-2</v>
      </c>
      <c r="I17" s="2">
        <v>8.2989494247078608E-3</v>
      </c>
      <c r="J17" s="1">
        <v>6.9462340507014997E-2</v>
      </c>
      <c r="K17" s="2">
        <v>3.6903550325583102E-2</v>
      </c>
      <c r="L17" s="1">
        <v>0.90248247373486201</v>
      </c>
      <c r="M17" s="1">
        <v>0.54219413449195197</v>
      </c>
    </row>
    <row r="18" spans="1:13" s="8" customFormat="1" x14ac:dyDescent="0.2">
      <c r="A18" s="8" t="s">
        <v>15</v>
      </c>
      <c r="B18" s="1">
        <v>0.20405503686885301</v>
      </c>
      <c r="C18" s="1">
        <v>0.30576164176354997</v>
      </c>
      <c r="D18" s="1">
        <v>0.57520524523268701</v>
      </c>
      <c r="E18" s="1">
        <v>0.64375493998430799</v>
      </c>
      <c r="F18" s="2">
        <v>6.2089765536062602E-2</v>
      </c>
      <c r="G18" s="2">
        <v>3.1241991494250401E-2</v>
      </c>
      <c r="H18" s="2">
        <v>1.4027188995708699E-3</v>
      </c>
      <c r="I18" s="2">
        <v>1.21912969346786E-3</v>
      </c>
      <c r="J18" s="1">
        <v>0.26150634063983902</v>
      </c>
      <c r="K18" s="1">
        <v>0.35758973338400701</v>
      </c>
      <c r="L18" s="1">
        <v>0.26150634063983902</v>
      </c>
      <c r="M18" s="1">
        <v>0.25775471963323499</v>
      </c>
    </row>
    <row r="21" spans="1:13" x14ac:dyDescent="0.2">
      <c r="A21" t="s">
        <v>12</v>
      </c>
    </row>
    <row r="22" spans="1:13" x14ac:dyDescent="0.2">
      <c r="A22" s="3"/>
      <c r="B22" s="9" t="s">
        <v>3</v>
      </c>
      <c r="C22" s="9"/>
      <c r="D22" s="9"/>
      <c r="E22" s="9"/>
      <c r="F22" s="9"/>
      <c r="G22" s="9"/>
      <c r="H22" s="9" t="s">
        <v>4</v>
      </c>
      <c r="I22" s="9"/>
      <c r="J22" s="9"/>
      <c r="K22" s="9"/>
      <c r="L22" s="9"/>
      <c r="M22" s="9"/>
    </row>
    <row r="23" spans="1:13" x14ac:dyDescent="0.2">
      <c r="A23" s="3"/>
      <c r="B23" s="9" t="s">
        <v>5</v>
      </c>
      <c r="C23" s="9"/>
      <c r="D23" s="9" t="s">
        <v>6</v>
      </c>
      <c r="E23" s="9"/>
      <c r="F23" s="9" t="s">
        <v>7</v>
      </c>
      <c r="G23" s="9"/>
      <c r="H23" s="9" t="s">
        <v>5</v>
      </c>
      <c r="I23" s="9"/>
      <c r="J23" s="9" t="s">
        <v>6</v>
      </c>
      <c r="K23" s="9"/>
      <c r="L23" s="9" t="s">
        <v>7</v>
      </c>
      <c r="M23" s="9"/>
    </row>
    <row r="24" spans="1:13" x14ac:dyDescent="0.2">
      <c r="A24" s="3"/>
      <c r="B24" s="3" t="s">
        <v>8</v>
      </c>
      <c r="C24" s="3" t="s">
        <v>9</v>
      </c>
      <c r="D24" s="3" t="s">
        <v>8</v>
      </c>
      <c r="E24" s="3" t="s">
        <v>9</v>
      </c>
      <c r="F24" s="3" t="s">
        <v>8</v>
      </c>
      <c r="G24" s="3" t="s">
        <v>9</v>
      </c>
      <c r="H24" s="3" t="s">
        <v>8</v>
      </c>
      <c r="I24" s="3" t="s">
        <v>9</v>
      </c>
      <c r="J24" s="3" t="s">
        <v>8</v>
      </c>
      <c r="K24" s="3" t="s">
        <v>9</v>
      </c>
      <c r="L24" s="3" t="s">
        <v>8</v>
      </c>
      <c r="M24" s="3" t="s">
        <v>9</v>
      </c>
    </row>
    <row r="25" spans="1:13" x14ac:dyDescent="0.2">
      <c r="A25" s="3" t="s">
        <v>0</v>
      </c>
      <c r="B25" s="4">
        <v>52</v>
      </c>
      <c r="C25" s="4">
        <v>581</v>
      </c>
      <c r="D25" s="3">
        <v>45</v>
      </c>
      <c r="E25" s="3">
        <v>508</v>
      </c>
      <c r="F25" s="3">
        <v>25</v>
      </c>
      <c r="G25" s="3">
        <v>263</v>
      </c>
      <c r="H25" s="3">
        <v>52</v>
      </c>
      <c r="I25" s="3">
        <v>581</v>
      </c>
      <c r="J25" s="3">
        <v>45</v>
      </c>
      <c r="K25" s="3">
        <v>508</v>
      </c>
      <c r="L25" s="3">
        <v>25</v>
      </c>
      <c r="M25" s="3">
        <v>263</v>
      </c>
    </row>
    <row r="26" spans="1:13" x14ac:dyDescent="0.2">
      <c r="A26" s="3" t="s">
        <v>1</v>
      </c>
      <c r="B26" s="4">
        <v>45</v>
      </c>
      <c r="C26" s="4">
        <v>1099</v>
      </c>
      <c r="D26" s="3">
        <v>41</v>
      </c>
      <c r="E26" s="3">
        <v>924</v>
      </c>
      <c r="F26" s="3">
        <v>37</v>
      </c>
      <c r="G26" s="3">
        <v>980</v>
      </c>
      <c r="H26" s="3">
        <v>45</v>
      </c>
      <c r="I26" s="3">
        <v>1099</v>
      </c>
      <c r="J26" s="3">
        <v>41</v>
      </c>
      <c r="K26" s="3">
        <v>924</v>
      </c>
      <c r="L26" s="3">
        <v>37</v>
      </c>
      <c r="M26" s="3">
        <v>980</v>
      </c>
    </row>
    <row r="27" spans="1:13" x14ac:dyDescent="0.2">
      <c r="A27" s="3" t="s">
        <v>2</v>
      </c>
      <c r="B27" s="4">
        <v>15</v>
      </c>
      <c r="C27" s="4">
        <v>238</v>
      </c>
      <c r="D27" s="3">
        <v>14</v>
      </c>
      <c r="E27" s="3">
        <v>207</v>
      </c>
      <c r="F27" s="3">
        <v>4</v>
      </c>
      <c r="G27" s="3">
        <v>37</v>
      </c>
      <c r="H27" s="3">
        <v>15</v>
      </c>
      <c r="I27" s="3">
        <v>238</v>
      </c>
      <c r="J27" s="3">
        <v>13</v>
      </c>
      <c r="K27" s="3">
        <v>207</v>
      </c>
      <c r="L27" s="3">
        <v>4</v>
      </c>
      <c r="M27" s="3">
        <v>37</v>
      </c>
    </row>
    <row r="28" spans="1:13" x14ac:dyDescent="0.2">
      <c r="A28" s="3" t="s">
        <v>15</v>
      </c>
      <c r="B28" s="4">
        <v>112</v>
      </c>
      <c r="C28" s="4">
        <v>1918</v>
      </c>
      <c r="D28" s="3">
        <v>100</v>
      </c>
      <c r="E28" s="3">
        <v>1639</v>
      </c>
      <c r="F28" s="3">
        <v>66</v>
      </c>
      <c r="G28" s="3">
        <v>1280</v>
      </c>
      <c r="H28" s="3">
        <v>112</v>
      </c>
      <c r="I28" s="3">
        <v>1918</v>
      </c>
      <c r="J28" s="3">
        <v>99</v>
      </c>
      <c r="K28" s="3">
        <v>1639</v>
      </c>
      <c r="L28" s="3">
        <v>66</v>
      </c>
      <c r="M28" s="3">
        <v>1280</v>
      </c>
    </row>
    <row r="31" spans="1:13" ht="21" x14ac:dyDescent="0.25">
      <c r="A31" s="12" t="s">
        <v>17</v>
      </c>
    </row>
    <row r="33" spans="1:13" x14ac:dyDescent="0.2">
      <c r="A33" t="s">
        <v>13</v>
      </c>
    </row>
    <row r="34" spans="1:13" x14ac:dyDescent="0.2">
      <c r="B34" s="10" t="s">
        <v>3</v>
      </c>
      <c r="C34" s="10"/>
      <c r="D34" s="10"/>
      <c r="E34" s="10"/>
      <c r="F34" s="10"/>
      <c r="G34" s="10"/>
      <c r="H34" s="10" t="s">
        <v>4</v>
      </c>
      <c r="I34" s="10"/>
      <c r="J34" s="10"/>
      <c r="K34" s="10"/>
      <c r="L34" s="10"/>
      <c r="M34" s="10"/>
    </row>
    <row r="35" spans="1:13" x14ac:dyDescent="0.2">
      <c r="B35" s="10" t="s">
        <v>5</v>
      </c>
      <c r="C35" s="10"/>
      <c r="D35" s="10" t="s">
        <v>6</v>
      </c>
      <c r="E35" s="10"/>
      <c r="F35" s="10" t="s">
        <v>7</v>
      </c>
      <c r="G35" s="10"/>
      <c r="H35" s="10" t="s">
        <v>5</v>
      </c>
      <c r="I35" s="10"/>
      <c r="J35" s="10" t="s">
        <v>6</v>
      </c>
      <c r="K35" s="10"/>
      <c r="L35" s="10" t="s">
        <v>7</v>
      </c>
      <c r="M35" s="10"/>
    </row>
    <row r="36" spans="1:13" x14ac:dyDescent="0.2">
      <c r="B36" t="s">
        <v>16</v>
      </c>
      <c r="C36" t="s">
        <v>9</v>
      </c>
      <c r="D36" t="s">
        <v>16</v>
      </c>
      <c r="E36" t="s">
        <v>9</v>
      </c>
      <c r="F36" t="s">
        <v>16</v>
      </c>
      <c r="G36" t="s">
        <v>9</v>
      </c>
      <c r="H36" t="s">
        <v>16</v>
      </c>
      <c r="I36" t="s">
        <v>9</v>
      </c>
      <c r="J36" t="s">
        <v>16</v>
      </c>
      <c r="K36" t="s">
        <v>9</v>
      </c>
      <c r="L36" t="s">
        <v>16</v>
      </c>
      <c r="M36" t="s">
        <v>9</v>
      </c>
    </row>
    <row r="37" spans="1:13" x14ac:dyDescent="0.2">
      <c r="A37" t="s">
        <v>0</v>
      </c>
      <c r="B37" s="2">
        <v>0.12698412698412601</v>
      </c>
      <c r="C37" s="2">
        <v>6.8846815834767594E-2</v>
      </c>
      <c r="D37" s="1">
        <v>0.16666666666666599</v>
      </c>
      <c r="E37" s="1">
        <v>9.6456692913385794E-2</v>
      </c>
      <c r="F37" s="1">
        <v>5.7142857142857099E-2</v>
      </c>
      <c r="G37" s="1">
        <v>0.106463878326996</v>
      </c>
      <c r="H37" s="2">
        <v>0.109375</v>
      </c>
      <c r="I37" s="2">
        <v>4.6471600688468097E-2</v>
      </c>
      <c r="J37" s="1">
        <v>8.9285714285714302E-2</v>
      </c>
      <c r="K37" s="1">
        <v>7.6771653543307006E-2</v>
      </c>
      <c r="L37" s="2">
        <v>0.14285714285714199</v>
      </c>
      <c r="M37" s="2">
        <v>4.9429657794676701E-2</v>
      </c>
    </row>
    <row r="38" spans="1:13" x14ac:dyDescent="0.2">
      <c r="A38" t="s">
        <v>1</v>
      </c>
      <c r="B38" s="2">
        <v>0.20512820512820501</v>
      </c>
      <c r="C38" s="5">
        <v>7.6433121019108194E-2</v>
      </c>
      <c r="D38" s="7">
        <v>0.19999999999999901</v>
      </c>
      <c r="E38" s="7">
        <v>9.9567099567099498E-2</v>
      </c>
      <c r="F38" s="2">
        <v>0.266666666666666</v>
      </c>
      <c r="G38" s="2">
        <v>5.8163265306122397E-2</v>
      </c>
      <c r="H38" s="2">
        <v>0.15384615384615299</v>
      </c>
      <c r="I38" s="2">
        <v>5.18653321201092E-2</v>
      </c>
      <c r="J38" s="2">
        <v>0.11111111111111099</v>
      </c>
      <c r="K38" s="2">
        <v>4.54545454545454E-2</v>
      </c>
      <c r="L38" s="1">
        <v>6.6666666666666596E-2</v>
      </c>
      <c r="M38" s="1">
        <v>5.8163265306122397E-2</v>
      </c>
    </row>
    <row r="39" spans="1:13" x14ac:dyDescent="0.2">
      <c r="A39" t="s">
        <v>2</v>
      </c>
      <c r="B39" s="1">
        <v>7.6923076923076802E-2</v>
      </c>
      <c r="C39" s="1">
        <v>0.155462184873949</v>
      </c>
      <c r="D39" s="6">
        <v>0.15384615384615299</v>
      </c>
      <c r="E39" s="1">
        <v>0.17391304347826</v>
      </c>
      <c r="F39" s="14">
        <v>0.33333333333333298</v>
      </c>
      <c r="G39" s="15">
        <v>0.135135135135135</v>
      </c>
      <c r="H39" s="1">
        <v>0.15384615384615299</v>
      </c>
      <c r="I39" s="1">
        <v>0.10084033613445301</v>
      </c>
      <c r="J39" s="1">
        <v>0</v>
      </c>
      <c r="K39" s="1">
        <v>0.106280193236715</v>
      </c>
      <c r="L39" s="1">
        <v>0</v>
      </c>
      <c r="M39" s="1">
        <v>0.18918918918918901</v>
      </c>
    </row>
    <row r="40" spans="1:13" x14ac:dyDescent="0.2">
      <c r="A40" s="8" t="s">
        <v>15</v>
      </c>
      <c r="B40" s="1">
        <v>0.13913</v>
      </c>
      <c r="C40" s="1">
        <f>1-(1690/1918)</f>
        <v>0.11887382690302395</v>
      </c>
      <c r="D40" s="7">
        <v>0.15686274510000001</v>
      </c>
      <c r="E40" s="2">
        <f>1-(1484/1639)</f>
        <v>9.4569859670530776E-2</v>
      </c>
      <c r="F40" s="6">
        <v>0.1617647059</v>
      </c>
      <c r="G40" s="1">
        <f>1-(1127/1280)</f>
        <v>0.11953124999999998</v>
      </c>
      <c r="H40" s="7">
        <v>0.1293103448</v>
      </c>
      <c r="I40" s="2">
        <f>1-(1820/1918)</f>
        <v>5.1094890510948954E-2</v>
      </c>
      <c r="J40" s="6">
        <v>6.6666666669999999E-2</v>
      </c>
      <c r="K40" s="6">
        <f>1-1558/1639</f>
        <v>4.9420378279438681E-2</v>
      </c>
      <c r="L40" s="6">
        <v>8.9552238810000004E-2</v>
      </c>
      <c r="M40" s="1">
        <f>1-(1214/1280)</f>
        <v>5.1562499999999956E-2</v>
      </c>
    </row>
    <row r="42" spans="1:13" x14ac:dyDescent="0.2">
      <c r="A42" s="8" t="s">
        <v>14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</row>
    <row r="43" spans="1:13" x14ac:dyDescent="0.2">
      <c r="A43" s="8"/>
      <c r="B43" s="11" t="s">
        <v>3</v>
      </c>
      <c r="C43" s="11"/>
      <c r="D43" s="11"/>
      <c r="E43" s="11"/>
      <c r="F43" s="11"/>
      <c r="G43" s="11"/>
      <c r="H43" s="11" t="s">
        <v>4</v>
      </c>
      <c r="I43" s="11"/>
      <c r="J43" s="11"/>
      <c r="K43" s="11"/>
      <c r="L43" s="11"/>
      <c r="M43" s="11"/>
    </row>
    <row r="44" spans="1:13" x14ac:dyDescent="0.2">
      <c r="A44" s="8"/>
      <c r="B44" s="11" t="s">
        <v>5</v>
      </c>
      <c r="C44" s="11"/>
      <c r="D44" s="11" t="s">
        <v>6</v>
      </c>
      <c r="E44" s="11"/>
      <c r="F44" s="11" t="s">
        <v>7</v>
      </c>
      <c r="G44" s="11"/>
      <c r="H44" s="11" t="s">
        <v>5</v>
      </c>
      <c r="I44" s="11"/>
      <c r="J44" s="11" t="s">
        <v>6</v>
      </c>
      <c r="K44" s="11"/>
      <c r="L44" s="11" t="s">
        <v>7</v>
      </c>
      <c r="M44" s="11"/>
    </row>
    <row r="45" spans="1:13" x14ac:dyDescent="0.2">
      <c r="A45" s="8"/>
      <c r="B45" s="8" t="s">
        <v>10</v>
      </c>
      <c r="C45" s="8" t="s">
        <v>11</v>
      </c>
      <c r="D45" s="8" t="s">
        <v>10</v>
      </c>
      <c r="E45" s="8" t="s">
        <v>11</v>
      </c>
      <c r="F45" s="8" t="s">
        <v>10</v>
      </c>
      <c r="G45" s="8" t="s">
        <v>11</v>
      </c>
      <c r="H45" s="8" t="s">
        <v>10</v>
      </c>
      <c r="I45" s="8" t="s">
        <v>11</v>
      </c>
      <c r="J45" s="8" t="s">
        <v>10</v>
      </c>
      <c r="K45" s="8" t="s">
        <v>11</v>
      </c>
      <c r="L45" s="8" t="s">
        <v>10</v>
      </c>
      <c r="M45" s="8" t="s">
        <v>11</v>
      </c>
    </row>
    <row r="46" spans="1:13" x14ac:dyDescent="0.2">
      <c r="A46" s="8" t="s">
        <v>0</v>
      </c>
      <c r="B46" s="1">
        <v>0.79324749055402199</v>
      </c>
      <c r="C46" s="1">
        <v>0.42533389173838099</v>
      </c>
      <c r="D46" s="1">
        <v>0.95578555854228597</v>
      </c>
      <c r="E46" s="1">
        <v>0.57488783846317404</v>
      </c>
      <c r="F46" s="1">
        <v>0.52651092694291102</v>
      </c>
      <c r="G46" s="1">
        <v>0.84391286567623702</v>
      </c>
      <c r="H46" s="1">
        <v>0.95874046995995299</v>
      </c>
      <c r="I46" s="1">
        <v>7.0535476854068802E-2</v>
      </c>
      <c r="J46" s="1">
        <v>7.2887829522379599E-2</v>
      </c>
      <c r="K46" s="1">
        <v>0.95024564433152303</v>
      </c>
      <c r="L46" s="1">
        <v>0.40270307318280701</v>
      </c>
      <c r="M46" s="1">
        <v>0.33955361178180499</v>
      </c>
    </row>
    <row r="47" spans="1:13" x14ac:dyDescent="0.2">
      <c r="A47" s="8" t="s">
        <v>1</v>
      </c>
      <c r="B47" s="1">
        <v>0.82022413634479596</v>
      </c>
      <c r="C47" s="1">
        <v>0.389561484769129</v>
      </c>
      <c r="D47" s="1">
        <v>9.2904313503561403E-2</v>
      </c>
      <c r="E47" s="1">
        <v>0.114244252137057</v>
      </c>
      <c r="F47" s="1">
        <v>0.35219671839373501</v>
      </c>
      <c r="G47" s="1">
        <v>0.50235675219195497</v>
      </c>
      <c r="H47" s="1">
        <v>0.96804208907554501</v>
      </c>
      <c r="I47" s="2">
        <v>4.8379367990470698E-2</v>
      </c>
      <c r="J47" s="2">
        <v>2.16672559907902E-2</v>
      </c>
      <c r="K47" s="1">
        <v>0.97812518199147702</v>
      </c>
      <c r="L47" s="2">
        <v>3.9982080145102199E-3</v>
      </c>
      <c r="M47" s="1">
        <v>0.99253081631812201</v>
      </c>
    </row>
    <row r="48" spans="1:13" x14ac:dyDescent="0.2">
      <c r="A48" s="8" t="s">
        <v>2</v>
      </c>
      <c r="B48" s="1">
        <v>0.73682312411937401</v>
      </c>
      <c r="C48" s="1">
        <v>0.315300899403618</v>
      </c>
      <c r="D48" s="6">
        <v>0.94222699492603401</v>
      </c>
      <c r="E48" s="1">
        <v>0.41994271452128001</v>
      </c>
      <c r="F48" s="1">
        <v>0.45165107033108198</v>
      </c>
      <c r="G48" s="1">
        <v>0.71715139950866902</v>
      </c>
      <c r="H48" s="1">
        <v>0.84567204018157405</v>
      </c>
      <c r="I48" s="1">
        <v>0.13414408111145501</v>
      </c>
      <c r="J48" s="2">
        <v>3.7149562844987901E-3</v>
      </c>
      <c r="K48" s="1">
        <v>0.98548979877971599</v>
      </c>
      <c r="L48" s="1">
        <v>0.801672148751992</v>
      </c>
      <c r="M48" s="1">
        <v>0.61192468619246798</v>
      </c>
    </row>
    <row r="49" spans="1:13" x14ac:dyDescent="0.2">
      <c r="A49" s="8" t="s">
        <v>15</v>
      </c>
      <c r="B49" s="1">
        <v>0.11600230453017001</v>
      </c>
      <c r="C49" s="1">
        <v>0.93538451342753304</v>
      </c>
      <c r="D49" s="1">
        <v>0.39398638506599898</v>
      </c>
      <c r="E49" s="1">
        <v>0.33528425923497202</v>
      </c>
      <c r="F49" s="1">
        <v>6.9297338748508894E-2</v>
      </c>
      <c r="G49" s="1">
        <v>7.7959490737617904E-2</v>
      </c>
      <c r="H49" s="1">
        <v>0.59194076625467895</v>
      </c>
      <c r="I49" s="1">
        <v>0.63564648212227604</v>
      </c>
      <c r="J49" s="1">
        <v>0.688822910034393</v>
      </c>
      <c r="K49" s="1">
        <v>0.52008795712313705</v>
      </c>
      <c r="L49" s="1">
        <v>0.91879103818430197</v>
      </c>
      <c r="M49" s="1">
        <v>0.59640550048447005</v>
      </c>
    </row>
    <row r="50" spans="1:13" x14ac:dyDescent="0.2">
      <c r="C50" s="13"/>
    </row>
    <row r="51" spans="1:13" x14ac:dyDescent="0.2">
      <c r="A51" t="s">
        <v>12</v>
      </c>
    </row>
    <row r="52" spans="1:13" x14ac:dyDescent="0.2">
      <c r="A52" s="3"/>
      <c r="B52" s="9" t="s">
        <v>3</v>
      </c>
      <c r="C52" s="9"/>
      <c r="D52" s="9"/>
      <c r="E52" s="9"/>
      <c r="F52" s="9"/>
      <c r="G52" s="9"/>
      <c r="H52" s="9" t="s">
        <v>4</v>
      </c>
      <c r="I52" s="9"/>
      <c r="J52" s="9"/>
      <c r="K52" s="9"/>
      <c r="L52" s="9"/>
      <c r="M52" s="9"/>
    </row>
    <row r="53" spans="1:13" x14ac:dyDescent="0.2">
      <c r="A53" s="3"/>
      <c r="B53" s="9" t="s">
        <v>5</v>
      </c>
      <c r="C53" s="9"/>
      <c r="D53" s="9" t="s">
        <v>6</v>
      </c>
      <c r="E53" s="9"/>
      <c r="F53" s="9" t="s">
        <v>7</v>
      </c>
      <c r="G53" s="9"/>
      <c r="H53" s="9" t="s">
        <v>5</v>
      </c>
      <c r="I53" s="9"/>
      <c r="J53" s="9" t="s">
        <v>6</v>
      </c>
      <c r="K53" s="9"/>
      <c r="L53" s="9" t="s">
        <v>7</v>
      </c>
      <c r="M53" s="9"/>
    </row>
    <row r="54" spans="1:13" x14ac:dyDescent="0.2">
      <c r="A54" s="3"/>
      <c r="B54" s="3" t="s">
        <v>16</v>
      </c>
      <c r="C54" s="3" t="s">
        <v>9</v>
      </c>
      <c r="D54" s="3" t="s">
        <v>16</v>
      </c>
      <c r="E54" s="3" t="s">
        <v>9</v>
      </c>
      <c r="F54" s="3" t="s">
        <v>16</v>
      </c>
      <c r="G54" s="3" t="s">
        <v>9</v>
      </c>
      <c r="H54" s="3" t="s">
        <v>16</v>
      </c>
      <c r="I54" s="3" t="s">
        <v>9</v>
      </c>
      <c r="J54" s="3" t="s">
        <v>16</v>
      </c>
      <c r="K54" s="3" t="s">
        <v>9</v>
      </c>
      <c r="L54" s="3" t="s">
        <v>16</v>
      </c>
      <c r="M54" s="3" t="s">
        <v>9</v>
      </c>
    </row>
    <row r="55" spans="1:13" x14ac:dyDescent="0.2">
      <c r="A55" s="3" t="s">
        <v>0</v>
      </c>
      <c r="B55" s="4">
        <v>63</v>
      </c>
      <c r="C55" s="4">
        <v>581</v>
      </c>
      <c r="D55" s="3">
        <v>54</v>
      </c>
      <c r="E55" s="3">
        <v>508</v>
      </c>
      <c r="F55" s="13">
        <v>35</v>
      </c>
      <c r="G55" s="3">
        <v>263</v>
      </c>
      <c r="H55" s="3">
        <v>64</v>
      </c>
      <c r="I55" s="3">
        <v>581</v>
      </c>
      <c r="J55" s="3">
        <v>56</v>
      </c>
      <c r="K55" s="3">
        <v>508</v>
      </c>
      <c r="L55" s="3">
        <v>35</v>
      </c>
      <c r="M55" s="3">
        <v>263</v>
      </c>
    </row>
    <row r="56" spans="1:13" x14ac:dyDescent="0.2">
      <c r="A56" s="3" t="s">
        <v>1</v>
      </c>
      <c r="B56" s="4">
        <v>39</v>
      </c>
      <c r="C56" s="4">
        <v>1099</v>
      </c>
      <c r="D56" s="3">
        <v>35</v>
      </c>
      <c r="E56" s="3">
        <v>924</v>
      </c>
      <c r="F56" s="13">
        <v>30</v>
      </c>
      <c r="G56" s="3">
        <v>980</v>
      </c>
      <c r="H56" s="3">
        <v>39</v>
      </c>
      <c r="I56" s="3">
        <v>1099</v>
      </c>
      <c r="J56" s="3">
        <v>36</v>
      </c>
      <c r="K56" s="3">
        <v>924</v>
      </c>
      <c r="L56" s="3">
        <v>30</v>
      </c>
      <c r="M56" s="3">
        <v>980</v>
      </c>
    </row>
    <row r="57" spans="1:13" x14ac:dyDescent="0.2">
      <c r="A57" s="3" t="s">
        <v>2</v>
      </c>
      <c r="B57" s="4">
        <v>13</v>
      </c>
      <c r="C57" s="4">
        <v>238</v>
      </c>
      <c r="D57" s="3">
        <v>13</v>
      </c>
      <c r="E57" s="3">
        <v>207</v>
      </c>
      <c r="F57" s="13">
        <v>3</v>
      </c>
      <c r="G57" s="3">
        <v>37</v>
      </c>
      <c r="H57" s="3">
        <v>13</v>
      </c>
      <c r="I57" s="3">
        <v>238</v>
      </c>
      <c r="J57" s="3">
        <v>13</v>
      </c>
      <c r="K57" s="3">
        <v>207</v>
      </c>
      <c r="L57" s="3">
        <v>2</v>
      </c>
      <c r="M57" s="3">
        <v>37</v>
      </c>
    </row>
    <row r="58" spans="1:13" x14ac:dyDescent="0.2">
      <c r="A58" s="3" t="s">
        <v>15</v>
      </c>
      <c r="B58" s="4">
        <v>115</v>
      </c>
      <c r="C58" s="4">
        <v>1918</v>
      </c>
      <c r="D58" s="3">
        <v>102</v>
      </c>
      <c r="E58" s="3">
        <v>1639</v>
      </c>
      <c r="F58" s="3">
        <v>68</v>
      </c>
      <c r="G58" s="3">
        <v>1280</v>
      </c>
      <c r="H58" s="3">
        <v>116</v>
      </c>
      <c r="I58" s="3">
        <v>1918</v>
      </c>
      <c r="J58" s="3">
        <v>105</v>
      </c>
      <c r="K58" s="3">
        <v>1639</v>
      </c>
      <c r="L58" s="3">
        <v>67</v>
      </c>
      <c r="M58" s="3">
        <v>1280</v>
      </c>
    </row>
    <row r="62" spans="1:13" ht="21" x14ac:dyDescent="0.25">
      <c r="A62" s="12" t="s">
        <v>18</v>
      </c>
    </row>
    <row r="64" spans="1:13" x14ac:dyDescent="0.2">
      <c r="A64" t="s">
        <v>13</v>
      </c>
    </row>
    <row r="65" spans="1:13" x14ac:dyDescent="0.2">
      <c r="B65" s="10" t="s">
        <v>3</v>
      </c>
      <c r="C65" s="10"/>
      <c r="D65" s="10"/>
      <c r="E65" s="10"/>
      <c r="F65" s="10"/>
      <c r="G65" s="10"/>
      <c r="H65" s="10" t="s">
        <v>4</v>
      </c>
      <c r="I65" s="10"/>
      <c r="J65" s="10"/>
      <c r="K65" s="10"/>
      <c r="L65" s="10"/>
      <c r="M65" s="10"/>
    </row>
    <row r="66" spans="1:13" x14ac:dyDescent="0.2">
      <c r="B66" s="10" t="s">
        <v>5</v>
      </c>
      <c r="C66" s="10"/>
      <c r="D66" s="10" t="s">
        <v>6</v>
      </c>
      <c r="E66" s="10"/>
      <c r="F66" s="10" t="s">
        <v>7</v>
      </c>
      <c r="G66" s="10"/>
      <c r="H66" s="10" t="s">
        <v>5</v>
      </c>
      <c r="I66" s="10"/>
      <c r="J66" s="10" t="s">
        <v>6</v>
      </c>
      <c r="K66" s="10"/>
      <c r="L66" s="10" t="s">
        <v>7</v>
      </c>
      <c r="M66" s="10"/>
    </row>
    <row r="67" spans="1:13" x14ac:dyDescent="0.2">
      <c r="A67" s="8"/>
      <c r="B67" s="8" t="s">
        <v>21</v>
      </c>
      <c r="C67" s="8" t="s">
        <v>9</v>
      </c>
      <c r="D67" s="8" t="s">
        <v>21</v>
      </c>
      <c r="E67" s="8" t="s">
        <v>9</v>
      </c>
      <c r="F67" s="8" t="s">
        <v>21</v>
      </c>
      <c r="G67" s="8" t="s">
        <v>9</v>
      </c>
      <c r="H67" s="8" t="s">
        <v>21</v>
      </c>
      <c r="I67" s="8" t="s">
        <v>9</v>
      </c>
      <c r="J67" s="8" t="s">
        <v>21</v>
      </c>
      <c r="K67" s="8" t="s">
        <v>9</v>
      </c>
      <c r="L67" s="8" t="s">
        <v>21</v>
      </c>
      <c r="M67" s="8" t="s">
        <v>9</v>
      </c>
    </row>
    <row r="68" spans="1:13" x14ac:dyDescent="0.2">
      <c r="A68" s="8" t="s">
        <v>0</v>
      </c>
      <c r="B68" s="1">
        <v>0</v>
      </c>
      <c r="C68" s="1">
        <v>6.8846815834767594E-2</v>
      </c>
      <c r="D68" s="1">
        <v>0</v>
      </c>
      <c r="E68" s="1">
        <v>9.6456692913385794E-2</v>
      </c>
      <c r="F68" s="1">
        <v>0</v>
      </c>
      <c r="G68" s="1">
        <v>0.106463878326996</v>
      </c>
      <c r="H68" s="1">
        <v>0.2</v>
      </c>
      <c r="I68" s="1">
        <v>4.6471600688468097E-2</v>
      </c>
      <c r="J68" s="2">
        <v>0.6</v>
      </c>
      <c r="K68" s="2">
        <v>7.6771653543307006E-2</v>
      </c>
      <c r="L68" s="2">
        <v>0.5</v>
      </c>
      <c r="M68" s="2">
        <v>4.9429657794676701E-2</v>
      </c>
    </row>
    <row r="69" spans="1:13" x14ac:dyDescent="0.2">
      <c r="A69" s="8" t="s">
        <v>1</v>
      </c>
      <c r="B69" s="2">
        <v>0.4</v>
      </c>
      <c r="C69" s="5">
        <v>7.6433121019108194E-2</v>
      </c>
      <c r="D69" s="6">
        <v>0</v>
      </c>
      <c r="E69" s="6">
        <v>9.9567099567099498E-2</v>
      </c>
      <c r="F69" s="2">
        <v>0.75</v>
      </c>
      <c r="G69" s="2">
        <v>5.8163265306122397E-2</v>
      </c>
      <c r="H69" s="1">
        <v>0.2</v>
      </c>
      <c r="I69" s="1">
        <v>5.18653321201092E-2</v>
      </c>
      <c r="J69" s="2">
        <v>0.4</v>
      </c>
      <c r="K69" s="2">
        <v>4.54545454545454E-2</v>
      </c>
      <c r="L69" s="2">
        <v>0.75</v>
      </c>
      <c r="M69" s="2">
        <v>5.8163265306122397E-2</v>
      </c>
    </row>
    <row r="70" spans="1:13" x14ac:dyDescent="0.2">
      <c r="A70" s="8" t="s">
        <v>2</v>
      </c>
      <c r="B70" s="1">
        <v>0</v>
      </c>
      <c r="C70" s="1">
        <v>0.155462184873949</v>
      </c>
      <c r="D70" s="6">
        <v>0</v>
      </c>
      <c r="E70" s="1">
        <v>0.17391304347826</v>
      </c>
      <c r="F70" s="1">
        <v>0</v>
      </c>
      <c r="G70" s="15">
        <v>0.135135135135135</v>
      </c>
      <c r="H70" s="1">
        <v>0</v>
      </c>
      <c r="I70" s="1">
        <v>0.10084033613445301</v>
      </c>
      <c r="J70" s="1">
        <v>0</v>
      </c>
      <c r="K70" s="1">
        <v>0.106280193236715</v>
      </c>
      <c r="L70" s="1">
        <v>0</v>
      </c>
      <c r="M70" s="1">
        <v>0.18918918918918901</v>
      </c>
    </row>
    <row r="71" spans="1:13" x14ac:dyDescent="0.2">
      <c r="A71" s="8" t="s">
        <v>15</v>
      </c>
      <c r="B71" s="1">
        <v>0.18181818180000001</v>
      </c>
      <c r="C71" s="1">
        <f>1-(1690/1918)</f>
        <v>0.11887382690302395</v>
      </c>
      <c r="D71" s="6">
        <v>0</v>
      </c>
      <c r="E71" s="1">
        <f>1-(1484/1639)</f>
        <v>9.4569859670530776E-2</v>
      </c>
      <c r="F71" s="6">
        <v>0.33333333329999998</v>
      </c>
      <c r="G71" s="1">
        <f>1-(1127/1280)</f>
        <v>0.11953124999999998</v>
      </c>
      <c r="H71" s="7">
        <v>0.18181818180000001</v>
      </c>
      <c r="I71" s="2">
        <f>1-(1820/1918)</f>
        <v>5.1094890510948954E-2</v>
      </c>
      <c r="J71" s="7">
        <v>0.4545454545</v>
      </c>
      <c r="K71" s="7">
        <f>1-1558/1639</f>
        <v>4.9420378279438681E-2</v>
      </c>
      <c r="L71" s="7">
        <v>0.55555555560000003</v>
      </c>
      <c r="M71" s="2">
        <f>1-(1214/1280)</f>
        <v>5.1562499999999956E-2</v>
      </c>
    </row>
    <row r="72" spans="1:13" x14ac:dyDescent="0.2">
      <c r="A72" s="8"/>
      <c r="B72" s="4"/>
      <c r="C72" s="4"/>
      <c r="D72" s="8"/>
      <c r="E72" s="4"/>
      <c r="F72" s="8"/>
      <c r="G72" s="4"/>
      <c r="H72" s="8"/>
      <c r="I72" s="4"/>
      <c r="J72" s="8"/>
      <c r="K72" s="8"/>
      <c r="L72" s="8"/>
      <c r="M72" s="4"/>
    </row>
    <row r="73" spans="1:13" x14ac:dyDescent="0.2">
      <c r="A73" s="8" t="s">
        <v>14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</row>
    <row r="74" spans="1:13" x14ac:dyDescent="0.2">
      <c r="A74" s="8"/>
      <c r="B74" s="11" t="s">
        <v>3</v>
      </c>
      <c r="C74" s="11"/>
      <c r="D74" s="11"/>
      <c r="E74" s="11"/>
      <c r="F74" s="11"/>
      <c r="G74" s="11"/>
      <c r="H74" s="11" t="s">
        <v>4</v>
      </c>
      <c r="I74" s="11"/>
      <c r="J74" s="11"/>
      <c r="K74" s="11"/>
      <c r="L74" s="11"/>
      <c r="M74" s="11"/>
    </row>
    <row r="75" spans="1:13" x14ac:dyDescent="0.2">
      <c r="A75" s="8"/>
      <c r="B75" s="11" t="s">
        <v>5</v>
      </c>
      <c r="C75" s="11"/>
      <c r="D75" s="11" t="s">
        <v>6</v>
      </c>
      <c r="E75" s="11"/>
      <c r="F75" s="11" t="s">
        <v>7</v>
      </c>
      <c r="G75" s="11"/>
      <c r="H75" s="11" t="s">
        <v>5</v>
      </c>
      <c r="I75" s="11"/>
      <c r="J75" s="11" t="s">
        <v>6</v>
      </c>
      <c r="K75" s="11"/>
      <c r="L75" s="11" t="s">
        <v>7</v>
      </c>
      <c r="M75" s="11"/>
    </row>
    <row r="76" spans="1:13" x14ac:dyDescent="0.2">
      <c r="A76" s="8"/>
      <c r="B76" s="8" t="s">
        <v>10</v>
      </c>
      <c r="C76" s="8" t="s">
        <v>11</v>
      </c>
      <c r="D76" s="8" t="s">
        <v>10</v>
      </c>
      <c r="E76" s="8" t="s">
        <v>11</v>
      </c>
      <c r="F76" s="8" t="s">
        <v>10</v>
      </c>
      <c r="G76" s="8" t="s">
        <v>11</v>
      </c>
      <c r="H76" s="8" t="s">
        <v>10</v>
      </c>
      <c r="I76" s="8" t="s">
        <v>11</v>
      </c>
      <c r="J76" s="8" t="s">
        <v>10</v>
      </c>
      <c r="K76" s="8" t="s">
        <v>11</v>
      </c>
      <c r="L76" s="8" t="s">
        <v>10</v>
      </c>
      <c r="M76" s="8" t="s">
        <v>11</v>
      </c>
    </row>
    <row r="77" spans="1:13" x14ac:dyDescent="0.2">
      <c r="A77" s="8" t="s">
        <v>0</v>
      </c>
      <c r="B77" s="1">
        <v>0.247125327020839</v>
      </c>
      <c r="C77" s="1">
        <v>0.16973402298450499</v>
      </c>
      <c r="D77" s="1">
        <v>0.192770152509778</v>
      </c>
      <c r="E77" s="1">
        <v>0.86049132158618502</v>
      </c>
      <c r="F77" s="1">
        <v>0.799198363529117</v>
      </c>
      <c r="G77" s="1">
        <v>0.60663995800382398</v>
      </c>
      <c r="H77" s="1">
        <v>0.44452539125067803</v>
      </c>
      <c r="I77" s="1">
        <v>0.26686747536141397</v>
      </c>
      <c r="J77" s="1">
        <v>0.28342247654546998</v>
      </c>
      <c r="K77" s="1">
        <v>7.7425323307253005E-2</v>
      </c>
      <c r="L77" s="2">
        <v>4.1025465747239399E-2</v>
      </c>
      <c r="M77" s="2">
        <v>1.4413421659493299E-2</v>
      </c>
    </row>
    <row r="78" spans="1:13" x14ac:dyDescent="0.2">
      <c r="A78" s="8" t="s">
        <v>1</v>
      </c>
      <c r="B78" s="1">
        <v>0.85335643408399697</v>
      </c>
      <c r="C78" s="1">
        <v>0.42326398580091001</v>
      </c>
      <c r="D78" s="1">
        <v>0.60291514083968401</v>
      </c>
      <c r="E78" s="1">
        <v>0.70964853365046598</v>
      </c>
      <c r="F78" s="2">
        <v>2.30529511278505E-2</v>
      </c>
      <c r="G78" s="2">
        <v>6.9325731959245396E-3</v>
      </c>
      <c r="H78" s="1">
        <v>0.22804924068059501</v>
      </c>
      <c r="I78" s="1">
        <v>0.168468476171166</v>
      </c>
      <c r="J78" s="1">
        <v>0.88202451625135503</v>
      </c>
      <c r="K78" s="1">
        <v>0.37219974885847901</v>
      </c>
      <c r="L78" s="1">
        <v>8.8079468906734695E-2</v>
      </c>
      <c r="M78" s="2">
        <v>1.82828729668605E-2</v>
      </c>
    </row>
    <row r="79" spans="1:13" x14ac:dyDescent="0.2">
      <c r="A79" s="8" t="s">
        <v>2</v>
      </c>
      <c r="B79" s="1" t="s">
        <v>19</v>
      </c>
      <c r="C79" s="1">
        <v>0.76150627615062505</v>
      </c>
      <c r="D79" s="6" t="s">
        <v>19</v>
      </c>
      <c r="E79" s="1">
        <v>0.422594142259414</v>
      </c>
      <c r="F79" s="1" t="s">
        <v>19</v>
      </c>
      <c r="G79" s="1">
        <v>0.65690376569037501</v>
      </c>
      <c r="H79" s="1" t="s">
        <v>19</v>
      </c>
      <c r="I79" s="1">
        <v>0.43514644351464499</v>
      </c>
      <c r="J79" s="1" t="s">
        <v>19</v>
      </c>
      <c r="K79" s="1">
        <v>0.82426778242677501</v>
      </c>
      <c r="L79" s="1" t="s">
        <v>19</v>
      </c>
      <c r="M79" s="1">
        <v>0.673640167364015</v>
      </c>
    </row>
    <row r="80" spans="1:13" x14ac:dyDescent="0.2">
      <c r="A80" s="8" t="s">
        <v>15</v>
      </c>
      <c r="B80" s="1">
        <v>0.56214778551143396</v>
      </c>
      <c r="C80" s="1">
        <v>0.29053528848258597</v>
      </c>
      <c r="D80" s="1">
        <v>0.19935423630613899</v>
      </c>
      <c r="E80" s="1">
        <v>0.85922743863362505</v>
      </c>
      <c r="F80" s="1">
        <v>8.0029828596602695E-2</v>
      </c>
      <c r="G80" s="2">
        <v>4.7810349940854799E-2</v>
      </c>
      <c r="H80" s="2">
        <v>3.5476443879958602E-2</v>
      </c>
      <c r="I80" s="2">
        <v>2.6760262725675998E-2</v>
      </c>
      <c r="J80" s="1">
        <v>0.19383573791623401</v>
      </c>
      <c r="K80" s="1">
        <v>5.92250203302618E-2</v>
      </c>
      <c r="L80" s="2">
        <v>4.5185207940734596E-3</v>
      </c>
      <c r="M80" s="2">
        <v>1.32620584922355E-3</v>
      </c>
    </row>
    <row r="81" spans="1:13" x14ac:dyDescent="0.2">
      <c r="A81" s="8"/>
      <c r="B81" s="8"/>
      <c r="C81" s="4"/>
      <c r="D81" s="8"/>
      <c r="E81" s="8"/>
      <c r="F81" s="8"/>
      <c r="G81" s="8"/>
      <c r="H81" s="8"/>
      <c r="I81" s="8"/>
      <c r="J81" s="8"/>
      <c r="K81" s="8"/>
      <c r="L81" s="8"/>
      <c r="M81" s="8"/>
    </row>
    <row r="82" spans="1:13" x14ac:dyDescent="0.2">
      <c r="A82" s="8" t="s">
        <v>12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</row>
    <row r="83" spans="1:13" x14ac:dyDescent="0.2">
      <c r="A83" s="16"/>
      <c r="B83" s="17" t="s">
        <v>3</v>
      </c>
      <c r="C83" s="17"/>
      <c r="D83" s="17"/>
      <c r="E83" s="17"/>
      <c r="F83" s="17"/>
      <c r="G83" s="17"/>
      <c r="H83" s="17" t="s">
        <v>4</v>
      </c>
      <c r="I83" s="17"/>
      <c r="J83" s="17"/>
      <c r="K83" s="17"/>
      <c r="L83" s="17"/>
      <c r="M83" s="17"/>
    </row>
    <row r="84" spans="1:13" x14ac:dyDescent="0.2">
      <c r="A84" s="16"/>
      <c r="B84" s="17" t="s">
        <v>5</v>
      </c>
      <c r="C84" s="17"/>
      <c r="D84" s="17" t="s">
        <v>6</v>
      </c>
      <c r="E84" s="17"/>
      <c r="F84" s="17" t="s">
        <v>7</v>
      </c>
      <c r="G84" s="17"/>
      <c r="H84" s="17" t="s">
        <v>5</v>
      </c>
      <c r="I84" s="17"/>
      <c r="J84" s="17" t="s">
        <v>6</v>
      </c>
      <c r="K84" s="17"/>
      <c r="L84" s="17" t="s">
        <v>7</v>
      </c>
      <c r="M84" s="17"/>
    </row>
    <row r="85" spans="1:13" x14ac:dyDescent="0.2">
      <c r="A85" s="16"/>
      <c r="B85" s="16" t="s">
        <v>16</v>
      </c>
      <c r="C85" s="16" t="s">
        <v>9</v>
      </c>
      <c r="D85" s="16" t="s">
        <v>16</v>
      </c>
      <c r="E85" s="16" t="s">
        <v>9</v>
      </c>
      <c r="F85" s="16" t="s">
        <v>16</v>
      </c>
      <c r="G85" s="16" t="s">
        <v>9</v>
      </c>
      <c r="H85" s="16" t="s">
        <v>16</v>
      </c>
      <c r="I85" s="16" t="s">
        <v>9</v>
      </c>
      <c r="J85" s="16" t="s">
        <v>16</v>
      </c>
      <c r="K85" s="16" t="s">
        <v>9</v>
      </c>
      <c r="L85" s="16" t="s">
        <v>16</v>
      </c>
      <c r="M85" s="16" t="s">
        <v>9</v>
      </c>
    </row>
    <row r="86" spans="1:13" x14ac:dyDescent="0.2">
      <c r="A86" s="16" t="s">
        <v>0</v>
      </c>
      <c r="B86" s="4">
        <v>5</v>
      </c>
      <c r="C86" s="4">
        <v>581</v>
      </c>
      <c r="D86" s="16">
        <v>5</v>
      </c>
      <c r="E86" s="16">
        <v>508</v>
      </c>
      <c r="F86" s="4">
        <v>4</v>
      </c>
      <c r="G86" s="16">
        <v>263</v>
      </c>
      <c r="H86" s="16">
        <v>5</v>
      </c>
      <c r="I86" s="16">
        <v>581</v>
      </c>
      <c r="J86" s="16">
        <v>5</v>
      </c>
      <c r="K86" s="16">
        <v>508</v>
      </c>
      <c r="L86" s="16">
        <v>4</v>
      </c>
      <c r="M86" s="16">
        <v>263</v>
      </c>
    </row>
    <row r="87" spans="1:13" x14ac:dyDescent="0.2">
      <c r="A87" s="16" t="s">
        <v>1</v>
      </c>
      <c r="B87" s="4">
        <v>5</v>
      </c>
      <c r="C87" s="4">
        <v>1099</v>
      </c>
      <c r="D87" s="16">
        <v>5</v>
      </c>
      <c r="E87" s="16">
        <v>924</v>
      </c>
      <c r="F87" s="4">
        <v>4</v>
      </c>
      <c r="G87" s="16">
        <v>980</v>
      </c>
      <c r="H87" s="16">
        <v>5</v>
      </c>
      <c r="I87" s="16">
        <v>1099</v>
      </c>
      <c r="J87" s="16">
        <v>5</v>
      </c>
      <c r="K87" s="16">
        <v>924</v>
      </c>
      <c r="L87" s="16">
        <v>4</v>
      </c>
      <c r="M87" s="16">
        <v>980</v>
      </c>
    </row>
    <row r="88" spans="1:13" x14ac:dyDescent="0.2">
      <c r="A88" s="16" t="s">
        <v>2</v>
      </c>
      <c r="B88" s="4">
        <v>1</v>
      </c>
      <c r="C88" s="4">
        <v>238</v>
      </c>
      <c r="D88" s="16">
        <v>1</v>
      </c>
      <c r="E88" s="16">
        <v>207</v>
      </c>
      <c r="F88" s="4">
        <v>1</v>
      </c>
      <c r="G88" s="16">
        <v>37</v>
      </c>
      <c r="H88" s="16">
        <v>1</v>
      </c>
      <c r="I88" s="16">
        <v>238</v>
      </c>
      <c r="J88" s="16">
        <v>1</v>
      </c>
      <c r="K88" s="16">
        <v>207</v>
      </c>
      <c r="L88" s="16">
        <v>1</v>
      </c>
      <c r="M88" s="16">
        <v>37</v>
      </c>
    </row>
    <row r="89" spans="1:13" x14ac:dyDescent="0.2">
      <c r="A89" s="16" t="s">
        <v>15</v>
      </c>
      <c r="B89" s="4">
        <v>11</v>
      </c>
      <c r="C89" s="4">
        <v>1918</v>
      </c>
      <c r="D89" s="16">
        <v>11</v>
      </c>
      <c r="E89" s="16">
        <v>1639</v>
      </c>
      <c r="F89" s="16">
        <v>9</v>
      </c>
      <c r="G89" s="16">
        <v>1280</v>
      </c>
      <c r="H89" s="16">
        <v>11</v>
      </c>
      <c r="I89" s="16">
        <v>1918</v>
      </c>
      <c r="J89" s="16">
        <v>11</v>
      </c>
      <c r="K89" s="16">
        <v>1639</v>
      </c>
      <c r="L89" s="16">
        <v>9</v>
      </c>
      <c r="M89" s="16">
        <v>1280</v>
      </c>
    </row>
    <row r="90" spans="1:13" x14ac:dyDescent="0.2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</row>
    <row r="91" spans="1:13" x14ac:dyDescent="0.2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</row>
  </sheetData>
  <mergeCells count="72">
    <mergeCell ref="B83:G83"/>
    <mergeCell ref="H83:M83"/>
    <mergeCell ref="B84:C84"/>
    <mergeCell ref="D84:E84"/>
    <mergeCell ref="F84:G84"/>
    <mergeCell ref="H84:I84"/>
    <mergeCell ref="J84:K84"/>
    <mergeCell ref="L84:M84"/>
    <mergeCell ref="B74:G74"/>
    <mergeCell ref="H74:M74"/>
    <mergeCell ref="B75:C75"/>
    <mergeCell ref="D75:E75"/>
    <mergeCell ref="F75:G75"/>
    <mergeCell ref="H75:I75"/>
    <mergeCell ref="J75:K75"/>
    <mergeCell ref="L75:M75"/>
    <mergeCell ref="B65:G65"/>
    <mergeCell ref="H65:M65"/>
    <mergeCell ref="B66:C66"/>
    <mergeCell ref="D66:E66"/>
    <mergeCell ref="F66:G66"/>
    <mergeCell ref="H66:I66"/>
    <mergeCell ref="J66:K66"/>
    <mergeCell ref="L66:M66"/>
    <mergeCell ref="B52:G52"/>
    <mergeCell ref="H52:M52"/>
    <mergeCell ref="B53:C53"/>
    <mergeCell ref="D53:E53"/>
    <mergeCell ref="F53:G53"/>
    <mergeCell ref="H53:I53"/>
    <mergeCell ref="J53:K53"/>
    <mergeCell ref="L53:M53"/>
    <mergeCell ref="B43:G43"/>
    <mergeCell ref="H43:M43"/>
    <mergeCell ref="B44:C44"/>
    <mergeCell ref="D44:E44"/>
    <mergeCell ref="F44:G44"/>
    <mergeCell ref="H44:I44"/>
    <mergeCell ref="J44:K44"/>
    <mergeCell ref="L44:M44"/>
    <mergeCell ref="B34:G34"/>
    <mergeCell ref="H34:M34"/>
    <mergeCell ref="B35:C35"/>
    <mergeCell ref="D35:E35"/>
    <mergeCell ref="F35:G35"/>
    <mergeCell ref="H35:I35"/>
    <mergeCell ref="J35:K35"/>
    <mergeCell ref="L35:M35"/>
    <mergeCell ref="B3:G3"/>
    <mergeCell ref="H3:M3"/>
    <mergeCell ref="B4:C4"/>
    <mergeCell ref="D4:E4"/>
    <mergeCell ref="F4:G4"/>
    <mergeCell ref="H4:I4"/>
    <mergeCell ref="J4:K4"/>
    <mergeCell ref="L4:M4"/>
    <mergeCell ref="B12:G12"/>
    <mergeCell ref="H12:M12"/>
    <mergeCell ref="B13:C13"/>
    <mergeCell ref="D13:E13"/>
    <mergeCell ref="F13:G13"/>
    <mergeCell ref="H13:I13"/>
    <mergeCell ref="J13:K13"/>
    <mergeCell ref="L13:M13"/>
    <mergeCell ref="B22:G22"/>
    <mergeCell ref="H22:M22"/>
    <mergeCell ref="B23:C23"/>
    <mergeCell ref="D23:E23"/>
    <mergeCell ref="F23:G23"/>
    <mergeCell ref="H23:I23"/>
    <mergeCell ref="J23:K23"/>
    <mergeCell ref="L23:M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2022-09-09T13:47:07Z</dcterms:created>
  <dcterms:modified xsi:type="dcterms:W3CDTF">2022-09-19T19:42:55Z</dcterms:modified>
</cp:coreProperties>
</file>