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Exam\Downloads\"/>
    </mc:Choice>
  </mc:AlternateContent>
  <xr:revisionPtr revIDLastSave="0" documentId="13_ncr:1_{E331380E-D314-40A1-AC36-028747448ED0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เรียงชื่อ" sheetId="2" r:id="rId1"/>
    <sheet name="คะแนนสอบ" sheetId="3" r:id="rId2"/>
    <sheet name="คะแนนสอบ (2)" sheetId="7" r:id="rId3"/>
    <sheet name="30 อันดับแรก" sheetId="8" r:id="rId4"/>
  </sheets>
  <definedNames>
    <definedName name="_xlnm._FilterDatabase" localSheetId="3" hidden="1">'30 อันดับแรก'!$A$1:$F$31</definedName>
    <definedName name="_xlnm._FilterDatabase" localSheetId="2" hidden="1">'คะแนนสอบ (2)'!$A$1:$AD$260</definedName>
  </definedNames>
  <calcPr calcId="191029"/>
</workbook>
</file>

<file path=xl/calcChain.xml><?xml version="1.0" encoding="utf-8"?>
<calcChain xmlns="http://schemas.openxmlformats.org/spreadsheetml/2006/main">
  <c r="AA178" i="7" l="1"/>
  <c r="Z178" i="7"/>
  <c r="X178" i="7"/>
  <c r="V178" i="7"/>
  <c r="T178" i="7"/>
  <c r="R178" i="7"/>
  <c r="AA75" i="7"/>
  <c r="Z75" i="7"/>
  <c r="X75" i="7"/>
  <c r="V75" i="7"/>
  <c r="T75" i="7"/>
  <c r="R75" i="7"/>
  <c r="AA15" i="7"/>
  <c r="Z15" i="7"/>
  <c r="X15" i="7"/>
  <c r="V15" i="7"/>
  <c r="T15" i="7"/>
  <c r="R15" i="7"/>
  <c r="AA42" i="7"/>
  <c r="Z42" i="7"/>
  <c r="X42" i="7"/>
  <c r="V42" i="7"/>
  <c r="T42" i="7"/>
  <c r="R42" i="7"/>
  <c r="AA182" i="7"/>
  <c r="Z182" i="7"/>
  <c r="X182" i="7"/>
  <c r="V182" i="7"/>
  <c r="T182" i="7"/>
  <c r="R182" i="7"/>
  <c r="AA91" i="7"/>
  <c r="Z91" i="7"/>
  <c r="X91" i="7"/>
  <c r="V91" i="7"/>
  <c r="T91" i="7"/>
  <c r="R91" i="7"/>
  <c r="AA243" i="7"/>
  <c r="Z243" i="7"/>
  <c r="X243" i="7"/>
  <c r="V243" i="7"/>
  <c r="T243" i="7"/>
  <c r="R243" i="7"/>
  <c r="AA108" i="7"/>
  <c r="Z108" i="7"/>
  <c r="X108" i="7"/>
  <c r="V108" i="7"/>
  <c r="T108" i="7"/>
  <c r="R108" i="7"/>
  <c r="AA150" i="7"/>
  <c r="Z150" i="7"/>
  <c r="X150" i="7"/>
  <c r="V150" i="7"/>
  <c r="T150" i="7"/>
  <c r="R150" i="7"/>
  <c r="AD260" i="7"/>
  <c r="AD259" i="7"/>
  <c r="AA132" i="7"/>
  <c r="Z132" i="7"/>
  <c r="X132" i="7"/>
  <c r="V132" i="7"/>
  <c r="T132" i="7"/>
  <c r="R132" i="7"/>
  <c r="AA12" i="7"/>
  <c r="Z12" i="7"/>
  <c r="X12" i="7"/>
  <c r="V12" i="7"/>
  <c r="T12" i="7"/>
  <c r="R12" i="7"/>
  <c r="AA163" i="7"/>
  <c r="Z163" i="7"/>
  <c r="X163" i="7"/>
  <c r="V163" i="7"/>
  <c r="T163" i="7"/>
  <c r="R163" i="7"/>
  <c r="AA114" i="7"/>
  <c r="Z114" i="7"/>
  <c r="X114" i="7"/>
  <c r="V114" i="7"/>
  <c r="T114" i="7"/>
  <c r="R114" i="7"/>
  <c r="AA9" i="7"/>
  <c r="Z9" i="7"/>
  <c r="X9" i="7"/>
  <c r="V9" i="7"/>
  <c r="T9" i="7"/>
  <c r="R9" i="7"/>
  <c r="AA170" i="7"/>
  <c r="Z170" i="7"/>
  <c r="X170" i="7"/>
  <c r="V170" i="7"/>
  <c r="T170" i="7"/>
  <c r="R170" i="7"/>
  <c r="AA24" i="7"/>
  <c r="Z24" i="7"/>
  <c r="X24" i="7"/>
  <c r="V24" i="7"/>
  <c r="T24" i="7"/>
  <c r="R24" i="7"/>
  <c r="AA77" i="7"/>
  <c r="Z77" i="7"/>
  <c r="X77" i="7"/>
  <c r="V77" i="7"/>
  <c r="T77" i="7"/>
  <c r="R77" i="7"/>
  <c r="AA98" i="7"/>
  <c r="Z98" i="7"/>
  <c r="X98" i="7"/>
  <c r="V98" i="7"/>
  <c r="T98" i="7"/>
  <c r="R98" i="7"/>
  <c r="AA236" i="7"/>
  <c r="Z236" i="7"/>
  <c r="X236" i="7"/>
  <c r="V236" i="7"/>
  <c r="T236" i="7"/>
  <c r="R236" i="7"/>
  <c r="AA29" i="7"/>
  <c r="Z29" i="7"/>
  <c r="X29" i="7"/>
  <c r="V29" i="7"/>
  <c r="T29" i="7"/>
  <c r="R29" i="7"/>
  <c r="AA47" i="7"/>
  <c r="Z47" i="7"/>
  <c r="X47" i="7"/>
  <c r="V47" i="7"/>
  <c r="T47" i="7"/>
  <c r="R47" i="7"/>
  <c r="AA157" i="7"/>
  <c r="Z157" i="7"/>
  <c r="X157" i="7"/>
  <c r="V157" i="7"/>
  <c r="T157" i="7"/>
  <c r="R157" i="7"/>
  <c r="AA83" i="7"/>
  <c r="Z83" i="7"/>
  <c r="X83" i="7"/>
  <c r="V83" i="7"/>
  <c r="T83" i="7"/>
  <c r="R83" i="7"/>
  <c r="AA110" i="7"/>
  <c r="Z110" i="7"/>
  <c r="X110" i="7"/>
  <c r="V110" i="7"/>
  <c r="T110" i="7"/>
  <c r="R110" i="7"/>
  <c r="AA191" i="7"/>
  <c r="Z191" i="7"/>
  <c r="X191" i="7"/>
  <c r="V191" i="7"/>
  <c r="T191" i="7"/>
  <c r="R191" i="7"/>
  <c r="AA97" i="7"/>
  <c r="Z97" i="7"/>
  <c r="X97" i="7"/>
  <c r="V97" i="7"/>
  <c r="T97" i="7"/>
  <c r="R97" i="7"/>
  <c r="AA242" i="7"/>
  <c r="Z242" i="7"/>
  <c r="X242" i="7"/>
  <c r="V242" i="7"/>
  <c r="T242" i="7"/>
  <c r="R242" i="7"/>
  <c r="AA59" i="7"/>
  <c r="Z59" i="7"/>
  <c r="X59" i="7"/>
  <c r="V59" i="7"/>
  <c r="T59" i="7"/>
  <c r="R59" i="7"/>
  <c r="AA26" i="7"/>
  <c r="Z26" i="7"/>
  <c r="X26" i="7"/>
  <c r="V26" i="7"/>
  <c r="T26" i="7"/>
  <c r="R26" i="7"/>
  <c r="AA124" i="7"/>
  <c r="Z124" i="7"/>
  <c r="X124" i="7"/>
  <c r="V124" i="7"/>
  <c r="T124" i="7"/>
  <c r="R124" i="7"/>
  <c r="AA72" i="7"/>
  <c r="Z72" i="7"/>
  <c r="X72" i="7"/>
  <c r="V72" i="7"/>
  <c r="T72" i="7"/>
  <c r="R72" i="7"/>
  <c r="AA20" i="7"/>
  <c r="Z20" i="7"/>
  <c r="X20" i="7"/>
  <c r="V20" i="7"/>
  <c r="T20" i="7"/>
  <c r="R20" i="7"/>
  <c r="AA206" i="7"/>
  <c r="Z206" i="7"/>
  <c r="X206" i="7"/>
  <c r="V206" i="7"/>
  <c r="T206" i="7"/>
  <c r="R206" i="7"/>
  <c r="AA220" i="7"/>
  <c r="Z220" i="7"/>
  <c r="X220" i="7"/>
  <c r="V220" i="7"/>
  <c r="T220" i="7"/>
  <c r="R220" i="7"/>
  <c r="AA48" i="7"/>
  <c r="Z48" i="7"/>
  <c r="X48" i="7"/>
  <c r="V48" i="7"/>
  <c r="T48" i="7"/>
  <c r="R48" i="7"/>
  <c r="AA166" i="7"/>
  <c r="Z166" i="7"/>
  <c r="X166" i="7"/>
  <c r="V166" i="7"/>
  <c r="T166" i="7"/>
  <c r="R166" i="7"/>
  <c r="AA138" i="7"/>
  <c r="Z138" i="7"/>
  <c r="X138" i="7"/>
  <c r="V138" i="7"/>
  <c r="T138" i="7"/>
  <c r="R138" i="7"/>
  <c r="AA205" i="7"/>
  <c r="Z205" i="7"/>
  <c r="X205" i="7"/>
  <c r="V205" i="7"/>
  <c r="T205" i="7"/>
  <c r="R205" i="7"/>
  <c r="AA11" i="7"/>
  <c r="Z11" i="7"/>
  <c r="X11" i="7"/>
  <c r="V11" i="7"/>
  <c r="T11" i="7"/>
  <c r="R11" i="7"/>
  <c r="AA87" i="7"/>
  <c r="Z87" i="7"/>
  <c r="X87" i="7"/>
  <c r="V87" i="7"/>
  <c r="T87" i="7"/>
  <c r="R87" i="7"/>
  <c r="AA8" i="7"/>
  <c r="Z8" i="7"/>
  <c r="X8" i="7"/>
  <c r="V8" i="7"/>
  <c r="T8" i="7"/>
  <c r="R8" i="7"/>
  <c r="AA41" i="7"/>
  <c r="Z41" i="7"/>
  <c r="X41" i="7"/>
  <c r="V41" i="7"/>
  <c r="T41" i="7"/>
  <c r="R41" i="7"/>
  <c r="AA219" i="7"/>
  <c r="Z219" i="7"/>
  <c r="X219" i="7"/>
  <c r="V219" i="7"/>
  <c r="T219" i="7"/>
  <c r="R219" i="7"/>
  <c r="AA137" i="7"/>
  <c r="Z137" i="7"/>
  <c r="X137" i="7"/>
  <c r="V137" i="7"/>
  <c r="T137" i="7"/>
  <c r="R137" i="7"/>
  <c r="AA199" i="7"/>
  <c r="Z199" i="7"/>
  <c r="X199" i="7"/>
  <c r="V199" i="7"/>
  <c r="T199" i="7"/>
  <c r="R199" i="7"/>
  <c r="AA156" i="7"/>
  <c r="Z156" i="7"/>
  <c r="X156" i="7"/>
  <c r="V156" i="7"/>
  <c r="T156" i="7"/>
  <c r="R156" i="7"/>
  <c r="AD258" i="7"/>
  <c r="AA233" i="7"/>
  <c r="Z233" i="7"/>
  <c r="X233" i="7"/>
  <c r="V233" i="7"/>
  <c r="T233" i="7"/>
  <c r="R233" i="7"/>
  <c r="AA28" i="7"/>
  <c r="Z28" i="7"/>
  <c r="X28" i="7"/>
  <c r="V28" i="7"/>
  <c r="T28" i="7"/>
  <c r="R28" i="7"/>
  <c r="AA118" i="7"/>
  <c r="Z118" i="7"/>
  <c r="X118" i="7"/>
  <c r="V118" i="7"/>
  <c r="T118" i="7"/>
  <c r="R118" i="7"/>
  <c r="AA204" i="7"/>
  <c r="Z204" i="7"/>
  <c r="X204" i="7"/>
  <c r="V204" i="7"/>
  <c r="T204" i="7"/>
  <c r="R204" i="7"/>
  <c r="AA74" i="7"/>
  <c r="Z74" i="7"/>
  <c r="X74" i="7"/>
  <c r="V74" i="7"/>
  <c r="T74" i="7"/>
  <c r="R74" i="7"/>
  <c r="AA190" i="7"/>
  <c r="Z190" i="7"/>
  <c r="X190" i="7"/>
  <c r="V190" i="7"/>
  <c r="T190" i="7"/>
  <c r="R190" i="7"/>
  <c r="AA56" i="7"/>
  <c r="Z56" i="7"/>
  <c r="X56" i="7"/>
  <c r="V56" i="7"/>
  <c r="T56" i="7"/>
  <c r="R56" i="7"/>
  <c r="AA55" i="7"/>
  <c r="Z55" i="7"/>
  <c r="X55" i="7"/>
  <c r="V55" i="7"/>
  <c r="T55" i="7"/>
  <c r="R55" i="7"/>
  <c r="AA54" i="7"/>
  <c r="Z54" i="7"/>
  <c r="X54" i="7"/>
  <c r="V54" i="7"/>
  <c r="T54" i="7"/>
  <c r="R54" i="7"/>
  <c r="AA22" i="7"/>
  <c r="Z22" i="7"/>
  <c r="X22" i="7"/>
  <c r="V22" i="7"/>
  <c r="T22" i="7"/>
  <c r="R22" i="7"/>
  <c r="AA225" i="7"/>
  <c r="Z225" i="7"/>
  <c r="X225" i="7"/>
  <c r="V225" i="7"/>
  <c r="T225" i="7"/>
  <c r="R225" i="7"/>
  <c r="AA187" i="7"/>
  <c r="Z187" i="7"/>
  <c r="X187" i="7"/>
  <c r="V187" i="7"/>
  <c r="T187" i="7"/>
  <c r="R187" i="7"/>
  <c r="AA127" i="7"/>
  <c r="Z127" i="7"/>
  <c r="X127" i="7"/>
  <c r="V127" i="7"/>
  <c r="T127" i="7"/>
  <c r="R127" i="7"/>
  <c r="AA84" i="7"/>
  <c r="Z84" i="7"/>
  <c r="X84" i="7"/>
  <c r="V84" i="7"/>
  <c r="T84" i="7"/>
  <c r="R84" i="7"/>
  <c r="AA38" i="7"/>
  <c r="Z38" i="7"/>
  <c r="X38" i="7"/>
  <c r="V38" i="7"/>
  <c r="T38" i="7"/>
  <c r="R38" i="7"/>
  <c r="AA195" i="7"/>
  <c r="Z195" i="7"/>
  <c r="X195" i="7"/>
  <c r="V195" i="7"/>
  <c r="T195" i="7"/>
  <c r="R195" i="7"/>
  <c r="AA131" i="7"/>
  <c r="Z131" i="7"/>
  <c r="X131" i="7"/>
  <c r="V131" i="7"/>
  <c r="T131" i="7"/>
  <c r="R131" i="7"/>
  <c r="AA130" i="7"/>
  <c r="Z130" i="7"/>
  <c r="X130" i="7"/>
  <c r="V130" i="7"/>
  <c r="T130" i="7"/>
  <c r="R130" i="7"/>
  <c r="AA214" i="7"/>
  <c r="Z214" i="7"/>
  <c r="X214" i="7"/>
  <c r="V214" i="7"/>
  <c r="T214" i="7"/>
  <c r="R214" i="7"/>
  <c r="AA194" i="7"/>
  <c r="Z194" i="7"/>
  <c r="X194" i="7"/>
  <c r="V194" i="7"/>
  <c r="T194" i="7"/>
  <c r="R194" i="7"/>
  <c r="AA229" i="7"/>
  <c r="Z229" i="7"/>
  <c r="X229" i="7"/>
  <c r="V229" i="7"/>
  <c r="T229" i="7"/>
  <c r="R229" i="7"/>
  <c r="AA107" i="7"/>
  <c r="Z107" i="7"/>
  <c r="X107" i="7"/>
  <c r="V107" i="7"/>
  <c r="T107" i="7"/>
  <c r="R107" i="7"/>
  <c r="AA142" i="7"/>
  <c r="Z142" i="7"/>
  <c r="X142" i="7"/>
  <c r="V142" i="7"/>
  <c r="T142" i="7"/>
  <c r="R142" i="7"/>
  <c r="AA193" i="7"/>
  <c r="Z193" i="7"/>
  <c r="X193" i="7"/>
  <c r="V193" i="7"/>
  <c r="T193" i="7"/>
  <c r="R193" i="7"/>
  <c r="AA203" i="7"/>
  <c r="Z203" i="7"/>
  <c r="X203" i="7"/>
  <c r="V203" i="7"/>
  <c r="T203" i="7"/>
  <c r="R203" i="7"/>
  <c r="AA106" i="7"/>
  <c r="Z106" i="7"/>
  <c r="X106" i="7"/>
  <c r="V106" i="7"/>
  <c r="T106" i="7"/>
  <c r="R106" i="7"/>
  <c r="AD257" i="7"/>
  <c r="AA240" i="7"/>
  <c r="Z240" i="7"/>
  <c r="X240" i="7"/>
  <c r="V240" i="7"/>
  <c r="T240" i="7"/>
  <c r="R240" i="7"/>
  <c r="AA211" i="7"/>
  <c r="Z211" i="7"/>
  <c r="X211" i="7"/>
  <c r="V211" i="7"/>
  <c r="T211" i="7"/>
  <c r="R211" i="7"/>
  <c r="AA117" i="7"/>
  <c r="Z117" i="7"/>
  <c r="X117" i="7"/>
  <c r="V117" i="7"/>
  <c r="T117" i="7"/>
  <c r="R117" i="7"/>
  <c r="AA40" i="7"/>
  <c r="Z40" i="7"/>
  <c r="X40" i="7"/>
  <c r="V40" i="7"/>
  <c r="T40" i="7"/>
  <c r="R40" i="7"/>
  <c r="AA136" i="7"/>
  <c r="Z136" i="7"/>
  <c r="X136" i="7"/>
  <c r="V136" i="7"/>
  <c r="T136" i="7"/>
  <c r="R136" i="7"/>
  <c r="AA90" i="7"/>
  <c r="Z90" i="7"/>
  <c r="X90" i="7"/>
  <c r="V90" i="7"/>
  <c r="T90" i="7"/>
  <c r="R90" i="7"/>
  <c r="AA123" i="7"/>
  <c r="Z123" i="7"/>
  <c r="X123" i="7"/>
  <c r="V123" i="7"/>
  <c r="T123" i="7"/>
  <c r="R123" i="7"/>
  <c r="AA141" i="7"/>
  <c r="Z141" i="7"/>
  <c r="X141" i="7"/>
  <c r="V141" i="7"/>
  <c r="T141" i="7"/>
  <c r="R141" i="7"/>
  <c r="AA32" i="7"/>
  <c r="Z32" i="7"/>
  <c r="X32" i="7"/>
  <c r="V32" i="7"/>
  <c r="T32" i="7"/>
  <c r="R32" i="7"/>
  <c r="AA63" i="7"/>
  <c r="Z63" i="7"/>
  <c r="X63" i="7"/>
  <c r="V63" i="7"/>
  <c r="T63" i="7"/>
  <c r="R63" i="7"/>
  <c r="AA155" i="7"/>
  <c r="Z155" i="7"/>
  <c r="X155" i="7"/>
  <c r="V155" i="7"/>
  <c r="T155" i="7"/>
  <c r="R155" i="7"/>
  <c r="AA52" i="7"/>
  <c r="Z52" i="7"/>
  <c r="X52" i="7"/>
  <c r="V52" i="7"/>
  <c r="T52" i="7"/>
  <c r="R52" i="7"/>
  <c r="AA71" i="7"/>
  <c r="Z71" i="7"/>
  <c r="X71" i="7"/>
  <c r="V71" i="7"/>
  <c r="T71" i="7"/>
  <c r="R71" i="7"/>
  <c r="AA186" i="7"/>
  <c r="Z186" i="7"/>
  <c r="X186" i="7"/>
  <c r="V186" i="7"/>
  <c r="T186" i="7"/>
  <c r="R186" i="7"/>
  <c r="AA96" i="7"/>
  <c r="Z96" i="7"/>
  <c r="X96" i="7"/>
  <c r="V96" i="7"/>
  <c r="T96" i="7"/>
  <c r="R96" i="7"/>
  <c r="AA100" i="7"/>
  <c r="Z100" i="7"/>
  <c r="X100" i="7"/>
  <c r="V100" i="7"/>
  <c r="T100" i="7"/>
  <c r="R100" i="7"/>
  <c r="AA241" i="7"/>
  <c r="Z241" i="7"/>
  <c r="X241" i="7"/>
  <c r="V241" i="7"/>
  <c r="T241" i="7"/>
  <c r="R241" i="7"/>
  <c r="AA181" i="7"/>
  <c r="Z181" i="7"/>
  <c r="X181" i="7"/>
  <c r="V181" i="7"/>
  <c r="T181" i="7"/>
  <c r="R181" i="7"/>
  <c r="AA14" i="7"/>
  <c r="Z14" i="7"/>
  <c r="X14" i="7"/>
  <c r="V14" i="7"/>
  <c r="T14" i="7"/>
  <c r="R14" i="7"/>
  <c r="AA147" i="7"/>
  <c r="Z147" i="7"/>
  <c r="X147" i="7"/>
  <c r="V147" i="7"/>
  <c r="T147" i="7"/>
  <c r="R147" i="7"/>
  <c r="AA89" i="7"/>
  <c r="Z89" i="7"/>
  <c r="X89" i="7"/>
  <c r="V89" i="7"/>
  <c r="T89" i="7"/>
  <c r="R89" i="7"/>
  <c r="AA177" i="7"/>
  <c r="Z177" i="7"/>
  <c r="X177" i="7"/>
  <c r="V177" i="7"/>
  <c r="T177" i="7"/>
  <c r="R177" i="7"/>
  <c r="AA82" i="7"/>
  <c r="Z82" i="7"/>
  <c r="X82" i="7"/>
  <c r="V82" i="7"/>
  <c r="T82" i="7"/>
  <c r="R82" i="7"/>
  <c r="AA185" i="7"/>
  <c r="Z185" i="7"/>
  <c r="X185" i="7"/>
  <c r="V185" i="7"/>
  <c r="T185" i="7"/>
  <c r="R185" i="7"/>
  <c r="AA95" i="7"/>
  <c r="Z95" i="7"/>
  <c r="X95" i="7"/>
  <c r="V95" i="7"/>
  <c r="T95" i="7"/>
  <c r="R95" i="7"/>
  <c r="AA246" i="7"/>
  <c r="Z246" i="7"/>
  <c r="X246" i="7"/>
  <c r="V246" i="7"/>
  <c r="T246" i="7"/>
  <c r="R246" i="7"/>
  <c r="AA228" i="7"/>
  <c r="Z228" i="7"/>
  <c r="X228" i="7"/>
  <c r="V228" i="7"/>
  <c r="T228" i="7"/>
  <c r="R228" i="7"/>
  <c r="AA173" i="7"/>
  <c r="Z173" i="7"/>
  <c r="X173" i="7"/>
  <c r="V173" i="7"/>
  <c r="T173" i="7"/>
  <c r="R173" i="7"/>
  <c r="AA103" i="7"/>
  <c r="Z103" i="7"/>
  <c r="X103" i="7"/>
  <c r="V103" i="7"/>
  <c r="T103" i="7"/>
  <c r="R103" i="7"/>
  <c r="AA218" i="7"/>
  <c r="Z218" i="7"/>
  <c r="X218" i="7"/>
  <c r="V218" i="7"/>
  <c r="T218" i="7"/>
  <c r="R218" i="7"/>
  <c r="AA221" i="7"/>
  <c r="Z221" i="7"/>
  <c r="X221" i="7"/>
  <c r="V221" i="7"/>
  <c r="T221" i="7"/>
  <c r="R221" i="7"/>
  <c r="AA88" i="7"/>
  <c r="Z88" i="7"/>
  <c r="X88" i="7"/>
  <c r="V88" i="7"/>
  <c r="T88" i="7"/>
  <c r="R88" i="7"/>
  <c r="AA69" i="7"/>
  <c r="Z69" i="7"/>
  <c r="X69" i="7"/>
  <c r="V69" i="7"/>
  <c r="T69" i="7"/>
  <c r="R69" i="7"/>
  <c r="AA149" i="7"/>
  <c r="Z149" i="7"/>
  <c r="X149" i="7"/>
  <c r="V149" i="7"/>
  <c r="T149" i="7"/>
  <c r="R149" i="7"/>
  <c r="AA60" i="7"/>
  <c r="Z60" i="7"/>
  <c r="X60" i="7"/>
  <c r="V60" i="7"/>
  <c r="T60" i="7"/>
  <c r="R60" i="7"/>
  <c r="AA113" i="7"/>
  <c r="Z113" i="7"/>
  <c r="X113" i="7"/>
  <c r="V113" i="7"/>
  <c r="T113" i="7"/>
  <c r="R113" i="7"/>
  <c r="AA247" i="7"/>
  <c r="Z247" i="7"/>
  <c r="X247" i="7"/>
  <c r="V247" i="7"/>
  <c r="T247" i="7"/>
  <c r="R247" i="7"/>
  <c r="AA238" i="7"/>
  <c r="Z238" i="7"/>
  <c r="X238" i="7"/>
  <c r="V238" i="7"/>
  <c r="T238" i="7"/>
  <c r="R238" i="7"/>
  <c r="AA226" i="7"/>
  <c r="Z226" i="7"/>
  <c r="X226" i="7"/>
  <c r="V226" i="7"/>
  <c r="T226" i="7"/>
  <c r="R226" i="7"/>
  <c r="AA94" i="7"/>
  <c r="Z94" i="7"/>
  <c r="X94" i="7"/>
  <c r="V94" i="7"/>
  <c r="T94" i="7"/>
  <c r="R94" i="7"/>
  <c r="AA245" i="7"/>
  <c r="Z245" i="7"/>
  <c r="X245" i="7"/>
  <c r="V245" i="7"/>
  <c r="T245" i="7"/>
  <c r="R245" i="7"/>
  <c r="AA49" i="7"/>
  <c r="Z49" i="7"/>
  <c r="X49" i="7"/>
  <c r="V49" i="7"/>
  <c r="T49" i="7"/>
  <c r="R49" i="7"/>
  <c r="AA13" i="7"/>
  <c r="Z13" i="7"/>
  <c r="X13" i="7"/>
  <c r="V13" i="7"/>
  <c r="T13" i="7"/>
  <c r="R13" i="7"/>
  <c r="AA45" i="7"/>
  <c r="Z45" i="7"/>
  <c r="X45" i="7"/>
  <c r="V45" i="7"/>
  <c r="T45" i="7"/>
  <c r="R45" i="7"/>
  <c r="AA66" i="7"/>
  <c r="Z66" i="7"/>
  <c r="X66" i="7"/>
  <c r="V66" i="7"/>
  <c r="T66" i="7"/>
  <c r="R66" i="7"/>
  <c r="AA81" i="7"/>
  <c r="Z81" i="7"/>
  <c r="X81" i="7"/>
  <c r="V81" i="7"/>
  <c r="T81" i="7"/>
  <c r="R81" i="7"/>
  <c r="AA209" i="7"/>
  <c r="Z209" i="7"/>
  <c r="X209" i="7"/>
  <c r="V209" i="7"/>
  <c r="T209" i="7"/>
  <c r="R209" i="7"/>
  <c r="AD256" i="7"/>
  <c r="AA161" i="7"/>
  <c r="Z161" i="7"/>
  <c r="X161" i="7"/>
  <c r="V161" i="7"/>
  <c r="T161" i="7"/>
  <c r="R161" i="7"/>
  <c r="AA172" i="7"/>
  <c r="Z172" i="7"/>
  <c r="X172" i="7"/>
  <c r="V172" i="7"/>
  <c r="T172" i="7"/>
  <c r="R172" i="7"/>
  <c r="AA44" i="7"/>
  <c r="Z44" i="7"/>
  <c r="X44" i="7"/>
  <c r="V44" i="7"/>
  <c r="T44" i="7"/>
  <c r="R44" i="7"/>
  <c r="AA230" i="7"/>
  <c r="Z230" i="7"/>
  <c r="X230" i="7"/>
  <c r="V230" i="7"/>
  <c r="T230" i="7"/>
  <c r="R230" i="7"/>
  <c r="AA135" i="7"/>
  <c r="Z135" i="7"/>
  <c r="X135" i="7"/>
  <c r="V135" i="7"/>
  <c r="T135" i="7"/>
  <c r="R135" i="7"/>
  <c r="AA213" i="7"/>
  <c r="Z213" i="7"/>
  <c r="X213" i="7"/>
  <c r="V213" i="7"/>
  <c r="T213" i="7"/>
  <c r="R213" i="7"/>
  <c r="AA217" i="7"/>
  <c r="Z217" i="7"/>
  <c r="X217" i="7"/>
  <c r="V217" i="7"/>
  <c r="T217" i="7"/>
  <c r="R217" i="7"/>
  <c r="AA231" i="7"/>
  <c r="Z231" i="7"/>
  <c r="X231" i="7"/>
  <c r="V231" i="7"/>
  <c r="T231" i="7"/>
  <c r="R231" i="7"/>
  <c r="AA143" i="7"/>
  <c r="Z143" i="7"/>
  <c r="X143" i="7"/>
  <c r="V143" i="7"/>
  <c r="T143" i="7"/>
  <c r="R143" i="7"/>
  <c r="AA86" i="7"/>
  <c r="Z86" i="7"/>
  <c r="X86" i="7"/>
  <c r="V86" i="7"/>
  <c r="T86" i="7"/>
  <c r="R86" i="7"/>
  <c r="AA37" i="7"/>
  <c r="Z37" i="7"/>
  <c r="X37" i="7"/>
  <c r="V37" i="7"/>
  <c r="T37" i="7"/>
  <c r="R37" i="7"/>
  <c r="AA140" i="7"/>
  <c r="Z140" i="7"/>
  <c r="X140" i="7"/>
  <c r="V140" i="7"/>
  <c r="T140" i="7"/>
  <c r="R140" i="7"/>
  <c r="AA160" i="7"/>
  <c r="Z160" i="7"/>
  <c r="X160" i="7"/>
  <c r="V160" i="7"/>
  <c r="T160" i="7"/>
  <c r="R160" i="7"/>
  <c r="AA4" i="7"/>
  <c r="Z4" i="7"/>
  <c r="X4" i="7"/>
  <c r="V4" i="7"/>
  <c r="T4" i="7"/>
  <c r="R4" i="7"/>
  <c r="AA112" i="7"/>
  <c r="Z112" i="7"/>
  <c r="X112" i="7"/>
  <c r="V112" i="7"/>
  <c r="T112" i="7"/>
  <c r="R112" i="7"/>
  <c r="AA222" i="7"/>
  <c r="Z222" i="7"/>
  <c r="X222" i="7"/>
  <c r="V222" i="7"/>
  <c r="T222" i="7"/>
  <c r="R222" i="7"/>
  <c r="AA216" i="7"/>
  <c r="Z216" i="7"/>
  <c r="X216" i="7"/>
  <c r="V216" i="7"/>
  <c r="T216" i="7"/>
  <c r="R216" i="7"/>
  <c r="AA102" i="7"/>
  <c r="Z102" i="7"/>
  <c r="X102" i="7"/>
  <c r="V102" i="7"/>
  <c r="T102" i="7"/>
  <c r="R102" i="7"/>
  <c r="AA17" i="7"/>
  <c r="Z17" i="7"/>
  <c r="X17" i="7"/>
  <c r="V17" i="7"/>
  <c r="T17" i="7"/>
  <c r="R17" i="7"/>
  <c r="AA19" i="7"/>
  <c r="Z19" i="7"/>
  <c r="X19" i="7"/>
  <c r="V19" i="7"/>
  <c r="T19" i="7"/>
  <c r="R19" i="7"/>
  <c r="AA207" i="7"/>
  <c r="Z207" i="7"/>
  <c r="X207" i="7"/>
  <c r="V207" i="7"/>
  <c r="T207" i="7"/>
  <c r="R207" i="7"/>
  <c r="AA169" i="7"/>
  <c r="Z169" i="7"/>
  <c r="X169" i="7"/>
  <c r="V169" i="7"/>
  <c r="T169" i="7"/>
  <c r="R169" i="7"/>
  <c r="AA122" i="7"/>
  <c r="Z122" i="7"/>
  <c r="X122" i="7"/>
  <c r="V122" i="7"/>
  <c r="T122" i="7"/>
  <c r="R122" i="7"/>
  <c r="AA30" i="7"/>
  <c r="Z30" i="7"/>
  <c r="X30" i="7"/>
  <c r="V30" i="7"/>
  <c r="T30" i="7"/>
  <c r="R30" i="7"/>
  <c r="AA36" i="7"/>
  <c r="Z36" i="7"/>
  <c r="X36" i="7"/>
  <c r="V36" i="7"/>
  <c r="T36" i="7"/>
  <c r="R36" i="7"/>
  <c r="AA176" i="7"/>
  <c r="Z176" i="7"/>
  <c r="X176" i="7"/>
  <c r="V176" i="7"/>
  <c r="T176" i="7"/>
  <c r="R176" i="7"/>
  <c r="AA121" i="7"/>
  <c r="Z121" i="7"/>
  <c r="X121" i="7"/>
  <c r="V121" i="7"/>
  <c r="T121" i="7"/>
  <c r="R121" i="7"/>
  <c r="AA171" i="7"/>
  <c r="Z171" i="7"/>
  <c r="X171" i="7"/>
  <c r="V171" i="7"/>
  <c r="T171" i="7"/>
  <c r="R171" i="7"/>
  <c r="AA224" i="7"/>
  <c r="Z224" i="7"/>
  <c r="X224" i="7"/>
  <c r="V224" i="7"/>
  <c r="T224" i="7"/>
  <c r="R224" i="7"/>
  <c r="AA159" i="7"/>
  <c r="Z159" i="7"/>
  <c r="X159" i="7"/>
  <c r="V159" i="7"/>
  <c r="T159" i="7"/>
  <c r="R159" i="7"/>
  <c r="AA139" i="7"/>
  <c r="Z139" i="7"/>
  <c r="X139" i="7"/>
  <c r="V139" i="7"/>
  <c r="T139" i="7"/>
  <c r="R139" i="7"/>
  <c r="AA148" i="7"/>
  <c r="Z148" i="7"/>
  <c r="X148" i="7"/>
  <c r="V148" i="7"/>
  <c r="T148" i="7"/>
  <c r="R148" i="7"/>
  <c r="AA116" i="7"/>
  <c r="Z116" i="7"/>
  <c r="X116" i="7"/>
  <c r="V116" i="7"/>
  <c r="T116" i="7"/>
  <c r="R116" i="7"/>
  <c r="AA120" i="7"/>
  <c r="Z120" i="7"/>
  <c r="X120" i="7"/>
  <c r="V120" i="7"/>
  <c r="T120" i="7"/>
  <c r="R120" i="7"/>
  <c r="AA152" i="7"/>
  <c r="Z152" i="7"/>
  <c r="X152" i="7"/>
  <c r="V152" i="7"/>
  <c r="T152" i="7"/>
  <c r="R152" i="7"/>
  <c r="AA62" i="7"/>
  <c r="Z62" i="7"/>
  <c r="X62" i="7"/>
  <c r="V62" i="7"/>
  <c r="T62" i="7"/>
  <c r="R62" i="7"/>
  <c r="AA39" i="7"/>
  <c r="Z39" i="7"/>
  <c r="X39" i="7"/>
  <c r="V39" i="7"/>
  <c r="T39" i="7"/>
  <c r="R39" i="7"/>
  <c r="AA215" i="7"/>
  <c r="Z215" i="7"/>
  <c r="X215" i="7"/>
  <c r="V215" i="7"/>
  <c r="T215" i="7"/>
  <c r="R215" i="7"/>
  <c r="AD255" i="7"/>
  <c r="AA85" i="7"/>
  <c r="Z85" i="7"/>
  <c r="X85" i="7"/>
  <c r="V85" i="7"/>
  <c r="T85" i="7"/>
  <c r="R85" i="7"/>
  <c r="AA65" i="7"/>
  <c r="Z65" i="7"/>
  <c r="X65" i="7"/>
  <c r="V65" i="7"/>
  <c r="T65" i="7"/>
  <c r="R65" i="7"/>
  <c r="AA202" i="7"/>
  <c r="Z202" i="7"/>
  <c r="X202" i="7"/>
  <c r="V202" i="7"/>
  <c r="T202" i="7"/>
  <c r="R202" i="7"/>
  <c r="AA10" i="7"/>
  <c r="Z10" i="7"/>
  <c r="X10" i="7"/>
  <c r="V10" i="7"/>
  <c r="T10" i="7"/>
  <c r="R10" i="7"/>
  <c r="AA50" i="7"/>
  <c r="Z50" i="7"/>
  <c r="X50" i="7"/>
  <c r="V50" i="7"/>
  <c r="T50" i="7"/>
  <c r="R50" i="7"/>
  <c r="AA46" i="7"/>
  <c r="Z46" i="7"/>
  <c r="X46" i="7"/>
  <c r="V46" i="7"/>
  <c r="T46" i="7"/>
  <c r="R46" i="7"/>
  <c r="AA126" i="7"/>
  <c r="Z126" i="7"/>
  <c r="X126" i="7"/>
  <c r="V126" i="7"/>
  <c r="T126" i="7"/>
  <c r="R126" i="7"/>
  <c r="AA7" i="7"/>
  <c r="Z7" i="7"/>
  <c r="X7" i="7"/>
  <c r="V7" i="7"/>
  <c r="T7" i="7"/>
  <c r="R7" i="7"/>
  <c r="AA119" i="7"/>
  <c r="Z119" i="7"/>
  <c r="X119" i="7"/>
  <c r="V119" i="7"/>
  <c r="T119" i="7"/>
  <c r="R119" i="7"/>
  <c r="AA35" i="7"/>
  <c r="Z35" i="7"/>
  <c r="X35" i="7"/>
  <c r="V35" i="7"/>
  <c r="T35" i="7"/>
  <c r="R35" i="7"/>
  <c r="AA70" i="7"/>
  <c r="Z70" i="7"/>
  <c r="X70" i="7"/>
  <c r="V70" i="7"/>
  <c r="T70" i="7"/>
  <c r="R70" i="7"/>
  <c r="AA64" i="7"/>
  <c r="Z64" i="7"/>
  <c r="X64" i="7"/>
  <c r="V64" i="7"/>
  <c r="T64" i="7"/>
  <c r="R64" i="7"/>
  <c r="AA201" i="7"/>
  <c r="Z201" i="7"/>
  <c r="X201" i="7"/>
  <c r="V201" i="7"/>
  <c r="T201" i="7"/>
  <c r="R201" i="7"/>
  <c r="AA175" i="7"/>
  <c r="Z175" i="7"/>
  <c r="X175" i="7"/>
  <c r="V175" i="7"/>
  <c r="T175" i="7"/>
  <c r="R175" i="7"/>
  <c r="AA21" i="7"/>
  <c r="Z21" i="7"/>
  <c r="X21" i="7"/>
  <c r="V21" i="7"/>
  <c r="T21" i="7"/>
  <c r="R21" i="7"/>
  <c r="AA174" i="7"/>
  <c r="Z174" i="7"/>
  <c r="X174" i="7"/>
  <c r="V174" i="7"/>
  <c r="T174" i="7"/>
  <c r="R174" i="7"/>
  <c r="AD254" i="7"/>
  <c r="AA27" i="7"/>
  <c r="Z27" i="7"/>
  <c r="X27" i="7"/>
  <c r="V27" i="7"/>
  <c r="T27" i="7"/>
  <c r="R27" i="7"/>
  <c r="AA6" i="7"/>
  <c r="Z6" i="7"/>
  <c r="X6" i="7"/>
  <c r="V6" i="7"/>
  <c r="T6" i="7"/>
  <c r="R6" i="7"/>
  <c r="AD253" i="7"/>
  <c r="AA210" i="7"/>
  <c r="Z210" i="7"/>
  <c r="X210" i="7"/>
  <c r="V210" i="7"/>
  <c r="T210" i="7"/>
  <c r="R210" i="7"/>
  <c r="AA80" i="7"/>
  <c r="Z80" i="7"/>
  <c r="X80" i="7"/>
  <c r="V80" i="7"/>
  <c r="T80" i="7"/>
  <c r="R80" i="7"/>
  <c r="AA99" i="7"/>
  <c r="Z99" i="7"/>
  <c r="X99" i="7"/>
  <c r="V99" i="7"/>
  <c r="T99" i="7"/>
  <c r="R99" i="7"/>
  <c r="AA125" i="7"/>
  <c r="Z125" i="7"/>
  <c r="X125" i="7"/>
  <c r="V125" i="7"/>
  <c r="T125" i="7"/>
  <c r="R125" i="7"/>
  <c r="AA212" i="7"/>
  <c r="Z212" i="7"/>
  <c r="X212" i="7"/>
  <c r="V212" i="7"/>
  <c r="T212" i="7"/>
  <c r="R212" i="7"/>
  <c r="AA111" i="7"/>
  <c r="Z111" i="7"/>
  <c r="X111" i="7"/>
  <c r="V111" i="7"/>
  <c r="T111" i="7"/>
  <c r="R111" i="7"/>
  <c r="AA18" i="7"/>
  <c r="Z18" i="7"/>
  <c r="X18" i="7"/>
  <c r="V18" i="7"/>
  <c r="T18" i="7"/>
  <c r="R18" i="7"/>
  <c r="AA234" i="7"/>
  <c r="Z234" i="7"/>
  <c r="X234" i="7"/>
  <c r="V234" i="7"/>
  <c r="T234" i="7"/>
  <c r="R234" i="7"/>
  <c r="AA168" i="7"/>
  <c r="Z168" i="7"/>
  <c r="X168" i="7"/>
  <c r="V168" i="7"/>
  <c r="T168" i="7"/>
  <c r="R168" i="7"/>
  <c r="AA197" i="7"/>
  <c r="Z197" i="7"/>
  <c r="X197" i="7"/>
  <c r="V197" i="7"/>
  <c r="T197" i="7"/>
  <c r="R197" i="7"/>
  <c r="AA237" i="7"/>
  <c r="Z237" i="7"/>
  <c r="X237" i="7"/>
  <c r="V237" i="7"/>
  <c r="T237" i="7"/>
  <c r="R237" i="7"/>
  <c r="AA196" i="7"/>
  <c r="Z196" i="7"/>
  <c r="X196" i="7"/>
  <c r="V196" i="7"/>
  <c r="T196" i="7"/>
  <c r="R196" i="7"/>
  <c r="AA162" i="7"/>
  <c r="Z162" i="7"/>
  <c r="X162" i="7"/>
  <c r="V162" i="7"/>
  <c r="T162" i="7"/>
  <c r="R162" i="7"/>
  <c r="AA235" i="7"/>
  <c r="Z235" i="7"/>
  <c r="X235" i="7"/>
  <c r="V235" i="7"/>
  <c r="T235" i="7"/>
  <c r="R235" i="7"/>
  <c r="AA3" i="7"/>
  <c r="AC249" i="7" s="1"/>
  <c r="Z3" i="7"/>
  <c r="X3" i="7"/>
  <c r="V3" i="7"/>
  <c r="T3" i="7"/>
  <c r="R3" i="7"/>
  <c r="AA76" i="7"/>
  <c r="Z76" i="7"/>
  <c r="X76" i="7"/>
  <c r="V76" i="7"/>
  <c r="T76" i="7"/>
  <c r="R76" i="7"/>
  <c r="AA105" i="7"/>
  <c r="Z105" i="7"/>
  <c r="X105" i="7"/>
  <c r="V105" i="7"/>
  <c r="T105" i="7"/>
  <c r="R105" i="7"/>
  <c r="AD252" i="7"/>
  <c r="AA244" i="7"/>
  <c r="Z244" i="7"/>
  <c r="X244" i="7"/>
  <c r="V244" i="7"/>
  <c r="T244" i="7"/>
  <c r="R244" i="7"/>
  <c r="AA57" i="7"/>
  <c r="Z57" i="7"/>
  <c r="X57" i="7"/>
  <c r="V57" i="7"/>
  <c r="T57" i="7"/>
  <c r="R57" i="7"/>
  <c r="AA151" i="7"/>
  <c r="Z151" i="7"/>
  <c r="X151" i="7"/>
  <c r="V151" i="7"/>
  <c r="T151" i="7"/>
  <c r="R151" i="7"/>
  <c r="AA232" i="7"/>
  <c r="Z232" i="7"/>
  <c r="X232" i="7"/>
  <c r="V232" i="7"/>
  <c r="T232" i="7"/>
  <c r="R232" i="7"/>
  <c r="AA146" i="7"/>
  <c r="Z146" i="7"/>
  <c r="X146" i="7"/>
  <c r="V146" i="7"/>
  <c r="T146" i="7"/>
  <c r="R146" i="7"/>
  <c r="AA165" i="7"/>
  <c r="Z165" i="7"/>
  <c r="X165" i="7"/>
  <c r="V165" i="7"/>
  <c r="T165" i="7"/>
  <c r="R165" i="7"/>
  <c r="AA25" i="7"/>
  <c r="Z25" i="7"/>
  <c r="X25" i="7"/>
  <c r="V25" i="7"/>
  <c r="T25" i="7"/>
  <c r="R25" i="7"/>
  <c r="AA184" i="7"/>
  <c r="Z184" i="7"/>
  <c r="X184" i="7"/>
  <c r="V184" i="7"/>
  <c r="T184" i="7"/>
  <c r="R184" i="7"/>
  <c r="AA198" i="7"/>
  <c r="Z198" i="7"/>
  <c r="X198" i="7"/>
  <c r="V198" i="7"/>
  <c r="T198" i="7"/>
  <c r="R198" i="7"/>
  <c r="AA179" i="7"/>
  <c r="Z179" i="7"/>
  <c r="X179" i="7"/>
  <c r="V179" i="7"/>
  <c r="T179" i="7"/>
  <c r="R179" i="7"/>
  <c r="AA188" i="7"/>
  <c r="Z188" i="7"/>
  <c r="X188" i="7"/>
  <c r="V188" i="7"/>
  <c r="T188" i="7"/>
  <c r="R188" i="7"/>
  <c r="AA129" i="7"/>
  <c r="Z129" i="7"/>
  <c r="X129" i="7"/>
  <c r="V129" i="7"/>
  <c r="T129" i="7"/>
  <c r="R129" i="7"/>
  <c r="AA154" i="7"/>
  <c r="Z154" i="7"/>
  <c r="X154" i="7"/>
  <c r="V154" i="7"/>
  <c r="T154" i="7"/>
  <c r="R154" i="7"/>
  <c r="AA109" i="7"/>
  <c r="Z109" i="7"/>
  <c r="X109" i="7"/>
  <c r="V109" i="7"/>
  <c r="T109" i="7"/>
  <c r="R109" i="7"/>
  <c r="AA128" i="7"/>
  <c r="Z128" i="7"/>
  <c r="X128" i="7"/>
  <c r="V128" i="7"/>
  <c r="T128" i="7"/>
  <c r="R128" i="7"/>
  <c r="AA158" i="7"/>
  <c r="Z158" i="7"/>
  <c r="X158" i="7"/>
  <c r="V158" i="7"/>
  <c r="T158" i="7"/>
  <c r="R158" i="7"/>
  <c r="AA115" i="7"/>
  <c r="Z115" i="7"/>
  <c r="X115" i="7"/>
  <c r="V115" i="7"/>
  <c r="T115" i="7"/>
  <c r="R115" i="7"/>
  <c r="AA192" i="7"/>
  <c r="Z192" i="7"/>
  <c r="X192" i="7"/>
  <c r="V192" i="7"/>
  <c r="T192" i="7"/>
  <c r="R192" i="7"/>
  <c r="AA34" i="7"/>
  <c r="Z34" i="7"/>
  <c r="X34" i="7"/>
  <c r="V34" i="7"/>
  <c r="T34" i="7"/>
  <c r="R34" i="7"/>
  <c r="AA53" i="7"/>
  <c r="Z53" i="7"/>
  <c r="X53" i="7"/>
  <c r="V53" i="7"/>
  <c r="T53" i="7"/>
  <c r="R53" i="7"/>
  <c r="AA5" i="7"/>
  <c r="Z5" i="7"/>
  <c r="X5" i="7"/>
  <c r="V5" i="7"/>
  <c r="T5" i="7"/>
  <c r="R5" i="7"/>
  <c r="AA33" i="7"/>
  <c r="Z33" i="7"/>
  <c r="X33" i="7"/>
  <c r="V33" i="7"/>
  <c r="T33" i="7"/>
  <c r="R33" i="7"/>
  <c r="AA79" i="7"/>
  <c r="Z79" i="7"/>
  <c r="X79" i="7"/>
  <c r="V79" i="7"/>
  <c r="T79" i="7"/>
  <c r="R79" i="7"/>
  <c r="AA227" i="7"/>
  <c r="Z227" i="7"/>
  <c r="X227" i="7"/>
  <c r="V227" i="7"/>
  <c r="T227" i="7"/>
  <c r="R227" i="7"/>
  <c r="AA145" i="7"/>
  <c r="Z145" i="7"/>
  <c r="X145" i="7"/>
  <c r="V145" i="7"/>
  <c r="T145" i="7"/>
  <c r="R145" i="7"/>
  <c r="AA93" i="7"/>
  <c r="Z93" i="7"/>
  <c r="X93" i="7"/>
  <c r="V93" i="7"/>
  <c r="T93" i="7"/>
  <c r="R93" i="7"/>
  <c r="AA43" i="7"/>
  <c r="Z43" i="7"/>
  <c r="X43" i="7"/>
  <c r="V43" i="7"/>
  <c r="T43" i="7"/>
  <c r="R43" i="7"/>
  <c r="AA183" i="7"/>
  <c r="Z183" i="7"/>
  <c r="X183" i="7"/>
  <c r="V183" i="7"/>
  <c r="T183" i="7"/>
  <c r="R183" i="7"/>
  <c r="AD251" i="7"/>
  <c r="AA153" i="7"/>
  <c r="Z153" i="7"/>
  <c r="X153" i="7"/>
  <c r="V153" i="7"/>
  <c r="T153" i="7"/>
  <c r="R153" i="7"/>
  <c r="AA134" i="7"/>
  <c r="Z134" i="7"/>
  <c r="X134" i="7"/>
  <c r="V134" i="7"/>
  <c r="T134" i="7"/>
  <c r="R134" i="7"/>
  <c r="AA73" i="7"/>
  <c r="Z73" i="7"/>
  <c r="X73" i="7"/>
  <c r="V73" i="7"/>
  <c r="T73" i="7"/>
  <c r="R73" i="7"/>
  <c r="AA101" i="7"/>
  <c r="Z101" i="7"/>
  <c r="X101" i="7"/>
  <c r="V101" i="7"/>
  <c r="T101" i="7"/>
  <c r="R101" i="7"/>
  <c r="AA208" i="7"/>
  <c r="Z208" i="7"/>
  <c r="X208" i="7"/>
  <c r="V208" i="7"/>
  <c r="T208" i="7"/>
  <c r="R208" i="7"/>
  <c r="AA23" i="7"/>
  <c r="Z23" i="7"/>
  <c r="X23" i="7"/>
  <c r="V23" i="7"/>
  <c r="T23" i="7"/>
  <c r="R23" i="7"/>
  <c r="AA31" i="7"/>
  <c r="Z31" i="7"/>
  <c r="X31" i="7"/>
  <c r="V31" i="7"/>
  <c r="T31" i="7"/>
  <c r="R31" i="7"/>
  <c r="AA104" i="7"/>
  <c r="Z104" i="7"/>
  <c r="X104" i="7"/>
  <c r="V104" i="7"/>
  <c r="T104" i="7"/>
  <c r="R104" i="7"/>
  <c r="AA16" i="7"/>
  <c r="Z16" i="7"/>
  <c r="X16" i="7"/>
  <c r="V16" i="7"/>
  <c r="T16" i="7"/>
  <c r="R16" i="7"/>
  <c r="AA144" i="7"/>
  <c r="Z144" i="7"/>
  <c r="X144" i="7"/>
  <c r="V144" i="7"/>
  <c r="T144" i="7"/>
  <c r="R144" i="7"/>
  <c r="AA189" i="7"/>
  <c r="Z189" i="7"/>
  <c r="X189" i="7"/>
  <c r="V189" i="7"/>
  <c r="T189" i="7"/>
  <c r="R189" i="7"/>
  <c r="AA51" i="7"/>
  <c r="Z51" i="7"/>
  <c r="X51" i="7"/>
  <c r="V51" i="7"/>
  <c r="T51" i="7"/>
  <c r="R51" i="7"/>
  <c r="AA167" i="7"/>
  <c r="Z167" i="7"/>
  <c r="X167" i="7"/>
  <c r="V167" i="7"/>
  <c r="T167" i="7"/>
  <c r="R167" i="7"/>
  <c r="AA58" i="7"/>
  <c r="AC58" i="7" s="1"/>
  <c r="Z58" i="7"/>
  <c r="X58" i="7"/>
  <c r="V58" i="7"/>
  <c r="T58" i="7"/>
  <c r="R58" i="7"/>
  <c r="AD250" i="7"/>
  <c r="AA239" i="7"/>
  <c r="AB239" i="7" s="1"/>
  <c r="AD239" i="7" s="1"/>
  <c r="Z239" i="7"/>
  <c r="X239" i="7"/>
  <c r="V239" i="7"/>
  <c r="T239" i="7"/>
  <c r="R239" i="7"/>
  <c r="AD249" i="7"/>
  <c r="AA92" i="7"/>
  <c r="Z92" i="7"/>
  <c r="X92" i="7"/>
  <c r="V92" i="7"/>
  <c r="T92" i="7"/>
  <c r="R92" i="7"/>
  <c r="AA164" i="7"/>
  <c r="Z164" i="7"/>
  <c r="X164" i="7"/>
  <c r="V164" i="7"/>
  <c r="T164" i="7"/>
  <c r="R164" i="7"/>
  <c r="AA223" i="7"/>
  <c r="Z223" i="7"/>
  <c r="X223" i="7"/>
  <c r="V223" i="7"/>
  <c r="T223" i="7"/>
  <c r="R223" i="7"/>
  <c r="AD248" i="7"/>
  <c r="AA68" i="7"/>
  <c r="Z68" i="7"/>
  <c r="X68" i="7"/>
  <c r="V68" i="7"/>
  <c r="T68" i="7"/>
  <c r="R68" i="7"/>
  <c r="AA67" i="7"/>
  <c r="Z67" i="7"/>
  <c r="X67" i="7"/>
  <c r="V67" i="7"/>
  <c r="T67" i="7"/>
  <c r="R67" i="7"/>
  <c r="AA180" i="7"/>
  <c r="Z180" i="7"/>
  <c r="X180" i="7"/>
  <c r="V180" i="7"/>
  <c r="T180" i="7"/>
  <c r="R180" i="7"/>
  <c r="AA200" i="7"/>
  <c r="Z200" i="7"/>
  <c r="X200" i="7"/>
  <c r="V200" i="7"/>
  <c r="T200" i="7"/>
  <c r="R200" i="7"/>
  <c r="AA133" i="7"/>
  <c r="Z133" i="7"/>
  <c r="X133" i="7"/>
  <c r="V133" i="7"/>
  <c r="T133" i="7"/>
  <c r="R133" i="7"/>
  <c r="AA61" i="7"/>
  <c r="AC61" i="7" s="1"/>
  <c r="Z61" i="7"/>
  <c r="X61" i="7"/>
  <c r="V61" i="7"/>
  <c r="T61" i="7"/>
  <c r="R61" i="7"/>
  <c r="AA78" i="7"/>
  <c r="Z78" i="7"/>
  <c r="X78" i="7"/>
  <c r="V78" i="7"/>
  <c r="T78" i="7"/>
  <c r="R78" i="7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3" i="3"/>
  <c r="AB4" i="3"/>
  <c r="AB5" i="3"/>
  <c r="AB6" i="3"/>
  <c r="AB7" i="3"/>
  <c r="AB8" i="3"/>
  <c r="AB9" i="3"/>
  <c r="AB11" i="3"/>
  <c r="AB12" i="3"/>
  <c r="AB13" i="3"/>
  <c r="AB15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9" i="3"/>
  <c r="AB80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2" i="3"/>
  <c r="AB253" i="3"/>
  <c r="AB254" i="3"/>
  <c r="AB255" i="3"/>
  <c r="AB256" i="3"/>
  <c r="AB257" i="3"/>
  <c r="AB258" i="3"/>
  <c r="AB259" i="3"/>
  <c r="AB260" i="3"/>
  <c r="AB3" i="3"/>
  <c r="Z4" i="3"/>
  <c r="Z5" i="3"/>
  <c r="Z6" i="3"/>
  <c r="Z7" i="3"/>
  <c r="Z8" i="3"/>
  <c r="Z9" i="3"/>
  <c r="Z11" i="3"/>
  <c r="Z12" i="3"/>
  <c r="Z13" i="3"/>
  <c r="Z15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9" i="3"/>
  <c r="Z80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2" i="3"/>
  <c r="Z253" i="3"/>
  <c r="Z254" i="3"/>
  <c r="Z255" i="3"/>
  <c r="Z256" i="3"/>
  <c r="Z257" i="3"/>
  <c r="Z258" i="3"/>
  <c r="Z259" i="3"/>
  <c r="Z260" i="3"/>
  <c r="Z3" i="3"/>
  <c r="X4" i="3"/>
  <c r="X5" i="3"/>
  <c r="X6" i="3"/>
  <c r="X7" i="3"/>
  <c r="X8" i="3"/>
  <c r="X9" i="3"/>
  <c r="X11" i="3"/>
  <c r="X12" i="3"/>
  <c r="X13" i="3"/>
  <c r="X15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9" i="3"/>
  <c r="X80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2" i="3"/>
  <c r="X253" i="3"/>
  <c r="X254" i="3"/>
  <c r="X255" i="3"/>
  <c r="X256" i="3"/>
  <c r="X257" i="3"/>
  <c r="X258" i="3"/>
  <c r="X259" i="3"/>
  <c r="X260" i="3"/>
  <c r="X3" i="3"/>
  <c r="V7" i="3"/>
  <c r="V3" i="3"/>
  <c r="V4" i="3"/>
  <c r="V5" i="3"/>
  <c r="V6" i="3"/>
  <c r="V8" i="3"/>
  <c r="V9" i="3"/>
  <c r="V11" i="3"/>
  <c r="V12" i="3"/>
  <c r="V13" i="3"/>
  <c r="V15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9" i="3"/>
  <c r="V80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2" i="3"/>
  <c r="V253" i="3"/>
  <c r="V254" i="3"/>
  <c r="V255" i="3"/>
  <c r="V256" i="3"/>
  <c r="V257" i="3"/>
  <c r="V258" i="3"/>
  <c r="V259" i="3"/>
  <c r="V260" i="3"/>
  <c r="AA4" i="3"/>
  <c r="AA5" i="3"/>
  <c r="AA6" i="3"/>
  <c r="AA7" i="3"/>
  <c r="AA8" i="3"/>
  <c r="AA9" i="3"/>
  <c r="AA11" i="3"/>
  <c r="AA12" i="3"/>
  <c r="AA13" i="3"/>
  <c r="AA15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9" i="3"/>
  <c r="AA80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2" i="3"/>
  <c r="AA253" i="3"/>
  <c r="AA254" i="3"/>
  <c r="AA255" i="3"/>
  <c r="AA256" i="3"/>
  <c r="AA257" i="3"/>
  <c r="AA258" i="3"/>
  <c r="AA259" i="3"/>
  <c r="AA260" i="3"/>
  <c r="AA3" i="3"/>
  <c r="T4" i="3"/>
  <c r="T5" i="3"/>
  <c r="T6" i="3"/>
  <c r="T7" i="3"/>
  <c r="T8" i="3"/>
  <c r="T9" i="3"/>
  <c r="T11" i="3"/>
  <c r="T12" i="3"/>
  <c r="T13" i="3"/>
  <c r="T15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9" i="3"/>
  <c r="T80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2" i="3"/>
  <c r="T253" i="3"/>
  <c r="T254" i="3"/>
  <c r="T255" i="3"/>
  <c r="T256" i="3"/>
  <c r="T257" i="3"/>
  <c r="T258" i="3"/>
  <c r="T259" i="3"/>
  <c r="T260" i="3"/>
  <c r="T3" i="3"/>
  <c r="R3" i="3"/>
  <c r="R4" i="3"/>
  <c r="R5" i="3"/>
  <c r="R6" i="3"/>
  <c r="R7" i="3"/>
  <c r="R8" i="3"/>
  <c r="R9" i="3"/>
  <c r="R11" i="3"/>
  <c r="R12" i="3"/>
  <c r="R13" i="3"/>
  <c r="R15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9" i="3"/>
  <c r="R80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2" i="3"/>
  <c r="R253" i="3"/>
  <c r="R254" i="3"/>
  <c r="R255" i="3"/>
  <c r="R256" i="3"/>
  <c r="R257" i="3"/>
  <c r="R258" i="3"/>
  <c r="R259" i="3"/>
  <c r="R260" i="3"/>
  <c r="AC164" i="7" l="1"/>
  <c r="AC104" i="7"/>
  <c r="AB104" i="7"/>
  <c r="AD104" i="7" s="1"/>
  <c r="AC208" i="7"/>
  <c r="AC183" i="7"/>
  <c r="AC33" i="7"/>
  <c r="AB33" i="7"/>
  <c r="AD33" i="7" s="1"/>
  <c r="AC34" i="7"/>
  <c r="AB70" i="7"/>
  <c r="AD70" i="7" s="1"/>
  <c r="AC80" i="7"/>
  <c r="AB99" i="7"/>
  <c r="AD99" i="7" s="1"/>
  <c r="AC3" i="7"/>
  <c r="AC232" i="7"/>
  <c r="AC184" i="7"/>
  <c r="AB128" i="7"/>
  <c r="AD128" i="7" s="1"/>
  <c r="AC200" i="7"/>
  <c r="AB78" i="7"/>
  <c r="AD78" i="7" s="1"/>
  <c r="AC7" i="7"/>
  <c r="AB111" i="7"/>
  <c r="AD111" i="7" s="1"/>
  <c r="AC18" i="7"/>
  <c r="AB25" i="7"/>
  <c r="AD25" i="7" s="1"/>
  <c r="AC129" i="7"/>
  <c r="AC158" i="7"/>
  <c r="AB200" i="7"/>
  <c r="AD200" i="7" s="1"/>
  <c r="AC125" i="7"/>
  <c r="AB212" i="7"/>
  <c r="AD212" i="7" s="1"/>
  <c r="AC237" i="7"/>
  <c r="AB235" i="7"/>
  <c r="AD235" i="7" s="1"/>
  <c r="AB151" i="7"/>
  <c r="AD151" i="7" s="1"/>
  <c r="AC19" i="7"/>
  <c r="AB122" i="7"/>
  <c r="AD122" i="7" s="1"/>
  <c r="AC62" i="7"/>
  <c r="AB197" i="7"/>
  <c r="AD197" i="7" s="1"/>
  <c r="AB188" i="7"/>
  <c r="AD188" i="7" s="1"/>
  <c r="AC68" i="7"/>
  <c r="AB223" i="7"/>
  <c r="AD223" i="7" s="1"/>
  <c r="AB164" i="7"/>
  <c r="AD164" i="7" s="1"/>
  <c r="AC51" i="7"/>
  <c r="AB51" i="7"/>
  <c r="AD51" i="7" s="1"/>
  <c r="AC16" i="7"/>
  <c r="AB23" i="7"/>
  <c r="AD23" i="7" s="1"/>
  <c r="AB208" i="7"/>
  <c r="AD208" i="7" s="1"/>
  <c r="AC134" i="7"/>
  <c r="AC93" i="7"/>
  <c r="AB93" i="7"/>
  <c r="AD93" i="7" s="1"/>
  <c r="AC79" i="7"/>
  <c r="AB34" i="7"/>
  <c r="AD34" i="7" s="1"/>
  <c r="AC105" i="7"/>
  <c r="AC162" i="7"/>
  <c r="AC168" i="7"/>
  <c r="AB134" i="7"/>
  <c r="AD134" i="7" s="1"/>
  <c r="AB153" i="7"/>
  <c r="AD153" i="7" s="1"/>
  <c r="AC109" i="7"/>
  <c r="AC165" i="7"/>
  <c r="AC133" i="7"/>
  <c r="AB67" i="7"/>
  <c r="AD67" i="7" s="1"/>
  <c r="AB68" i="7"/>
  <c r="AD68" i="7" s="1"/>
  <c r="AC223" i="7"/>
  <c r="AC167" i="7"/>
  <c r="AB144" i="7"/>
  <c r="AD144" i="7" s="1"/>
  <c r="AB16" i="7"/>
  <c r="AD16" i="7" s="1"/>
  <c r="AC23" i="7"/>
  <c r="AC43" i="7"/>
  <c r="AB227" i="7"/>
  <c r="AD227" i="7" s="1"/>
  <c r="AB79" i="7"/>
  <c r="AD79" i="7" s="1"/>
  <c r="AC53" i="7"/>
  <c r="AC128" i="7"/>
  <c r="AC188" i="7"/>
  <c r="AC25" i="7"/>
  <c r="AC151" i="7"/>
  <c r="AC179" i="7"/>
  <c r="AC57" i="7"/>
  <c r="AC248" i="7"/>
  <c r="AB133" i="7"/>
  <c r="AD133" i="7" s="1"/>
  <c r="AC67" i="7"/>
  <c r="AC92" i="7"/>
  <c r="AB92" i="7"/>
  <c r="AD92" i="7" s="1"/>
  <c r="AC239" i="7"/>
  <c r="AB58" i="7"/>
  <c r="AD58" i="7" s="1"/>
  <c r="AB167" i="7"/>
  <c r="AD167" i="7" s="1"/>
  <c r="AC144" i="7"/>
  <c r="AC101" i="7"/>
  <c r="AB101" i="7"/>
  <c r="AD101" i="7" s="1"/>
  <c r="AC153" i="7"/>
  <c r="AB183" i="7"/>
  <c r="AD183" i="7" s="1"/>
  <c r="AB43" i="7"/>
  <c r="AD43" i="7" s="1"/>
  <c r="AC227" i="7"/>
  <c r="AC192" i="7"/>
  <c r="AB192" i="7"/>
  <c r="AD192" i="7" s="1"/>
  <c r="AC235" i="7"/>
  <c r="AC197" i="7"/>
  <c r="AC111" i="7"/>
  <c r="AC21" i="7"/>
  <c r="AC159" i="7"/>
  <c r="AB159" i="7"/>
  <c r="AD159" i="7" s="1"/>
  <c r="AC121" i="7"/>
  <c r="AC4" i="7"/>
  <c r="AB4" i="7"/>
  <c r="AD4" i="7" s="1"/>
  <c r="AC37" i="7"/>
  <c r="AB231" i="7"/>
  <c r="AD231" i="7" s="1"/>
  <c r="AB217" i="7"/>
  <c r="AD217" i="7" s="1"/>
  <c r="AB45" i="7"/>
  <c r="AD45" i="7" s="1"/>
  <c r="AC245" i="7"/>
  <c r="AC96" i="7"/>
  <c r="AB211" i="7"/>
  <c r="AD211" i="7" s="1"/>
  <c r="AC229" i="7"/>
  <c r="AB229" i="7"/>
  <c r="AD229" i="7" s="1"/>
  <c r="AB38" i="7"/>
  <c r="AD38" i="7" s="1"/>
  <c r="AC258" i="7"/>
  <c r="AB156" i="7"/>
  <c r="AD156" i="7" s="1"/>
  <c r="AC137" i="7"/>
  <c r="AC138" i="7"/>
  <c r="AB138" i="7"/>
  <c r="AD138" i="7" s="1"/>
  <c r="AB72" i="7"/>
  <c r="AD72" i="7" s="1"/>
  <c r="AC65" i="7"/>
  <c r="AB65" i="7"/>
  <c r="AD65" i="7" s="1"/>
  <c r="AB30" i="7"/>
  <c r="AD30" i="7" s="1"/>
  <c r="AC230" i="7"/>
  <c r="AB66" i="7"/>
  <c r="AD66" i="7" s="1"/>
  <c r="AC42" i="7"/>
  <c r="AC108" i="7"/>
  <c r="AC259" i="7"/>
  <c r="AC163" i="7"/>
  <c r="AC24" i="7"/>
  <c r="AC29" i="7"/>
  <c r="AC110" i="7"/>
  <c r="AC59" i="7"/>
  <c r="AC20" i="7"/>
  <c r="AC166" i="7"/>
  <c r="AB42" i="7"/>
  <c r="AD42" i="7" s="1"/>
  <c r="AB108" i="7"/>
  <c r="AD108" i="7" s="1"/>
  <c r="AB163" i="7"/>
  <c r="AD163" i="7" s="1"/>
  <c r="AB24" i="7"/>
  <c r="AD24" i="7" s="1"/>
  <c r="AB29" i="7"/>
  <c r="AD29" i="7" s="1"/>
  <c r="AB110" i="7"/>
  <c r="AD110" i="7" s="1"/>
  <c r="AB59" i="7"/>
  <c r="AD59" i="7" s="1"/>
  <c r="AB20" i="7"/>
  <c r="AD20" i="7" s="1"/>
  <c r="AB166" i="7"/>
  <c r="AD166" i="7" s="1"/>
  <c r="AC260" i="7"/>
  <c r="AC205" i="7"/>
  <c r="AC41" i="7"/>
  <c r="AC156" i="7"/>
  <c r="AC28" i="7"/>
  <c r="AC190" i="7"/>
  <c r="AC22" i="7"/>
  <c r="AC84" i="7"/>
  <c r="AC130" i="7"/>
  <c r="AC107" i="7"/>
  <c r="AC106" i="7"/>
  <c r="AC211" i="7"/>
  <c r="AC90" i="7"/>
  <c r="AC63" i="7"/>
  <c r="AC186" i="7"/>
  <c r="AC181" i="7"/>
  <c r="AC177" i="7"/>
  <c r="AC246" i="7"/>
  <c r="AC218" i="7"/>
  <c r="AC149" i="7"/>
  <c r="AB75" i="7"/>
  <c r="AD75" i="7" s="1"/>
  <c r="AC15" i="7"/>
  <c r="AB91" i="7"/>
  <c r="AD91" i="7" s="1"/>
  <c r="AC243" i="7"/>
  <c r="AB132" i="7"/>
  <c r="AD132" i="7" s="1"/>
  <c r="AC83" i="7"/>
  <c r="AB97" i="7"/>
  <c r="AD97" i="7" s="1"/>
  <c r="AC11" i="7"/>
  <c r="AB41" i="7"/>
  <c r="AD41" i="7" s="1"/>
  <c r="AC56" i="7"/>
  <c r="AB22" i="7"/>
  <c r="AD22" i="7" s="1"/>
  <c r="AC142" i="7"/>
  <c r="AB106" i="7"/>
  <c r="AD106" i="7" s="1"/>
  <c r="AC257" i="7"/>
  <c r="AC155" i="7"/>
  <c r="AB186" i="7"/>
  <c r="AD186" i="7" s="1"/>
  <c r="AC228" i="7"/>
  <c r="AB218" i="7"/>
  <c r="AD218" i="7" s="1"/>
  <c r="AB238" i="7"/>
  <c r="AD238" i="7" s="1"/>
  <c r="AC49" i="7"/>
  <c r="AC161" i="7"/>
  <c r="AC135" i="7"/>
  <c r="AC216" i="7"/>
  <c r="AC207" i="7"/>
  <c r="AC36" i="7"/>
  <c r="AC224" i="7"/>
  <c r="AC116" i="7"/>
  <c r="AC39" i="7"/>
  <c r="AC85" i="7"/>
  <c r="AC50" i="7"/>
  <c r="AC119" i="7"/>
  <c r="AC201" i="7"/>
  <c r="AC254" i="7"/>
  <c r="AC253" i="7"/>
  <c r="AC99" i="7"/>
  <c r="AC236" i="7"/>
  <c r="AB157" i="7"/>
  <c r="AD157" i="7" s="1"/>
  <c r="AC48" i="7"/>
  <c r="AB205" i="7"/>
  <c r="AD205" i="7" s="1"/>
  <c r="AC118" i="7"/>
  <c r="AB190" i="7"/>
  <c r="AD190" i="7" s="1"/>
  <c r="AC214" i="7"/>
  <c r="AB107" i="7"/>
  <c r="AD107" i="7" s="1"/>
  <c r="AC123" i="7"/>
  <c r="AB63" i="7"/>
  <c r="AD63" i="7" s="1"/>
  <c r="AC82" i="7"/>
  <c r="AB246" i="7"/>
  <c r="AD246" i="7" s="1"/>
  <c r="AB49" i="7"/>
  <c r="AD49" i="7" s="1"/>
  <c r="AB81" i="7"/>
  <c r="AD81" i="7" s="1"/>
  <c r="AB161" i="7"/>
  <c r="AD161" i="7" s="1"/>
  <c r="AB135" i="7"/>
  <c r="AD135" i="7" s="1"/>
  <c r="AB143" i="7"/>
  <c r="AD143" i="7" s="1"/>
  <c r="AB160" i="7"/>
  <c r="AD160" i="7" s="1"/>
  <c r="AB216" i="7"/>
  <c r="AD216" i="7" s="1"/>
  <c r="AB207" i="7"/>
  <c r="AD207" i="7" s="1"/>
  <c r="AB36" i="7"/>
  <c r="AD36" i="7" s="1"/>
  <c r="AB224" i="7"/>
  <c r="AD224" i="7" s="1"/>
  <c r="AB116" i="7"/>
  <c r="AD116" i="7" s="1"/>
  <c r="AB39" i="7"/>
  <c r="AD39" i="7" s="1"/>
  <c r="AB85" i="7"/>
  <c r="AD85" i="7" s="1"/>
  <c r="AB50" i="7"/>
  <c r="AD50" i="7" s="1"/>
  <c r="AB119" i="7"/>
  <c r="AD119" i="7" s="1"/>
  <c r="AB201" i="7"/>
  <c r="AD201" i="7" s="1"/>
  <c r="AC170" i="7"/>
  <c r="AB98" i="7"/>
  <c r="AD98" i="7" s="1"/>
  <c r="AC72" i="7"/>
  <c r="AB220" i="7"/>
  <c r="AD220" i="7" s="1"/>
  <c r="AB28" i="7"/>
  <c r="AD28" i="7" s="1"/>
  <c r="AC38" i="7"/>
  <c r="AB130" i="7"/>
  <c r="AD130" i="7" s="1"/>
  <c r="AC117" i="7"/>
  <c r="AB90" i="7"/>
  <c r="AD90" i="7" s="1"/>
  <c r="AC14" i="7"/>
  <c r="AB177" i="7"/>
  <c r="AD177" i="7" s="1"/>
  <c r="AC60" i="7"/>
  <c r="AC256" i="7"/>
  <c r="AC255" i="7"/>
  <c r="AB109" i="7"/>
  <c r="AD109" i="7" s="1"/>
  <c r="AB179" i="7"/>
  <c r="AD179" i="7" s="1"/>
  <c r="AB165" i="7"/>
  <c r="AD165" i="7" s="1"/>
  <c r="AB57" i="7"/>
  <c r="AD57" i="7" s="1"/>
  <c r="AC252" i="7"/>
  <c r="AB105" i="7"/>
  <c r="AD105" i="7" s="1"/>
  <c r="AB162" i="7"/>
  <c r="AD162" i="7" s="1"/>
  <c r="AB168" i="7"/>
  <c r="AD168" i="7" s="1"/>
  <c r="AC27" i="7"/>
  <c r="AB174" i="7"/>
  <c r="AD174" i="7" s="1"/>
  <c r="AB21" i="7"/>
  <c r="AD21" i="7" s="1"/>
  <c r="AC64" i="7"/>
  <c r="AC46" i="7"/>
  <c r="AB46" i="7"/>
  <c r="AD46" i="7" s="1"/>
  <c r="AC202" i="7"/>
  <c r="AC120" i="7"/>
  <c r="AB120" i="7"/>
  <c r="AD120" i="7" s="1"/>
  <c r="AC139" i="7"/>
  <c r="AB171" i="7"/>
  <c r="AD171" i="7" s="1"/>
  <c r="AB121" i="7"/>
  <c r="AD121" i="7" s="1"/>
  <c r="AC30" i="7"/>
  <c r="AC102" i="7"/>
  <c r="AB102" i="7"/>
  <c r="AD102" i="7" s="1"/>
  <c r="AC112" i="7"/>
  <c r="AB140" i="7"/>
  <c r="AD140" i="7" s="1"/>
  <c r="AB37" i="7"/>
  <c r="AD37" i="7" s="1"/>
  <c r="AC143" i="7"/>
  <c r="AC231" i="7"/>
  <c r="AC172" i="7"/>
  <c r="AB172" i="7"/>
  <c r="AD172" i="7" s="1"/>
  <c r="AC81" i="7"/>
  <c r="AC66" i="7"/>
  <c r="AC238" i="7"/>
  <c r="AC221" i="7"/>
  <c r="AB181" i="7"/>
  <c r="AD181" i="7" s="1"/>
  <c r="AC100" i="7"/>
  <c r="AC32" i="7"/>
  <c r="AB32" i="7"/>
  <c r="AD32" i="7" s="1"/>
  <c r="AB117" i="7"/>
  <c r="AD117" i="7" s="1"/>
  <c r="AC98" i="7"/>
  <c r="AC12" i="7"/>
  <c r="AB189" i="7"/>
  <c r="AD189" i="7" s="1"/>
  <c r="AB31" i="7"/>
  <c r="AD31" i="7" s="1"/>
  <c r="AB73" i="7"/>
  <c r="AD73" i="7" s="1"/>
  <c r="AB145" i="7"/>
  <c r="AD145" i="7" s="1"/>
  <c r="AB5" i="7"/>
  <c r="AD5" i="7" s="1"/>
  <c r="AB115" i="7"/>
  <c r="AD115" i="7" s="1"/>
  <c r="AB154" i="7"/>
  <c r="AD154" i="7" s="1"/>
  <c r="AB198" i="7"/>
  <c r="AD198" i="7" s="1"/>
  <c r="AB146" i="7"/>
  <c r="AD146" i="7" s="1"/>
  <c r="AB244" i="7"/>
  <c r="AD244" i="7" s="1"/>
  <c r="AB76" i="7"/>
  <c r="AD76" i="7" s="1"/>
  <c r="AB196" i="7"/>
  <c r="AD196" i="7" s="1"/>
  <c r="AB234" i="7"/>
  <c r="AD234" i="7" s="1"/>
  <c r="AC210" i="7"/>
  <c r="AB6" i="7"/>
  <c r="AD6" i="7" s="1"/>
  <c r="AB27" i="7"/>
  <c r="AD27" i="7" s="1"/>
  <c r="AC174" i="7"/>
  <c r="AC35" i="7"/>
  <c r="AB35" i="7"/>
  <c r="AD35" i="7" s="1"/>
  <c r="AC126" i="7"/>
  <c r="AB10" i="7"/>
  <c r="AD10" i="7" s="1"/>
  <c r="AB202" i="7"/>
  <c r="AD202" i="7" s="1"/>
  <c r="AC215" i="7"/>
  <c r="AB215" i="7"/>
  <c r="AD215" i="7" s="1"/>
  <c r="AC152" i="7"/>
  <c r="AB148" i="7"/>
  <c r="AD148" i="7" s="1"/>
  <c r="AB139" i="7"/>
  <c r="AD139" i="7" s="1"/>
  <c r="AC171" i="7"/>
  <c r="AC169" i="7"/>
  <c r="AB169" i="7"/>
  <c r="AD169" i="7" s="1"/>
  <c r="AC17" i="7"/>
  <c r="AB222" i="7"/>
  <c r="AD222" i="7" s="1"/>
  <c r="AB112" i="7"/>
  <c r="AD112" i="7" s="1"/>
  <c r="AC160" i="7"/>
  <c r="AC140" i="7"/>
  <c r="AC213" i="7"/>
  <c r="AB213" i="7"/>
  <c r="AD213" i="7" s="1"/>
  <c r="AC44" i="7"/>
  <c r="AC13" i="7"/>
  <c r="AB13" i="7"/>
  <c r="AD13" i="7" s="1"/>
  <c r="AB149" i="7"/>
  <c r="AD149" i="7" s="1"/>
  <c r="AC88" i="7"/>
  <c r="AC95" i="7"/>
  <c r="AB95" i="7"/>
  <c r="AD95" i="7" s="1"/>
  <c r="AB14" i="7"/>
  <c r="AD14" i="7" s="1"/>
  <c r="AC225" i="7"/>
  <c r="AC220" i="7"/>
  <c r="AC242" i="7"/>
  <c r="AB9" i="7"/>
  <c r="AD9" i="7" s="1"/>
  <c r="AB64" i="7"/>
  <c r="AD64" i="7" s="1"/>
  <c r="AB180" i="7"/>
  <c r="AD180" i="7" s="1"/>
  <c r="AC78" i="7"/>
  <c r="AB61" i="7"/>
  <c r="AD61" i="7" s="1"/>
  <c r="AC180" i="7"/>
  <c r="AC250" i="7"/>
  <c r="AC189" i="7"/>
  <c r="AC31" i="7"/>
  <c r="AC73" i="7"/>
  <c r="AC251" i="7"/>
  <c r="AC145" i="7"/>
  <c r="AC5" i="7"/>
  <c r="AB53" i="7"/>
  <c r="AD53" i="7" s="1"/>
  <c r="AC115" i="7"/>
  <c r="AB158" i="7"/>
  <c r="AD158" i="7" s="1"/>
  <c r="AC154" i="7"/>
  <c r="AB129" i="7"/>
  <c r="AD129" i="7" s="1"/>
  <c r="AC198" i="7"/>
  <c r="AB184" i="7"/>
  <c r="AD184" i="7" s="1"/>
  <c r="AC146" i="7"/>
  <c r="AB232" i="7"/>
  <c r="AD232" i="7" s="1"/>
  <c r="AC244" i="7"/>
  <c r="AC76" i="7"/>
  <c r="AB3" i="7"/>
  <c r="AD3" i="7" s="1"/>
  <c r="AC196" i="7"/>
  <c r="AB237" i="7"/>
  <c r="AD237" i="7" s="1"/>
  <c r="AC234" i="7"/>
  <c r="AB18" i="7"/>
  <c r="AD18" i="7" s="1"/>
  <c r="AC212" i="7"/>
  <c r="AB125" i="7"/>
  <c r="AD125" i="7" s="1"/>
  <c r="AB80" i="7"/>
  <c r="AD80" i="7" s="1"/>
  <c r="AB210" i="7"/>
  <c r="AD210" i="7" s="1"/>
  <c r="AC6" i="7"/>
  <c r="AC175" i="7"/>
  <c r="AB175" i="7"/>
  <c r="AD175" i="7" s="1"/>
  <c r="AC70" i="7"/>
  <c r="AB7" i="7"/>
  <c r="AD7" i="7" s="1"/>
  <c r="AB126" i="7"/>
  <c r="AD126" i="7" s="1"/>
  <c r="AC10" i="7"/>
  <c r="AB62" i="7"/>
  <c r="AD62" i="7" s="1"/>
  <c r="AB152" i="7"/>
  <c r="AD152" i="7" s="1"/>
  <c r="AC148" i="7"/>
  <c r="AC176" i="7"/>
  <c r="AB176" i="7"/>
  <c r="AD176" i="7" s="1"/>
  <c r="AC122" i="7"/>
  <c r="AB19" i="7"/>
  <c r="AD19" i="7" s="1"/>
  <c r="AB17" i="7"/>
  <c r="AD17" i="7" s="1"/>
  <c r="AC222" i="7"/>
  <c r="AC86" i="7"/>
  <c r="AB86" i="7"/>
  <c r="AD86" i="7" s="1"/>
  <c r="AC217" i="7"/>
  <c r="AB230" i="7"/>
  <c r="AD230" i="7" s="1"/>
  <c r="AB44" i="7"/>
  <c r="AD44" i="7" s="1"/>
  <c r="AC209" i="7"/>
  <c r="AB209" i="7"/>
  <c r="AD209" i="7" s="1"/>
  <c r="AC45" i="7"/>
  <c r="AB245" i="7"/>
  <c r="AD245" i="7" s="1"/>
  <c r="AB60" i="7"/>
  <c r="AD60" i="7" s="1"/>
  <c r="AB84" i="7"/>
  <c r="AD84" i="7" s="1"/>
  <c r="AC187" i="7"/>
  <c r="AC74" i="7"/>
  <c r="AB74" i="7"/>
  <c r="AD74" i="7" s="1"/>
  <c r="AC219" i="7"/>
  <c r="AB124" i="7"/>
  <c r="AD124" i="7" s="1"/>
  <c r="AC47" i="7"/>
  <c r="AB47" i="7"/>
  <c r="AD47" i="7" s="1"/>
  <c r="AB170" i="7"/>
  <c r="AD170" i="7" s="1"/>
  <c r="AC113" i="7"/>
  <c r="AB113" i="7"/>
  <c r="AD113" i="7" s="1"/>
  <c r="AC103" i="7"/>
  <c r="AB103" i="7"/>
  <c r="AD103" i="7" s="1"/>
  <c r="AB82" i="7"/>
  <c r="AD82" i="7" s="1"/>
  <c r="AC147" i="7"/>
  <c r="AC71" i="7"/>
  <c r="AB71" i="7"/>
  <c r="AD71" i="7" s="1"/>
  <c r="AB123" i="7"/>
  <c r="AD123" i="7" s="1"/>
  <c r="AC40" i="7"/>
  <c r="AC203" i="7"/>
  <c r="AB203" i="7"/>
  <c r="AD203" i="7" s="1"/>
  <c r="AB214" i="7"/>
  <c r="AD214" i="7" s="1"/>
  <c r="AC195" i="7"/>
  <c r="AC54" i="7"/>
  <c r="AB54" i="7"/>
  <c r="AD54" i="7" s="1"/>
  <c r="AB118" i="7"/>
  <c r="AD118" i="7" s="1"/>
  <c r="AC8" i="7"/>
  <c r="AB8" i="7"/>
  <c r="AD8" i="7" s="1"/>
  <c r="AB48" i="7"/>
  <c r="AD48" i="7" s="1"/>
  <c r="AC191" i="7"/>
  <c r="AB191" i="7"/>
  <c r="AD191" i="7" s="1"/>
  <c r="AC157" i="7"/>
  <c r="AB236" i="7"/>
  <c r="AD236" i="7" s="1"/>
  <c r="AC91" i="7"/>
  <c r="AC75" i="7"/>
  <c r="AC94" i="7"/>
  <c r="AB226" i="7"/>
  <c r="AD226" i="7" s="1"/>
  <c r="AC247" i="7"/>
  <c r="AC69" i="7"/>
  <c r="AB69" i="7"/>
  <c r="AD69" i="7" s="1"/>
  <c r="AB228" i="7"/>
  <c r="AD228" i="7" s="1"/>
  <c r="AC185" i="7"/>
  <c r="AC241" i="7"/>
  <c r="AB241" i="7"/>
  <c r="AD241" i="7" s="1"/>
  <c r="AB155" i="7"/>
  <c r="AD155" i="7" s="1"/>
  <c r="AC141" i="7"/>
  <c r="AC240" i="7"/>
  <c r="AB240" i="7"/>
  <c r="AD240" i="7" s="1"/>
  <c r="AB142" i="7"/>
  <c r="AD142" i="7" s="1"/>
  <c r="AC194" i="7"/>
  <c r="AC127" i="7"/>
  <c r="AB127" i="7"/>
  <c r="AD127" i="7" s="1"/>
  <c r="AB56" i="7"/>
  <c r="AD56" i="7" s="1"/>
  <c r="AC204" i="7"/>
  <c r="AC199" i="7"/>
  <c r="AB199" i="7"/>
  <c r="AD199" i="7" s="1"/>
  <c r="AB11" i="7"/>
  <c r="AD11" i="7" s="1"/>
  <c r="AC26" i="7"/>
  <c r="AB26" i="7"/>
  <c r="AD26" i="7" s="1"/>
  <c r="AC97" i="7"/>
  <c r="AB83" i="7"/>
  <c r="AD83" i="7" s="1"/>
  <c r="AC114" i="7"/>
  <c r="AB114" i="7"/>
  <c r="AD114" i="7" s="1"/>
  <c r="AC132" i="7"/>
  <c r="AB94" i="7"/>
  <c r="AD94" i="7" s="1"/>
  <c r="AC226" i="7"/>
  <c r="AB247" i="7"/>
  <c r="AD247" i="7" s="1"/>
  <c r="AB221" i="7"/>
  <c r="AD221" i="7" s="1"/>
  <c r="AC173" i="7"/>
  <c r="AC89" i="7"/>
  <c r="AB89" i="7"/>
  <c r="AD89" i="7" s="1"/>
  <c r="AB96" i="7"/>
  <c r="AD96" i="7" s="1"/>
  <c r="AC52" i="7"/>
  <c r="AC136" i="7"/>
  <c r="AB136" i="7"/>
  <c r="AD136" i="7" s="1"/>
  <c r="AC193" i="7"/>
  <c r="AC131" i="7"/>
  <c r="AB131" i="7"/>
  <c r="AD131" i="7" s="1"/>
  <c r="AB225" i="7"/>
  <c r="AD225" i="7" s="1"/>
  <c r="AC55" i="7"/>
  <c r="AC233" i="7"/>
  <c r="AB233" i="7"/>
  <c r="AD233" i="7" s="1"/>
  <c r="AB219" i="7"/>
  <c r="AD219" i="7" s="1"/>
  <c r="AC87" i="7"/>
  <c r="AC206" i="7"/>
  <c r="AB206" i="7"/>
  <c r="AD206" i="7" s="1"/>
  <c r="AC124" i="7"/>
  <c r="AB242" i="7"/>
  <c r="AD242" i="7" s="1"/>
  <c r="AC77" i="7"/>
  <c r="AB77" i="7"/>
  <c r="AD77" i="7" s="1"/>
  <c r="AC9" i="7"/>
  <c r="AB12" i="7"/>
  <c r="AD12" i="7" s="1"/>
  <c r="AC150" i="7"/>
  <c r="AB150" i="7"/>
  <c r="AD150" i="7" s="1"/>
  <c r="AB243" i="7"/>
  <c r="AD243" i="7" s="1"/>
  <c r="AC182" i="7"/>
  <c r="AB15" i="7"/>
  <c r="AD15" i="7" s="1"/>
  <c r="AC178" i="7"/>
  <c r="AB182" i="7"/>
  <c r="AD182" i="7" s="1"/>
  <c r="AB178" i="7"/>
  <c r="AD178" i="7" s="1"/>
  <c r="AB88" i="7"/>
  <c r="AD88" i="7" s="1"/>
  <c r="AB173" i="7"/>
  <c r="AD173" i="7" s="1"/>
  <c r="AB185" i="7"/>
  <c r="AD185" i="7" s="1"/>
  <c r="AB147" i="7"/>
  <c r="AD147" i="7" s="1"/>
  <c r="AB100" i="7"/>
  <c r="AD100" i="7" s="1"/>
  <c r="AB52" i="7"/>
  <c r="AD52" i="7" s="1"/>
  <c r="AB141" i="7"/>
  <c r="AD141" i="7" s="1"/>
  <c r="AB40" i="7"/>
  <c r="AD40" i="7" s="1"/>
  <c r="AB193" i="7"/>
  <c r="AD193" i="7" s="1"/>
  <c r="AB194" i="7"/>
  <c r="AD194" i="7" s="1"/>
  <c r="AB195" i="7"/>
  <c r="AD195" i="7" s="1"/>
  <c r="AB187" i="7"/>
  <c r="AD187" i="7" s="1"/>
  <c r="AB55" i="7"/>
  <c r="AD55" i="7" s="1"/>
  <c r="AB204" i="7"/>
  <c r="AD204" i="7" s="1"/>
  <c r="AB137" i="7"/>
  <c r="AD137" i="7" s="1"/>
  <c r="AB87" i="7"/>
  <c r="AD87" i="7" s="1"/>
</calcChain>
</file>

<file path=xl/sharedStrings.xml><?xml version="1.0" encoding="utf-8"?>
<sst xmlns="http://schemas.openxmlformats.org/spreadsheetml/2006/main" count="10294" uniqueCount="2035">
  <si>
    <t>ประทับเวลา</t>
  </si>
  <si>
    <t>1. คำนำหน้าชื่อ</t>
  </si>
  <si>
    <t>2. ชื่อนักเรียน (ไม่ต้องระบุคำนำหน้าชื่อ)</t>
  </si>
  <si>
    <t>3. นามสกุลนักเรียน</t>
  </si>
  <si>
    <t>4. ระดับชั้น  (ปัจจุบัน)</t>
  </si>
  <si>
    <t>5. โรงเรียน (ไม่ต้องใส่คำว่า "โรงเรียน")</t>
  </si>
  <si>
    <t>6. อายุ (ปี)</t>
  </si>
  <si>
    <t>7. เลขบัตรประชาชนของนักเรียน</t>
  </si>
  <si>
    <t>8. เบอร์โทรศัพท์นักเรียน</t>
  </si>
  <si>
    <t>9. เบอร์โทรศัพท์ผู้ปกครอง</t>
  </si>
  <si>
    <t>10. อีเมล (เพื่อดูคะแนน)</t>
  </si>
  <si>
    <t>11. แนบสลิป</t>
  </si>
  <si>
    <t>12. รหัสอ้างอิงการโอนเงิน</t>
  </si>
  <si>
    <t>13. กรุณาตรวจสอบข้อมูลที่กรอกข้างต้นก่อนยืนยันการสมัครสอบอีกครั้ง  และหากข้อมูลมีความผิดพลาด ทางโครงการขอสงวนสิทธิ์ในการเปลี่ยนแปลงรายละเอียดภายหลังทุกกรณี</t>
  </si>
  <si>
    <t>ด.ช.</t>
  </si>
  <si>
    <t>พรหมพฤกษ์</t>
  </si>
  <si>
    <t>หนูอักษรพงษ์</t>
  </si>
  <si>
    <t>ป. 5</t>
  </si>
  <si>
    <t>ขจรเกียรศึกษา</t>
  </si>
  <si>
    <t>0887688672</t>
  </si>
  <si>
    <t>Cfc3233@gmail.com</t>
  </si>
  <si>
    <t>https://drive.google.com/open?id=1uhGYdykl_ImBoHlURZ3uK43MRPTLzMbT</t>
  </si>
  <si>
    <t>202407011803882104</t>
  </si>
  <si>
    <t>ยอมรับ</t>
  </si>
  <si>
    <t>ด.ญ.</t>
  </si>
  <si>
    <t>นันท์มนัส</t>
  </si>
  <si>
    <t>บุ่ยทวีทรัพย์</t>
  </si>
  <si>
    <t>ป. 6</t>
  </si>
  <si>
    <t>อนุบาลภูเก็ต</t>
  </si>
  <si>
    <t>-</t>
  </si>
  <si>
    <t>0905916664</t>
  </si>
  <si>
    <t>mnatza88@gmail.com</t>
  </si>
  <si>
    <t>https://drive.google.com/open?id=1UfjAApY9zLy1ms74c9JPrcynqT74LOoO</t>
  </si>
  <si>
    <t>014183184134AOR09154</t>
  </si>
  <si>
    <t>ถิรวิริยาภรณ์</t>
  </si>
  <si>
    <t>0918261724</t>
  </si>
  <si>
    <t>0819159620</t>
  </si>
  <si>
    <t>rkrinkarin@gmail.com</t>
  </si>
  <si>
    <t>https://drive.google.com/open?id=1w90FoUa1GcypcLMkReCr44hRReT6KaBy</t>
  </si>
  <si>
    <t>20240713dnawPwtQxJBqPnrk</t>
  </si>
  <si>
    <t>รุจ</t>
  </si>
  <si>
    <t>สรรพัญญุติ</t>
  </si>
  <si>
    <t>0816939639</t>
  </si>
  <si>
    <t>0817872991</t>
  </si>
  <si>
    <t>sakana1719@gmail.com</t>
  </si>
  <si>
    <t>https://drive.google.com/open?id=1mb-EN_hFYzEv8WOCq_eMGe4XmXHR3rTE</t>
  </si>
  <si>
    <t>202407019uZ5DFlgpa02g6by3</t>
  </si>
  <si>
    <t>ณัฐนพิน</t>
  </si>
  <si>
    <t>ไชยศรี</t>
  </si>
  <si>
    <t>ขจรเกียรติถลาง</t>
  </si>
  <si>
    <t>0653767183</t>
  </si>
  <si>
    <t>0819389093</t>
  </si>
  <si>
    <t>anutaree@hotmail.com</t>
  </si>
  <si>
    <t>https://drive.google.com/open?id=1qCH5JWyzMXhxOuZg__Z6ynC88LgrQqWy</t>
  </si>
  <si>
    <t>202407017dAft9tP6WIG6B03j</t>
  </si>
  <si>
    <t>พชร</t>
  </si>
  <si>
    <t>บุญยกบัณฑิต</t>
  </si>
  <si>
    <t>0659897794</t>
  </si>
  <si>
    <t>0841879897</t>
  </si>
  <si>
    <t>nongboo221@yahoo.com</t>
  </si>
  <si>
    <t>https://drive.google.com/open?id=1Qu8t8K1foMFd49iTBBx35OJPb3HKhkjw</t>
  </si>
  <si>
    <t>BAYM3263430560</t>
  </si>
  <si>
    <t>ธนัชพร</t>
  </si>
  <si>
    <t>ส่งเกียรติวงศ์</t>
  </si>
  <si>
    <t>ขจรเกียรติศึกษา</t>
  </si>
  <si>
    <t>0611726031</t>
  </si>
  <si>
    <t>0623232655</t>
  </si>
  <si>
    <t>Chanisa.janie@gmail.com</t>
  </si>
  <si>
    <t>https://drive.google.com/open?id=1tBEZZR6efkFhjUDxkJ5MJF-IWAMK8UPv</t>
  </si>
  <si>
    <t>014183200952BOR01473</t>
  </si>
  <si>
    <t>เมธาพร</t>
  </si>
  <si>
    <t>ภาระพฤติ</t>
  </si>
  <si>
    <t>0872758616</t>
  </si>
  <si>
    <t>0814242956</t>
  </si>
  <si>
    <t>sswmnpkt@hotmail.com</t>
  </si>
  <si>
    <t>https://drive.google.com/open?id=1x6yBvzHxatKw_72zNGRoj9QNx7ouC4Kz</t>
  </si>
  <si>
    <t>014183201454AORO6089</t>
  </si>
  <si>
    <t>ชญาณิศา</t>
  </si>
  <si>
    <t>อัทยาศัย</t>
  </si>
  <si>
    <t>0972857993</t>
  </si>
  <si>
    <t>0832456646</t>
  </si>
  <si>
    <t>klaewtanong15@gmail.com</t>
  </si>
  <si>
    <t>https://drive.google.com/open?id=1Ac-qkFzOg-xEKSKcvXeapnAwEUaP4kCJ</t>
  </si>
  <si>
    <t>ฉลาดดี</t>
  </si>
  <si>
    <t>ป. 4</t>
  </si>
  <si>
    <t>เทศบาลบ้านบางเหนียว</t>
  </si>
  <si>
    <t>0835267397</t>
  </si>
  <si>
    <t>mayomwhan.max@gmail.com</t>
  </si>
  <si>
    <t>https://drive.google.com/open?id=1FqoisK5_kw8AJMIRQKClMp77lqWO2seQ</t>
  </si>
  <si>
    <t>N006702274317041969851761</t>
  </si>
  <si>
    <t>กานต์ธีรา</t>
  </si>
  <si>
    <t>สง่ากอง</t>
  </si>
  <si>
    <t>0948275747</t>
  </si>
  <si>
    <t>0866343033</t>
  </si>
  <si>
    <t>adnoss@gmail.com</t>
  </si>
  <si>
    <t>https://drive.google.com/open?id=1VMh6a2Z7TOs1jGvBoBxNdC7t6KNaqGDP</t>
  </si>
  <si>
    <t>202407015shfqv2cxXF2Yugmz</t>
  </si>
  <si>
    <t>ณัฎฐ์นรี</t>
  </si>
  <si>
    <t>อภัยรัตน์</t>
  </si>
  <si>
    <t>ขจรเกียรติพัฒนา</t>
  </si>
  <si>
    <t>12ปี</t>
  </si>
  <si>
    <t>0954168181</t>
  </si>
  <si>
    <t>0919285651</t>
  </si>
  <si>
    <t>natnaree051212@icloud.com</t>
  </si>
  <si>
    <t>https://drive.google.com/open?id=1i6OmmUGxW5kC0ebQwvatLmqNWlZuGajl</t>
  </si>
  <si>
    <t>202407018EaPEULOCLLCSo7YD</t>
  </si>
  <si>
    <t>ปัณณธร</t>
  </si>
  <si>
    <t>ชุมรักษ์</t>
  </si>
  <si>
    <t>เทศบาลเมืองภูเก็ต</t>
  </si>
  <si>
    <t>0831051051</t>
  </si>
  <si>
    <t>0815378484</t>
  </si>
  <si>
    <t>JEEPBLUESEA20@GMAIL.COM</t>
  </si>
  <si>
    <t>https://drive.google.com/open?id=1LZPOfRjrYiAKIp2ksl1iR4trIoco60t_</t>
  </si>
  <si>
    <t>2024070122uGUfllgmedOia88</t>
  </si>
  <si>
    <t>บุญวัศ</t>
  </si>
  <si>
    <t>ย้อยนวล</t>
  </si>
  <si>
    <t>9 ขวบ</t>
  </si>
  <si>
    <t>0935823682</t>
  </si>
  <si>
    <t>nok.nadrada@gmail.com</t>
  </si>
  <si>
    <t>https://drive.google.com/open?id=1M1KNMnnwZSFMr_S7NhkzQjpVHCjf2aL4</t>
  </si>
  <si>
    <t>014183204525BOR06767</t>
  </si>
  <si>
    <t>พิชชาพร</t>
  </si>
  <si>
    <t>คงยง</t>
  </si>
  <si>
    <t>ดาราสมุทรภูเก็ต</t>
  </si>
  <si>
    <t>10 ปี</t>
  </si>
  <si>
    <t>0811545097</t>
  </si>
  <si>
    <t>0874730522</t>
  </si>
  <si>
    <t>keawjankwanrudee@gmail.com</t>
  </si>
  <si>
    <t>https://drive.google.com/open?id=1lHnLPhvreMKzQ88sRBg86w2WA2G-YG96</t>
  </si>
  <si>
    <t>202407014XStk9uncLRGUoe0n</t>
  </si>
  <si>
    <t>ปุณยวีย์</t>
  </si>
  <si>
    <t>ไชยพันธ์</t>
  </si>
  <si>
    <t>0621284054</t>
  </si>
  <si>
    <t>0818929479</t>
  </si>
  <si>
    <t>Kit_civil @yahoo.com</t>
  </si>
  <si>
    <t>https://drive.google.com/open?id=1rwsMVUSQ6E82ks-mJatlw0wWHZlAAF0g</t>
  </si>
  <si>
    <t>014183210954BOR05604</t>
  </si>
  <si>
    <t>ภารัณ</t>
  </si>
  <si>
    <t>พัวพันธ์</t>
  </si>
  <si>
    <t>0926986941</t>
  </si>
  <si>
    <t>0969049563</t>
  </si>
  <si>
    <t>pawalinp@bisphuket.ac.th</t>
  </si>
  <si>
    <t>https://drive.google.com/open?id=1RWYLOgZ5KARl9QEBJHerN6I9hEyfX9VV</t>
  </si>
  <si>
    <t>202407016Y1YzWCLpZBXvBdFN</t>
  </si>
  <si>
    <t>ธีริศร์</t>
  </si>
  <si>
    <t>สุวรรณพฤกษ์</t>
  </si>
  <si>
    <t>0887512787</t>
  </si>
  <si>
    <t>0809529598</t>
  </si>
  <si>
    <t>jirawat2787@gmail.com</t>
  </si>
  <si>
    <t>https://drive.google.com/open?id=1tIJ7hMlXI87Q_iWn03MGJGaPUbniBNrm</t>
  </si>
  <si>
    <t>202407011iH8foMrQFPpdWG2K</t>
  </si>
  <si>
    <t xml:space="preserve">จิรภัทร </t>
  </si>
  <si>
    <t>ไชยชาญ</t>
  </si>
  <si>
    <t>064589-4297</t>
  </si>
  <si>
    <t>0619292282</t>
  </si>
  <si>
    <t>Nok.jirakum@hotmail.com</t>
  </si>
  <si>
    <t>https://drive.google.com/open?id=13_6K9wZZagQQYpXBytARB7Q5uSJEg7F7</t>
  </si>
  <si>
    <t>2022407017v6B8tBdDKRKsPxMi</t>
  </si>
  <si>
    <t>ณัฐเศรษฐ</t>
  </si>
  <si>
    <t>สุวรรณเวศน์</t>
  </si>
  <si>
    <t>0826590590</t>
  </si>
  <si>
    <t>0656644561</t>
  </si>
  <si>
    <t>kimjunjj23@gmail.com</t>
  </si>
  <si>
    <t>https://drive.google.com/open?id=1I56hfcNYfQk8qnL3iV53vMaSXs5IiiR0</t>
  </si>
  <si>
    <t>2024070101MHsEBbBmWZir5QG</t>
  </si>
  <si>
    <t>ศุภวิชญ์</t>
  </si>
  <si>
    <t>ประทีป ณ ถลาง</t>
  </si>
  <si>
    <t>0910340341</t>
  </si>
  <si>
    <t>nattinee.341@gmail.com</t>
  </si>
  <si>
    <t>https://drive.google.com/open?id=1CV1h0S240aAuzd5la_nwRZkO8ctfltT8</t>
  </si>
  <si>
    <t>202407012204998505</t>
  </si>
  <si>
    <t>รักดี</t>
  </si>
  <si>
    <t>เทศบาลปลูกปัญญาในพระอุปถัมภ์ฯ</t>
  </si>
  <si>
    <t>0835295145</t>
  </si>
  <si>
    <t>0910390111</t>
  </si>
  <si>
    <t>Therdsak0701@gmail.com</t>
  </si>
  <si>
    <t>https://drive.google.com/open?id=16E-Z5xs507dJWkDkBoS76FD95wjQzmrf</t>
  </si>
  <si>
    <t>202407012205014575</t>
  </si>
  <si>
    <t>ปุริมปรัชญ์</t>
  </si>
  <si>
    <t>ธัญสิริสุขวรกุล</t>
  </si>
  <si>
    <t>0654414258</t>
  </si>
  <si>
    <t>0815978850</t>
  </si>
  <si>
    <t>golffy.juntipa@gmail.com</t>
  </si>
  <si>
    <t>https://drive.google.com/open?id=1Nok4fIypsnjfklfz2-pqOpNceZttJ71f</t>
  </si>
  <si>
    <t>n006702280541041971100961</t>
  </si>
  <si>
    <t>ศานติกร</t>
  </si>
  <si>
    <t>แสงวิจิตร</t>
  </si>
  <si>
    <t>ขจรเกียรติโคกกลอย</t>
  </si>
  <si>
    <t>0659592033</t>
  </si>
  <si>
    <t>0817192913</t>
  </si>
  <si>
    <t>pai_mt@yahoo.com</t>
  </si>
  <si>
    <t>https://drive.google.com/open?id=1WO8kpevdDkHVjygCQAfftmYKsFxF8hbl</t>
  </si>
  <si>
    <t>N006702281001041978027617</t>
  </si>
  <si>
    <t>ฐานพัฒน์</t>
  </si>
  <si>
    <t>อภิไชยาวาทย์</t>
  </si>
  <si>
    <t>อนุบาลพังงา</t>
  </si>
  <si>
    <t>0935279538</t>
  </si>
  <si>
    <t>super5fight@hotmail.com</t>
  </si>
  <si>
    <t>https://drive.google.com/open?id=1V0BeoiHR-QoP09LObLCW8o77Jqwv8Ixb</t>
  </si>
  <si>
    <t>โพธิวัฒน์</t>
  </si>
  <si>
    <t>โกยธนาคม</t>
  </si>
  <si>
    <t>0626679098</t>
  </si>
  <si>
    <t>0815350848</t>
  </si>
  <si>
    <t>snccomputer2011@gmail.com</t>
  </si>
  <si>
    <t>https://drive.google.com/open?id=1V0P8bEsBI_X8RRtd3jGaI66eZEmCtcGj</t>
  </si>
  <si>
    <t>202407024SrqkCtKDWP2ovWvB</t>
  </si>
  <si>
    <t>สุหฤท</t>
  </si>
  <si>
    <t>หลิมชูตระกูล</t>
  </si>
  <si>
    <t>0612707844</t>
  </si>
  <si>
    <t>0870414709</t>
  </si>
  <si>
    <t>anucha.lim@gmail.com</t>
  </si>
  <si>
    <t>https://drive.google.com/open?id=1Ne1porbpF2b-a76qjkuUY-JKE6sDYE6j</t>
  </si>
  <si>
    <t>202407026rPVERpGPIh4FZYJI</t>
  </si>
  <si>
    <t>อชิรญา</t>
  </si>
  <si>
    <t>ชัยขจรศักดิ์</t>
  </si>
  <si>
    <t>0868293852</t>
  </si>
  <si>
    <t>wkarnjana@yahoo.com</t>
  </si>
  <si>
    <t>https://drive.google.com/open?id=1NhKp56_ny5_GFIHqTlvazmhDEtoQHcqe</t>
  </si>
  <si>
    <t>BAYM3264630227</t>
  </si>
  <si>
    <t>ทิพย์วิมล</t>
  </si>
  <si>
    <t>แซ่ล้าย</t>
  </si>
  <si>
    <t>0962496955</t>
  </si>
  <si>
    <t>0659989455</t>
  </si>
  <si>
    <t>arthorn_s@hotmail.com</t>
  </si>
  <si>
    <t>https://drive.google.com/open?id=1UoCOVksrDU6c6tX6WplDaY2kaRzkuMjP</t>
  </si>
  <si>
    <t>202407023PTidmZehYRzsForu</t>
  </si>
  <si>
    <t>ปิยะตันตระกูล</t>
  </si>
  <si>
    <t>อบจ.บ้านไม้เรียบ(ตันติโกวิทบำรุง)</t>
  </si>
  <si>
    <t>0635351915</t>
  </si>
  <si>
    <t>First-jiksoww@hotmail.com</t>
  </si>
  <si>
    <t>https://drive.google.com/open?id=1M6z05ARjphD3yg32SPbPCKXDTulb6LDz</t>
  </si>
  <si>
    <t>014184081114BOR05197</t>
  </si>
  <si>
    <t>วาท์ศิกานต์</t>
  </si>
  <si>
    <t>จันทร์สัทธรรม</t>
  </si>
  <si>
    <t>0935840105</t>
  </si>
  <si>
    <t>0818924573</t>
  </si>
  <si>
    <t>devinrouge@yahoo.com</t>
  </si>
  <si>
    <t>https://drive.google.com/open?id=10Ay9RE5L-WuEp_nO4uWPXCOsAh61cjXU</t>
  </si>
  <si>
    <t>202407025NJe1yvcGtLADmyN5</t>
  </si>
  <si>
    <t>ปุญญิศา</t>
  </si>
  <si>
    <t>นวลเขียว</t>
  </si>
  <si>
    <t>0833933553</t>
  </si>
  <si>
    <t>jtipasap@gmail.com</t>
  </si>
  <si>
    <t>https://drive.google.com/open?id=1yKRvCLW0P23AtaA7sFrYvCI3T1yDOtDR</t>
  </si>
  <si>
    <t>202407028WJLsOUKm2aHl1hgt</t>
  </si>
  <si>
    <t>วีราทร</t>
  </si>
  <si>
    <t>สงวนนาม</t>
  </si>
  <si>
    <t>0927533648</t>
  </si>
  <si>
    <t>0993291592</t>
  </si>
  <si>
    <t>Thongsangduen@gmail.com</t>
  </si>
  <si>
    <t>https://drive.google.com/open?id=1qnTLD68g-ojAV1Pjj6CZzGh5p9LIrFI0</t>
  </si>
  <si>
    <t>BAYM3263908126</t>
  </si>
  <si>
    <t>ณิชา</t>
  </si>
  <si>
    <t>กันทรประดิษฐ์</t>
  </si>
  <si>
    <t>0657548760</t>
  </si>
  <si>
    <t>0831054504</t>
  </si>
  <si>
    <t>naihuafood@hotmail.com</t>
  </si>
  <si>
    <t>https://drive.google.com/open?id=1a5Op8qpqK9lo6cVJ350Y9pRvfPdVLoqt</t>
  </si>
  <si>
    <t>014184092125AORO8240</t>
  </si>
  <si>
    <t>พรรธน์ณสรณ์</t>
  </si>
  <si>
    <t>ชุณหานนท์</t>
  </si>
  <si>
    <t>0933258934</t>
  </si>
  <si>
    <t>0899099113</t>
  </si>
  <si>
    <t>phatnasorn.chun@gmail.com</t>
  </si>
  <si>
    <t>https://drive.google.com/open?id=1DPp9HiRQhMNipCGZFcQfSu7iSmWJ1jtR</t>
  </si>
  <si>
    <t>202407015IGOCowNXaeX1YFrx</t>
  </si>
  <si>
    <t>วณัฐชมินทร์</t>
  </si>
  <si>
    <t>คงสิน</t>
  </si>
  <si>
    <t>0957588886</t>
  </si>
  <si>
    <t>0844430574</t>
  </si>
  <si>
    <t>malisakachaphon@gmail.com</t>
  </si>
  <si>
    <t>https://drive.google.com/open?id=1MXajVYeYe9uh_61YfHnQzc82LSA_rIx1</t>
  </si>
  <si>
    <t>014184084600BOR09378</t>
  </si>
  <si>
    <t>ชญานิศ</t>
  </si>
  <si>
    <t>แขวงถลาง</t>
  </si>
  <si>
    <t>06-2975-7781</t>
  </si>
  <si>
    <t>0954298701</t>
  </si>
  <si>
    <t>junk_ka@hotmail.com</t>
  </si>
  <si>
    <t>https://drive.google.com/open?id=1Ry5nnPGcMR85YPIRynAB5_Sj76Wog4_d</t>
  </si>
  <si>
    <t>BAYM3265083888</t>
  </si>
  <si>
    <t>ณัชพล</t>
  </si>
  <si>
    <t>เรืองวิทยานนท์</t>
  </si>
  <si>
    <t>สาธิตมหาวิทยาลัยราชภัฏภูเก็ต</t>
  </si>
  <si>
    <t>0898711488</t>
  </si>
  <si>
    <t>0887661488</t>
  </si>
  <si>
    <t>aiaphuketinsurance@hotmail.com</t>
  </si>
  <si>
    <t>https://drive.google.com/open?id=1v4vV435Ps_P4EzF8NlcjiUjRwd17XFk6</t>
  </si>
  <si>
    <t>014184102308B0R09702</t>
  </si>
  <si>
    <t>ปุญญพัฒน์</t>
  </si>
  <si>
    <t>https://drive.google.com/open?id=1OQN-h2cnhK5qtfvFZXxwes1Jz7hT3R2V</t>
  </si>
  <si>
    <t>BAYM3265138828</t>
  </si>
  <si>
    <t>อัจฉรานันท์</t>
  </si>
  <si>
    <t>อนุภักดิ์</t>
  </si>
  <si>
    <t>0812728853</t>
  </si>
  <si>
    <t>amornratanupak13@gmail.com</t>
  </si>
  <si>
    <t>https://drive.google.com/open?id=1lfXZ7n-Uag7PGvPAIDDzgr6aizwMobmj</t>
  </si>
  <si>
    <t>2024070216vTq6YZExRlild23</t>
  </si>
  <si>
    <t>สถาพงศ์ภักดี</t>
  </si>
  <si>
    <t>0897275017</t>
  </si>
  <si>
    <t>0954102017</t>
  </si>
  <si>
    <t>ccnedchy@gmail.com</t>
  </si>
  <si>
    <t>https://drive.google.com/open?id=1Xvc73hn9Emb5x75PJ162ZeC4l4rF2D1D</t>
  </si>
  <si>
    <t>2024070202KtsLAbtbCKrbEWg</t>
  </si>
  <si>
    <t>เชื้อสมัน</t>
  </si>
  <si>
    <t>วิทยาสาธิต</t>
  </si>
  <si>
    <t>0886748476</t>
  </si>
  <si>
    <t>0883981815</t>
  </si>
  <si>
    <t>suadpatty@gmail.com</t>
  </si>
  <si>
    <t>https://drive.google.com/open?id=1dGfNVxOwf57E78ULqgNkyRBzoRArItrq</t>
  </si>
  <si>
    <t>N006702339265011066074000</t>
  </si>
  <si>
    <t>ฮานาฟี</t>
  </si>
  <si>
    <t>ยะโกะ</t>
  </si>
  <si>
    <t>0627576627</t>
  </si>
  <si>
    <t>0993286269</t>
  </si>
  <si>
    <t>Wasinee8328@gmail.com</t>
  </si>
  <si>
    <t>https://drive.google.com/open?id=1yqmj_y6TBPhjh4FyuPgt8Hi3WdoAagbW</t>
  </si>
  <si>
    <t>014184112609CORO03236</t>
  </si>
  <si>
    <t>ภัทรดนัย</t>
  </si>
  <si>
    <t>บุตรบุราณ</t>
  </si>
  <si>
    <t>0841924921</t>
  </si>
  <si>
    <t>0952574684</t>
  </si>
  <si>
    <t>dolnapa4684@gmail.com</t>
  </si>
  <si>
    <t>https://drive.google.com/open?id=1m-cZp41GpGyzWD7ZdFpH-7N-vKhwnzFA</t>
  </si>
  <si>
    <t>No06702341907011062459085</t>
  </si>
  <si>
    <t>ปัณณวิชญ์</t>
  </si>
  <si>
    <t>เทศขำ</t>
  </si>
  <si>
    <t>0826466994</t>
  </si>
  <si>
    <t>0851798381</t>
  </si>
  <si>
    <t>boyuthen@gmail.com</t>
  </si>
  <si>
    <t>https://drive.google.com/open?id=1DWH_9Ai9XACoXW5CeXRLPcnWH4FxG-L3</t>
  </si>
  <si>
    <t>2024070216e1iQPrzRWLGxZk0</t>
  </si>
  <si>
    <t>สัณฐิติ</t>
  </si>
  <si>
    <t>หวังเกียรติ</t>
  </si>
  <si>
    <t>ภูเก็ตไทยหัวอาเซียนวิทยา</t>
  </si>
  <si>
    <t>0649251441</t>
  </si>
  <si>
    <t>0954290455</t>
  </si>
  <si>
    <t>santiwkt@yahoo.co.th</t>
  </si>
  <si>
    <t>https://drive.google.com/open?id=1WKdiCynmep-8KXUfgq1L6ngnIskbWEQq</t>
  </si>
  <si>
    <t>014184120947BOR05090</t>
  </si>
  <si>
    <t>มูฮัมหมัดอันวา</t>
  </si>
  <si>
    <t>ดีแม</t>
  </si>
  <si>
    <t>0814146649</t>
  </si>
  <si>
    <t>0816649554</t>
  </si>
  <si>
    <t>jboonyapipat@hotmail.com</t>
  </si>
  <si>
    <t>https://drive.google.com/open?id=119SXXwkLqLN7PCB_0G0lT8sOwB5OfSuA</t>
  </si>
  <si>
    <t>N006702346484115863678025</t>
  </si>
  <si>
    <t>ภาสวิชญ์</t>
  </si>
  <si>
    <t>จินดาพล</t>
  </si>
  <si>
    <t>ขจรเกียรติเชิงทะเล</t>
  </si>
  <si>
    <t>0891045210</t>
  </si>
  <si>
    <t>Churairats@yahoo.com</t>
  </si>
  <si>
    <t>https://drive.google.com/open?id=1bj9p_DfnijxEjZTd5aq-QB_hdkiXoXR_</t>
  </si>
  <si>
    <t>N006702347181011064219615</t>
  </si>
  <si>
    <t>ภัทรพล</t>
  </si>
  <si>
    <t>อ่องเจริญ</t>
  </si>
  <si>
    <t>0996091925</t>
  </si>
  <si>
    <t>0649164826</t>
  </si>
  <si>
    <t>honeyshogun@gmail.com</t>
  </si>
  <si>
    <t>https://drive.google.com/open?id=1daRCdRRiUZ-KZPa5-dvus9OrDb4ixcVu</t>
  </si>
  <si>
    <t>202407023uUMoesg7gdTd3nGg</t>
  </si>
  <si>
    <t>ภิญญศิลป์</t>
  </si>
  <si>
    <t>สินประ​สม​</t>
  </si>
  <si>
    <t>0886385156​</t>
  </si>
  <si>
    <t>0896899492</t>
  </si>
  <si>
    <t>natthasasi1881@gmail.com​</t>
  </si>
  <si>
    <t>https://drive.google.com/open?id=1OiOwawtn3WbQhMr-c7NqT0_Qp8LDthYf</t>
  </si>
  <si>
    <t>202407027ABDqfSUOX9chRdKg</t>
  </si>
  <si>
    <t>กวิน</t>
  </si>
  <si>
    <t>นพรัตน์</t>
  </si>
  <si>
    <t>0968901023</t>
  </si>
  <si>
    <t>0952754884</t>
  </si>
  <si>
    <t>baiboon0803@gmail.com</t>
  </si>
  <si>
    <t>https://drive.google.com/open?id=1Myq5ih4U-NW6IyLXn47adsC6FZ8bij4v</t>
  </si>
  <si>
    <t>202407014UZneewKKtPXhQcyo</t>
  </si>
  <si>
    <t>ปฏิชาติ</t>
  </si>
  <si>
    <t>ดวงสุวรรณ์</t>
  </si>
  <si>
    <t>0819564194</t>
  </si>
  <si>
    <t>Sawitchaya194@gmail.com</t>
  </si>
  <si>
    <t>https://drive.google.com/open?id=1nj6kI3PImUEfK0baIzQZ40f2FwANrZpX</t>
  </si>
  <si>
    <t>โอนเวลา 14:19 น</t>
  </si>
  <si>
    <t>ณัฏฐณิชา</t>
  </si>
  <si>
    <t>รัตน์สราภรณ์</t>
  </si>
  <si>
    <t>0972576219</t>
  </si>
  <si>
    <t>0966544669</t>
  </si>
  <si>
    <t>nathinan@gmail.com</t>
  </si>
  <si>
    <t>https://drive.google.com/open?id=1YvthHUNRDoQcKHyHrC3KV-DVFqI-VWKX</t>
  </si>
  <si>
    <t>202407023TtOmghdfCbtxsO8D</t>
  </si>
  <si>
    <t>สหจักษณ์</t>
  </si>
  <si>
    <t>สมศักดิ์</t>
  </si>
  <si>
    <t>อบจ.บ้านไม้เรียบ(ตันติโกวิทบำรุง)​</t>
  </si>
  <si>
    <t>0636278169</t>
  </si>
  <si>
    <t>0992659826</t>
  </si>
  <si>
    <t>Sarikarj123@gmail.com</t>
  </si>
  <si>
    <t>https://drive.google.com/open?id=1l4rCSMALBYGudn50zSEiTIp-USk2mAtY</t>
  </si>
  <si>
    <t>202407021402353461</t>
  </si>
  <si>
    <t>รัชพล</t>
  </si>
  <si>
    <t>ทองตัน</t>
  </si>
  <si>
    <t>0945949545</t>
  </si>
  <si>
    <t>0952649564</t>
  </si>
  <si>
    <t>kyhn311@hotmail.com</t>
  </si>
  <si>
    <t>https://drive.google.com/open?id=1Wht0uvcOwn3cTTAdodViqjsI6Rhn7Zhw</t>
  </si>
  <si>
    <t>โอนเมื่อ 2 กรกฎาคม เวลา 12.21</t>
  </si>
  <si>
    <t>0839464150</t>
  </si>
  <si>
    <t>0628289582</t>
  </si>
  <si>
    <t>laddawan_phuket@hotmail.com</t>
  </si>
  <si>
    <t>https://drive.google.com/open?id=19YBlW8jJttEta61cTJ-6jngeqbN6rodq</t>
  </si>
  <si>
    <t>202407023tLUT5L6j5mHzhdCY</t>
  </si>
  <si>
    <t>มุกช่อฟ้า</t>
  </si>
  <si>
    <t>แซ่ว่อง</t>
  </si>
  <si>
    <t>11ปี</t>
  </si>
  <si>
    <t>0879960717</t>
  </si>
  <si>
    <t>0898684890</t>
  </si>
  <si>
    <t>medmuk09012556@gmail.com</t>
  </si>
  <si>
    <t>https://drive.google.com/open?id=1HvHBXl1FQtNKljARr_U6nxFtPx3-fv-b</t>
  </si>
  <si>
    <t>014184180728A0R05907</t>
  </si>
  <si>
    <t>ทองขาว</t>
  </si>
  <si>
    <t>0842400888</t>
  </si>
  <si>
    <t>0894736887</t>
  </si>
  <si>
    <t>Kaewkan.hn@gmail.com</t>
  </si>
  <si>
    <t>https://drive.google.com/open?id=1nLsxKqGJHE-gONrbGi3SJBEuR2oe-OIx</t>
  </si>
  <si>
    <t>พิจิกา</t>
  </si>
  <si>
    <t>วุ่นบำรุง</t>
  </si>
  <si>
    <t>0837592092</t>
  </si>
  <si>
    <t>dang.awg@gmail.com</t>
  </si>
  <si>
    <t>https://drive.google.com/open?id=1iH6K0TDCIPHM_nr2zWpuSDQ8zR2Mfc0u</t>
  </si>
  <si>
    <t>TXN_202407028GdEKV7xK92qaMuoU</t>
  </si>
  <si>
    <t>ไอยรา</t>
  </si>
  <si>
    <t>พรหมมา</t>
  </si>
  <si>
    <t>0887682659</t>
  </si>
  <si>
    <t>huongaphisit2554@icloud.com</t>
  </si>
  <si>
    <t>https://drive.google.com/open?id=1V2EA-qDo6LOVpq2ofBHhETaqNUpBspKP</t>
  </si>
  <si>
    <t>วิภาพร</t>
  </si>
  <si>
    <t>ทวีสมาน</t>
  </si>
  <si>
    <t>0842400626</t>
  </si>
  <si>
    <t>0858848799</t>
  </si>
  <si>
    <t>Joliewan07@gmail.com</t>
  </si>
  <si>
    <t>https://drive.google.com/open?id=15s3ZVSl-GAXjoJEF7tVrXvwJGc3RMr0k</t>
  </si>
  <si>
    <t>ศรุดา</t>
  </si>
  <si>
    <t>กุหลาบทิพย์</t>
  </si>
  <si>
    <t>อบจ.บ้านไม้เรียบ (ตันติโกวิทบำรุง)</t>
  </si>
  <si>
    <t>089-7313169</t>
  </si>
  <si>
    <t>082-6742888</t>
  </si>
  <si>
    <t>jiewpijitr@gmail.com</t>
  </si>
  <si>
    <t>https://drive.google.com/open?id=17xhmd5i-keLFCWsYfALMjryRK0iUx1mc</t>
  </si>
  <si>
    <t>202407021GVa9FsiwbKSYXA2X</t>
  </si>
  <si>
    <t>ธัญญชนก</t>
  </si>
  <si>
    <t>ตันทนิส</t>
  </si>
  <si>
    <t>1 8399 02249 26 5</t>
  </si>
  <si>
    <t>0649266232</t>
  </si>
  <si>
    <t>0891136921</t>
  </si>
  <si>
    <t>dangfuncatgame@gmail.com</t>
  </si>
  <si>
    <t>https://drive.google.com/open?id=1IAgx4pNq2n7QpDrFStPjoWJfCPwvqvRC</t>
  </si>
  <si>
    <t>N006702375198129555207225</t>
  </si>
  <si>
    <t>พลิศ</t>
  </si>
  <si>
    <t>ยั่งยืน</t>
  </si>
  <si>
    <t>0894744173</t>
  </si>
  <si>
    <t>thippawan_rak@hotmail.com</t>
  </si>
  <si>
    <t>https://drive.google.com/open?id=1-YMRAjgAe8zYT0AvsrAJYj_TIz5RFOx2</t>
  </si>
  <si>
    <t>N006700237757510229312158</t>
  </si>
  <si>
    <t>กมลวัชร</t>
  </si>
  <si>
    <t>กมลเวทย์</t>
  </si>
  <si>
    <t>0813261318</t>
  </si>
  <si>
    <t>0629426199</t>
  </si>
  <si>
    <t>Onuma_nok@hotmail.com</t>
  </si>
  <si>
    <t>https://drive.google.com/open?id=1e5c9iuHbPwDw0RqjsF-erTSGPOodeZrK</t>
  </si>
  <si>
    <t>202407027fAQ6Co8zsotTy36S</t>
  </si>
  <si>
    <t>ศักดิ์นฤน</t>
  </si>
  <si>
    <t>อินทรคุ้ม</t>
  </si>
  <si>
    <t>0617258665</t>
  </si>
  <si>
    <t>0945948665</t>
  </si>
  <si>
    <t>ornanong629@gmail.com</t>
  </si>
  <si>
    <t>https://drive.google.com/open?id=1ishhmAo0onhEhg7Ovwd_0h1po9kWhuKQ</t>
  </si>
  <si>
    <t>นลิน</t>
  </si>
  <si>
    <t>สุขุปัญญารักษ์</t>
  </si>
  <si>
    <t>0968716594</t>
  </si>
  <si>
    <t>chat0815@gmail.com</t>
  </si>
  <si>
    <t>https://drive.google.com/open?id=1RBAp7ORMeFqN2wUGjMuoXvS5B1g0avRC</t>
  </si>
  <si>
    <t>: 014184215110AOR09134</t>
  </si>
  <si>
    <t>นลัท</t>
  </si>
  <si>
    <t>https://drive.google.com/open?id=14P6T8WxaOcY6ElAq4_ZAGdmV8xOWXx1_</t>
  </si>
  <si>
    <t>: 014184215226BOR02862</t>
  </si>
  <si>
    <t>ธนกฤต</t>
  </si>
  <si>
    <t>ชูสวัสดิ์</t>
  </si>
  <si>
    <t>0876284098</t>
  </si>
  <si>
    <t>0819782408</t>
  </si>
  <si>
    <t>king_socool@hotmail.com</t>
  </si>
  <si>
    <t>https://drive.google.com/open?id=1Ys46oMiHRjlTRiq-v6fTllAeyULDBFBU</t>
  </si>
  <si>
    <t>2024070216VpesavDfWaDGifc</t>
  </si>
  <si>
    <t>เพ็ชร์ล่อเหลียน</t>
  </si>
  <si>
    <t>0963989855</t>
  </si>
  <si>
    <t>0873838626</t>
  </si>
  <si>
    <t>Vicky.chanikarn@gmail.com</t>
  </si>
  <si>
    <t>https://drive.google.com/open?id=1X116OFBqplwxSp5u3YBUTxK6LMN-OcYS</t>
  </si>
  <si>
    <t>202407021RUzQmZd6uBeXBdTP</t>
  </si>
  <si>
    <t>อรรถสุทธิสิน</t>
  </si>
  <si>
    <t>สาธิตราชภัฎภูเก็ต</t>
  </si>
  <si>
    <t>0835297698</t>
  </si>
  <si>
    <t>0815393838</t>
  </si>
  <si>
    <t>Jaoapink@gmail.com</t>
  </si>
  <si>
    <t>https://drive.google.com/open?id=1N8XWT6Qh-7OGxJiHykV39almcoZte1FR</t>
  </si>
  <si>
    <t>202407030600253622</t>
  </si>
  <si>
    <t>ชาลิสา</t>
  </si>
  <si>
    <t>ตัณฑเวส</t>
  </si>
  <si>
    <t>0819299341</t>
  </si>
  <si>
    <t>tantavas@gmail.com</t>
  </si>
  <si>
    <t>https://drive.google.com/open?id=1N6gzqNgtJh5Y9pjcguwYP1VuSdWOl0aQ</t>
  </si>
  <si>
    <t>BAYM3268080402</t>
  </si>
  <si>
    <t>ธัญชนก</t>
  </si>
  <si>
    <t>ธนานุสนธิ์</t>
  </si>
  <si>
    <t>0910316090</t>
  </si>
  <si>
    <t>0876930236</t>
  </si>
  <si>
    <t>thanchanok.nadia24@gmail.com</t>
  </si>
  <si>
    <t>https://drive.google.com/open?id=1I_eNlie7vu5DLiKMMuzpeGHFJrF3G0ar</t>
  </si>
  <si>
    <t>Xxx-x-x1832-x</t>
  </si>
  <si>
    <t>ชัญญานุช</t>
  </si>
  <si>
    <t>เนตรแสงสี</t>
  </si>
  <si>
    <t>ปลูกปัญญา</t>
  </si>
  <si>
    <t>0841037039</t>
  </si>
  <si>
    <t>0643349798</t>
  </si>
  <si>
    <t>nataon1999.gmail.com</t>
  </si>
  <si>
    <t>https://drive.google.com/open?id=1gyHR6yZWtDcAm9dYBPnwZ-bjyXqf6GIK</t>
  </si>
  <si>
    <t>202407030700370874</t>
  </si>
  <si>
    <t>ธัญพิสัยธาดา</t>
  </si>
  <si>
    <t>เทศบาลปลูกปัญญาในพระอุปภัมภ์ฯ</t>
  </si>
  <si>
    <t>0956642414</t>
  </si>
  <si>
    <t>0996249956</t>
  </si>
  <si>
    <t>jongkolprim23@gmail.com</t>
  </si>
  <si>
    <t>https://drive.google.com/open?id=1TnBMvrE0QlagZg-U72WbqnLgoHwOsXR8</t>
  </si>
  <si>
    <t>202407032VKvkRf5yGAVIX7Ka</t>
  </si>
  <si>
    <t>พัฒน์ซ้าย</t>
  </si>
  <si>
    <t>0648513385</t>
  </si>
  <si>
    <t>0881803687</t>
  </si>
  <si>
    <t>sangravee3687@gmail.com</t>
  </si>
  <si>
    <t>https://drive.google.com/open?id=1AyK1O8PsAuZhMX4yeyBbYDA6okKGWWIC</t>
  </si>
  <si>
    <t>014185083427AOR6976</t>
  </si>
  <si>
    <t>เวียรชัย</t>
  </si>
  <si>
    <t>เทศบาลปลูกปัญญาในพระอุปถัม</t>
  </si>
  <si>
    <t>0839679199</t>
  </si>
  <si>
    <t>koookaai@hotmail.com</t>
  </si>
  <si>
    <t>https://drive.google.com/open?id=1DvIUJeW7_T-9AQP3TzDAp85WFbrwKL2W</t>
  </si>
  <si>
    <t>014185091112BOR04006</t>
  </si>
  <si>
    <t>สิงฆาฬะ</t>
  </si>
  <si>
    <t>0866187029</t>
  </si>
  <si>
    <t>0803915101</t>
  </si>
  <si>
    <t>somdejsaranya@hotmail.com</t>
  </si>
  <si>
    <t>https://drive.google.com/open?id=14dI4vjR64EK1G686-9hcpJAo4EGWv-YZ</t>
  </si>
  <si>
    <t>014185093626BOR05665</t>
  </si>
  <si>
    <t>สิริน</t>
  </si>
  <si>
    <t>จิระสุทัศน์</t>
  </si>
  <si>
    <t>0819030993</t>
  </si>
  <si>
    <t>0819030626</t>
  </si>
  <si>
    <t>Phakavit@gmail.com</t>
  </si>
  <si>
    <t>https://drive.google.com/open?id=1WpBY6OdYdnqt-ctGbwWbsQIEEL6uhcc8</t>
  </si>
  <si>
    <t>N006702436239022363944124</t>
  </si>
  <si>
    <t>ชัญญา</t>
  </si>
  <si>
    <t>ตัณฑวชิระพันธ์</t>
  </si>
  <si>
    <t>ขจรเกียศึกษา</t>
  </si>
  <si>
    <t>0866601849</t>
  </si>
  <si>
    <t>Koychokun@gmail.com</t>
  </si>
  <si>
    <t>https://drive.google.com/open?id=1xlBgzoIB9LSCix-f8l22YkG7aswOH4BG</t>
  </si>
  <si>
    <t>014185105538CORO1544</t>
  </si>
  <si>
    <t>พงศ์ดนัย</t>
  </si>
  <si>
    <t>พลคชา</t>
  </si>
  <si>
    <t>0810130862</t>
  </si>
  <si>
    <t>0823532829</t>
  </si>
  <si>
    <t>asawinstnc@gmail.com</t>
  </si>
  <si>
    <t>https://drive.google.com/open?id=1Jaq3UZyJP2JCt-eXHDAk-pfLxJGnAEiP</t>
  </si>
  <si>
    <t>N006702439934022344616719</t>
  </si>
  <si>
    <t>ไตรรัตน์</t>
  </si>
  <si>
    <t>0831823034</t>
  </si>
  <si>
    <t>nt@atntlimited.com</t>
  </si>
  <si>
    <t>https://drive.google.com/open?id=1IHQE9_KaP_5Msr-qP08Xq5A5w5c9YNpb</t>
  </si>
  <si>
    <t>N006702442268114049672153</t>
  </si>
  <si>
    <t>ปุลวัชร</t>
  </si>
  <si>
    <t>มะเริงสิทธิ์</t>
  </si>
  <si>
    <t>เทศบาลบ้านสามกอง</t>
  </si>
  <si>
    <t>18399 02283218</t>
  </si>
  <si>
    <t>0901704916</t>
  </si>
  <si>
    <t>0945909222</t>
  </si>
  <si>
    <t>Sarinjaa825@gmail.com</t>
  </si>
  <si>
    <t>https://drive.google.com/open?id=1mZVHSMfBg7q_k5MyDUtvHiHlxdl0JWhA</t>
  </si>
  <si>
    <t>2024070348IW968YdGjEUuqCr</t>
  </si>
  <si>
    <t>ภัทรเวช</t>
  </si>
  <si>
    <t>เจริญจิระตระกูล</t>
  </si>
  <si>
    <t>0822196260</t>
  </si>
  <si>
    <t>0819781645</t>
  </si>
  <si>
    <t>n.uize2546@gmail.com</t>
  </si>
  <si>
    <t>https://drive.google.com/open?id=14mjkQDhzgIHyqsEOHQC9Mmatj6wQyDMC</t>
  </si>
  <si>
    <t>202407030kOZ0fkL6C4IOYLEn</t>
  </si>
  <si>
    <t>ชยพล</t>
  </si>
  <si>
    <t>ชโลธร</t>
  </si>
  <si>
    <t>บ้านไม้​เรียบ(​ตัน​ติ​โกวิท​บํารุง)​</t>
  </si>
  <si>
    <t>0656613074</t>
  </si>
  <si>
    <t>0839001002</t>
  </si>
  <si>
    <t>Aetanya@hotmail.com​</t>
  </si>
  <si>
    <t>https://drive.google.com/open?id=1mrUzBdg7DpwRf7iII_4Wa5XIOY3ocb_t</t>
  </si>
  <si>
    <t>ชยรพ</t>
  </si>
  <si>
    <t>บ้าน​ไม้​เรียบ​(ตัน​ติ​โกวิท​บํารุง)​</t>
  </si>
  <si>
    <t>0926938271</t>
  </si>
  <si>
    <t>https://drive.google.com/open?id=1Z1kZp3jayNrGuhKN1J8b_9uoEEKXeUeX</t>
  </si>
  <si>
    <t>พินโยยาง</t>
  </si>
  <si>
    <t>0959821468</t>
  </si>
  <si>
    <t>0963296194</t>
  </si>
  <si>
    <t>amonkarn.1986@gmail.com</t>
  </si>
  <si>
    <t>https://drive.google.com/open?id=1IKfJcffk5bp4ZNOedoqgBqivkWs77Okg</t>
  </si>
  <si>
    <t>202407035rBcZGsnaRZJ5bLfC</t>
  </si>
  <si>
    <t>ลิ่มสกุล</t>
  </si>
  <si>
    <t>0632311756</t>
  </si>
  <si>
    <t>0818341626</t>
  </si>
  <si>
    <t>nitnapa.sae@gmail.com</t>
  </si>
  <si>
    <t>https://drive.google.com/open?id=1fkah7pARHjW70nzwzMM4fhSXH0f0nJ31</t>
  </si>
  <si>
    <t>ธนเทพ</t>
  </si>
  <si>
    <t>สิงขร</t>
  </si>
  <si>
    <t>มารีรักพังงา</t>
  </si>
  <si>
    <t>094-5954285</t>
  </si>
  <si>
    <t>086-6824644</t>
  </si>
  <si>
    <t>bongkot1112@gmail.com</t>
  </si>
  <si>
    <t>https://drive.google.com/open?id=1WoyYoSjPgYvx9zfNzuFvs7NnAnEhqsC1</t>
  </si>
  <si>
    <t>N0067024531400081164180</t>
  </si>
  <si>
    <t>กิตติกา</t>
  </si>
  <si>
    <t>กัตติกมาส</t>
  </si>
  <si>
    <t>เทศบาลปลูกปัญญา ในพระอุปถัมภ์ฯ</t>
  </si>
  <si>
    <t>0649192828</t>
  </si>
  <si>
    <t>0851655564</t>
  </si>
  <si>
    <t>thunyapat.y@gmail.com</t>
  </si>
  <si>
    <t>https://drive.google.com/open?id=1RI2bKJKMxDolc311Tun-Xmw-B2b4QvnO</t>
  </si>
  <si>
    <t>014185153141BOR06957</t>
  </si>
  <si>
    <t>รัฐกรณ์</t>
  </si>
  <si>
    <t>ขอพรประเสริฐ</t>
  </si>
  <si>
    <t>0913452981</t>
  </si>
  <si>
    <t>rukpukan@gmail.com</t>
  </si>
  <si>
    <t>https://drive.google.com/open?id=1CW5P-6W4OwDdDGvC3xmKRSSXBVzrbb4L</t>
  </si>
  <si>
    <t>202407039lfDc90g9xT9b</t>
  </si>
  <si>
    <t>ปุญชรัศมิ์</t>
  </si>
  <si>
    <t>กำลัง</t>
  </si>
  <si>
    <t>0807576657</t>
  </si>
  <si>
    <t>0897257914</t>
  </si>
  <si>
    <t>Saifon-2524@hotmail.com</t>
  </si>
  <si>
    <t>https://drive.google.com/open?id=1ZxmwAVh_4PdtKT3O7a4O5mMMYH-rVNsd</t>
  </si>
  <si>
    <t>N00670246040411405551135</t>
  </si>
  <si>
    <t>จันทร์วาศ</t>
  </si>
  <si>
    <t>0835957715</t>
  </si>
  <si>
    <t>Funnyphunny@hotmail.com</t>
  </si>
  <si>
    <t>https://drive.google.com/open?id=1Z-odfnvtUII9OST2fhCJaAUS49WJvebH</t>
  </si>
  <si>
    <t>0000</t>
  </si>
  <si>
    <t>ธนัช</t>
  </si>
  <si>
    <t>พฤกษธัมมโกวิท</t>
  </si>
  <si>
    <t>0813344459</t>
  </si>
  <si>
    <t>0891592022</t>
  </si>
  <si>
    <t>yuttama89@gmail.com</t>
  </si>
  <si>
    <t>https://drive.google.com/open?id=1jIznQtN574_7SyPIIzG7ilhD0r03pt49</t>
  </si>
  <si>
    <t>014185185844AOR00288</t>
  </si>
  <si>
    <t>อนล</t>
  </si>
  <si>
    <t>งามขจรกุลกิจ</t>
  </si>
  <si>
    <t>0864768121</t>
  </si>
  <si>
    <t>cchitr@gmail.com</t>
  </si>
  <si>
    <t>https://drive.google.com/open?id=1idNmLyZhCbiuSlsPgBv5GTYCJOlrBYc_</t>
  </si>
  <si>
    <t>: 202407037kQDxcICsZyrsqf76</t>
  </si>
  <si>
    <t>ณัฐนันท์</t>
  </si>
  <si>
    <t>สุวรรณมณี</t>
  </si>
  <si>
    <t>0939788428</t>
  </si>
  <si>
    <t>0894690547</t>
  </si>
  <si>
    <t>Namaoysuwanmanee@gmail.com</t>
  </si>
  <si>
    <t>https://drive.google.com/open?id=1-FoZIjxdTdCsL5nJxowMfkVPqkIm76pX</t>
  </si>
  <si>
    <t>202407024iNesHKJDkAxTsWNi</t>
  </si>
  <si>
    <t>กรินทร์</t>
  </si>
  <si>
    <t>ขจรเกียตพัฒนา</t>
  </si>
  <si>
    <t>0956619241</t>
  </si>
  <si>
    <t>0647198294</t>
  </si>
  <si>
    <t>Connectworldhkt@gmail.com</t>
  </si>
  <si>
    <t>https://drive.google.com/open?id=1facdh5kkcOpCZlNkeyN6WlEq611skBto</t>
  </si>
  <si>
    <t>202407034IPV2RpuAdCkUtcsp</t>
  </si>
  <si>
    <t>สุทธิสุขศรี</t>
  </si>
  <si>
    <t>0804444458</t>
  </si>
  <si>
    <t>yhong2528@gmail.com</t>
  </si>
  <si>
    <t>https://drive.google.com/open?id=1qKJ4KyDG4_gYJrHmyaB2MWulK8hagOmr</t>
  </si>
  <si>
    <t>2024070379fjdwVZu8JHAQt7v</t>
  </si>
  <si>
    <t>เม่งช่วย</t>
  </si>
  <si>
    <t>0835169698</t>
  </si>
  <si>
    <t>0869454714</t>
  </si>
  <si>
    <t>maliyam69@gmail.com</t>
  </si>
  <si>
    <t>https://drive.google.com/open?id=1d_03IMJh-0n-2OLM-yzeHRXLskMHGDT4</t>
  </si>
  <si>
    <t>04 ก.ค.2567-05.58</t>
  </si>
  <si>
    <t>เจี่ยสกุล</t>
  </si>
  <si>
    <t>0966851093</t>
  </si>
  <si>
    <t>0979794415</t>
  </si>
  <si>
    <t>Pattarieya.ch@bdms.co.th</t>
  </si>
  <si>
    <t>https://drive.google.com/open?id=11qGMAraRC7BG74jb0-0X-ra48XLLHHWi</t>
  </si>
  <si>
    <t>202407040700358568</t>
  </si>
  <si>
    <t>ถิ่นตะเคียน</t>
  </si>
  <si>
    <t>เทศบาลปลูกปัญญาฯ</t>
  </si>
  <si>
    <t>0831053233</t>
  </si>
  <si>
    <t>inging_jinda@hotmail.com</t>
  </si>
  <si>
    <t>https://drive.google.com/open?id=1whOB2NxubOLY-bVFr1V44o9ctjUyFUzA</t>
  </si>
  <si>
    <t>N006702526983042003438313</t>
  </si>
  <si>
    <t>พลพจน์</t>
  </si>
  <si>
    <t>เอกเลิศกุล</t>
  </si>
  <si>
    <t>0994196321</t>
  </si>
  <si>
    <t>0897268859</t>
  </si>
  <si>
    <t>khunimphone92@gmail.com</t>
  </si>
  <si>
    <t>https://drive.google.com/open?id=1Ukx8S15e9N_9UAobZt2NXvEwNzC35ulr</t>
  </si>
  <si>
    <t>N006702532331034348148660</t>
  </si>
  <si>
    <t>การประกอบ</t>
  </si>
  <si>
    <t>เทศบาลเชิงทะเล(ตันติวิท)</t>
  </si>
  <si>
    <t>0897293727</t>
  </si>
  <si>
    <t>0887606627</t>
  </si>
  <si>
    <t>Jiratchaya.bk11@gmail.com</t>
  </si>
  <si>
    <t>https://drive.google.com/open?id=1nUb3MTwREI8DpANq3nP9KCy9ouX70SAk</t>
  </si>
  <si>
    <t>2024070485KoQXTFYSXPqP7y4</t>
  </si>
  <si>
    <t>พิมพ์ณภัส</t>
  </si>
  <si>
    <t>ส่งแสง</t>
  </si>
  <si>
    <t>ถลางวิทยา</t>
  </si>
  <si>
    <t>0620698507</t>
  </si>
  <si>
    <t>https://drive.google.com/open?id=1bf-xqul_DqLNdAV950fuPG9ayZvEc_f7</t>
  </si>
  <si>
    <t>202407047B4RKuPITE7uObaYF</t>
  </si>
  <si>
    <t>พิมพ์ชนก</t>
  </si>
  <si>
    <t>เพชรน้อย</t>
  </si>
  <si>
    <t>เทศบาลเชิงทะเล (ตันติวิท)</t>
  </si>
  <si>
    <t>0936247979</t>
  </si>
  <si>
    <t>0809936398</t>
  </si>
  <si>
    <t>tachamo.saboy@gmail.com</t>
  </si>
  <si>
    <t>https://drive.google.com/open?id=1byKL2i4JLi0AmxNzWiznCT87YhB2BFK0</t>
  </si>
  <si>
    <t>014185133004AOR08011</t>
  </si>
  <si>
    <t>ศิวริศร</t>
  </si>
  <si>
    <t>ทองมาก</t>
  </si>
  <si>
    <t>0888233412</t>
  </si>
  <si>
    <t>ppensawat@gmail.com</t>
  </si>
  <si>
    <t>https://drive.google.com/open?id=1u0WWuquByRa0EIfbnQT2Y3MsHwYzAipv</t>
  </si>
  <si>
    <t>014186112539BOR07083</t>
  </si>
  <si>
    <t>ธีรภ้ทร</t>
  </si>
  <si>
    <t>แดงทำมา</t>
  </si>
  <si>
    <t>0879924559</t>
  </si>
  <si>
    <t xml:space="preserve">arannasawan@gmail.com </t>
  </si>
  <si>
    <t>https://drive.google.com/open?id=18cV76Tw_ayV20HaMOme4moIAurvufQ3J</t>
  </si>
  <si>
    <t>ไตรศรี</t>
  </si>
  <si>
    <t>12 ปี</t>
  </si>
  <si>
    <t>06-5315-6834</t>
  </si>
  <si>
    <t>0818947876</t>
  </si>
  <si>
    <t>nancyhkt@gmail.com</t>
  </si>
  <si>
    <t>https://drive.google.com/open?id=1P6MGGY0oPB82pZg6XuWQBj1ek7-09L-Y</t>
  </si>
  <si>
    <t>2024070438ng4X5sINVo4ddPg</t>
  </si>
  <si>
    <t>มุกลดา</t>
  </si>
  <si>
    <t>06-1675-4043</t>
  </si>
  <si>
    <t>https://drive.google.com/open?id=1Angj-L08uR7fK4XqEWNUSgsw09Boxl7r</t>
  </si>
  <si>
    <t>20240704JYDHU6p6u2FCpPSFY</t>
  </si>
  <si>
    <t>ธนกร</t>
  </si>
  <si>
    <t>ตรึกตรองกิจ</t>
  </si>
  <si>
    <t>0897283232</t>
  </si>
  <si>
    <t>0824522942</t>
  </si>
  <si>
    <t>namphettlt@gmail.com</t>
  </si>
  <si>
    <t>https://drive.google.com/open?id=1x-xrzFAOzb3DbCsvwuzongCCN2mQ2gn-</t>
  </si>
  <si>
    <t>014186122525COR07062</t>
  </si>
  <si>
    <t>นิตา</t>
  </si>
  <si>
    <t>ถนอมไถ</t>
  </si>
  <si>
    <t>0814939878</t>
  </si>
  <si>
    <t>0851693319</t>
  </si>
  <si>
    <t>are-bung@hotmail.com</t>
  </si>
  <si>
    <t>https://drive.google.com/open?id=1e1u6gFs5rHL7ZtHA78t5XZ1DJjAcC950</t>
  </si>
  <si>
    <t>202407041U1TwRBlqI71xbdV7</t>
  </si>
  <si>
    <t>กีรติโชติกุล</t>
  </si>
  <si>
    <t>0952844114</t>
  </si>
  <si>
    <t>0891745183</t>
  </si>
  <si>
    <t>kukkui-pinky@outlook.co.th</t>
  </si>
  <si>
    <t>https://drive.google.com/open?id=14Mp2fk29c0Loo7IGLSJlslKf7Tx8JkdI</t>
  </si>
  <si>
    <t>2024070409DX8hJjULSx87uYb</t>
  </si>
  <si>
    <t>ณิชชา</t>
  </si>
  <si>
    <t>โยธาการณ์</t>
  </si>
  <si>
    <t>ภูเก็ตไทหัว</t>
  </si>
  <si>
    <t>0825805335</t>
  </si>
  <si>
    <t>0953643538</t>
  </si>
  <si>
    <t>rathar.k@gmail.com</t>
  </si>
  <si>
    <t>https://drive.google.com/open?id=1sQvB555C_MPsJYgOvjMwOXo4ProiUihY</t>
  </si>
  <si>
    <t>014184215419AOR05</t>
  </si>
  <si>
    <t>พัชกร</t>
  </si>
  <si>
    <t>ทรัพย์กล้า</t>
  </si>
  <si>
    <t>0893910815</t>
  </si>
  <si>
    <t>0626394561</t>
  </si>
  <si>
    <t>pplannirada@gmail.com</t>
  </si>
  <si>
    <t>https://drive.google.com/open?id=1odWP4UgT_ZELwwhmYSP-dUbENVyWjJgt</t>
  </si>
  <si>
    <t>014186113738AOR07808</t>
  </si>
  <si>
    <t>กมลพร</t>
  </si>
  <si>
    <t>ศรีรักษ์</t>
  </si>
  <si>
    <t>0864868148</t>
  </si>
  <si>
    <t>0952561443</t>
  </si>
  <si>
    <t>su.thanyamon28@gmail.com</t>
  </si>
  <si>
    <t>https://drive.google.com/open?id=1qs-jdmbAOFhncoDuT4sQhyZbue_l2ObL</t>
  </si>
  <si>
    <t>202407044ELbKOnOrfns5vdkn</t>
  </si>
  <si>
    <t>ธราเทพ</t>
  </si>
  <si>
    <t>บุญทวี</t>
  </si>
  <si>
    <t>9 ปี9เดือน</t>
  </si>
  <si>
    <t>0869519169</t>
  </si>
  <si>
    <t>sukchom1982@gmail.com</t>
  </si>
  <si>
    <t>https://drive.google.com/open?id=1jEXplv3ugZM4l6c19XViIfw1yWfXWIFJ</t>
  </si>
  <si>
    <t>202407045xant6c8MzPSVjQU8</t>
  </si>
  <si>
    <t>รัตนสิทธิ์</t>
  </si>
  <si>
    <t>0960388800</t>
  </si>
  <si>
    <t>0897287124</t>
  </si>
  <si>
    <t>nalineenr@gmail.com</t>
  </si>
  <si>
    <t>https://drive.google.com/open?id=1ame4MsOeiVdsfoXGxQ8aneonkU2P-w2J</t>
  </si>
  <si>
    <t>202407045YZd0tkmrq6WcDPC</t>
  </si>
  <si>
    <t>ภูสิทธิ</t>
  </si>
  <si>
    <t>สุวิทย์</t>
  </si>
  <si>
    <t>0626685677</t>
  </si>
  <si>
    <t>0986707198</t>
  </si>
  <si>
    <t>Renu.pokpong@gmail.com</t>
  </si>
  <si>
    <t>https://drive.google.com/open?id=1SLTOWVoJfksmQwfsDWrMul77gXfI_-2t</t>
  </si>
  <si>
    <t>N0067025753201056549</t>
  </si>
  <si>
    <t>นพเดชน์</t>
  </si>
  <si>
    <t>ช่วงโชติ</t>
  </si>
  <si>
    <t>0812794733</t>
  </si>
  <si>
    <t>0818936533</t>
  </si>
  <si>
    <t>nidnoi_V9@windowslive.com</t>
  </si>
  <si>
    <t>https://drive.google.com/open?id=1aBhDdqe4JV5BxYrkCbA4Fe6gWqPGgyqf</t>
  </si>
  <si>
    <t>202407046H6qUqg0pzX2TVMB</t>
  </si>
  <si>
    <t>วารีวนิช</t>
  </si>
  <si>
    <t>0817427404</t>
  </si>
  <si>
    <t>0815361590</t>
  </si>
  <si>
    <t>w.monruedee@gmail.com</t>
  </si>
  <si>
    <t>https://drive.google.com/open?id=15gG8q6AsqWDzzSeh592TrI44ZrvcvJ6c</t>
  </si>
  <si>
    <t>014186211718CORO6880</t>
  </si>
  <si>
    <t>อันเกลีน่า</t>
  </si>
  <si>
    <t>ชไนเดอร์</t>
  </si>
  <si>
    <t>0810000513</t>
  </si>
  <si>
    <t>banbowling@gmail.com</t>
  </si>
  <si>
    <t>014186212055AOR02141</t>
  </si>
  <si>
    <t>https://drive.google.com/open?id=14v6uYHU3ODjP7QS0CrLMqj1QlgTJDYSa</t>
  </si>
  <si>
    <t>ปัณณกร</t>
  </si>
  <si>
    <t>เตียววัฒนกุล</t>
  </si>
  <si>
    <t>094-729-1656</t>
  </si>
  <si>
    <t>0624569695</t>
  </si>
  <si>
    <t>Woraporn.pop@gmail.com</t>
  </si>
  <si>
    <t>https://drive.google.com/open?id=1QaCEgmHYi7wm6aFQ5GlLDhpDb3WwG1sh</t>
  </si>
  <si>
    <t>202407048Lnur5ExAQWTB9B4Y</t>
  </si>
  <si>
    <t>จารุพงศ์ศิลป์</t>
  </si>
  <si>
    <t>0935819556</t>
  </si>
  <si>
    <t>sutidarx@gmail.com</t>
  </si>
  <si>
    <t>https://drive.google.com/open?id=1NSjxVXef4Sf0feLefgYNoFtoxMQ9vD2N</t>
  </si>
  <si>
    <t>รหัสอ้างอิง N006702585656060499923709</t>
  </si>
  <si>
    <t>กฤตภาส</t>
  </si>
  <si>
    <t>บุญพันธ์</t>
  </si>
  <si>
    <t>0640253335</t>
  </si>
  <si>
    <t>0647945978</t>
  </si>
  <si>
    <t>eak_2809@hotmail.com</t>
  </si>
  <si>
    <t>https://drive.google.com/open?id=1w4UAmB9J6yydh-XdWS3XbAVP9GXAaIeP</t>
  </si>
  <si>
    <t>N006702612208076760736018</t>
  </si>
  <si>
    <t>โพธิ์อร่ามศรี</t>
  </si>
  <si>
    <t>สาธิตมหาวิทยาลัยราชภัฏภูเก็ต(ฝ่ายประถมศึกษา)</t>
  </si>
  <si>
    <t>0652652299</t>
  </si>
  <si>
    <t>cornerya@hotmail.com</t>
  </si>
  <si>
    <t>https://drive.google.com/open?id=1uYtbVG1V2W-t9tNiWZeIEeSxGzPT_q3Y</t>
  </si>
  <si>
    <t>N006702627999076767984976</t>
  </si>
  <si>
    <t>ปภาวิน</t>
  </si>
  <si>
    <t>ศิวากรณ์​</t>
  </si>
  <si>
    <t>ขจรเกียรติ​ศึกษา​</t>
  </si>
  <si>
    <t>0819561655</t>
  </si>
  <si>
    <t>0816913384</t>
  </si>
  <si>
    <t>Pim_Charter@yahoo.com</t>
  </si>
  <si>
    <t>https://drive.google.com/open?id=1aAkfL0topyXCyPB5nzM8TaLVVOanTIfX</t>
  </si>
  <si>
    <t>N006702531182042001222078</t>
  </si>
  <si>
    <t>นวินดา</t>
  </si>
  <si>
    <t>ลิ้มจิตสมบูรณ์</t>
  </si>
  <si>
    <t>0890213499</t>
  </si>
  <si>
    <t>0890015151</t>
  </si>
  <si>
    <t>Weerachard @yahoo.com</t>
  </si>
  <si>
    <t>https://drive.google.com/open?id=1Tpln0T0J8e8CwqHMd8g12t6rKmHQOTUx</t>
  </si>
  <si>
    <t>รหัสอ้างอิง: 202407055X0uLqBxCVS4jYIsY</t>
  </si>
  <si>
    <t>จิรัฏฐ์</t>
  </si>
  <si>
    <t>ดงปาลี</t>
  </si>
  <si>
    <t>เทศบาลเชิงทะเลตันติวิท</t>
  </si>
  <si>
    <t>0636163187</t>
  </si>
  <si>
    <t>0815351365</t>
  </si>
  <si>
    <t>Jeepie.kim@gmail.com</t>
  </si>
  <si>
    <t>https://drive.google.com/open?id=1dfXlQhEiFcWkOrei24uIbT8qN3LNYWhy</t>
  </si>
  <si>
    <t xml:space="preserve"> 202407052e75nEjlgVNWhMNnc</t>
  </si>
  <si>
    <t>สมอไทย</t>
  </si>
  <si>
    <t>0635133319</t>
  </si>
  <si>
    <t>0822690018</t>
  </si>
  <si>
    <t>Samorthai.mai@gmail.com</t>
  </si>
  <si>
    <t>https://drive.google.com/open?id=17RQhjIOAwIJCug-gbr96MBdRFHsJ24wB</t>
  </si>
  <si>
    <t>N0067026336700886732412</t>
  </si>
  <si>
    <t>ปณัฐกวิน</t>
  </si>
  <si>
    <t>จันทร์เจริญ</t>
  </si>
  <si>
    <t>0628311239</t>
  </si>
  <si>
    <t>0897288705</t>
  </si>
  <si>
    <t>tatajan2516@gmail.com</t>
  </si>
  <si>
    <t>https://drive.google.com/open?id=1Er0Mv_qs1v8ymbcsSaMumWbogLrxTjjZ</t>
  </si>
  <si>
    <t>ขวัญตา</t>
  </si>
  <si>
    <t>ชิษณุพัทธ์</t>
  </si>
  <si>
    <t>ประทุม</t>
  </si>
  <si>
    <t>10ปี</t>
  </si>
  <si>
    <t>0616241445</t>
  </si>
  <si>
    <t>boonruxsa@hotmail.com</t>
  </si>
  <si>
    <t>https://drive.google.com/open?id=1s4yp8eixW6g7Py1qO90aAMCsrKLwU5bl</t>
  </si>
  <si>
    <t>TRO14fec564c3f66f2</t>
  </si>
  <si>
    <t>ดลกนก</t>
  </si>
  <si>
    <t>โล่ห์แก้ว</t>
  </si>
  <si>
    <t>0815690367</t>
  </si>
  <si>
    <t>shoguntui@gmail.com</t>
  </si>
  <si>
    <t>https://drive.google.com/open?id=1kPWtNe4_WWAG1QASVqB0ynz5TagGrT_s</t>
  </si>
  <si>
    <t>202407045kG6kBFn</t>
  </si>
  <si>
    <t>ศาสตราวุฒน์</t>
  </si>
  <si>
    <t>คงหยู</t>
  </si>
  <si>
    <t>ปลูกปัญญาฯ</t>
  </si>
  <si>
    <t>0810616740</t>
  </si>
  <si>
    <t>0845332044</t>
  </si>
  <si>
    <t>suttiruk2044@gmail.com</t>
  </si>
  <si>
    <t>https://drive.google.com/open?id=1sv16z6zp97CB_N2TxY_PP-4SPv06ZOzW</t>
  </si>
  <si>
    <t>014187111940CoR06567</t>
  </si>
  <si>
    <t>พิมพ์รชา</t>
  </si>
  <si>
    <t>เทพบุตร</t>
  </si>
  <si>
    <t>ขจรเกียติศึกษา</t>
  </si>
  <si>
    <t>0994949416</t>
  </si>
  <si>
    <t>Wr.accounting@gmail.com</t>
  </si>
  <si>
    <t>https://drive.google.com/open?id=1oUYzaPbqvEjsBaJ6TrKo33uj-aJ3PfVw</t>
  </si>
  <si>
    <t>014187120217BOR08658</t>
  </si>
  <si>
    <t>ช่วยรักษ์</t>
  </si>
  <si>
    <t>0967122791</t>
  </si>
  <si>
    <t>0817979273</t>
  </si>
  <si>
    <t>pd.nithithada@gmail.com</t>
  </si>
  <si>
    <t>https://drive.google.com/open?id=1Ma_VMMpjfRZ9IIa3usCyvqsqOnRsrZNW</t>
  </si>
  <si>
    <t>อาทรกิจ</t>
  </si>
  <si>
    <t>0910402858</t>
  </si>
  <si>
    <t>0817376902</t>
  </si>
  <si>
    <t>Suwisapang@gmail.com</t>
  </si>
  <si>
    <t>https://drive.google.com/open?id=1a4FUF_xTVwZEc0HY8DQ4wIMhkeMhpD3m</t>
  </si>
  <si>
    <t>2024070511S8YJtImvkGYfPSa</t>
  </si>
  <si>
    <t>เศรษฐ์ชวิศ</t>
  </si>
  <si>
    <t>จุุ้ยเริก</t>
  </si>
  <si>
    <t>เทศบาลปลูกปัญญาในพระอุปถัมภ์ ฯ</t>
  </si>
  <si>
    <t>0826296868</t>
  </si>
  <si>
    <t>0836482049</t>
  </si>
  <si>
    <t>kallaya.thongyod@yahoo.com</t>
  </si>
  <si>
    <t>https://drive.google.com/open?id=161zY067A1ozWTOQIeGd7N62BOEdL4VMd</t>
  </si>
  <si>
    <t>BAYM3276386463</t>
  </si>
  <si>
    <t>ญาณาธิป</t>
  </si>
  <si>
    <t>ยิ้มฟุ้งเฟื่อง</t>
  </si>
  <si>
    <t>0806956568</t>
  </si>
  <si>
    <t>Supatipmonsin@gmail.com</t>
  </si>
  <si>
    <t>202407054tdoPamQplbAxE61l</t>
  </si>
  <si>
    <t>https://drive.google.com/open?id=1pYYByJqTgvcQ5GoY7CS8weULUzFweKDr</t>
  </si>
  <si>
    <t>ภูสิน</t>
  </si>
  <si>
    <t>วิวัฒนวงศา</t>
  </si>
  <si>
    <t>0922657296</t>
  </si>
  <si>
    <t>0640189992</t>
  </si>
  <si>
    <t>kp.phusin@gmail.com</t>
  </si>
  <si>
    <t>https://drive.google.com/open?id=1eFnjZC2otBxvvtS2dOf9cAUQdlIKDlOw</t>
  </si>
  <si>
    <t>: 014187160647BOR04670</t>
  </si>
  <si>
    <t>ศิรวิชญ์</t>
  </si>
  <si>
    <t>ชมบุญ</t>
  </si>
  <si>
    <t>0815693284</t>
  </si>
  <si>
    <t>cbl.co.ltd@gmail.com</t>
  </si>
  <si>
    <t>https://drive.google.com/open?id=1CUETJlhgKv5gbpDfIzvILIAxTTW4TD6Y</t>
  </si>
  <si>
    <t>N006702657703043481868157</t>
  </si>
  <si>
    <t xml:space="preserve">ฐณกร </t>
  </si>
  <si>
    <t>มุลิกะบุตร</t>
  </si>
  <si>
    <t>0626296366</t>
  </si>
  <si>
    <t>17passaraluk@gmail.com</t>
  </si>
  <si>
    <t>https://drive.google.com/open?id=1Qnmf5G2RartNeH41qdRc8ik9cqt0dOPV</t>
  </si>
  <si>
    <t>ธิปก</t>
  </si>
  <si>
    <t>ทิพย์พิมล</t>
  </si>
  <si>
    <t>0934788915</t>
  </si>
  <si>
    <t>0872832883</t>
  </si>
  <si>
    <t>jutima.nganwongpanit@krungthai.com</t>
  </si>
  <si>
    <t>https://drive.google.com/open?id=1n-JChtcftq0Fhej6B5rM61CenYOrsbRC</t>
  </si>
  <si>
    <t>N006702659325102145792400</t>
  </si>
  <si>
    <t>อนุชา</t>
  </si>
  <si>
    <t>ถนอมศักดิ์</t>
  </si>
  <si>
    <t>0826205558</t>
  </si>
  <si>
    <t>0814771682</t>
  </si>
  <si>
    <t>rungnapa120328@gmail.com</t>
  </si>
  <si>
    <t>https://drive.google.com/open?id=1KTeItjtfEZMpB28gtwpydvDnDtWy5MXe</t>
  </si>
  <si>
    <t>มากนคร</t>
  </si>
  <si>
    <t>096-1172102</t>
  </si>
  <si>
    <t>Sirintip030@gmail.com</t>
  </si>
  <si>
    <t>https://drive.google.com/open?id=1zX5tHCKr3xZTSoPPns_yExmkNg8r3wx8</t>
  </si>
  <si>
    <t>202407054oJJUYCif6JwqT1QS</t>
  </si>
  <si>
    <t>อนันตคุณ</t>
  </si>
  <si>
    <t>อนันตจรูญวงศ์</t>
  </si>
  <si>
    <t>0866809821</t>
  </si>
  <si>
    <t>be_kinnie@hotmail.com</t>
  </si>
  <si>
    <t>https://drive.google.com/open?id=1QmnxMe5Y_VbHnbblH54VXc4bWXKzGdo4</t>
  </si>
  <si>
    <t>014187181004BOR00914</t>
  </si>
  <si>
    <t>ศักดิ์ศรีสุวรรณ</t>
  </si>
  <si>
    <t>0887513845</t>
  </si>
  <si>
    <t>jsaksrisuwan@gmail.com</t>
  </si>
  <si>
    <t>https://drive.google.com/open?id=1WZLscSqcx3T1ZYPzzt5ecksiaFVaErd3</t>
  </si>
  <si>
    <t>014187182348BOR04982</t>
  </si>
  <si>
    <t>สุวรรณรักษ์</t>
  </si>
  <si>
    <t>0970271134</t>
  </si>
  <si>
    <t>0835040906</t>
  </si>
  <si>
    <t>suwanrak.tum1977@gmail.com</t>
  </si>
  <si>
    <t>https://drive.google.com/open?id=18iD8H8eKTEapQb4tAdQK9wLH7pdYkWCl</t>
  </si>
  <si>
    <t>202407052TIXuVYQIqjCIGGOq</t>
  </si>
  <si>
    <t>ปัณณ์นารา</t>
  </si>
  <si>
    <t>ภูมิศิริสวัสดิ์</t>
  </si>
  <si>
    <t>0980141584</t>
  </si>
  <si>
    <t>0817526507</t>
  </si>
  <si>
    <t>pakorn0559@gmail.com</t>
  </si>
  <si>
    <t>https://drive.google.com/open?id=1vLWnAUcxJowwrdYndNRTKffCUqbnSKev</t>
  </si>
  <si>
    <t>N006702669161043485964809</t>
  </si>
  <si>
    <t>วีรกาญจน์</t>
  </si>
  <si>
    <t>ลีฬหวรงค์</t>
  </si>
  <si>
    <t>0824305321</t>
  </si>
  <si>
    <t>0816615715</t>
  </si>
  <si>
    <t>Onveera5321@gmail.com</t>
  </si>
  <si>
    <t>https://drive.google.com/open?id=1Zwap2kqyN4WGncHaVdMYwbeQ1UPKsWa1</t>
  </si>
  <si>
    <t xml:space="preserve"> 202407055Pctf36hpFT7becPW</t>
  </si>
  <si>
    <t>ธรรศ</t>
  </si>
  <si>
    <t>พิมพ์หาญ</t>
  </si>
  <si>
    <t>0639936696</t>
  </si>
  <si>
    <t>n_jutanee@hotmail.com</t>
  </si>
  <si>
    <t>https://drive.google.com/open?id=1KC9WIXPEjYnVpFpct-9L4qbRWuuRM7ZH</t>
  </si>
  <si>
    <t>202407050IZoKE80yghjW9hub</t>
  </si>
  <si>
    <t>จิรายุ</t>
  </si>
  <si>
    <t>เสงี่ยม</t>
  </si>
  <si>
    <t>0887682952</t>
  </si>
  <si>
    <t>0897298952</t>
  </si>
  <si>
    <t>niphaphorn.sa@gmail.com</t>
  </si>
  <si>
    <t>https://drive.google.com/open?id=1Plt_M9GKzIGJzenuSIf07oCzm-vrFyqi</t>
  </si>
  <si>
    <t>202407056bfGJvErbRORYZRUQ</t>
  </si>
  <si>
    <t>สืบสกุลสุนทร</t>
  </si>
  <si>
    <t>0647232674</t>
  </si>
  <si>
    <t>0629799445</t>
  </si>
  <si>
    <t>d_ookdik@hotmail.com</t>
  </si>
  <si>
    <t>https://drive.google.com/open?id=1j6faizrznmT-Rjyg55mGd6kuzb_2mwi5</t>
  </si>
  <si>
    <t>202407059F26JTWeBfzt5NdVj</t>
  </si>
  <si>
    <t>มานะบุตร</t>
  </si>
  <si>
    <t>0806945311</t>
  </si>
  <si>
    <t>0813674641</t>
  </si>
  <si>
    <t>Kritpkt@gmail.com</t>
  </si>
  <si>
    <t>https://drive.google.com/open?id=1KrAsUGiu-_AIdaZlO8-sP4VD6HM3Wufy</t>
  </si>
  <si>
    <t>N006702676173099209691246</t>
  </si>
  <si>
    <t>สุขทอง</t>
  </si>
  <si>
    <t>0841899199</t>
  </si>
  <si>
    <t>ac999girl@gmail.com</t>
  </si>
  <si>
    <t>https://drive.google.com/open?id=1yq2dByKRdE5EluVqoIGpvyqEPQxM3f3I</t>
  </si>
  <si>
    <t>21:38</t>
  </si>
  <si>
    <t>กฤศธนัช</t>
  </si>
  <si>
    <t>ปรีชา</t>
  </si>
  <si>
    <t>0853888555</t>
  </si>
  <si>
    <t>Moshi54@hotmail.com</t>
  </si>
  <si>
    <t>https://drive.google.com/open?id=1lMRTjtVKpA1lN5EUK1Ql84wmI1Z3BWxR</t>
  </si>
  <si>
    <t xml:space="preserve">กฤศธนัช ปรีชา </t>
  </si>
  <si>
    <t>สุวภัทร</t>
  </si>
  <si>
    <t>สายเนตร</t>
  </si>
  <si>
    <t>0993955519</t>
  </si>
  <si>
    <t>0992891922</t>
  </si>
  <si>
    <t>suphathipchongchit@gmail.com</t>
  </si>
  <si>
    <t>https://drive.google.com/open?id=1GeEexnqkADuSAhQHgoyhqGGzdcbbdOyR</t>
  </si>
  <si>
    <t>022407064B8ZyecQtUjfHN1Bm</t>
  </si>
  <si>
    <t xml:space="preserve">จิรกฤต </t>
  </si>
  <si>
    <t>ภมรศุภกุล</t>
  </si>
  <si>
    <t>บ้านบางเหนียว</t>
  </si>
  <si>
    <t>0825982463</t>
  </si>
  <si>
    <t>0631019516</t>
  </si>
  <si>
    <t>Saifon_phunyanuch@hotmail.com</t>
  </si>
  <si>
    <t>https://drive.google.com/open?id=1QRh-x4WXzO4XEsE9NGvWTJXPUjcZPYZf</t>
  </si>
  <si>
    <t>202407067HnKt5TltLzJ17Dwb</t>
  </si>
  <si>
    <t>ชูศรี</t>
  </si>
  <si>
    <t>เทศบาลปลูกปัญญาในพระอุปถัมถ์ฯ</t>
  </si>
  <si>
    <t>0944839644</t>
  </si>
  <si>
    <t>0894743228</t>
  </si>
  <si>
    <t>Aunda_mittida@hotmail.com</t>
  </si>
  <si>
    <t>https://drive.google.com/open?id=14whJ-8t_B5zxvWdev8XiD78v1BLwRjRL</t>
  </si>
  <si>
    <t>N006702702733887006680010323</t>
  </si>
  <si>
    <t>ยุพาวัลย์</t>
  </si>
  <si>
    <t>จันทร์สัจจา</t>
  </si>
  <si>
    <t>0884480671</t>
  </si>
  <si>
    <t>08153555047</t>
  </si>
  <si>
    <t>Mook262611@pkw.ac.th</t>
  </si>
  <si>
    <t>https://drive.google.com/open?id=1SmTFm7n6HiEyKDwYo3QLIlIOfsc5DfSZ</t>
  </si>
  <si>
    <t>202407067T3pS1zV6038IYeg6</t>
  </si>
  <si>
    <t>0848985498</t>
  </si>
  <si>
    <t>Katasila_ice@hotmail.com</t>
  </si>
  <si>
    <t>https://drive.google.com/open?id=1GqtaTBGPCiy-COMfhqDSTGl91fsZgGQl</t>
  </si>
  <si>
    <t>202407064oUvUtCmQWxMWS6vz</t>
  </si>
  <si>
    <t>ลักษิกา</t>
  </si>
  <si>
    <t>แซ่อิ๋ว</t>
  </si>
  <si>
    <t>0656396659</t>
  </si>
  <si>
    <t>0936459541</t>
  </si>
  <si>
    <t>phuketsigns@hotmail.com</t>
  </si>
  <si>
    <t>https://drive.google.com/open?id=12W8H7gNEhe6-np1h-Ln0OgUm_05Q3L7L</t>
  </si>
  <si>
    <t>014188105556COR06713</t>
  </si>
  <si>
    <t>อริยะหิรัณย์</t>
  </si>
  <si>
    <t>รักญาติ</t>
  </si>
  <si>
    <t>ขจรเกียจพัฒนา</t>
  </si>
  <si>
    <t>0869545743</t>
  </si>
  <si>
    <t>0826545929</t>
  </si>
  <si>
    <t>waratchanan1508@gmail.com</t>
  </si>
  <si>
    <t>https://drive.google.com/open?id=1HCbl6qgBpNk7FZgot-raqYav0i4xKIwl</t>
  </si>
  <si>
    <t>BAYM3278660677</t>
  </si>
  <si>
    <t>ปิ่นชัยศิริ</t>
  </si>
  <si>
    <t>0653076070</t>
  </si>
  <si>
    <t>0805367374</t>
  </si>
  <si>
    <t>jatuporn1818@gmail.com</t>
  </si>
  <si>
    <t>https://drive.google.com/open?id=181TBaywP4IuZtpb_GBRQIeWE-CR7g1kU</t>
  </si>
  <si>
    <t>N00670273951300</t>
  </si>
  <si>
    <t>กมลพิชญ์</t>
  </si>
  <si>
    <t>ขาวเรือง</t>
  </si>
  <si>
    <t>0829900413050</t>
  </si>
  <si>
    <t>0638829053</t>
  </si>
  <si>
    <t>0802895193</t>
  </si>
  <si>
    <t>Kamonpich.2013@gmail.com</t>
  </si>
  <si>
    <t>https://drive.google.com/open?id=1k9kLJplXisI61KvELFSu-QTsa41UGypj</t>
  </si>
  <si>
    <t>202407061101231518</t>
  </si>
  <si>
    <t>ชนัญชิดา</t>
  </si>
  <si>
    <t>ตันติวิวัฒนวงศา</t>
  </si>
  <si>
    <t>0980848829</t>
  </si>
  <si>
    <t>0869484387</t>
  </si>
  <si>
    <t>tantifreya@gmail.com</t>
  </si>
  <si>
    <t>https://drive.google.com/open?id=1K6F4tOZDlM3FzbD4jUS8pcc5Nj2CMp7I</t>
  </si>
  <si>
    <t>202407064jrfFEq3gr4WM1BBd</t>
  </si>
  <si>
    <t>จินต์จุฑา</t>
  </si>
  <si>
    <t>รังสรรค์รุ่งกิจ</t>
  </si>
  <si>
    <t>ดาราสมุทร</t>
  </si>
  <si>
    <t>0805396597</t>
  </si>
  <si>
    <t>Pronprawee.r@gmail.com</t>
  </si>
  <si>
    <t>https://drive.google.com/open?id=1koDf10zNUlULgGFRqzpIaJSng5YtT47q</t>
  </si>
  <si>
    <t>N006702745193006678111315</t>
  </si>
  <si>
    <t>ทินภัทร</t>
  </si>
  <si>
    <t>ยูหนู</t>
  </si>
  <si>
    <t>0826756461</t>
  </si>
  <si>
    <t>0963482541</t>
  </si>
  <si>
    <t>natthaporn82541@gmail.com</t>
  </si>
  <si>
    <t>https://drive.google.com/open?id=1GDrzLdVRS7aIfumzsDqAR4SYdlza1gxt</t>
  </si>
  <si>
    <t>014188130413AORO8732</t>
  </si>
  <si>
    <t>ธาราเขต</t>
  </si>
  <si>
    <t>พรหมจินดา</t>
  </si>
  <si>
    <t>0801445589</t>
  </si>
  <si>
    <t>0847443911</t>
  </si>
  <si>
    <t>amidoh@pkw.ac.th</t>
  </si>
  <si>
    <t>https://drive.google.com/open?id=1acZrZZl8Eg7opyzcZJNsEvITnVvUV5zg</t>
  </si>
  <si>
    <t>N006702747219119647993965</t>
  </si>
  <si>
    <t>ก้องนที</t>
  </si>
  <si>
    <t>ยะวิเชียร</t>
  </si>
  <si>
    <t>0620366354</t>
  </si>
  <si>
    <t>0993615288</t>
  </si>
  <si>
    <t>napasorn2519@icloud.com</t>
  </si>
  <si>
    <t>https://drive.google.com/open?id=1J1BXodXoXqMt8e1v1Cct-JA_LMN8qOkI</t>
  </si>
  <si>
    <t>014188130633BORO6864</t>
  </si>
  <si>
    <t>พิภัช</t>
  </si>
  <si>
    <t>ราชเวียง</t>
  </si>
  <si>
    <t>0966364023</t>
  </si>
  <si>
    <t>0858821792</t>
  </si>
  <si>
    <t>bowlingbingo23@gmail.com</t>
  </si>
  <si>
    <t>https://drive.google.com/open?id=1GTanG7fDLmTP_A3tA3_T8pumt3rOMxEn</t>
  </si>
  <si>
    <t>014188115250AOR08335</t>
  </si>
  <si>
    <t>อชิรวิชญ์</t>
  </si>
  <si>
    <t>สิงหะพล</t>
  </si>
  <si>
    <t>0840620008</t>
  </si>
  <si>
    <t>0858667170</t>
  </si>
  <si>
    <t>A.singhapol@gmail.com</t>
  </si>
  <si>
    <t>https://drive.google.com/open?id=1l6rg2F3RwtRYizfyamAxa8ONnlX4MkIs</t>
  </si>
  <si>
    <t>014188133414AOR08732</t>
  </si>
  <si>
    <t>เริงกิจ</t>
  </si>
  <si>
    <t>086-6822557</t>
  </si>
  <si>
    <t>081-3406127</t>
  </si>
  <si>
    <t>Ruengkittrethep@gmail.com</t>
  </si>
  <si>
    <t>https://drive.google.com/open?id=1Sh_F_Sg_Jc5SDyX1p6OQl5bekpZgRqkx</t>
  </si>
  <si>
    <t>: 202407066CGCWbbC0JkU71BWk</t>
  </si>
  <si>
    <t>กฤตภัทร</t>
  </si>
  <si>
    <t>https://drive.google.com/open?id=1_MVICm5UytKAqVGiDJSzq6qHKbGF_hxs</t>
  </si>
  <si>
    <t>: 202407062G5zNGEPKCWBVVJHY</t>
  </si>
  <si>
    <t>บุณิกา</t>
  </si>
  <si>
    <t>จันทะวงษ์</t>
  </si>
  <si>
    <t>https://drive.google.com/open?id=1_6jsyOkyG-UFMVUykYz82_cF6o5T1THd</t>
  </si>
  <si>
    <t>: 202407063XxzBhi0Vv6cvjbov</t>
  </si>
  <si>
    <t>ชมนาด</t>
  </si>
  <si>
    <t>ศักดารักษ์</t>
  </si>
  <si>
    <t>https://drive.google.com/open?id=1Ihb_efG6tIKtVl_9tSEXr06k1XXpkITg</t>
  </si>
  <si>
    <t>: 202407068Mz6DsLRuu9ih10P5</t>
  </si>
  <si>
    <t>ปุณิกา</t>
  </si>
  <si>
    <t>ไชยกาล</t>
  </si>
  <si>
    <t>0630789760</t>
  </si>
  <si>
    <t>0650974265</t>
  </si>
  <si>
    <t>Phanisara265@gmail.com</t>
  </si>
  <si>
    <t>https://drive.google.com/open?id=1j0uBi_So7yEreBfpoOlSrA3pzsk2_uRf</t>
  </si>
  <si>
    <t>202407067U957JlvulejOx0jL</t>
  </si>
  <si>
    <t>ขวัญชนก</t>
  </si>
  <si>
    <t>อัจฉรานุพงษ์</t>
  </si>
  <si>
    <t>0832248621</t>
  </si>
  <si>
    <t>0656547495</t>
  </si>
  <si>
    <t>napasorn561.29@gmail.com</t>
  </si>
  <si>
    <t>https://drive.google.com/open?id=1Kl6gzJKLp47FK-Uc-V_QLKolaWq-sKTy</t>
  </si>
  <si>
    <t>202407066InAUHqDonHr4SDoW</t>
  </si>
  <si>
    <t>ชภัณญากานต์</t>
  </si>
  <si>
    <t>ชูศร</t>
  </si>
  <si>
    <t>สาธิตราชภัฏภูเก็ต</t>
  </si>
  <si>
    <t>0629956624</t>
  </si>
  <si>
    <t>0919796564</t>
  </si>
  <si>
    <t>nuttcha21@gmail.com</t>
  </si>
  <si>
    <t>https://drive.google.com/open?id=1MyAmq6OqLXv1Mv-gzpnmSrpSQUwhUbwR</t>
  </si>
  <si>
    <t>14:28</t>
  </si>
  <si>
    <t>ศุภกานต์</t>
  </si>
  <si>
    <t>จงคิด</t>
  </si>
  <si>
    <t>11 ปี</t>
  </si>
  <si>
    <t>0818928611</t>
  </si>
  <si>
    <t>0649192469</t>
  </si>
  <si>
    <t>Samakorn16@gmail.com</t>
  </si>
  <si>
    <t>https://drive.google.com/open?id=19KmHBzKcdTZ_IMkG37styFQ8q1fo76Nn</t>
  </si>
  <si>
    <t>014188161449BOR06461</t>
  </si>
  <si>
    <t>นันภ์นภัสญ์</t>
  </si>
  <si>
    <t>กาญจนพนัง</t>
  </si>
  <si>
    <t>0652724408</t>
  </si>
  <si>
    <t>0934199354</t>
  </si>
  <si>
    <t>nunnaphat200855@gmail.com</t>
  </si>
  <si>
    <t>https://drive.google.com/open?id=1XAPJLo1m5Dog1FcYDXudubEkDWO1XfhB</t>
  </si>
  <si>
    <t>20240706128YUQRmKJFWnwtux</t>
  </si>
  <si>
    <t>กัญญ์ณัชชา</t>
  </si>
  <si>
    <t>ทวีพันธุรัตน์</t>
  </si>
  <si>
    <t>0935945661</t>
  </si>
  <si>
    <t>wongvipad@gmail.com</t>
  </si>
  <si>
    <t>https://drive.google.com/open?id=1f7wIUlf4ZmAwVpmTALqLiZfCW8ErMg01</t>
  </si>
  <si>
    <t>014188180528COR05849</t>
  </si>
  <si>
    <t>รินชุมภู</t>
  </si>
  <si>
    <t>0619155974</t>
  </si>
  <si>
    <t>0866350166</t>
  </si>
  <si>
    <t>Klinklao.pim@gmail.com</t>
  </si>
  <si>
    <t>https://drive.google.com/open?id=1HjqafhOWsv-XwJdMtzeoNDOCBbP9UvDj</t>
  </si>
  <si>
    <t>ทองชุบ</t>
  </si>
  <si>
    <t>0941619989</t>
  </si>
  <si>
    <t>Komaoa30@gmail.com</t>
  </si>
  <si>
    <t>https://drive.google.com/open?id=1Wd8Uvib2hyoidDxhs_nZIkBP7fmniHAa</t>
  </si>
  <si>
    <t>สุทธิชัย</t>
  </si>
  <si>
    <t>ศรีสัจจัง</t>
  </si>
  <si>
    <t>1​1</t>
  </si>
  <si>
    <t>0954146475</t>
  </si>
  <si>
    <t>0813976955</t>
  </si>
  <si>
    <t>Aye3250@hotmail.com</t>
  </si>
  <si>
    <t>https://drive.google.com/open?id=1Bo4DQS9eetAr-KCSaFXnVlu3DDgftXay</t>
  </si>
  <si>
    <t>บูชาบุญ</t>
  </si>
  <si>
    <t>0828016233</t>
  </si>
  <si>
    <t>Thaynanthnbuchab@gmil.com</t>
  </si>
  <si>
    <t>https://drive.google.com/open?id=1EM7JhiMCj6iyzq9-WbxN_ascz85K9JtK</t>
  </si>
  <si>
    <t>014188191825BOR00683</t>
  </si>
  <si>
    <t>กนกณฐ</t>
  </si>
  <si>
    <t>กำลังเกื้อ</t>
  </si>
  <si>
    <t>0936059616</t>
  </si>
  <si>
    <t>0647966156</t>
  </si>
  <si>
    <t>S27576@GMAIL.COM</t>
  </si>
  <si>
    <t>https://drive.google.com/open?id=1ddLCNiZk2Hws761Fof5_bkNPQqwsR2nA</t>
  </si>
  <si>
    <t>N006702769581010983830141</t>
  </si>
  <si>
    <t>บูรณะชัย</t>
  </si>
  <si>
    <t>เทศบาลปลูกปัญญาในพระอุปถัมภ์</t>
  </si>
  <si>
    <t>0966563153</t>
  </si>
  <si>
    <t>0835053258</t>
  </si>
  <si>
    <t>piutrm@gmail.com</t>
  </si>
  <si>
    <t>https://drive.google.com/open?id=1uSg-_BcNqK3cIscFyc2PpBfijIVDpnZm</t>
  </si>
  <si>
    <t>BAYM3280450647</t>
  </si>
  <si>
    <t>จักรทอง</t>
  </si>
  <si>
    <t>0817372985</t>
  </si>
  <si>
    <t>0831036336</t>
  </si>
  <si>
    <t>ton_airport@hotmail.com</t>
  </si>
  <si>
    <t>https://drive.google.com/open?id=1MZ54khS_zyJRSo9gGXvgZF1cjdO7Bcbc</t>
  </si>
  <si>
    <t>202407064s3leaTdBqe0Z6V8p</t>
  </si>
  <si>
    <t>ฟีรดาวซ์</t>
  </si>
  <si>
    <t>หมัดหลี</t>
  </si>
  <si>
    <t>0818933144</t>
  </si>
  <si>
    <t>0612951655</t>
  </si>
  <si>
    <t>Plebuss.apple@gmail.com</t>
  </si>
  <si>
    <t>https://drive.google.com/open?id=1mZyZI9D55Zs12TNDK-7rmN1kWuwknt1O</t>
  </si>
  <si>
    <t>ธันยพร</t>
  </si>
  <si>
    <t>ตรีทรัพย์</t>
  </si>
  <si>
    <t>เทศบาลปลูกปัญญา</t>
  </si>
  <si>
    <t>0936374847</t>
  </si>
  <si>
    <t>0945902628</t>
  </si>
  <si>
    <t>Kantaphat6480@gmail.com</t>
  </si>
  <si>
    <t>https://drive.google.com/open?id=1gZF5Wb64WPKfEY_TAWkfEOTQQ4ewwsNO</t>
  </si>
  <si>
    <t>ภคพร</t>
  </si>
  <si>
    <t>วรพันธ์</t>
  </si>
  <si>
    <t>065-089-2186</t>
  </si>
  <si>
    <t>062-860-9235</t>
  </si>
  <si>
    <t>nonglinlin28@gmail.com</t>
  </si>
  <si>
    <t>https://drive.google.com/open?id=1Jhf-59eYuY9pEdVN2o0ZyOD4R_n-6LRZ</t>
  </si>
  <si>
    <t>202407063koRmXTFjz2DiS34W</t>
  </si>
  <si>
    <t>อริสรา</t>
  </si>
  <si>
    <t>วงศ์สวนนท์</t>
  </si>
  <si>
    <t>0952620007</t>
  </si>
  <si>
    <t>0818925511</t>
  </si>
  <si>
    <t>gade210@hotmail.com</t>
  </si>
  <si>
    <t>https://drive.google.com/open?id=1-aCoTqDht49ENdwmQWLJIo8Lb7pO7hS5</t>
  </si>
  <si>
    <t>202407062103473848</t>
  </si>
  <si>
    <t>นลินรัตน์</t>
  </si>
  <si>
    <t>ลีลากิจรุ่งเรือง</t>
  </si>
  <si>
    <t>0946495619</t>
  </si>
  <si>
    <t>0968265644</t>
  </si>
  <si>
    <t>nalinlee4@gmail.com</t>
  </si>
  <si>
    <t>https://drive.google.com/open?id=1xhaZMz4YlqJ9SCl474e1nilSiAYNvbYV</t>
  </si>
  <si>
    <t>2024070682R3q97avwRE0Osp4</t>
  </si>
  <si>
    <t>รัทเฟน</t>
  </si>
  <si>
    <t>0641858923</t>
  </si>
  <si>
    <t>0917952364</t>
  </si>
  <si>
    <t>keerataruthven@gmail.com</t>
  </si>
  <si>
    <t>https://drive.google.com/open?id=1NoKTBtCYuMW8UDtPS5WDrFHbDieoAbZ1</t>
  </si>
  <si>
    <t>014188214041BOR08562</t>
  </si>
  <si>
    <t>ญานิศา</t>
  </si>
  <si>
    <t>รุจิรวนิชวงศ์</t>
  </si>
  <si>
    <t>0818513484</t>
  </si>
  <si>
    <t>arrisa2323@gmail.com</t>
  </si>
  <si>
    <t>https://drive.google.com/open?id=1YthPaWQTvaiYWXNG9nPhp9gz2FC7Lagl</t>
  </si>
  <si>
    <t>N006702783210015579499262</t>
  </si>
  <si>
    <t>ชิติพัทธ์</t>
  </si>
  <si>
    <t>093-062-7420</t>
  </si>
  <si>
    <t>0869407171</t>
  </si>
  <si>
    <t>Chatnapa_oin112530@hotmail.com</t>
  </si>
  <si>
    <t>https://drive.google.com/open?id=12DsPSTB6WDL4w32o8l6V7Ei5Xfh7rPhY</t>
  </si>
  <si>
    <t>สิชฌ์ชลภักษ์</t>
  </si>
  <si>
    <t>0628830668</t>
  </si>
  <si>
    <t>0616965461</t>
  </si>
  <si>
    <t>ysiree09@gmail.com</t>
  </si>
  <si>
    <t>https://drive.google.com/open?id=1r23aXPktYjpqLG151tSpr75lzd7o-zM1</t>
  </si>
  <si>
    <t>202407076qnHNgiNrda90liPA</t>
  </si>
  <si>
    <t>สารินี</t>
  </si>
  <si>
    <t>แซ่ต้วน</t>
  </si>
  <si>
    <t>ไม่มี</t>
  </si>
  <si>
    <t>0872767799</t>
  </si>
  <si>
    <t>Chonnapasaejong@gmail.com</t>
  </si>
  <si>
    <t>https://drive.google.com/open?id=1m7_xF687JzQmJyi7v4sJ-aphohEddHj0</t>
  </si>
  <si>
    <t>014189080621BOR07185</t>
  </si>
  <si>
    <t>แพรไพลิน</t>
  </si>
  <si>
    <t>เมืองไข่</t>
  </si>
  <si>
    <t>0917243243</t>
  </si>
  <si>
    <t>0986703899</t>
  </si>
  <si>
    <t>porr.piyatida@gmail.com</t>
  </si>
  <si>
    <t>https://drive.google.com/open?id=1qtLmWRv-ewmFAjaxcIRktAOgBV3W6et4</t>
  </si>
  <si>
    <t>014189084419COR07330</t>
  </si>
  <si>
    <t>ณัฏฐ์สิณี</t>
  </si>
  <si>
    <t>เทศบาลเชิงทะเล ตันติวิท</t>
  </si>
  <si>
    <t>th.phetnoy@gmail.com</t>
  </si>
  <si>
    <t>https://drive.google.com/open?id=1Ye1fZVBpR_SZEH1C33lROFQTFOZfwM89</t>
  </si>
  <si>
    <t>014189075112COR05923</t>
  </si>
  <si>
    <t>ณัฐฐ์บุญญ์</t>
  </si>
  <si>
    <t>บุญรุ่งโรจน์</t>
  </si>
  <si>
    <t>0956563089</t>
  </si>
  <si>
    <t>0841031595</t>
  </si>
  <si>
    <t>beenapat.t@gmail.com</t>
  </si>
  <si>
    <t>https://drive.google.com/open?id=1uiUc7Cpcr3zshr_cC4rO65PD7pk9iPjc</t>
  </si>
  <si>
    <t>202407038t0TgRQHbu5GyDprv</t>
  </si>
  <si>
    <t>ปกป้อง</t>
  </si>
  <si>
    <t>ดอนกำเหนิด</t>
  </si>
  <si>
    <t>0826529665</t>
  </si>
  <si>
    <t>0865424664</t>
  </si>
  <si>
    <t>ongsa.design1980@gmail.com</t>
  </si>
  <si>
    <t>https://drive.google.com/open?id=1uEz8kx7VJitCGN7NcEJXSh24zamOoZLp</t>
  </si>
  <si>
    <t>202407071nigl4DkEgYO9iUj1</t>
  </si>
  <si>
    <t>พิชญา</t>
  </si>
  <si>
    <t>เลาประสพวัฒนา</t>
  </si>
  <si>
    <t>0946592428</t>
  </si>
  <si>
    <t>eveandanori@gmail.com</t>
  </si>
  <si>
    <t>https://drive.google.com/open?id=1UuRG2EielChy_sjPEKKOn8eWdhI3Nbqs</t>
  </si>
  <si>
    <t>อิสลาม</t>
  </si>
  <si>
    <t>0910421332</t>
  </si>
  <si>
    <t>0815385528</t>
  </si>
  <si>
    <t>thidaratjcl@gmail.com</t>
  </si>
  <si>
    <t>https://drive.google.com/open?id=1ExGWScwN7DMqBKIS_kmT1QHPAWyGN5nx</t>
  </si>
  <si>
    <t>โกยเกียรติกุล</t>
  </si>
  <si>
    <t>0902452735</t>
  </si>
  <si>
    <t>0942626355</t>
  </si>
  <si>
    <t>lawan080@gmail.com</t>
  </si>
  <si>
    <t>https://drive.google.com/open?id=1eauJD9a9C1xQfUcXrYDnZoec2J7A-cfg</t>
  </si>
  <si>
    <t>2024070732RJZyOTnwspSjYne</t>
  </si>
  <si>
    <t>นภรณ์พรรณ</t>
  </si>
  <si>
    <t>อินทร์ทอง</t>
  </si>
  <si>
    <t>1 8399 02277 85 4</t>
  </si>
  <si>
    <t>0620816378</t>
  </si>
  <si>
    <t>0805205038</t>
  </si>
  <si>
    <t>napornpaninthong@gmail.com</t>
  </si>
  <si>
    <t>https://drive.google.com/open?id=1ON0zU_gfQViByHIMds1gxYlptSeFkOYS</t>
  </si>
  <si>
    <t xml:space="preserve"> IMG_9533.png</t>
  </si>
  <si>
    <t>หงษ์เหมือน</t>
  </si>
  <si>
    <t>0850763493</t>
  </si>
  <si>
    <t>0614989694</t>
  </si>
  <si>
    <t>nawarat.larm@gmail.com</t>
  </si>
  <si>
    <t>https://drive.google.com/open?id=1KmOwjtW1zSh_iOu_4BAUxuMhTyabThVA</t>
  </si>
  <si>
    <t>202407076XxJu7muJbAMPOZ4Q</t>
  </si>
  <si>
    <t>ธีรภัทร</t>
  </si>
  <si>
    <t>ยอมใหญ่</t>
  </si>
  <si>
    <t>0842423379</t>
  </si>
  <si>
    <t>0815391358</t>
  </si>
  <si>
    <t>teerasaky@bisphuket.ac.th</t>
  </si>
  <si>
    <t>https://drive.google.com/open?id=1Wy3R4lZFbwzxs7qb7zAQLF5SDf9SGV1q</t>
  </si>
  <si>
    <t>N006702837498025131026216</t>
  </si>
  <si>
    <t>เขมภาภรณ์</t>
  </si>
  <si>
    <t>เกียรติก้องฟ้า</t>
  </si>
  <si>
    <t>0817370101</t>
  </si>
  <si>
    <t>Joelthai.hr@gmail.com</t>
  </si>
  <si>
    <t>https://drive.google.com/open?id=1k7drw3LX7TxpUyGxcdjh4mofA1wY-Wm2</t>
  </si>
  <si>
    <t>01418903323BOR04827</t>
  </si>
  <si>
    <t>วชิรวราการ</t>
  </si>
  <si>
    <t>0866822486</t>
  </si>
  <si>
    <t>0802189592</t>
  </si>
  <si>
    <t>suchai_w@hotmail.com</t>
  </si>
  <si>
    <t>https://drive.google.com/open?id=1tMIxzC1DkCeAKmS6iilGb3wawjHqU1Rh</t>
  </si>
  <si>
    <t>202407071001023806</t>
  </si>
  <si>
    <t>ณัฐภูมิ</t>
  </si>
  <si>
    <t>https://drive.google.com/open?id=1rDg6ia3KNj68Pg4lZNapaLW-YZq9uM7W</t>
  </si>
  <si>
    <t>202407071001052818</t>
  </si>
  <si>
    <t>ระเด่น</t>
  </si>
  <si>
    <t>ขจรเกียรตินานาชาติภูเก็ต</t>
  </si>
  <si>
    <t>0867445926</t>
  </si>
  <si>
    <t>0885852368</t>
  </si>
  <si>
    <t>dr.yingkhing@gmail.com</t>
  </si>
  <si>
    <t>https://drive.google.com/open?id=1tQ3bP1k8i3VZ4xCfK_s5deOlxIfjSDs9</t>
  </si>
  <si>
    <t>202407071101106673</t>
  </si>
  <si>
    <t>พงศ์ปณต</t>
  </si>
  <si>
    <t>กิติ์คุณะรักข์</t>
  </si>
  <si>
    <t>0946394161</t>
  </si>
  <si>
    <t>0945196364</t>
  </si>
  <si>
    <t>natkittiphat@gmail.com</t>
  </si>
  <si>
    <t>https://drive.google.com/open?id=1wWFstNq6VjeM5nG7Sjs4vtHh2YHzBRAs</t>
  </si>
  <si>
    <t>N006702839907040204285410</t>
  </si>
  <si>
    <t>ธวัลรัตน์</t>
  </si>
  <si>
    <t>จันทร์สุทธิ์</t>
  </si>
  <si>
    <t>0862909754</t>
  </si>
  <si>
    <t>paew.eak@gmail.com</t>
  </si>
  <si>
    <t>https://drive.google.com/open?id=1NPvxQpT_VUgYZvoGTJqNkCeErp9uI8pc</t>
  </si>
  <si>
    <t>N006702840636030934014619</t>
  </si>
  <si>
    <t>ธันยชนก</t>
  </si>
  <si>
    <t>แก้วนาบอน</t>
  </si>
  <si>
    <t>0887607858</t>
  </si>
  <si>
    <t>Kaewnaborn@gmail.com</t>
  </si>
  <si>
    <t>https://drive.google.com/open?id=17CHlAMgOBXhlrxKuf7nSwQuCSS79HXhF</t>
  </si>
  <si>
    <t>06702842036008755700710</t>
  </si>
  <si>
    <t>ธริช</t>
  </si>
  <si>
    <t>ศิวัฒนาสกุล</t>
  </si>
  <si>
    <t>0936625151</t>
  </si>
  <si>
    <t>0855453598</t>
  </si>
  <si>
    <t>lovequinox@gmail.com</t>
  </si>
  <si>
    <t>https://drive.google.com/open?id=1LwjJKd1Yy9BC_XYlzRCpYTRpSo0ku_-W</t>
  </si>
  <si>
    <t>N006702844314004524551743</t>
  </si>
  <si>
    <t>สิริณัฐธยาน์</t>
  </si>
  <si>
    <t>วรรณถนอม</t>
  </si>
  <si>
    <t>0919696159</t>
  </si>
  <si>
    <t>p.prathumwadee@gmai.com</t>
  </si>
  <si>
    <t>https://drive.google.com/open?id=1PGwj-iTaZNPIWVOEH8YLfq10WRjW3_m5</t>
  </si>
  <si>
    <t>NOO6702847919025131335673</t>
  </si>
  <si>
    <t>นลินทิพย์</t>
  </si>
  <si>
    <t>ปลูกไม้ดี</t>
  </si>
  <si>
    <t>0846257591</t>
  </si>
  <si>
    <t>Mar_focus@hotmail.com</t>
  </si>
  <si>
    <t>https://drive.google.com/open?id=1zB-7hneIRVgIiZrbRRjKhYrxVcVWufQZ</t>
  </si>
  <si>
    <t>014189132809BOR09735</t>
  </si>
  <si>
    <t>พิชญาภา</t>
  </si>
  <si>
    <t>บัวเลิศ</t>
  </si>
  <si>
    <t>0816766536</t>
  </si>
  <si>
    <t>Pattama.juji@gmail.com</t>
  </si>
  <si>
    <t>https://drive.google.com/open?id=1ffpso5cfVPhJpsCevlOkwZS0aeGob8nX</t>
  </si>
  <si>
    <t>202407074LhxZiARKfiG1PYOE</t>
  </si>
  <si>
    <t>หิรัณ์เศรษฐี</t>
  </si>
  <si>
    <t>อบจ.บ้านไม้เรียบ ตันติโกวิทบำรุง</t>
  </si>
  <si>
    <t>0818492614</t>
  </si>
  <si>
    <t>0928239592</t>
  </si>
  <si>
    <t>Sasithorndbs@gmail.com</t>
  </si>
  <si>
    <t>https://drive.google.com/open?id=1OlfCFM61PpXer22GYVhvf6N_9T8IKpo2</t>
  </si>
  <si>
    <t>014189135310AOR05592</t>
  </si>
  <si>
    <t>ภาคิน</t>
  </si>
  <si>
    <t>ไชยสุรินทร์</t>
  </si>
  <si>
    <t>0824344563</t>
  </si>
  <si>
    <t>0897254882</t>
  </si>
  <si>
    <t>ahoy3315@gmail.com</t>
  </si>
  <si>
    <t>https://drive.google.com/open?id=1T-Z0iCNu29MmfuYSrzsoJQjebTGU2RBu</t>
  </si>
  <si>
    <t>N006702850715014194765420</t>
  </si>
  <si>
    <t>กรณ์ฐิพัชร์</t>
  </si>
  <si>
    <t>บุญทรง</t>
  </si>
  <si>
    <t>06-5763-0036</t>
  </si>
  <si>
    <t>0992298741</t>
  </si>
  <si>
    <t>Warinthip2298741@gmail.com</t>
  </si>
  <si>
    <t>https://drive.google.com/open?id=1a1T2ITBUWk38xpE7jSVIdjOd2AlQkFy3</t>
  </si>
  <si>
    <t>7/7/67 14:32 SCB 202407071</t>
  </si>
  <si>
    <t>ชุติคุณากร</t>
  </si>
  <si>
    <t>0819707329</t>
  </si>
  <si>
    <t>Nakornbank@hotmail.com</t>
  </si>
  <si>
    <t>https://drive.google.com/open?id=1BbZmHiDt1T-JlptxK817t23hg4ygn5Vo</t>
  </si>
  <si>
    <t>014189145158BOR06886</t>
  </si>
  <si>
    <t>ภากร</t>
  </si>
  <si>
    <t>ชาติวังศากุล</t>
  </si>
  <si>
    <t>0815418369</t>
  </si>
  <si>
    <t>0897354158</t>
  </si>
  <si>
    <t>sakda.chart@gmail.com</t>
  </si>
  <si>
    <t>https://drive.google.com/open?id=1X_qUNzacCPuzDE6095TUtC9JUbzPN4Kk</t>
  </si>
  <si>
    <t>N006702854178008741674725</t>
  </si>
  <si>
    <t>จำปาดะ</t>
  </si>
  <si>
    <t>0989484641</t>
  </si>
  <si>
    <t>0814457910</t>
  </si>
  <si>
    <t>tusneem201203@gmail.com</t>
  </si>
  <si>
    <t>https://drive.google.com/open?id=1m7NX2K3raWMIrfZ4adVQGBSVkrPCzaiq</t>
  </si>
  <si>
    <t>จิรวรรณรัฐ</t>
  </si>
  <si>
    <t>ธัญไกรเลิศ</t>
  </si>
  <si>
    <t>0644155464</t>
  </si>
  <si>
    <t>0924146449</t>
  </si>
  <si>
    <t>Witchayar789@gmail.com</t>
  </si>
  <si>
    <t>https://drive.google.com/open?id=1mn5y_sEdT859IftJ1RetWJhFwFVpd07q</t>
  </si>
  <si>
    <t>014189153158BOR04270</t>
  </si>
  <si>
    <t>ปาริปุณย์</t>
  </si>
  <si>
    <t>อนุกูลกาญจน์</t>
  </si>
  <si>
    <t>0855177744</t>
  </si>
  <si>
    <t>0873828727</t>
  </si>
  <si>
    <t>sanisa111979@gmail.com</t>
  </si>
  <si>
    <t>https://drive.google.com/open?id=1cbQtGKuNVy1iQcNrK3K5RTg9s5uHdJDs</t>
  </si>
  <si>
    <t>BAYM3282597403</t>
  </si>
  <si>
    <t>ยุเหล็ก</t>
  </si>
  <si>
    <t>0814016278</t>
  </si>
  <si>
    <t>0897242856</t>
  </si>
  <si>
    <t>phuiyuhelk@gmail.com</t>
  </si>
  <si>
    <t>https://drive.google.com/open?id=1KzXVVGRKysXulL-mflZnZqt7ztQLGDDA</t>
  </si>
  <si>
    <t>N006702857761004530162941</t>
  </si>
  <si>
    <t>ปาวีณา</t>
  </si>
  <si>
    <t>ตั้งธีระสุนันท์</t>
  </si>
  <si>
    <t>0817348313</t>
  </si>
  <si>
    <t>0818348313</t>
  </si>
  <si>
    <t>koake@me.com</t>
  </si>
  <si>
    <t>https://drive.google.com/open?id=1YL0bJl1qztBpQDEyEr8TDfoZgSqxlR42</t>
  </si>
  <si>
    <t>N006702858975004536282436</t>
  </si>
  <si>
    <t>กฤตชัย</t>
  </si>
  <si>
    <t>ไชยลาภ</t>
  </si>
  <si>
    <t>1 8399 02297 26 0</t>
  </si>
  <si>
    <t>081-291-9174</t>
  </si>
  <si>
    <t>093-715-8288</t>
  </si>
  <si>
    <t>cheewanon@ptc.ac.th</t>
  </si>
  <si>
    <t>https://drive.google.com/open?id=1Hu93qfjHdvIpbFZApry7OCPUvslmWKxK</t>
  </si>
  <si>
    <t>N006702858976040211635704</t>
  </si>
  <si>
    <t>นพณัช</t>
  </si>
  <si>
    <t>ใจเย็น</t>
  </si>
  <si>
    <t>11 ปี 10 เดือน</t>
  </si>
  <si>
    <t>0985269444</t>
  </si>
  <si>
    <t>0857842222</t>
  </si>
  <si>
    <t>daimond5954@gmail.com</t>
  </si>
  <si>
    <t>https://drive.google.com/open?id=1Eq8Hbi0hYONTxXl4tdQ_KnXldZjIcI6a</t>
  </si>
  <si>
    <t>ธรธร</t>
  </si>
  <si>
    <t>โชติชัยศรีสุริยะ</t>
  </si>
  <si>
    <t>0991919879</t>
  </si>
  <si>
    <t>kartoon.teeraporn@gmail.com</t>
  </si>
  <si>
    <t>https://drive.google.com/open?id=1oLB9Ddz2TK4YlECJwiQqkP-mS-pQp8W7</t>
  </si>
  <si>
    <t>202407073NNx2pl4zThsGGVJq</t>
  </si>
  <si>
    <t>ณิชนันทน์</t>
  </si>
  <si>
    <t>ขุนเดื่อ</t>
  </si>
  <si>
    <t>0909454616</t>
  </si>
  <si>
    <t>Nann0629@gmail.com</t>
  </si>
  <si>
    <t>https://drive.google.com/open?id=1ACRX-RrEuoX5HHEQ1-Teco808cFKuolY</t>
  </si>
  <si>
    <t>ธิษณชน</t>
  </si>
  <si>
    <t>กาฬกาญจน์</t>
  </si>
  <si>
    <t>0832578920</t>
  </si>
  <si>
    <t>0869462066</t>
  </si>
  <si>
    <t>mooderof@gmail.com</t>
  </si>
  <si>
    <t>https://drive.google.com/open?id=1KBLFW3Gs77YhZUs-l58ci7TLPwksyq14</t>
  </si>
  <si>
    <t>202407071702392042</t>
  </si>
  <si>
    <t>ปาลวัฒน์ธีรกุล</t>
  </si>
  <si>
    <t>0992394539</t>
  </si>
  <si>
    <t>oat.nikornmarine@gmail.com</t>
  </si>
  <si>
    <t>https://drive.google.com/open?id=1YGkXLXcGKaLpcGhvaMVDp3tGi3LuNbTx</t>
  </si>
  <si>
    <t>วัชรพัฒน์</t>
  </si>
  <si>
    <t>ประสิทธิพรกุล</t>
  </si>
  <si>
    <t>0858857778</t>
  </si>
  <si>
    <t>Plekaset@hotmail.com</t>
  </si>
  <si>
    <t>https://drive.google.com/open?id=14iWB4gFvD9gVI6kYPepoZ_qf3QrWwG_2</t>
  </si>
  <si>
    <t>202407075966dN7ci6I4CJWTk</t>
  </si>
  <si>
    <t>จักรภัทร</t>
  </si>
  <si>
    <t>เพ็ชรฉุย</t>
  </si>
  <si>
    <t>1839902384774​</t>
  </si>
  <si>
    <t>0862874138</t>
  </si>
  <si>
    <t>0819567570</t>
  </si>
  <si>
    <t>jathipwimon27@gmail.com​</t>
  </si>
  <si>
    <t>https://drive.google.com/open?id=1yALkDJg04YmSF56CG5Hu3PyclcsaQAS2</t>
  </si>
  <si>
    <t>ปิติกร</t>
  </si>
  <si>
    <t>ภู่รุ่งฤทธิ์</t>
  </si>
  <si>
    <t>0896482953</t>
  </si>
  <si>
    <t>Aregen17@hotmail.com</t>
  </si>
  <si>
    <t>https://drive.google.com/open?id=1tLtzplzsZ10wsybeMeLqBYWzfBzcui9B</t>
  </si>
  <si>
    <t>ปุณญิสา</t>
  </si>
  <si>
    <t>โกยทอง</t>
  </si>
  <si>
    <t>0825464541</t>
  </si>
  <si>
    <t>papiga11pa@gmail.com</t>
  </si>
  <si>
    <t>https://drive.google.com/open?id=1SIGXuUJgjUAIs3nFf-SSMc39V1VBFrfp</t>
  </si>
  <si>
    <t>014189121859AOR0074</t>
  </si>
  <si>
    <t>ภวินท์</t>
  </si>
  <si>
    <t>นิลสุก</t>
  </si>
  <si>
    <t>0865281321</t>
  </si>
  <si>
    <t>sukunya_aee@hotmail.com</t>
  </si>
  <si>
    <t>https://drive.google.com/open?id=1AITEuAV-ZmDcjoIwlFYPMDdQzLM3BzGW</t>
  </si>
  <si>
    <t>202407075MddogG8cUcyWLwm8</t>
  </si>
  <si>
    <t>คำไทย</t>
  </si>
  <si>
    <t>หาญธงชัย</t>
  </si>
  <si>
    <t>0924534956</t>
  </si>
  <si>
    <t>0824154626</t>
  </si>
  <si>
    <t>Panun2524@gmail.com</t>
  </si>
  <si>
    <t>https://drive.google.com/open?id=1gqcm92J1LGaQgPznccAPy2hWqPl7Vduf</t>
  </si>
  <si>
    <t>โบอา</t>
  </si>
  <si>
    <t>ชาง</t>
  </si>
  <si>
    <t>0612241655</t>
  </si>
  <si>
    <t>0986499166</t>
  </si>
  <si>
    <t>Viruwan.ch@gmail.com</t>
  </si>
  <si>
    <t>https://drive.google.com/open?id=1UjRM3szLnBfjozvrY2NL-XJh_Uxgv0Vm</t>
  </si>
  <si>
    <t>N006702871372008741733872</t>
  </si>
  <si>
    <t>ภูบดี</t>
  </si>
  <si>
    <t>กันภัย</t>
  </si>
  <si>
    <t>0934430528</t>
  </si>
  <si>
    <t>0622206364</t>
  </si>
  <si>
    <t>bank03062535@gmail.com</t>
  </si>
  <si>
    <t>https://drive.google.com/open?id=1s4ayfgAKHmV5S97UyTzs2_M5IUx534zD</t>
  </si>
  <si>
    <t>BAYM3283456275</t>
  </si>
  <si>
    <t>ปิยะเวช</t>
  </si>
  <si>
    <t>อบจ.บ้านไม้เรียบ</t>
  </si>
  <si>
    <t>0864949324</t>
  </si>
  <si>
    <t>0839322959</t>
  </si>
  <si>
    <t>Tatpicha4@gmail.com</t>
  </si>
  <si>
    <t>https://drive.google.com/open?id=168bKNeIfnY9AmqV5Czb_FAPBOT6b0moW</t>
  </si>
  <si>
    <t>ธนวรรธน์</t>
  </si>
  <si>
    <t>พฤกษ์ทวีศักดิ์</t>
  </si>
  <si>
    <t>0823265687</t>
  </si>
  <si>
    <t>0898946290</t>
  </si>
  <si>
    <t>duangjai095@gmail.com</t>
  </si>
  <si>
    <t>https://drive.google.com/open?id=1Y2SR1im-8KNnSNuh3EhBXrSddU__svMb</t>
  </si>
  <si>
    <t>N006702873203030951757913</t>
  </si>
  <si>
    <t>ธิรดา</t>
  </si>
  <si>
    <t>เจริญพรภักดี</t>
  </si>
  <si>
    <t>081-6262595</t>
  </si>
  <si>
    <t>moonan2523@gmail.com</t>
  </si>
  <si>
    <t>https://drive.google.com/open?id=15t6SELiTGcS0UAo8IDLM1G7hUmX6jtic</t>
  </si>
  <si>
    <t>N00670287383400875710735</t>
  </si>
  <si>
    <t>ธัญญภัสร์</t>
  </si>
  <si>
    <t>บุตรพิมพ์</t>
  </si>
  <si>
    <t>06-3115-2355</t>
  </si>
  <si>
    <t>0957196684</t>
  </si>
  <si>
    <t>Paphatsara2209@gmail.com</t>
  </si>
  <si>
    <t>https://drive.google.com/open?id=1U4NSAJa8yMaUGeeL2p-i8yN6liSY42Z2</t>
  </si>
  <si>
    <t xml:space="preserve"> 014189204219AOR02430</t>
  </si>
  <si>
    <t>รุ่งกิจวรดล</t>
  </si>
  <si>
    <t>0962052250</t>
  </si>
  <si>
    <t>0996166449</t>
  </si>
  <si>
    <t>Pornchanok.to@bdms.co.th</t>
  </si>
  <si>
    <t>https://drive.google.com/open?id=1q56TJ3jBTCOXq0EBpkAY-aQ7laVMM3B9</t>
  </si>
  <si>
    <t>202407072003262451</t>
  </si>
  <si>
    <t>ปภาดา</t>
  </si>
  <si>
    <t>ทองยอดเกรื่อง</t>
  </si>
  <si>
    <t>086-5615987</t>
  </si>
  <si>
    <t>061-2315572</t>
  </si>
  <si>
    <t>kankanitnaja2565@gmail.com</t>
  </si>
  <si>
    <t>https://drive.google.com/open?id=1P_qtLhI_OnvAlwwrSdhUhLSFWmC5qWZ3</t>
  </si>
  <si>
    <t>014189204154AOR02370</t>
  </si>
  <si>
    <t>ฐวิกาญจน์</t>
  </si>
  <si>
    <t>สุธีรยงประเสริฐ</t>
  </si>
  <si>
    <t>0814954929</t>
  </si>
  <si>
    <t>0616914688</t>
  </si>
  <si>
    <t>kamolrat.tomm@gmail.com</t>
  </si>
  <si>
    <t>https://drive.google.com/open?id=1IR1PCrP7JfHDuoWAHeo-y6u8GHYwNHMM</t>
  </si>
  <si>
    <t>202407072103351336</t>
  </si>
  <si>
    <t>ชนิกานต์</t>
  </si>
  <si>
    <t>ชิตชลธาร</t>
  </si>
  <si>
    <t>0986974441</t>
  </si>
  <si>
    <t>0949909575</t>
  </si>
  <si>
    <t>Kxnomjeen13@gmail.com</t>
  </si>
  <si>
    <t>https://drive.google.com/open?id=1jh6Ob5WVZ7RK1FLDY1Cj7PysPGoGK9tt</t>
  </si>
  <si>
    <t>วิรชาวดี</t>
  </si>
  <si>
    <t>จิตตะวิกุล</t>
  </si>
  <si>
    <t>0896481587</t>
  </si>
  <si>
    <t>ting_wipawadee@hotmail.com</t>
  </si>
  <si>
    <t>https://drive.google.com/open?id=12w0qptBj1zbHZbKCcNH3l8qxFplhRfaP</t>
  </si>
  <si>
    <t>014189214853AOR09069</t>
  </si>
  <si>
    <t>ขาวเต็มดี</t>
  </si>
  <si>
    <t>0836483100</t>
  </si>
  <si>
    <t>0949614729</t>
  </si>
  <si>
    <t>montha3100@gmail.com</t>
  </si>
  <si>
    <t>https://drive.google.com/open?id=1R2b6ERhPOAFhmlIEgCmw4Cj76BOkyoM1</t>
  </si>
  <si>
    <t>: 014189215252COR08674</t>
  </si>
  <si>
    <t>วิชยาณิช</t>
  </si>
  <si>
    <t>หนูรุ่น</t>
  </si>
  <si>
    <t>0810938150</t>
  </si>
  <si>
    <t>benjamas292527@gmail.com</t>
  </si>
  <si>
    <t>https://drive.google.com/open?id=11g_T9Rx5BScNzRgsn35N2Rw-GUazG8XR</t>
  </si>
  <si>
    <t>014189215429AOR06493</t>
  </si>
  <si>
    <t>ชูกาญจนะ</t>
  </si>
  <si>
    <t>0639865296</t>
  </si>
  <si>
    <t>0612365564</t>
  </si>
  <si>
    <t>Issareisme@gmail.com</t>
  </si>
  <si>
    <t>https://drive.google.com/open?id=1Qr7OqQBfA3KLjbXhYIzZJh-Pv5mLGakf</t>
  </si>
  <si>
    <t>N006702879828008748751616</t>
  </si>
  <si>
    <t>67001</t>
  </si>
  <si>
    <t>67002</t>
  </si>
  <si>
    <t>67003</t>
  </si>
  <si>
    <t>67004</t>
  </si>
  <si>
    <t>67005</t>
  </si>
  <si>
    <t>67006</t>
  </si>
  <si>
    <t>67007</t>
  </si>
  <si>
    <t>67008</t>
  </si>
  <si>
    <t>67009</t>
  </si>
  <si>
    <t>67010</t>
  </si>
  <si>
    <t>67011</t>
  </si>
  <si>
    <t>67012</t>
  </si>
  <si>
    <t>67013</t>
  </si>
  <si>
    <t>67014</t>
  </si>
  <si>
    <t>67015</t>
  </si>
  <si>
    <t>67016</t>
  </si>
  <si>
    <t>67017</t>
  </si>
  <si>
    <t>67018</t>
  </si>
  <si>
    <t>67019</t>
  </si>
  <si>
    <t>67020</t>
  </si>
  <si>
    <t>67021</t>
  </si>
  <si>
    <t>67022</t>
  </si>
  <si>
    <t>67023</t>
  </si>
  <si>
    <t>67024</t>
  </si>
  <si>
    <t>67025</t>
  </si>
  <si>
    <t>67026</t>
  </si>
  <si>
    <t>67027</t>
  </si>
  <si>
    <t>67028</t>
  </si>
  <si>
    <t>67029</t>
  </si>
  <si>
    <t>67030</t>
  </si>
  <si>
    <t>67031</t>
  </si>
  <si>
    <t>67032</t>
  </si>
  <si>
    <t>67033</t>
  </si>
  <si>
    <t>67034</t>
  </si>
  <si>
    <t>67035</t>
  </si>
  <si>
    <t>67036</t>
  </si>
  <si>
    <t>67037</t>
  </si>
  <si>
    <t>67038</t>
  </si>
  <si>
    <t>67039</t>
  </si>
  <si>
    <t>67040</t>
  </si>
  <si>
    <t>67041</t>
  </si>
  <si>
    <t>67042</t>
  </si>
  <si>
    <t>67043</t>
  </si>
  <si>
    <t>67044</t>
  </si>
  <si>
    <t>67045</t>
  </si>
  <si>
    <t>67046</t>
  </si>
  <si>
    <t>67047</t>
  </si>
  <si>
    <t>67048</t>
  </si>
  <si>
    <t>67049</t>
  </si>
  <si>
    <t>67050</t>
  </si>
  <si>
    <t>67051</t>
  </si>
  <si>
    <t>67052</t>
  </si>
  <si>
    <t>67053</t>
  </si>
  <si>
    <t>67054</t>
  </si>
  <si>
    <t>67055</t>
  </si>
  <si>
    <t>67056</t>
  </si>
  <si>
    <t>67057</t>
  </si>
  <si>
    <t>67058</t>
  </si>
  <si>
    <t>67059</t>
  </si>
  <si>
    <t>67060</t>
  </si>
  <si>
    <t>67061</t>
  </si>
  <si>
    <t>67062</t>
  </si>
  <si>
    <t>67063</t>
  </si>
  <si>
    <t>67064</t>
  </si>
  <si>
    <t>67065</t>
  </si>
  <si>
    <t>67066</t>
  </si>
  <si>
    <t>67067</t>
  </si>
  <si>
    <t>67068</t>
  </si>
  <si>
    <t>67069</t>
  </si>
  <si>
    <t>67070</t>
  </si>
  <si>
    <t>67071</t>
  </si>
  <si>
    <t>67072</t>
  </si>
  <si>
    <t>67073</t>
  </si>
  <si>
    <t>67074</t>
  </si>
  <si>
    <t>67075</t>
  </si>
  <si>
    <t>67076</t>
  </si>
  <si>
    <t>67077</t>
  </si>
  <si>
    <t>67078</t>
  </si>
  <si>
    <t>67079</t>
  </si>
  <si>
    <t>67080</t>
  </si>
  <si>
    <t>67081</t>
  </si>
  <si>
    <t>67082</t>
  </si>
  <si>
    <t>67083</t>
  </si>
  <si>
    <t>67084</t>
  </si>
  <si>
    <t>67085</t>
  </si>
  <si>
    <t>67086</t>
  </si>
  <si>
    <t>67087</t>
  </si>
  <si>
    <t>67088</t>
  </si>
  <si>
    <t>67089</t>
  </si>
  <si>
    <t>67090</t>
  </si>
  <si>
    <t>67091</t>
  </si>
  <si>
    <t>67092</t>
  </si>
  <si>
    <t>67093</t>
  </si>
  <si>
    <t>67094</t>
  </si>
  <si>
    <t>67095</t>
  </si>
  <si>
    <t>67096</t>
  </si>
  <si>
    <t>67097</t>
  </si>
  <si>
    <t>67098</t>
  </si>
  <si>
    <t>67099</t>
  </si>
  <si>
    <t>67100</t>
  </si>
  <si>
    <t>67101</t>
  </si>
  <si>
    <t>67102</t>
  </si>
  <si>
    <t>67103</t>
  </si>
  <si>
    <t>67104</t>
  </si>
  <si>
    <t>67105</t>
  </si>
  <si>
    <t>67106</t>
  </si>
  <si>
    <t>67107</t>
  </si>
  <si>
    <t>67108</t>
  </si>
  <si>
    <t>67109</t>
  </si>
  <si>
    <t>67110</t>
  </si>
  <si>
    <t>67111</t>
  </si>
  <si>
    <t>67112</t>
  </si>
  <si>
    <t>67113</t>
  </si>
  <si>
    <t>67114</t>
  </si>
  <si>
    <t>67115</t>
  </si>
  <si>
    <t>67116</t>
  </si>
  <si>
    <t>67117</t>
  </si>
  <si>
    <t>67118</t>
  </si>
  <si>
    <t>67119</t>
  </si>
  <si>
    <t>67120</t>
  </si>
  <si>
    <t>67121</t>
  </si>
  <si>
    <t>67122</t>
  </si>
  <si>
    <t>67123</t>
  </si>
  <si>
    <t>67124</t>
  </si>
  <si>
    <t>67125</t>
  </si>
  <si>
    <t>67126</t>
  </si>
  <si>
    <t>67127</t>
  </si>
  <si>
    <t>67128</t>
  </si>
  <si>
    <t>67129</t>
  </si>
  <si>
    <t>67130</t>
  </si>
  <si>
    <t>67131</t>
  </si>
  <si>
    <t>67132</t>
  </si>
  <si>
    <t>67133</t>
  </si>
  <si>
    <t>67134</t>
  </si>
  <si>
    <t>67135</t>
  </si>
  <si>
    <t>67136</t>
  </si>
  <si>
    <t>67137</t>
  </si>
  <si>
    <t>67138</t>
  </si>
  <si>
    <t>67139</t>
  </si>
  <si>
    <t>67140</t>
  </si>
  <si>
    <t>67141</t>
  </si>
  <si>
    <t>67142</t>
  </si>
  <si>
    <t>67143</t>
  </si>
  <si>
    <t>67144</t>
  </si>
  <si>
    <t>67145</t>
  </si>
  <si>
    <t>67146</t>
  </si>
  <si>
    <t>67147</t>
  </si>
  <si>
    <t>67148</t>
  </si>
  <si>
    <t>67149</t>
  </si>
  <si>
    <t>67150</t>
  </si>
  <si>
    <t>67151</t>
  </si>
  <si>
    <t>67152</t>
  </si>
  <si>
    <t>67153</t>
  </si>
  <si>
    <t>67154</t>
  </si>
  <si>
    <t>67155</t>
  </si>
  <si>
    <t>67156</t>
  </si>
  <si>
    <t>67157</t>
  </si>
  <si>
    <t>67158</t>
  </si>
  <si>
    <t>67159</t>
  </si>
  <si>
    <t>67160</t>
  </si>
  <si>
    <t>67161</t>
  </si>
  <si>
    <t>67162</t>
  </si>
  <si>
    <t>67163</t>
  </si>
  <si>
    <t>67164</t>
  </si>
  <si>
    <t>67165</t>
  </si>
  <si>
    <t>67166</t>
  </si>
  <si>
    <t>67167</t>
  </si>
  <si>
    <t>67168</t>
  </si>
  <si>
    <t>67169</t>
  </si>
  <si>
    <t>67170</t>
  </si>
  <si>
    <t>67171</t>
  </si>
  <si>
    <t>67172</t>
  </si>
  <si>
    <t>67173</t>
  </si>
  <si>
    <t>67174</t>
  </si>
  <si>
    <t>67175</t>
  </si>
  <si>
    <t>67176</t>
  </si>
  <si>
    <t>67177</t>
  </si>
  <si>
    <t>67178</t>
  </si>
  <si>
    <t>67179</t>
  </si>
  <si>
    <t>67180</t>
  </si>
  <si>
    <t>67181</t>
  </si>
  <si>
    <t>67182</t>
  </si>
  <si>
    <t>67183</t>
  </si>
  <si>
    <t>67184</t>
  </si>
  <si>
    <t>67185</t>
  </si>
  <si>
    <t>67186</t>
  </si>
  <si>
    <t>67187</t>
  </si>
  <si>
    <t>67188</t>
  </si>
  <si>
    <t>67189</t>
  </si>
  <si>
    <t>67190</t>
  </si>
  <si>
    <t>67191</t>
  </si>
  <si>
    <t>67192</t>
  </si>
  <si>
    <t>67193</t>
  </si>
  <si>
    <t>67194</t>
  </si>
  <si>
    <t>67195</t>
  </si>
  <si>
    <t>67196</t>
  </si>
  <si>
    <t>67197</t>
  </si>
  <si>
    <t>67198</t>
  </si>
  <si>
    <t>67199</t>
  </si>
  <si>
    <t>67200</t>
  </si>
  <si>
    <t>67201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</si>
  <si>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</si>
  <si>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</si>
  <si>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</si>
  <si>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</si>
  <si>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</si>
  <si>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</si>
  <si>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</si>
  <si>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</si>
  <si>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</si>
  <si>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</si>
  <si>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</si>
  <si>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</si>
  <si>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</si>
  <si>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</si>
  <si>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</si>
  <si>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</si>
  <si>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</si>
  <si>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</si>
  <si>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</si>
  <si>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67221</t>
  </si>
  <si>
    <t>67222</t>
  </si>
  <si>
    <t>67223</t>
  </si>
  <si>
    <t>67224</t>
  </si>
  <si>
    <t>67225</t>
  </si>
  <si>
    <t>67226</t>
  </si>
  <si>
    <t>67227</t>
  </si>
  <si>
    <t>67228</t>
  </si>
  <si>
    <t>67229</t>
  </si>
  <si>
    <t>67230</t>
  </si>
  <si>
    <t>67231</t>
  </si>
  <si>
    <t>67232</t>
  </si>
  <si>
    <t>67233</t>
  </si>
  <si>
    <t>67234</t>
  </si>
  <si>
    <t>67235</t>
  </si>
  <si>
    <t>67236</t>
  </si>
  <si>
    <t>67237</t>
  </si>
  <si>
    <t>67238</t>
  </si>
  <si>
    <t>67239</t>
  </si>
  <si>
    <t>67240</t>
  </si>
  <si>
    <t>67241</t>
  </si>
  <si>
    <t>67242</t>
  </si>
  <si>
    <t>67243</t>
  </si>
  <si>
    <t>67244</t>
  </si>
  <si>
    <t>67245</t>
  </si>
  <si>
    <t>67246</t>
  </si>
  <si>
    <t>67247</t>
  </si>
  <si>
    <t>67248</t>
  </si>
  <si>
    <t>67249</t>
  </si>
  <si>
    <t>67250</t>
  </si>
  <si>
    <t>67251</t>
  </si>
  <si>
    <t>67252</t>
  </si>
  <si>
    <t>67253</t>
  </si>
  <si>
    <t>67254</t>
  </si>
  <si>
    <t>67255</t>
  </si>
  <si>
    <t>67256</t>
  </si>
  <si>
    <t>67257</t>
  </si>
  <si>
    <t>เสริม</t>
  </si>
  <si>
    <t>สำรอง</t>
  </si>
  <si>
    <t>กฤตกรณ์</t>
  </si>
  <si>
    <t>ทศวิชิต</t>
  </si>
  <si>
    <t>kimwaearth@gmail.com</t>
  </si>
  <si>
    <t>202407060wRmchallyMiWhxoW</t>
  </si>
  <si>
    <t>อภิชา</t>
  </si>
  <si>
    <t>ธรรมรัตน์</t>
  </si>
  <si>
    <t>phumate.tha@cpf.co.th</t>
  </si>
  <si>
    <t>014190091636COR08388</t>
  </si>
  <si>
    <t>ธัญนันทน์</t>
  </si>
  <si>
    <t>บุญญาวรีย์</t>
  </si>
  <si>
    <t>ปรมินทร์</t>
  </si>
  <si>
    <t>ปรีชญา</t>
  </si>
  <si>
    <t>ปาณิสรา</t>
  </si>
  <si>
    <t>ปุณณภพ</t>
  </si>
  <si>
    <t>ปุณยนุช</t>
  </si>
  <si>
    <t>ปุณยวัจน์</t>
  </si>
  <si>
    <t>พชรพล</t>
  </si>
  <si>
    <t>พสิษฐ์</t>
  </si>
  <si>
    <t>พิชญ์สุกานต์</t>
  </si>
  <si>
    <t>พิชญากร</t>
  </si>
  <si>
    <t>ภัทรกร</t>
  </si>
  <si>
    <t>ภัทรภณ</t>
  </si>
  <si>
    <t>ภาสุ</t>
  </si>
  <si>
    <t>ภูดิศ</t>
  </si>
  <si>
    <t>ภูมิพัฒน์</t>
  </si>
  <si>
    <t>ภูเมธ</t>
  </si>
  <si>
    <t>มิตรธิดา</t>
  </si>
  <si>
    <t>เมติญา</t>
  </si>
  <si>
    <t>รัชชานนท์</t>
  </si>
  <si>
    <t>วริศ</t>
  </si>
  <si>
    <t>วาคิน​</t>
  </si>
  <si>
    <t>ไวโอเลต</t>
  </si>
  <si>
    <t>ศศิพัชร์</t>
  </si>
  <si>
    <t>ศุภัชญา</t>
  </si>
  <si>
    <t>อภิญญ์ทิพ</t>
  </si>
  <si>
    <t>อัษฎาวุธ</t>
  </si>
  <si>
    <t>กฤตภรณ์</t>
  </si>
  <si>
    <t>กริษา</t>
  </si>
  <si>
    <t>กมลเทพ</t>
  </si>
  <si>
    <t>กฤติธี</t>
  </si>
  <si>
    <t>กวินธิดา</t>
  </si>
  <si>
    <t>กัญญ์ณณัฐ</t>
  </si>
  <si>
    <t>กิตติภูมิ</t>
  </si>
  <si>
    <t>กุลปวีณ์</t>
  </si>
  <si>
    <t>จิราภัทร</t>
  </si>
  <si>
    <t>ฉัฐศิกาณ์</t>
  </si>
  <si>
    <t>ชนวรรณ</t>
  </si>
  <si>
    <t>ชนะพงศ์</t>
  </si>
  <si>
    <t>ชเนตตี</t>
  </si>
  <si>
    <t>ณฐอร</t>
  </si>
  <si>
    <t>ณปภัช</t>
  </si>
  <si>
    <t xml:space="preserve">ณดา </t>
  </si>
  <si>
    <t>ณพัทธ์พล</t>
  </si>
  <si>
    <t>ณัฏฐ์จิรัญญา</t>
  </si>
  <si>
    <t>ณัฏฐ์นลิน</t>
  </si>
  <si>
    <t>ณัฐภาคย์</t>
  </si>
  <si>
    <t>ณัฐวรรธน์</t>
  </si>
  <si>
    <t>ทัตขวัญ</t>
  </si>
  <si>
    <t>นภัทร</t>
  </si>
  <si>
    <t>นรินทิพย์</t>
  </si>
  <si>
    <t>นวพร</t>
  </si>
  <si>
    <t>น้ำใจ</t>
  </si>
  <si>
    <t>เลขที่นั่งสอบ</t>
  </si>
  <si>
    <t>ห้องสอบที่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</si>
  <si>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</si>
  <si>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</si>
  <si>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</si>
  <si>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</si>
  <si>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</si>
  <si>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</si>
  <si>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</si>
  <si>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</si>
  <si>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</si>
  <si>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คณิตศาสตร์</t>
  </si>
  <si>
    <t>คะแนน (40)</t>
  </si>
  <si>
    <t>Percentile-MA</t>
  </si>
  <si>
    <t>คะแนน (15)</t>
  </si>
  <si>
    <t>Percentile-CS</t>
  </si>
  <si>
    <t>วิทยาการคำนวณ</t>
  </si>
  <si>
    <t>ฟิสิกส์</t>
  </si>
  <si>
    <t>เคมี</t>
  </si>
  <si>
    <t>ชีววิทยา</t>
  </si>
  <si>
    <t>Percentile-PHY</t>
  </si>
  <si>
    <t>Percentile-CHE</t>
  </si>
  <si>
    <t>Percentile-BIO</t>
  </si>
  <si>
    <t>67258</t>
  </si>
  <si>
    <t>014184112609CORO03237</t>
  </si>
  <si>
    <t>ศุภกฤต</t>
  </si>
  <si>
    <t>อุปถัมภ์</t>
  </si>
  <si>
    <t>รวม</t>
  </si>
  <si>
    <t>คะแนน (100)</t>
  </si>
  <si>
    <t>Percentile-ALL</t>
  </si>
  <si>
    <t>ลำดับที่</t>
  </si>
  <si>
    <t>เหรียญรางวัล</t>
  </si>
  <si>
    <t>เข้าร่วม</t>
  </si>
  <si>
    <t>เหรียญทองแดง</t>
  </si>
  <si>
    <t>เหรียญเงิน</t>
  </si>
  <si>
    <t>เหรียญทอง</t>
  </si>
  <si>
    <t>คะแนน</t>
  </si>
  <si>
    <t>รางวัล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</si>
</sst>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  <font>
      <sz val="15"/>
      <color theme="1"/>
      <name val="TH SarabunPSK"/>
      <family val="2"/>
    </font>
    <font>
      <sz val="15"/>
      <color rgb="FF000000"/>
      <name val="TH SarabunPSK"/>
      <family val="2"/>
    </font>
    <font>
      <u/>
      <sz val="15"/>
      <color rgb="FF0000FF"/>
      <name val="TH SarabunPSK"/>
      <family val="2"/>
    </font>
    <font>
      <u/>
      <sz val="15"/>
      <color theme="10"/>
      <name val="TH SarabunPSK"/>
      <family val="2"/>
    </font>
    <font>
      <sz val="15"/>
      <color rgb="FF202124"/>
      <name val="TH SarabunPSK"/>
      <family val="2"/>
    </font>
    <font>
      <b/>
      <sz val="15"/>
      <color theme="1"/>
      <name val="TH SarabunPSK"/>
      <family val="2"/>
    </font>
    <font>
      <b/>
      <sz val="15"/>
      <color rgb="FF00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right" wrapText="1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4" fontId="3" fillId="3" borderId="0" xfId="0" quotePrefix="1" applyNumberFormat="1" applyFont="1" applyFill="1" applyAlignment="1">
      <alignment horizontal="center" vertical="center"/>
    </xf>
    <xf numFmtId="164" fontId="3" fillId="4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3" fillId="6" borderId="1" xfId="0" quotePrefix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H SarabunPSK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447E0-2766-4635-81EF-DAD91573312B}" name="med" displayName="med" ref="AF4:AG8" totalsRowShown="0" headerRowDxfId="4" dataDxfId="5">
  <autoFilter ref="AF4:AG8" xr:uid="{0EA5FD27-9866-4E9B-86A5-47114377AFD5}"/>
  <tableColumns count="2">
    <tableColumn id="1" xr3:uid="{9815CC4E-546E-41B3-AA2F-88CC34F84E5C}" name="คะแนน" dataDxfId="7"/>
    <tableColumn id="2" xr3:uid="{FA14CB0F-B11B-4BD8-AC44-EF211B3F4127}" name="รางวัล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27E5AB-CA6F-4250-8297-74C81CA54720}" name="med_3" displayName="med_3" ref="AF4:AG8" totalsRowShown="0" headerRowDxfId="3" dataDxfId="2">
  <autoFilter ref="AF4:AG8" xr:uid="{0EA5FD27-9866-4E9B-86A5-47114377AFD5}"/>
  <tableColumns count="2">
    <tableColumn id="1" xr3:uid="{581AB165-E207-4C97-8CCB-94522AFCE74D}" name="คะแนน" dataDxfId="1"/>
    <tableColumn id="2" xr3:uid="{69577649-8B9E-4DC8-B959-0A3CF914A7D9}" name="รางวั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jEXplv3ugZM4l6c19XViIfw1yWfXWIFJ" TargetMode="External"/><Relationship Id="rId21" Type="http://schemas.openxmlformats.org/officeDocument/2006/relationships/hyperlink" Target="https://drive.google.com/open?id=1CV1h0S240aAuzd5la_nwRZkO8ctfltT8" TargetMode="External"/><Relationship Id="rId42" Type="http://schemas.openxmlformats.org/officeDocument/2006/relationships/hyperlink" Target="https://drive.google.com/open?id=1dGfNVxOwf57E78ULqgNkyRBzoRArItrq" TargetMode="External"/><Relationship Id="rId63" Type="http://schemas.openxmlformats.org/officeDocument/2006/relationships/hyperlink" Target="https://drive.google.com/open?id=1IAgx4pNq2n7QpDrFStPjoWJfCPwvqvRC" TargetMode="External"/><Relationship Id="rId84" Type="http://schemas.openxmlformats.org/officeDocument/2006/relationships/hyperlink" Target="https://drive.google.com/open?id=1mZVHSMfBg7q_k5MyDUtvHiHlxdl0JWhA" TargetMode="External"/><Relationship Id="rId138" Type="http://schemas.openxmlformats.org/officeDocument/2006/relationships/hyperlink" Target="https://drive.google.com/open?id=161zY067A1ozWTOQIeGd7N62BOEdL4VMd" TargetMode="External"/><Relationship Id="rId159" Type="http://schemas.openxmlformats.org/officeDocument/2006/relationships/hyperlink" Target="https://drive.google.com/open?id=1SmTFm7n6HiEyKDwYo3QLIlIOfsc5DfSZ" TargetMode="External"/><Relationship Id="rId170" Type="http://schemas.openxmlformats.org/officeDocument/2006/relationships/hyperlink" Target="https://drive.google.com/open?id=1GTanG7fDLmTP_A3tA3_T8pumt3rOMxEn" TargetMode="External"/><Relationship Id="rId191" Type="http://schemas.openxmlformats.org/officeDocument/2006/relationships/hyperlink" Target="https://drive.google.com/open?id=1Jhf-59eYuY9pEdVN2o0ZyOD4R_n-6LRZ" TargetMode="External"/><Relationship Id="rId205" Type="http://schemas.openxmlformats.org/officeDocument/2006/relationships/hyperlink" Target="https://drive.google.com/open?id=1eauJD9a9C1xQfUcXrYDnZoec2J7A-cfg" TargetMode="External"/><Relationship Id="rId226" Type="http://schemas.openxmlformats.org/officeDocument/2006/relationships/hyperlink" Target="https://drive.google.com/open?id=1mn5y_sEdT859IftJ1RetWJhFwFVpd07q" TargetMode="External"/><Relationship Id="rId247" Type="http://schemas.openxmlformats.org/officeDocument/2006/relationships/hyperlink" Target="https://drive.google.com/open?id=1U4NSAJa8yMaUGeeL2p-i8yN6liSY42Z2" TargetMode="External"/><Relationship Id="rId107" Type="http://schemas.openxmlformats.org/officeDocument/2006/relationships/hyperlink" Target="https://drive.google.com/open?id=1u0WWuquByRa0EIfbnQT2Y3MsHwYzAipv" TargetMode="External"/><Relationship Id="rId11" Type="http://schemas.openxmlformats.org/officeDocument/2006/relationships/hyperlink" Target="https://drive.google.com/open?id=1VMh6a2Z7TOs1jGvBoBxNdC7t6KNaqGDP" TargetMode="External"/><Relationship Id="rId32" Type="http://schemas.openxmlformats.org/officeDocument/2006/relationships/hyperlink" Target="https://drive.google.com/open?id=1yKRvCLW0P23AtaA7sFrYvCI3T1yDOtDR" TargetMode="External"/><Relationship Id="rId53" Type="http://schemas.openxmlformats.org/officeDocument/2006/relationships/hyperlink" Target="https://drive.google.com/open?id=1YvthHUNRDoQcKHyHrC3KV-DVFqI-VWKX" TargetMode="External"/><Relationship Id="rId74" Type="http://schemas.openxmlformats.org/officeDocument/2006/relationships/hyperlink" Target="http://nataon1999.gmail.com/" TargetMode="External"/><Relationship Id="rId128" Type="http://schemas.openxmlformats.org/officeDocument/2006/relationships/hyperlink" Target="https://drive.google.com/open?id=1Tpln0T0J8e8CwqHMd8g12t6rKmHQOTUx" TargetMode="External"/><Relationship Id="rId149" Type="http://schemas.openxmlformats.org/officeDocument/2006/relationships/hyperlink" Target="https://drive.google.com/open?id=1Zwap2kqyN4WGncHaVdMYwbeQ1UPKsWa1" TargetMode="External"/><Relationship Id="rId5" Type="http://schemas.openxmlformats.org/officeDocument/2006/relationships/hyperlink" Target="https://drive.google.com/open?id=1qCH5JWyzMXhxOuZg__Z6ynC88LgrQqWy" TargetMode="External"/><Relationship Id="rId95" Type="http://schemas.openxmlformats.org/officeDocument/2006/relationships/hyperlink" Target="https://drive.google.com/open?id=1jIznQtN574_7SyPIIzG7ilhD0r03pt49" TargetMode="External"/><Relationship Id="rId160" Type="http://schemas.openxmlformats.org/officeDocument/2006/relationships/hyperlink" Target="https://drive.google.com/open?id=1GqtaTBGPCiy-COMfhqDSTGl91fsZgGQl" TargetMode="External"/><Relationship Id="rId181" Type="http://schemas.openxmlformats.org/officeDocument/2006/relationships/hyperlink" Target="https://drive.google.com/open?id=1f7wIUlf4ZmAwVpmTALqLiZfCW8ErMg01" TargetMode="External"/><Relationship Id="rId216" Type="http://schemas.openxmlformats.org/officeDocument/2006/relationships/hyperlink" Target="https://drive.google.com/open?id=1LwjJKd1Yy9BC_XYlzRCpYTRpSo0ku_-W" TargetMode="External"/><Relationship Id="rId237" Type="http://schemas.openxmlformats.org/officeDocument/2006/relationships/hyperlink" Target="https://drive.google.com/open?id=1yALkDJg04YmSF56CG5Hu3PyclcsaQAS2" TargetMode="External"/><Relationship Id="rId258" Type="http://schemas.openxmlformats.org/officeDocument/2006/relationships/hyperlink" Target="https://drive.google.com/open?id=1pYYByJqTgvcQ5GoY7CS8weULUzFweKDr" TargetMode="External"/><Relationship Id="rId22" Type="http://schemas.openxmlformats.org/officeDocument/2006/relationships/hyperlink" Target="https://drive.google.com/open?id=16E-Z5xs507dJWkDkBoS76FD95wjQzmrf" TargetMode="External"/><Relationship Id="rId43" Type="http://schemas.openxmlformats.org/officeDocument/2006/relationships/hyperlink" Target="https://drive.google.com/open?id=1yqmj_y6TBPhjh4FyuPgt8Hi3WdoAagbW" TargetMode="External"/><Relationship Id="rId64" Type="http://schemas.openxmlformats.org/officeDocument/2006/relationships/hyperlink" Target="https://drive.google.com/open?id=1-YMRAjgAe8zYT0AvsrAJYj_TIz5RFOx2" TargetMode="External"/><Relationship Id="rId118" Type="http://schemas.openxmlformats.org/officeDocument/2006/relationships/hyperlink" Target="https://drive.google.com/open?id=1ame4MsOeiVdsfoXGxQ8aneonkU2P-w2J" TargetMode="External"/><Relationship Id="rId139" Type="http://schemas.openxmlformats.org/officeDocument/2006/relationships/hyperlink" Target="https://drive.google.com/open?id=1eFnjZC2otBxvvtS2dOf9cAUQdlIKDlOw" TargetMode="External"/><Relationship Id="rId85" Type="http://schemas.openxmlformats.org/officeDocument/2006/relationships/hyperlink" Target="https://drive.google.com/open?id=14mjkQDhzgIHyqsEOHQC9Mmatj6wQyDMC" TargetMode="External"/><Relationship Id="rId150" Type="http://schemas.openxmlformats.org/officeDocument/2006/relationships/hyperlink" Target="https://drive.google.com/open?id=1KC9WIXPEjYnVpFpct-9L4qbRWuuRM7ZH" TargetMode="External"/><Relationship Id="rId171" Type="http://schemas.openxmlformats.org/officeDocument/2006/relationships/hyperlink" Target="https://drive.google.com/open?id=1l6rg2F3RwtRYizfyamAxa8ONnlX4MkIs" TargetMode="External"/><Relationship Id="rId192" Type="http://schemas.openxmlformats.org/officeDocument/2006/relationships/hyperlink" Target="https://drive.google.com/open?id=1-aCoTqDht49ENdwmQWLJIo8Lb7pO7hS5" TargetMode="External"/><Relationship Id="rId206" Type="http://schemas.openxmlformats.org/officeDocument/2006/relationships/hyperlink" Target="https://drive.google.com/open?id=1ON0zU_gfQViByHIMds1gxYlptSeFkOYS" TargetMode="External"/><Relationship Id="rId227" Type="http://schemas.openxmlformats.org/officeDocument/2006/relationships/hyperlink" Target="https://drive.google.com/open?id=1cbQtGKuNVy1iQcNrK3K5RTg9s5uHdJDs" TargetMode="External"/><Relationship Id="rId248" Type="http://schemas.openxmlformats.org/officeDocument/2006/relationships/hyperlink" Target="https://drive.google.com/open?id=1q56TJ3jBTCOXq0EBpkAY-aQ7laVMM3B9" TargetMode="External"/><Relationship Id="rId12" Type="http://schemas.openxmlformats.org/officeDocument/2006/relationships/hyperlink" Target="https://drive.google.com/open?id=1i6OmmUGxW5kC0ebQwvatLmqNWlZuGajl" TargetMode="External"/><Relationship Id="rId33" Type="http://schemas.openxmlformats.org/officeDocument/2006/relationships/hyperlink" Target="https://drive.google.com/open?id=1qnTLD68g-ojAV1Pjj6CZzGh5p9LIrFI0" TargetMode="External"/><Relationship Id="rId108" Type="http://schemas.openxmlformats.org/officeDocument/2006/relationships/hyperlink" Target="https://drive.google.com/open?id=18cV76Tw_ayV20HaMOme4moIAurvufQ3J" TargetMode="External"/><Relationship Id="rId129" Type="http://schemas.openxmlformats.org/officeDocument/2006/relationships/hyperlink" Target="https://drive.google.com/open?id=1dfXlQhEiFcWkOrei24uIbT8qN3LNYWhy" TargetMode="External"/><Relationship Id="rId54" Type="http://schemas.openxmlformats.org/officeDocument/2006/relationships/hyperlink" Target="https://drive.google.com/open?id=1l4rCSMALBYGudn50zSEiTIp-USk2mAtY" TargetMode="External"/><Relationship Id="rId70" Type="http://schemas.openxmlformats.org/officeDocument/2006/relationships/hyperlink" Target="https://drive.google.com/open?id=1X116OFBqplwxSp5u3YBUTxK6LMN-OcYS" TargetMode="External"/><Relationship Id="rId75" Type="http://schemas.openxmlformats.org/officeDocument/2006/relationships/hyperlink" Target="https://drive.google.com/open?id=1gyHR6yZWtDcAm9dYBPnwZ-bjyXqf6GIK" TargetMode="External"/><Relationship Id="rId91" Type="http://schemas.openxmlformats.org/officeDocument/2006/relationships/hyperlink" Target="https://drive.google.com/open?id=1RI2bKJKMxDolc311Tun-Xmw-B2b4QvnO" TargetMode="External"/><Relationship Id="rId96" Type="http://schemas.openxmlformats.org/officeDocument/2006/relationships/hyperlink" Target="https://drive.google.com/open?id=1idNmLyZhCbiuSlsPgBv5GTYCJOlrBYc_" TargetMode="External"/><Relationship Id="rId140" Type="http://schemas.openxmlformats.org/officeDocument/2006/relationships/hyperlink" Target="https://drive.google.com/open?id=1CUETJlhgKv5gbpDfIzvILIAxTTW4TD6Y" TargetMode="External"/><Relationship Id="rId145" Type="http://schemas.openxmlformats.org/officeDocument/2006/relationships/hyperlink" Target="https://drive.google.com/open?id=1QmnxMe5Y_VbHnbblH54VXc4bWXKzGdo4" TargetMode="External"/><Relationship Id="rId161" Type="http://schemas.openxmlformats.org/officeDocument/2006/relationships/hyperlink" Target="https://drive.google.com/open?id=12W8H7gNEhe6-np1h-Ln0OgUm_05Q3L7L" TargetMode="External"/><Relationship Id="rId166" Type="http://schemas.openxmlformats.org/officeDocument/2006/relationships/hyperlink" Target="https://drive.google.com/open?id=1koDf10zNUlULgGFRqzpIaJSng5YtT47q" TargetMode="External"/><Relationship Id="rId182" Type="http://schemas.openxmlformats.org/officeDocument/2006/relationships/hyperlink" Target="https://drive.google.com/open?id=1HjqafhOWsv-XwJdMtzeoNDOCBbP9UvDj" TargetMode="External"/><Relationship Id="rId187" Type="http://schemas.openxmlformats.org/officeDocument/2006/relationships/hyperlink" Target="https://drive.google.com/open?id=1uSg-_BcNqK3cIscFyc2PpBfijIVDpnZm" TargetMode="External"/><Relationship Id="rId217" Type="http://schemas.openxmlformats.org/officeDocument/2006/relationships/hyperlink" Target="https://drive.google.com/open?id=1PGwj-iTaZNPIWVOEH8YLfq10WRjW3_m5" TargetMode="External"/><Relationship Id="rId1" Type="http://schemas.openxmlformats.org/officeDocument/2006/relationships/hyperlink" Target="https://drive.google.com/open?id=1uhGYdykl_ImBoHlURZ3uK43MRPTLzMbT" TargetMode="External"/><Relationship Id="rId6" Type="http://schemas.openxmlformats.org/officeDocument/2006/relationships/hyperlink" Target="https://drive.google.com/open?id=1Qu8t8K1foMFd49iTBBx35OJPb3HKhkjw" TargetMode="External"/><Relationship Id="rId212" Type="http://schemas.openxmlformats.org/officeDocument/2006/relationships/hyperlink" Target="https://drive.google.com/open?id=1tQ3bP1k8i3VZ4xCfK_s5deOlxIfjSDs9" TargetMode="External"/><Relationship Id="rId233" Type="http://schemas.openxmlformats.org/officeDocument/2006/relationships/hyperlink" Target="https://drive.google.com/open?id=1ACRX-RrEuoX5HHEQ1-Teco808cFKuolY" TargetMode="External"/><Relationship Id="rId238" Type="http://schemas.openxmlformats.org/officeDocument/2006/relationships/hyperlink" Target="https://drive.google.com/open?id=1tLtzplzsZ10wsybeMeLqBYWzfBzcui9B" TargetMode="External"/><Relationship Id="rId254" Type="http://schemas.openxmlformats.org/officeDocument/2006/relationships/hyperlink" Target="https://drive.google.com/open?id=11g_T9Rx5BScNzRgsn35N2Rw-GUazG8XR" TargetMode="External"/><Relationship Id="rId23" Type="http://schemas.openxmlformats.org/officeDocument/2006/relationships/hyperlink" Target="https://drive.google.com/open?id=1Nok4fIypsnjfklfz2-pqOpNceZttJ71f" TargetMode="External"/><Relationship Id="rId28" Type="http://schemas.openxmlformats.org/officeDocument/2006/relationships/hyperlink" Target="https://drive.google.com/open?id=1NhKp56_ny5_GFIHqTlvazmhDEtoQHcqe" TargetMode="External"/><Relationship Id="rId49" Type="http://schemas.openxmlformats.org/officeDocument/2006/relationships/hyperlink" Target="https://drive.google.com/open?id=1daRCdRRiUZ-KZPa5-dvus9OrDb4ixcVu" TargetMode="External"/><Relationship Id="rId114" Type="http://schemas.openxmlformats.org/officeDocument/2006/relationships/hyperlink" Target="https://drive.google.com/open?id=1sQvB555C_MPsJYgOvjMwOXo4ProiUihY" TargetMode="External"/><Relationship Id="rId119" Type="http://schemas.openxmlformats.org/officeDocument/2006/relationships/hyperlink" Target="https://drive.google.com/open?id=1SLTOWVoJfksmQwfsDWrMul77gXfI_-2t" TargetMode="External"/><Relationship Id="rId44" Type="http://schemas.openxmlformats.org/officeDocument/2006/relationships/hyperlink" Target="https://drive.google.com/open?id=1m-cZp41GpGyzWD7ZdFpH-7N-vKhwnzFA" TargetMode="External"/><Relationship Id="rId60" Type="http://schemas.openxmlformats.org/officeDocument/2006/relationships/hyperlink" Target="https://drive.google.com/open?id=1V2EA-qDo6LOVpq2ofBHhETaqNUpBspKP" TargetMode="External"/><Relationship Id="rId65" Type="http://schemas.openxmlformats.org/officeDocument/2006/relationships/hyperlink" Target="https://drive.google.com/open?id=1e5c9iuHbPwDw0RqjsF-erTSGPOodeZrK" TargetMode="External"/><Relationship Id="rId81" Type="http://schemas.openxmlformats.org/officeDocument/2006/relationships/hyperlink" Target="https://drive.google.com/open?id=1xlBgzoIB9LSCix-f8l22YkG7aswOH4BG" TargetMode="External"/><Relationship Id="rId86" Type="http://schemas.openxmlformats.org/officeDocument/2006/relationships/hyperlink" Target="https://drive.google.com/open?id=1mrUzBdg7DpwRf7iII_4Wa5XIOY3ocb_t" TargetMode="External"/><Relationship Id="rId130" Type="http://schemas.openxmlformats.org/officeDocument/2006/relationships/hyperlink" Target="https://drive.google.com/open?id=17RQhjIOAwIJCug-gbr96MBdRFHsJ24wB" TargetMode="External"/><Relationship Id="rId135" Type="http://schemas.openxmlformats.org/officeDocument/2006/relationships/hyperlink" Target="https://drive.google.com/open?id=1oUYzaPbqvEjsBaJ6TrKo33uj-aJ3PfVw" TargetMode="External"/><Relationship Id="rId151" Type="http://schemas.openxmlformats.org/officeDocument/2006/relationships/hyperlink" Target="https://drive.google.com/open?id=1Plt_M9GKzIGJzenuSIf07oCzm-vrFyqi" TargetMode="External"/><Relationship Id="rId156" Type="http://schemas.openxmlformats.org/officeDocument/2006/relationships/hyperlink" Target="https://drive.google.com/open?id=1GeEexnqkADuSAhQHgoyhqGGzdcbbdOyR" TargetMode="External"/><Relationship Id="rId177" Type="http://schemas.openxmlformats.org/officeDocument/2006/relationships/hyperlink" Target="https://drive.google.com/open?id=1Kl6gzJKLp47FK-Uc-V_QLKolaWq-sKTy" TargetMode="External"/><Relationship Id="rId198" Type="http://schemas.openxmlformats.org/officeDocument/2006/relationships/hyperlink" Target="https://drive.google.com/open?id=1m7_xF687JzQmJyi7v4sJ-aphohEddHj0" TargetMode="External"/><Relationship Id="rId172" Type="http://schemas.openxmlformats.org/officeDocument/2006/relationships/hyperlink" Target="https://drive.google.com/open?id=1Sh_F_Sg_Jc5SDyX1p6OQl5bekpZgRqkx" TargetMode="External"/><Relationship Id="rId193" Type="http://schemas.openxmlformats.org/officeDocument/2006/relationships/hyperlink" Target="https://drive.google.com/open?id=1xhaZMz4YlqJ9SCl474e1nilSiAYNvbYV" TargetMode="External"/><Relationship Id="rId202" Type="http://schemas.openxmlformats.org/officeDocument/2006/relationships/hyperlink" Target="https://drive.google.com/open?id=1uEz8kx7VJitCGN7NcEJXSh24zamOoZLp" TargetMode="External"/><Relationship Id="rId207" Type="http://schemas.openxmlformats.org/officeDocument/2006/relationships/hyperlink" Target="https://drive.google.com/open?id=1KmOwjtW1zSh_iOu_4BAUxuMhTyabThVA" TargetMode="External"/><Relationship Id="rId223" Type="http://schemas.openxmlformats.org/officeDocument/2006/relationships/hyperlink" Target="https://drive.google.com/open?id=1BbZmHiDt1T-JlptxK817t23hg4ygn5Vo" TargetMode="External"/><Relationship Id="rId228" Type="http://schemas.openxmlformats.org/officeDocument/2006/relationships/hyperlink" Target="https://drive.google.com/open?id=1KzXVVGRKysXulL-mflZnZqt7ztQLGDDA" TargetMode="External"/><Relationship Id="rId244" Type="http://schemas.openxmlformats.org/officeDocument/2006/relationships/hyperlink" Target="https://drive.google.com/open?id=168bKNeIfnY9AmqV5Czb_FAPBOT6b0moW" TargetMode="External"/><Relationship Id="rId249" Type="http://schemas.openxmlformats.org/officeDocument/2006/relationships/hyperlink" Target="https://drive.google.com/open?id=1P_qtLhI_OnvAlwwrSdhUhLSFWmC5qWZ3" TargetMode="External"/><Relationship Id="rId13" Type="http://schemas.openxmlformats.org/officeDocument/2006/relationships/hyperlink" Target="https://drive.google.com/open?id=1LZPOfRjrYiAKIp2ksl1iR4trIoco60t_" TargetMode="External"/><Relationship Id="rId18" Type="http://schemas.openxmlformats.org/officeDocument/2006/relationships/hyperlink" Target="https://drive.google.com/open?id=1tIJ7hMlXI87Q_iWn03MGJGaPUbniBNrm" TargetMode="External"/><Relationship Id="rId39" Type="http://schemas.openxmlformats.org/officeDocument/2006/relationships/hyperlink" Target="https://drive.google.com/open?id=1OQN-h2cnhK5qtfvFZXxwes1Jz7hT3R2V" TargetMode="External"/><Relationship Id="rId109" Type="http://schemas.openxmlformats.org/officeDocument/2006/relationships/hyperlink" Target="https://drive.google.com/open?id=1P6MGGY0oPB82pZg6XuWQBj1ek7-09L-Y" TargetMode="External"/><Relationship Id="rId34" Type="http://schemas.openxmlformats.org/officeDocument/2006/relationships/hyperlink" Target="https://drive.google.com/open?id=1a5Op8qpqK9lo6cVJ350Y9pRvfPdVLoqt" TargetMode="External"/><Relationship Id="rId50" Type="http://schemas.openxmlformats.org/officeDocument/2006/relationships/hyperlink" Target="https://drive.google.com/open?id=1OiOwawtn3WbQhMr-c7NqT0_Qp8LDthYf" TargetMode="External"/><Relationship Id="rId55" Type="http://schemas.openxmlformats.org/officeDocument/2006/relationships/hyperlink" Target="https://drive.google.com/open?id=1Wht0uvcOwn3cTTAdodViqjsI6Rhn7Zhw" TargetMode="External"/><Relationship Id="rId76" Type="http://schemas.openxmlformats.org/officeDocument/2006/relationships/hyperlink" Target="https://drive.google.com/open?id=1TnBMvrE0QlagZg-U72WbqnLgoHwOsXR8" TargetMode="External"/><Relationship Id="rId97" Type="http://schemas.openxmlformats.org/officeDocument/2006/relationships/hyperlink" Target="https://drive.google.com/open?id=1-FoZIjxdTdCsL5nJxowMfkVPqkIm76pX" TargetMode="External"/><Relationship Id="rId104" Type="http://schemas.openxmlformats.org/officeDocument/2006/relationships/hyperlink" Target="https://drive.google.com/open?id=1nUb3MTwREI8DpANq3nP9KCy9ouX70SAk" TargetMode="External"/><Relationship Id="rId120" Type="http://schemas.openxmlformats.org/officeDocument/2006/relationships/hyperlink" Target="https://drive.google.com/open?id=1aBhDdqe4JV5BxYrkCbA4Fe6gWqPGgyqf" TargetMode="External"/><Relationship Id="rId125" Type="http://schemas.openxmlformats.org/officeDocument/2006/relationships/hyperlink" Target="https://drive.google.com/open?id=1w4UAmB9J6yydh-XdWS3XbAVP9GXAaIeP" TargetMode="External"/><Relationship Id="rId141" Type="http://schemas.openxmlformats.org/officeDocument/2006/relationships/hyperlink" Target="https://drive.google.com/open?id=1Qnmf5G2RartNeH41qdRc8ik9cqt0dOPV" TargetMode="External"/><Relationship Id="rId146" Type="http://schemas.openxmlformats.org/officeDocument/2006/relationships/hyperlink" Target="https://drive.google.com/open?id=1WZLscSqcx3T1ZYPzzt5ecksiaFVaErd3" TargetMode="External"/><Relationship Id="rId167" Type="http://schemas.openxmlformats.org/officeDocument/2006/relationships/hyperlink" Target="https://drive.google.com/open?id=1GDrzLdVRS7aIfumzsDqAR4SYdlza1gxt" TargetMode="External"/><Relationship Id="rId188" Type="http://schemas.openxmlformats.org/officeDocument/2006/relationships/hyperlink" Target="https://drive.google.com/open?id=1MZ54khS_zyJRSo9gGXvgZF1cjdO7Bcbc" TargetMode="External"/><Relationship Id="rId7" Type="http://schemas.openxmlformats.org/officeDocument/2006/relationships/hyperlink" Target="https://drive.google.com/open?id=1tBEZZR6efkFhjUDxkJ5MJF-IWAMK8UPv" TargetMode="External"/><Relationship Id="rId71" Type="http://schemas.openxmlformats.org/officeDocument/2006/relationships/hyperlink" Target="https://drive.google.com/open?id=1N8XWT6Qh-7OGxJiHykV39almcoZte1FR" TargetMode="External"/><Relationship Id="rId92" Type="http://schemas.openxmlformats.org/officeDocument/2006/relationships/hyperlink" Target="https://drive.google.com/open?id=1CW5P-6W4OwDdDGvC3xmKRSSXBVzrbb4L" TargetMode="External"/><Relationship Id="rId162" Type="http://schemas.openxmlformats.org/officeDocument/2006/relationships/hyperlink" Target="https://drive.google.com/open?id=1HCbl6qgBpNk7FZgot-raqYav0i4xKIwl" TargetMode="External"/><Relationship Id="rId183" Type="http://schemas.openxmlformats.org/officeDocument/2006/relationships/hyperlink" Target="https://drive.google.com/open?id=1Wd8Uvib2hyoidDxhs_nZIkBP7fmniHAa" TargetMode="External"/><Relationship Id="rId213" Type="http://schemas.openxmlformats.org/officeDocument/2006/relationships/hyperlink" Target="https://drive.google.com/open?id=1wWFstNq6VjeM5nG7Sjs4vtHh2YHzBRAs" TargetMode="External"/><Relationship Id="rId218" Type="http://schemas.openxmlformats.org/officeDocument/2006/relationships/hyperlink" Target="https://drive.google.com/open?id=1zB-7hneIRVgIiZrbRRjKhYrxVcVWufQZ" TargetMode="External"/><Relationship Id="rId234" Type="http://schemas.openxmlformats.org/officeDocument/2006/relationships/hyperlink" Target="https://drive.google.com/open?id=1KBLFW3Gs77YhZUs-l58ci7TLPwksyq14" TargetMode="External"/><Relationship Id="rId239" Type="http://schemas.openxmlformats.org/officeDocument/2006/relationships/hyperlink" Target="https://drive.google.com/open?id=1SIGXuUJgjUAIs3nFf-SSMc39V1VBFrfp" TargetMode="External"/><Relationship Id="rId2" Type="http://schemas.openxmlformats.org/officeDocument/2006/relationships/hyperlink" Target="https://drive.google.com/open?id=1UfjAApY9zLy1ms74c9JPrcynqT74LOoO" TargetMode="External"/><Relationship Id="rId29" Type="http://schemas.openxmlformats.org/officeDocument/2006/relationships/hyperlink" Target="https://drive.google.com/open?id=1UoCOVksrDU6c6tX6WplDaY2kaRzkuMjP" TargetMode="External"/><Relationship Id="rId250" Type="http://schemas.openxmlformats.org/officeDocument/2006/relationships/hyperlink" Target="https://drive.google.com/open?id=1IR1PCrP7JfHDuoWAHeo-y6u8GHYwNHMM" TargetMode="External"/><Relationship Id="rId255" Type="http://schemas.openxmlformats.org/officeDocument/2006/relationships/hyperlink" Target="https://drive.google.com/open?id=1Qr7OqQBfA3KLjbXhYIzZJh-Pv5mLGakf" TargetMode="External"/><Relationship Id="rId24" Type="http://schemas.openxmlformats.org/officeDocument/2006/relationships/hyperlink" Target="https://drive.google.com/open?id=1WO8kpevdDkHVjygCQAfftmYKsFxF8hbl" TargetMode="External"/><Relationship Id="rId40" Type="http://schemas.openxmlformats.org/officeDocument/2006/relationships/hyperlink" Target="https://drive.google.com/open?id=1lfXZ7n-Uag7PGvPAIDDzgr6aizwMobmj" TargetMode="External"/><Relationship Id="rId45" Type="http://schemas.openxmlformats.org/officeDocument/2006/relationships/hyperlink" Target="https://drive.google.com/open?id=1DWH_9Ai9XACoXW5CeXRLPcnWH4FxG-L3" TargetMode="External"/><Relationship Id="rId66" Type="http://schemas.openxmlformats.org/officeDocument/2006/relationships/hyperlink" Target="https://drive.google.com/open?id=1ishhmAo0onhEhg7Ovwd_0h1po9kWhuKQ" TargetMode="External"/><Relationship Id="rId87" Type="http://schemas.openxmlformats.org/officeDocument/2006/relationships/hyperlink" Target="https://drive.google.com/open?id=1Z1kZp3jayNrGuhKN1J8b_9uoEEKXeUeX" TargetMode="External"/><Relationship Id="rId110" Type="http://schemas.openxmlformats.org/officeDocument/2006/relationships/hyperlink" Target="https://drive.google.com/open?id=1Angj-L08uR7fK4XqEWNUSgsw09Boxl7r" TargetMode="External"/><Relationship Id="rId115" Type="http://schemas.openxmlformats.org/officeDocument/2006/relationships/hyperlink" Target="https://drive.google.com/open?id=1odWP4UgT_ZELwwhmYSP-dUbENVyWjJgt" TargetMode="External"/><Relationship Id="rId131" Type="http://schemas.openxmlformats.org/officeDocument/2006/relationships/hyperlink" Target="https://drive.google.com/open?id=1Er0Mv_qs1v8ymbcsSaMumWbogLrxTjjZ" TargetMode="External"/><Relationship Id="rId136" Type="http://schemas.openxmlformats.org/officeDocument/2006/relationships/hyperlink" Target="https://drive.google.com/open?id=1Ma_VMMpjfRZ9IIa3usCyvqsqOnRsrZNW" TargetMode="External"/><Relationship Id="rId157" Type="http://schemas.openxmlformats.org/officeDocument/2006/relationships/hyperlink" Target="https://drive.google.com/open?id=1QRh-x4WXzO4XEsE9NGvWTJXPUjcZPYZf" TargetMode="External"/><Relationship Id="rId178" Type="http://schemas.openxmlformats.org/officeDocument/2006/relationships/hyperlink" Target="https://drive.google.com/open?id=1MyAmq6OqLXv1Mv-gzpnmSrpSQUwhUbwR" TargetMode="External"/><Relationship Id="rId61" Type="http://schemas.openxmlformats.org/officeDocument/2006/relationships/hyperlink" Target="https://drive.google.com/open?id=15s3ZVSl-GAXjoJEF7tVrXvwJGc3RMr0k" TargetMode="External"/><Relationship Id="rId82" Type="http://schemas.openxmlformats.org/officeDocument/2006/relationships/hyperlink" Target="https://drive.google.com/open?id=1Jaq3UZyJP2JCt-eXHDAk-pfLxJGnAEiP" TargetMode="External"/><Relationship Id="rId152" Type="http://schemas.openxmlformats.org/officeDocument/2006/relationships/hyperlink" Target="https://drive.google.com/open?id=1j6faizrznmT-Rjyg55mGd6kuzb_2mwi5" TargetMode="External"/><Relationship Id="rId173" Type="http://schemas.openxmlformats.org/officeDocument/2006/relationships/hyperlink" Target="https://drive.google.com/open?id=1_MVICm5UytKAqVGiDJSzq6qHKbGF_hxs" TargetMode="External"/><Relationship Id="rId194" Type="http://schemas.openxmlformats.org/officeDocument/2006/relationships/hyperlink" Target="https://drive.google.com/open?id=1NoKTBtCYuMW8UDtPS5WDrFHbDieoAbZ1" TargetMode="External"/><Relationship Id="rId199" Type="http://schemas.openxmlformats.org/officeDocument/2006/relationships/hyperlink" Target="https://drive.google.com/open?id=1qtLmWRv-ewmFAjaxcIRktAOgBV3W6et4" TargetMode="External"/><Relationship Id="rId203" Type="http://schemas.openxmlformats.org/officeDocument/2006/relationships/hyperlink" Target="https://drive.google.com/open?id=1UuRG2EielChy_sjPEKKOn8eWdhI3Nbqs" TargetMode="External"/><Relationship Id="rId208" Type="http://schemas.openxmlformats.org/officeDocument/2006/relationships/hyperlink" Target="https://drive.google.com/open?id=1Wy3R4lZFbwzxs7qb7zAQLF5SDf9SGV1q" TargetMode="External"/><Relationship Id="rId229" Type="http://schemas.openxmlformats.org/officeDocument/2006/relationships/hyperlink" Target="https://drive.google.com/open?id=1YL0bJl1qztBpQDEyEr8TDfoZgSqxlR42" TargetMode="External"/><Relationship Id="rId19" Type="http://schemas.openxmlformats.org/officeDocument/2006/relationships/hyperlink" Target="https://drive.google.com/open?id=13_6K9wZZagQQYpXBytARB7Q5uSJEg7F7" TargetMode="External"/><Relationship Id="rId224" Type="http://schemas.openxmlformats.org/officeDocument/2006/relationships/hyperlink" Target="https://drive.google.com/open?id=1X_qUNzacCPuzDE6095TUtC9JUbzPN4Kk" TargetMode="External"/><Relationship Id="rId240" Type="http://schemas.openxmlformats.org/officeDocument/2006/relationships/hyperlink" Target="https://drive.google.com/open?id=1AITEuAV-ZmDcjoIwlFYPMDdQzLM3BzGW" TargetMode="External"/><Relationship Id="rId245" Type="http://schemas.openxmlformats.org/officeDocument/2006/relationships/hyperlink" Target="https://drive.google.com/open?id=1Y2SR1im-8KNnSNuh3EhBXrSddU__svMb" TargetMode="External"/><Relationship Id="rId14" Type="http://schemas.openxmlformats.org/officeDocument/2006/relationships/hyperlink" Target="https://drive.google.com/open?id=1M1KNMnnwZSFMr_S7NhkzQjpVHCjf2aL4" TargetMode="External"/><Relationship Id="rId30" Type="http://schemas.openxmlformats.org/officeDocument/2006/relationships/hyperlink" Target="https://drive.google.com/open?id=1M6z05ARjphD3yg32SPbPCKXDTulb6LDz" TargetMode="External"/><Relationship Id="rId35" Type="http://schemas.openxmlformats.org/officeDocument/2006/relationships/hyperlink" Target="https://drive.google.com/open?id=1DPp9HiRQhMNipCGZFcQfSu7iSmWJ1jtR" TargetMode="External"/><Relationship Id="rId56" Type="http://schemas.openxmlformats.org/officeDocument/2006/relationships/hyperlink" Target="https://drive.google.com/open?id=19YBlW8jJttEta61cTJ-6jngeqbN6rodq" TargetMode="External"/><Relationship Id="rId77" Type="http://schemas.openxmlformats.org/officeDocument/2006/relationships/hyperlink" Target="https://drive.google.com/open?id=1AyK1O8PsAuZhMX4yeyBbYDA6okKGWWIC" TargetMode="External"/><Relationship Id="rId100" Type="http://schemas.openxmlformats.org/officeDocument/2006/relationships/hyperlink" Target="https://drive.google.com/open?id=1d_03IMJh-0n-2OLM-yzeHRXLskMHGDT4" TargetMode="External"/><Relationship Id="rId105" Type="http://schemas.openxmlformats.org/officeDocument/2006/relationships/hyperlink" Target="https://drive.google.com/open?id=1bf-xqul_DqLNdAV950fuPG9ayZvEc_f7" TargetMode="External"/><Relationship Id="rId126" Type="http://schemas.openxmlformats.org/officeDocument/2006/relationships/hyperlink" Target="https://drive.google.com/open?id=1uYtbVG1V2W-t9tNiWZeIEeSxGzPT_q3Y" TargetMode="External"/><Relationship Id="rId147" Type="http://schemas.openxmlformats.org/officeDocument/2006/relationships/hyperlink" Target="https://drive.google.com/open?id=18iD8H8eKTEapQb4tAdQK9wLH7pdYkWCl" TargetMode="External"/><Relationship Id="rId168" Type="http://schemas.openxmlformats.org/officeDocument/2006/relationships/hyperlink" Target="https://drive.google.com/open?id=1acZrZZl8Eg7opyzcZJNsEvITnVvUV5zg" TargetMode="External"/><Relationship Id="rId8" Type="http://schemas.openxmlformats.org/officeDocument/2006/relationships/hyperlink" Target="https://drive.google.com/open?id=1x6yBvzHxatKw_72zNGRoj9QNx7ouC4Kz" TargetMode="External"/><Relationship Id="rId51" Type="http://schemas.openxmlformats.org/officeDocument/2006/relationships/hyperlink" Target="https://drive.google.com/open?id=1Myq5ih4U-NW6IyLXn47adsC6FZ8bij4v" TargetMode="External"/><Relationship Id="rId72" Type="http://schemas.openxmlformats.org/officeDocument/2006/relationships/hyperlink" Target="https://drive.google.com/open?id=1N6gzqNgtJh5Y9pjcguwYP1VuSdWOl0aQ" TargetMode="External"/><Relationship Id="rId93" Type="http://schemas.openxmlformats.org/officeDocument/2006/relationships/hyperlink" Target="https://drive.google.com/open?id=1ZxmwAVh_4PdtKT3O7a4O5mMMYH-rVNsd" TargetMode="External"/><Relationship Id="rId98" Type="http://schemas.openxmlformats.org/officeDocument/2006/relationships/hyperlink" Target="https://drive.google.com/open?id=1facdh5kkcOpCZlNkeyN6WlEq611skBto" TargetMode="External"/><Relationship Id="rId121" Type="http://schemas.openxmlformats.org/officeDocument/2006/relationships/hyperlink" Target="https://drive.google.com/open?id=15gG8q6AsqWDzzSeh592TrI44ZrvcvJ6c" TargetMode="External"/><Relationship Id="rId142" Type="http://schemas.openxmlformats.org/officeDocument/2006/relationships/hyperlink" Target="https://drive.google.com/open?id=1n-JChtcftq0Fhej6B5rM61CenYOrsbRC" TargetMode="External"/><Relationship Id="rId163" Type="http://schemas.openxmlformats.org/officeDocument/2006/relationships/hyperlink" Target="https://drive.google.com/open?id=181TBaywP4IuZtpb_GBRQIeWE-CR7g1kU" TargetMode="External"/><Relationship Id="rId184" Type="http://schemas.openxmlformats.org/officeDocument/2006/relationships/hyperlink" Target="https://drive.google.com/open?id=1Bo4DQS9eetAr-KCSaFXnVlu3DDgftXay" TargetMode="External"/><Relationship Id="rId189" Type="http://schemas.openxmlformats.org/officeDocument/2006/relationships/hyperlink" Target="https://drive.google.com/open?id=1mZyZI9D55Zs12TNDK-7rmN1kWuwknt1O" TargetMode="External"/><Relationship Id="rId219" Type="http://schemas.openxmlformats.org/officeDocument/2006/relationships/hyperlink" Target="https://drive.google.com/open?id=1ffpso5cfVPhJpsCevlOkwZS0aeGob8nX" TargetMode="External"/><Relationship Id="rId3" Type="http://schemas.openxmlformats.org/officeDocument/2006/relationships/hyperlink" Target="https://drive.google.com/open?id=1w90FoUa1GcypcLMkReCr44hRReT6KaBy" TargetMode="External"/><Relationship Id="rId214" Type="http://schemas.openxmlformats.org/officeDocument/2006/relationships/hyperlink" Target="https://drive.google.com/open?id=1NPvxQpT_VUgYZvoGTJqNkCeErp9uI8pc" TargetMode="External"/><Relationship Id="rId230" Type="http://schemas.openxmlformats.org/officeDocument/2006/relationships/hyperlink" Target="https://drive.google.com/open?id=1Hu93qfjHdvIpbFZApry7OCPUvslmWKxK" TargetMode="External"/><Relationship Id="rId235" Type="http://schemas.openxmlformats.org/officeDocument/2006/relationships/hyperlink" Target="https://drive.google.com/open?id=1YGkXLXcGKaLpcGhvaMVDp3tGi3LuNbTx" TargetMode="External"/><Relationship Id="rId251" Type="http://schemas.openxmlformats.org/officeDocument/2006/relationships/hyperlink" Target="https://drive.google.com/open?id=1jh6Ob5WVZ7RK1FLDY1Cj7PysPGoGK9tt" TargetMode="External"/><Relationship Id="rId256" Type="http://schemas.openxmlformats.org/officeDocument/2006/relationships/hyperlink" Target="mailto:kimwaearth@gmail.com" TargetMode="External"/><Relationship Id="rId25" Type="http://schemas.openxmlformats.org/officeDocument/2006/relationships/hyperlink" Target="https://drive.google.com/open?id=1V0BeoiHR-QoP09LObLCW8o77Jqwv8Ixb" TargetMode="External"/><Relationship Id="rId46" Type="http://schemas.openxmlformats.org/officeDocument/2006/relationships/hyperlink" Target="https://drive.google.com/open?id=1WKdiCynmep-8KXUfgq1L6ngnIskbWEQq" TargetMode="External"/><Relationship Id="rId67" Type="http://schemas.openxmlformats.org/officeDocument/2006/relationships/hyperlink" Target="https://drive.google.com/open?id=1RBAp7ORMeFqN2wUGjMuoXvS5B1g0avRC" TargetMode="External"/><Relationship Id="rId116" Type="http://schemas.openxmlformats.org/officeDocument/2006/relationships/hyperlink" Target="https://drive.google.com/open?id=1qs-jdmbAOFhncoDuT4sQhyZbue_l2ObL" TargetMode="External"/><Relationship Id="rId137" Type="http://schemas.openxmlformats.org/officeDocument/2006/relationships/hyperlink" Target="https://drive.google.com/open?id=1a4FUF_xTVwZEc0HY8DQ4wIMhkeMhpD3m" TargetMode="External"/><Relationship Id="rId158" Type="http://schemas.openxmlformats.org/officeDocument/2006/relationships/hyperlink" Target="https://drive.google.com/open?id=14whJ-8t_B5zxvWdev8XiD78v1BLwRjRL" TargetMode="External"/><Relationship Id="rId20" Type="http://schemas.openxmlformats.org/officeDocument/2006/relationships/hyperlink" Target="https://drive.google.com/open?id=1I56hfcNYfQk8qnL3iV53vMaSXs5IiiR0" TargetMode="External"/><Relationship Id="rId41" Type="http://schemas.openxmlformats.org/officeDocument/2006/relationships/hyperlink" Target="https://drive.google.com/open?id=1Xvc73hn9Emb5x75PJ162ZeC4l4rF2D1D" TargetMode="External"/><Relationship Id="rId62" Type="http://schemas.openxmlformats.org/officeDocument/2006/relationships/hyperlink" Target="https://drive.google.com/open?id=17xhmd5i-keLFCWsYfALMjryRK0iUx1mc" TargetMode="External"/><Relationship Id="rId83" Type="http://schemas.openxmlformats.org/officeDocument/2006/relationships/hyperlink" Target="https://drive.google.com/open?id=1IHQE9_KaP_5Msr-qP08Xq5A5w5c9YNpb" TargetMode="External"/><Relationship Id="rId88" Type="http://schemas.openxmlformats.org/officeDocument/2006/relationships/hyperlink" Target="https://drive.google.com/open?id=1IKfJcffk5bp4ZNOedoqgBqivkWs77Okg" TargetMode="External"/><Relationship Id="rId111" Type="http://schemas.openxmlformats.org/officeDocument/2006/relationships/hyperlink" Target="https://drive.google.com/open?id=1x-xrzFAOzb3DbCsvwuzongCCN2mQ2gn-" TargetMode="External"/><Relationship Id="rId132" Type="http://schemas.openxmlformats.org/officeDocument/2006/relationships/hyperlink" Target="https://drive.google.com/open?id=1s4yp8eixW6g7Py1qO90aAMCsrKLwU5bl" TargetMode="External"/><Relationship Id="rId153" Type="http://schemas.openxmlformats.org/officeDocument/2006/relationships/hyperlink" Target="https://drive.google.com/open?id=1KrAsUGiu-_AIdaZlO8-sP4VD6HM3Wufy" TargetMode="External"/><Relationship Id="rId174" Type="http://schemas.openxmlformats.org/officeDocument/2006/relationships/hyperlink" Target="https://drive.google.com/open?id=1_6jsyOkyG-UFMVUykYz82_cF6o5T1THd" TargetMode="External"/><Relationship Id="rId179" Type="http://schemas.openxmlformats.org/officeDocument/2006/relationships/hyperlink" Target="https://drive.google.com/open?id=19KmHBzKcdTZ_IMkG37styFQ8q1fo76Nn" TargetMode="External"/><Relationship Id="rId195" Type="http://schemas.openxmlformats.org/officeDocument/2006/relationships/hyperlink" Target="https://drive.google.com/open?id=1YthPaWQTvaiYWXNG9nPhp9gz2FC7Lagl" TargetMode="External"/><Relationship Id="rId209" Type="http://schemas.openxmlformats.org/officeDocument/2006/relationships/hyperlink" Target="https://drive.google.com/open?id=1k7drw3LX7TxpUyGxcdjh4mofA1wY-Wm2" TargetMode="External"/><Relationship Id="rId190" Type="http://schemas.openxmlformats.org/officeDocument/2006/relationships/hyperlink" Target="https://drive.google.com/open?id=1gZF5Wb64WPKfEY_TAWkfEOTQQ4ewwsNO" TargetMode="External"/><Relationship Id="rId204" Type="http://schemas.openxmlformats.org/officeDocument/2006/relationships/hyperlink" Target="https://drive.google.com/open?id=1ExGWScwN7DMqBKIS_kmT1QHPAWyGN5nx" TargetMode="External"/><Relationship Id="rId220" Type="http://schemas.openxmlformats.org/officeDocument/2006/relationships/hyperlink" Target="https://drive.google.com/open?id=1OlfCFM61PpXer22GYVhvf6N_9T8IKpo2" TargetMode="External"/><Relationship Id="rId225" Type="http://schemas.openxmlformats.org/officeDocument/2006/relationships/hyperlink" Target="https://drive.google.com/open?id=1m7NX2K3raWMIrfZ4adVQGBSVkrPCzaiq" TargetMode="External"/><Relationship Id="rId241" Type="http://schemas.openxmlformats.org/officeDocument/2006/relationships/hyperlink" Target="https://drive.google.com/open?id=1gqcm92J1LGaQgPznccAPy2hWqPl7Vduf" TargetMode="External"/><Relationship Id="rId246" Type="http://schemas.openxmlformats.org/officeDocument/2006/relationships/hyperlink" Target="https://drive.google.com/open?id=15t6SELiTGcS0UAo8IDLM1G7hUmX6jtic" TargetMode="External"/><Relationship Id="rId15" Type="http://schemas.openxmlformats.org/officeDocument/2006/relationships/hyperlink" Target="https://drive.google.com/open?id=1lHnLPhvreMKzQ88sRBg86w2WA2G-YG96" TargetMode="External"/><Relationship Id="rId36" Type="http://schemas.openxmlformats.org/officeDocument/2006/relationships/hyperlink" Target="https://drive.google.com/open?id=1MXajVYeYe9uh_61YfHnQzc82LSA_rIx1" TargetMode="External"/><Relationship Id="rId57" Type="http://schemas.openxmlformats.org/officeDocument/2006/relationships/hyperlink" Target="https://drive.google.com/open?id=1HvHBXl1FQtNKljARr_U6nxFtPx3-fv-b" TargetMode="External"/><Relationship Id="rId106" Type="http://schemas.openxmlformats.org/officeDocument/2006/relationships/hyperlink" Target="https://drive.google.com/open?id=1byKL2i4JLi0AmxNzWiznCT87YhB2BFK0" TargetMode="External"/><Relationship Id="rId127" Type="http://schemas.openxmlformats.org/officeDocument/2006/relationships/hyperlink" Target="https://drive.google.com/open?id=1aAkfL0topyXCyPB5nzM8TaLVVOanTIfX" TargetMode="External"/><Relationship Id="rId10" Type="http://schemas.openxmlformats.org/officeDocument/2006/relationships/hyperlink" Target="https://drive.google.com/open?id=1FqoisK5_kw8AJMIRQKClMp77lqWO2seQ" TargetMode="External"/><Relationship Id="rId31" Type="http://schemas.openxmlformats.org/officeDocument/2006/relationships/hyperlink" Target="https://drive.google.com/open?id=10Ay9RE5L-WuEp_nO4uWPXCOsAh61cjXU" TargetMode="External"/><Relationship Id="rId52" Type="http://schemas.openxmlformats.org/officeDocument/2006/relationships/hyperlink" Target="https://drive.google.com/open?id=1nj6kI3PImUEfK0baIzQZ40f2FwANrZpX" TargetMode="External"/><Relationship Id="rId73" Type="http://schemas.openxmlformats.org/officeDocument/2006/relationships/hyperlink" Target="https://drive.google.com/open?id=1I_eNlie7vu5DLiKMMuzpeGHFJrF3G0ar" TargetMode="External"/><Relationship Id="rId78" Type="http://schemas.openxmlformats.org/officeDocument/2006/relationships/hyperlink" Target="https://drive.google.com/open?id=1DvIUJeW7_T-9AQP3TzDAp85WFbrwKL2W" TargetMode="External"/><Relationship Id="rId94" Type="http://schemas.openxmlformats.org/officeDocument/2006/relationships/hyperlink" Target="https://drive.google.com/open?id=1Z-odfnvtUII9OST2fhCJaAUS49WJvebH" TargetMode="External"/><Relationship Id="rId99" Type="http://schemas.openxmlformats.org/officeDocument/2006/relationships/hyperlink" Target="https://drive.google.com/open?id=1qKJ4KyDG4_gYJrHmyaB2MWulK8hagOmr" TargetMode="External"/><Relationship Id="rId101" Type="http://schemas.openxmlformats.org/officeDocument/2006/relationships/hyperlink" Target="https://drive.google.com/open?id=11qGMAraRC7BG74jb0-0X-ra48XLLHHWi" TargetMode="External"/><Relationship Id="rId122" Type="http://schemas.openxmlformats.org/officeDocument/2006/relationships/hyperlink" Target="https://drive.google.com/open?id=14v6uYHU3ODjP7QS0CrLMqj1QlgTJDYSa" TargetMode="External"/><Relationship Id="rId143" Type="http://schemas.openxmlformats.org/officeDocument/2006/relationships/hyperlink" Target="https://drive.google.com/open?id=1KTeItjtfEZMpB28gtwpydvDnDtWy5MXe" TargetMode="External"/><Relationship Id="rId148" Type="http://schemas.openxmlformats.org/officeDocument/2006/relationships/hyperlink" Target="https://drive.google.com/open?id=1vLWnAUcxJowwrdYndNRTKffCUqbnSKev" TargetMode="External"/><Relationship Id="rId164" Type="http://schemas.openxmlformats.org/officeDocument/2006/relationships/hyperlink" Target="https://drive.google.com/open?id=1k9kLJplXisI61KvELFSu-QTsa41UGypj" TargetMode="External"/><Relationship Id="rId169" Type="http://schemas.openxmlformats.org/officeDocument/2006/relationships/hyperlink" Target="https://drive.google.com/open?id=1J1BXodXoXqMt8e1v1Cct-JA_LMN8qOkI" TargetMode="External"/><Relationship Id="rId185" Type="http://schemas.openxmlformats.org/officeDocument/2006/relationships/hyperlink" Target="https://drive.google.com/open?id=1EM7JhiMCj6iyzq9-WbxN_ascz85K9JtK" TargetMode="External"/><Relationship Id="rId4" Type="http://schemas.openxmlformats.org/officeDocument/2006/relationships/hyperlink" Target="https://drive.google.com/open?id=1mb-EN_hFYzEv8WOCq_eMGe4XmXHR3rTE" TargetMode="External"/><Relationship Id="rId9" Type="http://schemas.openxmlformats.org/officeDocument/2006/relationships/hyperlink" Target="https://drive.google.com/open?id=1Ac-qkFzOg-xEKSKcvXeapnAwEUaP4kCJ" TargetMode="External"/><Relationship Id="rId180" Type="http://schemas.openxmlformats.org/officeDocument/2006/relationships/hyperlink" Target="https://drive.google.com/open?id=1XAPJLo1m5Dog1FcYDXudubEkDWO1XfhB" TargetMode="External"/><Relationship Id="rId210" Type="http://schemas.openxmlformats.org/officeDocument/2006/relationships/hyperlink" Target="https://drive.google.com/open?id=1tMIxzC1DkCeAKmS6iilGb3wawjHqU1Rh" TargetMode="External"/><Relationship Id="rId215" Type="http://schemas.openxmlformats.org/officeDocument/2006/relationships/hyperlink" Target="https://drive.google.com/open?id=17CHlAMgOBXhlrxKuf7nSwQuCSS79HXhF" TargetMode="External"/><Relationship Id="rId236" Type="http://schemas.openxmlformats.org/officeDocument/2006/relationships/hyperlink" Target="https://drive.google.com/open?id=14iWB4gFvD9gVI6kYPepoZ_qf3QrWwG_2" TargetMode="External"/><Relationship Id="rId257" Type="http://schemas.openxmlformats.org/officeDocument/2006/relationships/hyperlink" Target="mailto:phumate.tha@cpf.co.th" TargetMode="External"/><Relationship Id="rId26" Type="http://schemas.openxmlformats.org/officeDocument/2006/relationships/hyperlink" Target="https://drive.google.com/open?id=1V0P8bEsBI_X8RRtd3jGaI66eZEmCtcGj" TargetMode="External"/><Relationship Id="rId231" Type="http://schemas.openxmlformats.org/officeDocument/2006/relationships/hyperlink" Target="https://drive.google.com/open?id=1Eq8Hbi0hYONTxXl4tdQ_KnXldZjIcI6a" TargetMode="External"/><Relationship Id="rId252" Type="http://schemas.openxmlformats.org/officeDocument/2006/relationships/hyperlink" Target="https://drive.google.com/open?id=12w0qptBj1zbHZbKCcNH3l8qxFplhRfaP" TargetMode="External"/><Relationship Id="rId47" Type="http://schemas.openxmlformats.org/officeDocument/2006/relationships/hyperlink" Target="https://drive.google.com/open?id=119SXXwkLqLN7PCB_0G0lT8sOwB5OfSuA" TargetMode="External"/><Relationship Id="rId68" Type="http://schemas.openxmlformats.org/officeDocument/2006/relationships/hyperlink" Target="https://drive.google.com/open?id=14P6T8WxaOcY6ElAq4_ZAGdmV8xOWXx1_" TargetMode="External"/><Relationship Id="rId89" Type="http://schemas.openxmlformats.org/officeDocument/2006/relationships/hyperlink" Target="https://drive.google.com/open?id=1fkah7pARHjW70nzwzMM4fhSXH0f0nJ31" TargetMode="External"/><Relationship Id="rId112" Type="http://schemas.openxmlformats.org/officeDocument/2006/relationships/hyperlink" Target="https://drive.google.com/open?id=1e1u6gFs5rHL7ZtHA78t5XZ1DJjAcC950" TargetMode="External"/><Relationship Id="rId133" Type="http://schemas.openxmlformats.org/officeDocument/2006/relationships/hyperlink" Target="https://drive.google.com/open?id=1kPWtNe4_WWAG1QASVqB0ynz5TagGrT_s" TargetMode="External"/><Relationship Id="rId154" Type="http://schemas.openxmlformats.org/officeDocument/2006/relationships/hyperlink" Target="https://drive.google.com/open?id=1yq2dByKRdE5EluVqoIGpvyqEPQxM3f3I" TargetMode="External"/><Relationship Id="rId175" Type="http://schemas.openxmlformats.org/officeDocument/2006/relationships/hyperlink" Target="https://drive.google.com/open?id=1Ihb_efG6tIKtVl_9tSEXr06k1XXpkITg" TargetMode="External"/><Relationship Id="rId196" Type="http://schemas.openxmlformats.org/officeDocument/2006/relationships/hyperlink" Target="https://drive.google.com/open?id=12DsPSTB6WDL4w32o8l6V7Ei5Xfh7rPhY" TargetMode="External"/><Relationship Id="rId200" Type="http://schemas.openxmlformats.org/officeDocument/2006/relationships/hyperlink" Target="https://drive.google.com/open?id=1Ye1fZVBpR_SZEH1C33lROFQTFOZfwM89" TargetMode="External"/><Relationship Id="rId16" Type="http://schemas.openxmlformats.org/officeDocument/2006/relationships/hyperlink" Target="https://drive.google.com/open?id=1rwsMVUSQ6E82ks-mJatlw0wWHZlAAF0g" TargetMode="External"/><Relationship Id="rId221" Type="http://schemas.openxmlformats.org/officeDocument/2006/relationships/hyperlink" Target="https://drive.google.com/open?id=1T-Z0iCNu29MmfuYSrzsoJQjebTGU2RBu" TargetMode="External"/><Relationship Id="rId242" Type="http://schemas.openxmlformats.org/officeDocument/2006/relationships/hyperlink" Target="https://drive.google.com/open?id=1UjRM3szLnBfjozvrY2NL-XJh_Uxgv0Vm" TargetMode="External"/><Relationship Id="rId37" Type="http://schemas.openxmlformats.org/officeDocument/2006/relationships/hyperlink" Target="https://drive.google.com/open?id=1Ry5nnPGcMR85YPIRynAB5_Sj76Wog4_d" TargetMode="External"/><Relationship Id="rId58" Type="http://schemas.openxmlformats.org/officeDocument/2006/relationships/hyperlink" Target="https://drive.google.com/open?id=1nLsxKqGJHE-gONrbGi3SJBEuR2oe-OIx" TargetMode="External"/><Relationship Id="rId79" Type="http://schemas.openxmlformats.org/officeDocument/2006/relationships/hyperlink" Target="https://drive.google.com/open?id=14dI4vjR64EK1G686-9hcpJAo4EGWv-YZ" TargetMode="External"/><Relationship Id="rId102" Type="http://schemas.openxmlformats.org/officeDocument/2006/relationships/hyperlink" Target="https://drive.google.com/open?id=1whOB2NxubOLY-bVFr1V44o9ctjUyFUzA" TargetMode="External"/><Relationship Id="rId123" Type="http://schemas.openxmlformats.org/officeDocument/2006/relationships/hyperlink" Target="https://drive.google.com/open?id=1QaCEgmHYi7wm6aFQ5GlLDhpDb3WwG1sh" TargetMode="External"/><Relationship Id="rId144" Type="http://schemas.openxmlformats.org/officeDocument/2006/relationships/hyperlink" Target="https://drive.google.com/open?id=1zX5tHCKr3xZTSoPPns_yExmkNg8r3wx8" TargetMode="External"/><Relationship Id="rId90" Type="http://schemas.openxmlformats.org/officeDocument/2006/relationships/hyperlink" Target="https://drive.google.com/open?id=1WoyYoSjPgYvx9zfNzuFvs7NnAnEhqsC1" TargetMode="External"/><Relationship Id="rId165" Type="http://schemas.openxmlformats.org/officeDocument/2006/relationships/hyperlink" Target="https://drive.google.com/open?id=1K6F4tOZDlM3FzbD4jUS8pcc5Nj2CMp7I" TargetMode="External"/><Relationship Id="rId186" Type="http://schemas.openxmlformats.org/officeDocument/2006/relationships/hyperlink" Target="https://drive.google.com/open?id=1ddLCNiZk2Hws761Fof5_bkNPQqwsR2nA" TargetMode="External"/><Relationship Id="rId211" Type="http://schemas.openxmlformats.org/officeDocument/2006/relationships/hyperlink" Target="https://drive.google.com/open?id=1rDg6ia3KNj68Pg4lZNapaLW-YZq9uM7W" TargetMode="External"/><Relationship Id="rId232" Type="http://schemas.openxmlformats.org/officeDocument/2006/relationships/hyperlink" Target="https://drive.google.com/open?id=1oLB9Ddz2TK4YlECJwiQqkP-mS-pQp8W7" TargetMode="External"/><Relationship Id="rId253" Type="http://schemas.openxmlformats.org/officeDocument/2006/relationships/hyperlink" Target="https://drive.google.com/open?id=1R2b6ERhPOAFhmlIEgCmw4Cj76BOkyoM1" TargetMode="External"/><Relationship Id="rId27" Type="http://schemas.openxmlformats.org/officeDocument/2006/relationships/hyperlink" Target="https://drive.google.com/open?id=1Ne1porbpF2b-a76qjkuUY-JKE6sDYE6j" TargetMode="External"/><Relationship Id="rId48" Type="http://schemas.openxmlformats.org/officeDocument/2006/relationships/hyperlink" Target="https://drive.google.com/open?id=1bj9p_DfnijxEjZTd5aq-QB_hdkiXoXR_" TargetMode="External"/><Relationship Id="rId69" Type="http://schemas.openxmlformats.org/officeDocument/2006/relationships/hyperlink" Target="https://drive.google.com/open?id=1Ys46oMiHRjlTRiq-v6fTllAeyULDBFBU" TargetMode="External"/><Relationship Id="rId113" Type="http://schemas.openxmlformats.org/officeDocument/2006/relationships/hyperlink" Target="https://drive.google.com/open?id=14Mp2fk29c0Loo7IGLSJlslKf7Tx8JkdI" TargetMode="External"/><Relationship Id="rId134" Type="http://schemas.openxmlformats.org/officeDocument/2006/relationships/hyperlink" Target="https://drive.google.com/open?id=1sv16z6zp97CB_N2TxY_PP-4SPv06ZOzW" TargetMode="External"/><Relationship Id="rId80" Type="http://schemas.openxmlformats.org/officeDocument/2006/relationships/hyperlink" Target="https://drive.google.com/open?id=1WpBY6OdYdnqt-ctGbwWbsQIEEL6uhcc8" TargetMode="External"/><Relationship Id="rId155" Type="http://schemas.openxmlformats.org/officeDocument/2006/relationships/hyperlink" Target="https://drive.google.com/open?id=1lMRTjtVKpA1lN5EUK1Ql84wmI1Z3BWxR" TargetMode="External"/><Relationship Id="rId176" Type="http://schemas.openxmlformats.org/officeDocument/2006/relationships/hyperlink" Target="https://drive.google.com/open?id=1j0uBi_So7yEreBfpoOlSrA3pzsk2_uRf" TargetMode="External"/><Relationship Id="rId197" Type="http://schemas.openxmlformats.org/officeDocument/2006/relationships/hyperlink" Target="https://drive.google.com/open?id=1r23aXPktYjpqLG151tSpr75lzd7o-zM1" TargetMode="External"/><Relationship Id="rId201" Type="http://schemas.openxmlformats.org/officeDocument/2006/relationships/hyperlink" Target="https://drive.google.com/open?id=1uiUc7Cpcr3zshr_cC4rO65PD7pk9iPjc" TargetMode="External"/><Relationship Id="rId222" Type="http://schemas.openxmlformats.org/officeDocument/2006/relationships/hyperlink" Target="https://drive.google.com/open?id=1a1T2ITBUWk38xpE7jSVIdjOd2AlQkFy3" TargetMode="External"/><Relationship Id="rId243" Type="http://schemas.openxmlformats.org/officeDocument/2006/relationships/hyperlink" Target="https://drive.google.com/open?id=1s4ayfgAKHmV5S97UyTzs2_M5IUx534zD" TargetMode="External"/><Relationship Id="rId17" Type="http://schemas.openxmlformats.org/officeDocument/2006/relationships/hyperlink" Target="https://drive.google.com/open?id=1RWYLOgZ5KARl9QEBJHerN6I9hEyfX9VV" TargetMode="External"/><Relationship Id="rId38" Type="http://schemas.openxmlformats.org/officeDocument/2006/relationships/hyperlink" Target="https://drive.google.com/open?id=1v4vV435Ps_P4EzF8NlcjiUjRwd17XFk6" TargetMode="External"/><Relationship Id="rId59" Type="http://schemas.openxmlformats.org/officeDocument/2006/relationships/hyperlink" Target="https://drive.google.com/open?id=1iH6K0TDCIPHM_nr2zWpuSDQ8zR2Mfc0u" TargetMode="External"/><Relationship Id="rId103" Type="http://schemas.openxmlformats.org/officeDocument/2006/relationships/hyperlink" Target="https://drive.google.com/open?id=1Ukx8S15e9N_9UAobZt2NXvEwNzC35ulr" TargetMode="External"/><Relationship Id="rId124" Type="http://schemas.openxmlformats.org/officeDocument/2006/relationships/hyperlink" Target="https://drive.google.com/open?id=1NSjxVXef4Sf0feLefgYNoFtoxMQ9vD2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jEXplv3ugZM4l6c19XViIfw1yWfXWIFJ" TargetMode="External"/><Relationship Id="rId21" Type="http://schemas.openxmlformats.org/officeDocument/2006/relationships/hyperlink" Target="https://drive.google.com/open?id=1CV1h0S240aAuzd5la_nwRZkO8ctfltT8" TargetMode="External"/><Relationship Id="rId42" Type="http://schemas.openxmlformats.org/officeDocument/2006/relationships/hyperlink" Target="https://drive.google.com/open?id=1dGfNVxOwf57E78ULqgNkyRBzoRArItrq" TargetMode="External"/><Relationship Id="rId63" Type="http://schemas.openxmlformats.org/officeDocument/2006/relationships/hyperlink" Target="https://drive.google.com/open?id=1IAgx4pNq2n7QpDrFStPjoWJfCPwvqvRC" TargetMode="External"/><Relationship Id="rId84" Type="http://schemas.openxmlformats.org/officeDocument/2006/relationships/hyperlink" Target="https://drive.google.com/open?id=1mZVHSMfBg7q_k5MyDUtvHiHlxdl0JWhA" TargetMode="External"/><Relationship Id="rId138" Type="http://schemas.openxmlformats.org/officeDocument/2006/relationships/hyperlink" Target="https://drive.google.com/open?id=161zY067A1ozWTOQIeGd7N62BOEdL4VMd" TargetMode="External"/><Relationship Id="rId159" Type="http://schemas.openxmlformats.org/officeDocument/2006/relationships/hyperlink" Target="https://drive.google.com/open?id=1SmTFm7n6HiEyKDwYo3QLIlIOfsc5DfSZ" TargetMode="External"/><Relationship Id="rId170" Type="http://schemas.openxmlformats.org/officeDocument/2006/relationships/hyperlink" Target="https://drive.google.com/open?id=1GTanG7fDLmTP_A3tA3_T8pumt3rOMxEn" TargetMode="External"/><Relationship Id="rId191" Type="http://schemas.openxmlformats.org/officeDocument/2006/relationships/hyperlink" Target="https://drive.google.com/open?id=1Jhf-59eYuY9pEdVN2o0ZyOD4R_n-6LRZ" TargetMode="External"/><Relationship Id="rId205" Type="http://schemas.openxmlformats.org/officeDocument/2006/relationships/hyperlink" Target="https://drive.google.com/open?id=1eauJD9a9C1xQfUcXrYDnZoec2J7A-cfg" TargetMode="External"/><Relationship Id="rId226" Type="http://schemas.openxmlformats.org/officeDocument/2006/relationships/hyperlink" Target="https://drive.google.com/open?id=1mn5y_sEdT859IftJ1RetWJhFwFVpd07q" TargetMode="External"/><Relationship Id="rId247" Type="http://schemas.openxmlformats.org/officeDocument/2006/relationships/hyperlink" Target="https://drive.google.com/open?id=1U4NSAJa8yMaUGeeL2p-i8yN6liSY42Z2" TargetMode="External"/><Relationship Id="rId107" Type="http://schemas.openxmlformats.org/officeDocument/2006/relationships/hyperlink" Target="https://drive.google.com/open?id=1u0WWuquByRa0EIfbnQT2Y3MsHwYzAipv" TargetMode="External"/><Relationship Id="rId11" Type="http://schemas.openxmlformats.org/officeDocument/2006/relationships/hyperlink" Target="https://drive.google.com/open?id=1VMh6a2Z7TOs1jGvBoBxNdC7t6KNaqGDP" TargetMode="External"/><Relationship Id="rId32" Type="http://schemas.openxmlformats.org/officeDocument/2006/relationships/hyperlink" Target="https://drive.google.com/open?id=1yKRvCLW0P23AtaA7sFrYvCI3T1yDOtDR" TargetMode="External"/><Relationship Id="rId53" Type="http://schemas.openxmlformats.org/officeDocument/2006/relationships/hyperlink" Target="https://drive.google.com/open?id=1YvthHUNRDoQcKHyHrC3KV-DVFqI-VWKX" TargetMode="External"/><Relationship Id="rId74" Type="http://schemas.openxmlformats.org/officeDocument/2006/relationships/hyperlink" Target="http://nataon1999.gmail.com/" TargetMode="External"/><Relationship Id="rId128" Type="http://schemas.openxmlformats.org/officeDocument/2006/relationships/hyperlink" Target="https://drive.google.com/open?id=1Tpln0T0J8e8CwqHMd8g12t6rKmHQOTUx" TargetMode="External"/><Relationship Id="rId149" Type="http://schemas.openxmlformats.org/officeDocument/2006/relationships/hyperlink" Target="https://drive.google.com/open?id=1Zwap2kqyN4WGncHaVdMYwbeQ1UPKsWa1" TargetMode="External"/><Relationship Id="rId5" Type="http://schemas.openxmlformats.org/officeDocument/2006/relationships/hyperlink" Target="https://drive.google.com/open?id=1qCH5JWyzMXhxOuZg__Z6ynC88LgrQqWy" TargetMode="External"/><Relationship Id="rId95" Type="http://schemas.openxmlformats.org/officeDocument/2006/relationships/hyperlink" Target="https://drive.google.com/open?id=1jIznQtN574_7SyPIIzG7ilhD0r03pt49" TargetMode="External"/><Relationship Id="rId160" Type="http://schemas.openxmlformats.org/officeDocument/2006/relationships/hyperlink" Target="https://drive.google.com/open?id=1GqtaTBGPCiy-COMfhqDSTGl91fsZgGQl" TargetMode="External"/><Relationship Id="rId181" Type="http://schemas.openxmlformats.org/officeDocument/2006/relationships/hyperlink" Target="https://drive.google.com/open?id=1f7wIUlf4ZmAwVpmTALqLiZfCW8ErMg01" TargetMode="External"/><Relationship Id="rId216" Type="http://schemas.openxmlformats.org/officeDocument/2006/relationships/hyperlink" Target="https://drive.google.com/open?id=1LwjJKd1Yy9BC_XYlzRCpYTRpSo0ku_-W" TargetMode="External"/><Relationship Id="rId237" Type="http://schemas.openxmlformats.org/officeDocument/2006/relationships/hyperlink" Target="https://drive.google.com/open?id=1yALkDJg04YmSF56CG5Hu3PyclcsaQAS2" TargetMode="External"/><Relationship Id="rId258" Type="http://schemas.openxmlformats.org/officeDocument/2006/relationships/hyperlink" Target="https://drive.google.com/open?id=1pYYByJqTgvcQ5GoY7CS8weULUzFweKDr" TargetMode="External"/><Relationship Id="rId22" Type="http://schemas.openxmlformats.org/officeDocument/2006/relationships/hyperlink" Target="https://drive.google.com/open?id=16E-Z5xs507dJWkDkBoS76FD95wjQzmrf" TargetMode="External"/><Relationship Id="rId43" Type="http://schemas.openxmlformats.org/officeDocument/2006/relationships/hyperlink" Target="https://drive.google.com/open?id=1yqmj_y6TBPhjh4FyuPgt8Hi3WdoAagbW" TargetMode="External"/><Relationship Id="rId64" Type="http://schemas.openxmlformats.org/officeDocument/2006/relationships/hyperlink" Target="https://drive.google.com/open?id=1-YMRAjgAe8zYT0AvsrAJYj_TIz5RFOx2" TargetMode="External"/><Relationship Id="rId118" Type="http://schemas.openxmlformats.org/officeDocument/2006/relationships/hyperlink" Target="https://drive.google.com/open?id=1ame4MsOeiVdsfoXGxQ8aneonkU2P-w2J" TargetMode="External"/><Relationship Id="rId139" Type="http://schemas.openxmlformats.org/officeDocument/2006/relationships/hyperlink" Target="https://drive.google.com/open?id=1eFnjZC2otBxvvtS2dOf9cAUQdlIKDlOw" TargetMode="External"/><Relationship Id="rId85" Type="http://schemas.openxmlformats.org/officeDocument/2006/relationships/hyperlink" Target="https://drive.google.com/open?id=14mjkQDhzgIHyqsEOHQC9Mmatj6wQyDMC" TargetMode="External"/><Relationship Id="rId150" Type="http://schemas.openxmlformats.org/officeDocument/2006/relationships/hyperlink" Target="https://drive.google.com/open?id=1KC9WIXPEjYnVpFpct-9L4qbRWuuRM7ZH" TargetMode="External"/><Relationship Id="rId171" Type="http://schemas.openxmlformats.org/officeDocument/2006/relationships/hyperlink" Target="https://drive.google.com/open?id=1l6rg2F3RwtRYizfyamAxa8ONnlX4MkIs" TargetMode="External"/><Relationship Id="rId192" Type="http://schemas.openxmlformats.org/officeDocument/2006/relationships/hyperlink" Target="https://drive.google.com/open?id=1-aCoTqDht49ENdwmQWLJIo8Lb7pO7hS5" TargetMode="External"/><Relationship Id="rId206" Type="http://schemas.openxmlformats.org/officeDocument/2006/relationships/hyperlink" Target="https://drive.google.com/open?id=1ON0zU_gfQViByHIMds1gxYlptSeFkOYS" TargetMode="External"/><Relationship Id="rId227" Type="http://schemas.openxmlformats.org/officeDocument/2006/relationships/hyperlink" Target="https://drive.google.com/open?id=1cbQtGKuNVy1iQcNrK3K5RTg9s5uHdJDs" TargetMode="External"/><Relationship Id="rId248" Type="http://schemas.openxmlformats.org/officeDocument/2006/relationships/hyperlink" Target="https://drive.google.com/open?id=1q56TJ3jBTCOXq0EBpkAY-aQ7laVMM3B9" TargetMode="External"/><Relationship Id="rId12" Type="http://schemas.openxmlformats.org/officeDocument/2006/relationships/hyperlink" Target="https://drive.google.com/open?id=1i6OmmUGxW5kC0ebQwvatLmqNWlZuGajl" TargetMode="External"/><Relationship Id="rId33" Type="http://schemas.openxmlformats.org/officeDocument/2006/relationships/hyperlink" Target="https://drive.google.com/open?id=1qnTLD68g-ojAV1Pjj6CZzGh5p9LIrFI0" TargetMode="External"/><Relationship Id="rId108" Type="http://schemas.openxmlformats.org/officeDocument/2006/relationships/hyperlink" Target="https://drive.google.com/open?id=18cV76Tw_ayV20HaMOme4moIAurvufQ3J" TargetMode="External"/><Relationship Id="rId129" Type="http://schemas.openxmlformats.org/officeDocument/2006/relationships/hyperlink" Target="https://drive.google.com/open?id=1dfXlQhEiFcWkOrei24uIbT8qN3LNYWhy" TargetMode="External"/><Relationship Id="rId54" Type="http://schemas.openxmlformats.org/officeDocument/2006/relationships/hyperlink" Target="https://drive.google.com/open?id=1l4rCSMALBYGudn50zSEiTIp-USk2mAtY" TargetMode="External"/><Relationship Id="rId75" Type="http://schemas.openxmlformats.org/officeDocument/2006/relationships/hyperlink" Target="https://drive.google.com/open?id=1gyHR6yZWtDcAm9dYBPnwZ-bjyXqf6GIK" TargetMode="External"/><Relationship Id="rId96" Type="http://schemas.openxmlformats.org/officeDocument/2006/relationships/hyperlink" Target="https://drive.google.com/open?id=1idNmLyZhCbiuSlsPgBv5GTYCJOlrBYc_" TargetMode="External"/><Relationship Id="rId140" Type="http://schemas.openxmlformats.org/officeDocument/2006/relationships/hyperlink" Target="https://drive.google.com/open?id=1CUETJlhgKv5gbpDfIzvILIAxTTW4TD6Y" TargetMode="External"/><Relationship Id="rId161" Type="http://schemas.openxmlformats.org/officeDocument/2006/relationships/hyperlink" Target="https://drive.google.com/open?id=12W8H7gNEhe6-np1h-Ln0OgUm_05Q3L7L" TargetMode="External"/><Relationship Id="rId182" Type="http://schemas.openxmlformats.org/officeDocument/2006/relationships/hyperlink" Target="https://drive.google.com/open?id=1HjqafhOWsv-XwJdMtzeoNDOCBbP9UvDj" TargetMode="External"/><Relationship Id="rId217" Type="http://schemas.openxmlformats.org/officeDocument/2006/relationships/hyperlink" Target="https://drive.google.com/open?id=1PGwj-iTaZNPIWVOEH8YLfq10WRjW3_m5" TargetMode="External"/><Relationship Id="rId1" Type="http://schemas.openxmlformats.org/officeDocument/2006/relationships/hyperlink" Target="https://drive.google.com/open?id=1uhGYdykl_ImBoHlURZ3uK43MRPTLzMbT" TargetMode="External"/><Relationship Id="rId6" Type="http://schemas.openxmlformats.org/officeDocument/2006/relationships/hyperlink" Target="https://drive.google.com/open?id=1Qu8t8K1foMFd49iTBBx35OJPb3HKhkjw" TargetMode="External"/><Relationship Id="rId212" Type="http://schemas.openxmlformats.org/officeDocument/2006/relationships/hyperlink" Target="https://drive.google.com/open?id=1tQ3bP1k8i3VZ4xCfK_s5deOlxIfjSDs9" TargetMode="External"/><Relationship Id="rId233" Type="http://schemas.openxmlformats.org/officeDocument/2006/relationships/hyperlink" Target="https://drive.google.com/open?id=1ACRX-RrEuoX5HHEQ1-Teco808cFKuolY" TargetMode="External"/><Relationship Id="rId238" Type="http://schemas.openxmlformats.org/officeDocument/2006/relationships/hyperlink" Target="https://drive.google.com/open?id=1tLtzplzsZ10wsybeMeLqBYWzfBzcui9B" TargetMode="External"/><Relationship Id="rId254" Type="http://schemas.openxmlformats.org/officeDocument/2006/relationships/hyperlink" Target="https://drive.google.com/open?id=11g_T9Rx5BScNzRgsn35N2Rw-GUazG8XR" TargetMode="External"/><Relationship Id="rId259" Type="http://schemas.openxmlformats.org/officeDocument/2006/relationships/hyperlink" Target="https://drive.google.com/open?id=1yqmj_y6TBPhjh4FyuPgt8Hi3WdoAagbW" TargetMode="External"/><Relationship Id="rId23" Type="http://schemas.openxmlformats.org/officeDocument/2006/relationships/hyperlink" Target="https://drive.google.com/open?id=1Nok4fIypsnjfklfz2-pqOpNceZttJ71f" TargetMode="External"/><Relationship Id="rId28" Type="http://schemas.openxmlformats.org/officeDocument/2006/relationships/hyperlink" Target="https://drive.google.com/open?id=1NhKp56_ny5_GFIHqTlvazmhDEtoQHcqe" TargetMode="External"/><Relationship Id="rId49" Type="http://schemas.openxmlformats.org/officeDocument/2006/relationships/hyperlink" Target="https://drive.google.com/open?id=1daRCdRRiUZ-KZPa5-dvus9OrDb4ixcVu" TargetMode="External"/><Relationship Id="rId114" Type="http://schemas.openxmlformats.org/officeDocument/2006/relationships/hyperlink" Target="https://drive.google.com/open?id=1sQvB555C_MPsJYgOvjMwOXo4ProiUihY" TargetMode="External"/><Relationship Id="rId119" Type="http://schemas.openxmlformats.org/officeDocument/2006/relationships/hyperlink" Target="https://drive.google.com/open?id=1SLTOWVoJfksmQwfsDWrMul77gXfI_-2t" TargetMode="External"/><Relationship Id="rId44" Type="http://schemas.openxmlformats.org/officeDocument/2006/relationships/hyperlink" Target="https://drive.google.com/open?id=1m-cZp41GpGyzWD7ZdFpH-7N-vKhwnzFA" TargetMode="External"/><Relationship Id="rId60" Type="http://schemas.openxmlformats.org/officeDocument/2006/relationships/hyperlink" Target="https://drive.google.com/open?id=1V2EA-qDo6LOVpq2ofBHhETaqNUpBspKP" TargetMode="External"/><Relationship Id="rId65" Type="http://schemas.openxmlformats.org/officeDocument/2006/relationships/hyperlink" Target="https://drive.google.com/open?id=1e5c9iuHbPwDw0RqjsF-erTSGPOodeZrK" TargetMode="External"/><Relationship Id="rId81" Type="http://schemas.openxmlformats.org/officeDocument/2006/relationships/hyperlink" Target="https://drive.google.com/open?id=1xlBgzoIB9LSCix-f8l22YkG7aswOH4BG" TargetMode="External"/><Relationship Id="rId86" Type="http://schemas.openxmlformats.org/officeDocument/2006/relationships/hyperlink" Target="https://drive.google.com/open?id=1mrUzBdg7DpwRf7iII_4Wa5XIOY3ocb_t" TargetMode="External"/><Relationship Id="rId130" Type="http://schemas.openxmlformats.org/officeDocument/2006/relationships/hyperlink" Target="https://drive.google.com/open?id=17RQhjIOAwIJCug-gbr96MBdRFHsJ24wB" TargetMode="External"/><Relationship Id="rId135" Type="http://schemas.openxmlformats.org/officeDocument/2006/relationships/hyperlink" Target="https://drive.google.com/open?id=1oUYzaPbqvEjsBaJ6TrKo33uj-aJ3PfVw" TargetMode="External"/><Relationship Id="rId151" Type="http://schemas.openxmlformats.org/officeDocument/2006/relationships/hyperlink" Target="https://drive.google.com/open?id=1Plt_M9GKzIGJzenuSIf07oCzm-vrFyqi" TargetMode="External"/><Relationship Id="rId156" Type="http://schemas.openxmlformats.org/officeDocument/2006/relationships/hyperlink" Target="https://drive.google.com/open?id=1GeEexnqkADuSAhQHgoyhqGGzdcbbdOyR" TargetMode="External"/><Relationship Id="rId177" Type="http://schemas.openxmlformats.org/officeDocument/2006/relationships/hyperlink" Target="https://drive.google.com/open?id=1Kl6gzJKLp47FK-Uc-V_QLKolaWq-sKTy" TargetMode="External"/><Relationship Id="rId198" Type="http://schemas.openxmlformats.org/officeDocument/2006/relationships/hyperlink" Target="https://drive.google.com/open?id=1m7_xF687JzQmJyi7v4sJ-aphohEddHj0" TargetMode="External"/><Relationship Id="rId172" Type="http://schemas.openxmlformats.org/officeDocument/2006/relationships/hyperlink" Target="https://drive.google.com/open?id=1Sh_F_Sg_Jc5SDyX1p6OQl5bekpZgRqkx" TargetMode="External"/><Relationship Id="rId193" Type="http://schemas.openxmlformats.org/officeDocument/2006/relationships/hyperlink" Target="https://drive.google.com/open?id=1xhaZMz4YlqJ9SCl474e1nilSiAYNvbYV" TargetMode="External"/><Relationship Id="rId202" Type="http://schemas.openxmlformats.org/officeDocument/2006/relationships/hyperlink" Target="https://drive.google.com/open?id=1uEz8kx7VJitCGN7NcEJXSh24zamOoZLp" TargetMode="External"/><Relationship Id="rId207" Type="http://schemas.openxmlformats.org/officeDocument/2006/relationships/hyperlink" Target="https://drive.google.com/open?id=1KmOwjtW1zSh_iOu_4BAUxuMhTyabThVA" TargetMode="External"/><Relationship Id="rId223" Type="http://schemas.openxmlformats.org/officeDocument/2006/relationships/hyperlink" Target="https://drive.google.com/open?id=1BbZmHiDt1T-JlptxK817t23hg4ygn5Vo" TargetMode="External"/><Relationship Id="rId228" Type="http://schemas.openxmlformats.org/officeDocument/2006/relationships/hyperlink" Target="https://drive.google.com/open?id=1KzXVVGRKysXulL-mflZnZqt7ztQLGDDA" TargetMode="External"/><Relationship Id="rId244" Type="http://schemas.openxmlformats.org/officeDocument/2006/relationships/hyperlink" Target="https://drive.google.com/open?id=168bKNeIfnY9AmqV5Czb_FAPBOT6b0moW" TargetMode="External"/><Relationship Id="rId249" Type="http://schemas.openxmlformats.org/officeDocument/2006/relationships/hyperlink" Target="https://drive.google.com/open?id=1P_qtLhI_OnvAlwwrSdhUhLSFWmC5qWZ3" TargetMode="External"/><Relationship Id="rId13" Type="http://schemas.openxmlformats.org/officeDocument/2006/relationships/hyperlink" Target="https://drive.google.com/open?id=1LZPOfRjrYiAKIp2ksl1iR4trIoco60t_" TargetMode="External"/><Relationship Id="rId18" Type="http://schemas.openxmlformats.org/officeDocument/2006/relationships/hyperlink" Target="https://drive.google.com/open?id=1tIJ7hMlXI87Q_iWn03MGJGaPUbniBNrm" TargetMode="External"/><Relationship Id="rId39" Type="http://schemas.openxmlformats.org/officeDocument/2006/relationships/hyperlink" Target="https://drive.google.com/open?id=1OQN-h2cnhK5qtfvFZXxwes1Jz7hT3R2V" TargetMode="External"/><Relationship Id="rId109" Type="http://schemas.openxmlformats.org/officeDocument/2006/relationships/hyperlink" Target="https://drive.google.com/open?id=1P6MGGY0oPB82pZg6XuWQBj1ek7-09L-Y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drive.google.com/open?id=1a5Op8qpqK9lo6cVJ350Y9pRvfPdVLoqt" TargetMode="External"/><Relationship Id="rId50" Type="http://schemas.openxmlformats.org/officeDocument/2006/relationships/hyperlink" Target="https://drive.google.com/open?id=1OiOwawtn3WbQhMr-c7NqT0_Qp8LDthYf" TargetMode="External"/><Relationship Id="rId55" Type="http://schemas.openxmlformats.org/officeDocument/2006/relationships/hyperlink" Target="https://drive.google.com/open?id=1Wht0uvcOwn3cTTAdodViqjsI6Rhn7Zhw" TargetMode="External"/><Relationship Id="rId76" Type="http://schemas.openxmlformats.org/officeDocument/2006/relationships/hyperlink" Target="https://drive.google.com/open?id=1TnBMvrE0QlagZg-U72WbqnLgoHwOsXR8" TargetMode="External"/><Relationship Id="rId97" Type="http://schemas.openxmlformats.org/officeDocument/2006/relationships/hyperlink" Target="https://drive.google.com/open?id=1-FoZIjxdTdCsL5nJxowMfkVPqkIm76pX" TargetMode="External"/><Relationship Id="rId104" Type="http://schemas.openxmlformats.org/officeDocument/2006/relationships/hyperlink" Target="https://drive.google.com/open?id=1nUb3MTwREI8DpANq3nP9KCy9ouX70SAk" TargetMode="External"/><Relationship Id="rId120" Type="http://schemas.openxmlformats.org/officeDocument/2006/relationships/hyperlink" Target="https://drive.google.com/open?id=1aBhDdqe4JV5BxYrkCbA4Fe6gWqPGgyqf" TargetMode="External"/><Relationship Id="rId125" Type="http://schemas.openxmlformats.org/officeDocument/2006/relationships/hyperlink" Target="https://drive.google.com/open?id=1w4UAmB9J6yydh-XdWS3XbAVP9GXAaIeP" TargetMode="External"/><Relationship Id="rId141" Type="http://schemas.openxmlformats.org/officeDocument/2006/relationships/hyperlink" Target="https://drive.google.com/open?id=1Qnmf5G2RartNeH41qdRc8ik9cqt0dOPV" TargetMode="External"/><Relationship Id="rId146" Type="http://schemas.openxmlformats.org/officeDocument/2006/relationships/hyperlink" Target="https://drive.google.com/open?id=1WZLscSqcx3T1ZYPzzt5ecksiaFVaErd3" TargetMode="External"/><Relationship Id="rId167" Type="http://schemas.openxmlformats.org/officeDocument/2006/relationships/hyperlink" Target="https://drive.google.com/open?id=1GDrzLdVRS7aIfumzsDqAR4SYdlza1gxt" TargetMode="External"/><Relationship Id="rId188" Type="http://schemas.openxmlformats.org/officeDocument/2006/relationships/hyperlink" Target="https://drive.google.com/open?id=1MZ54khS_zyJRSo9gGXvgZF1cjdO7Bcbc" TargetMode="External"/><Relationship Id="rId7" Type="http://schemas.openxmlformats.org/officeDocument/2006/relationships/hyperlink" Target="https://drive.google.com/open?id=1tBEZZR6efkFhjUDxkJ5MJF-IWAMK8UPv" TargetMode="External"/><Relationship Id="rId71" Type="http://schemas.openxmlformats.org/officeDocument/2006/relationships/hyperlink" Target="https://drive.google.com/open?id=1N8XWT6Qh-7OGxJiHykV39almcoZte1FR" TargetMode="External"/><Relationship Id="rId92" Type="http://schemas.openxmlformats.org/officeDocument/2006/relationships/hyperlink" Target="https://drive.google.com/open?id=1CW5P-6W4OwDdDGvC3xmKRSSXBVzrbb4L" TargetMode="External"/><Relationship Id="rId162" Type="http://schemas.openxmlformats.org/officeDocument/2006/relationships/hyperlink" Target="https://drive.google.com/open?id=1HCbl6qgBpNk7FZgot-raqYav0i4xKIwl" TargetMode="External"/><Relationship Id="rId183" Type="http://schemas.openxmlformats.org/officeDocument/2006/relationships/hyperlink" Target="https://drive.google.com/open?id=1Wd8Uvib2hyoidDxhs_nZIkBP7fmniHAa" TargetMode="External"/><Relationship Id="rId213" Type="http://schemas.openxmlformats.org/officeDocument/2006/relationships/hyperlink" Target="https://drive.google.com/open?id=1wWFstNq6VjeM5nG7Sjs4vtHh2YHzBRAs" TargetMode="External"/><Relationship Id="rId218" Type="http://schemas.openxmlformats.org/officeDocument/2006/relationships/hyperlink" Target="https://drive.google.com/open?id=1zB-7hneIRVgIiZrbRRjKhYrxVcVWufQZ" TargetMode="External"/><Relationship Id="rId234" Type="http://schemas.openxmlformats.org/officeDocument/2006/relationships/hyperlink" Target="https://drive.google.com/open?id=1KBLFW3Gs77YhZUs-l58ci7TLPwksyq14" TargetMode="External"/><Relationship Id="rId239" Type="http://schemas.openxmlformats.org/officeDocument/2006/relationships/hyperlink" Target="https://drive.google.com/open?id=1SIGXuUJgjUAIs3nFf-SSMc39V1VBFrfp" TargetMode="External"/><Relationship Id="rId2" Type="http://schemas.openxmlformats.org/officeDocument/2006/relationships/hyperlink" Target="https://drive.google.com/open?id=1UfjAApY9zLy1ms74c9JPrcynqT74LOoO" TargetMode="External"/><Relationship Id="rId29" Type="http://schemas.openxmlformats.org/officeDocument/2006/relationships/hyperlink" Target="https://drive.google.com/open?id=1UoCOVksrDU6c6tX6WplDaY2kaRzkuMjP" TargetMode="External"/><Relationship Id="rId250" Type="http://schemas.openxmlformats.org/officeDocument/2006/relationships/hyperlink" Target="https://drive.google.com/open?id=1IR1PCrP7JfHDuoWAHeo-y6u8GHYwNHMM" TargetMode="External"/><Relationship Id="rId255" Type="http://schemas.openxmlformats.org/officeDocument/2006/relationships/hyperlink" Target="https://drive.google.com/open?id=1Qr7OqQBfA3KLjbXhYIzZJh-Pv5mLGakf" TargetMode="External"/><Relationship Id="rId24" Type="http://schemas.openxmlformats.org/officeDocument/2006/relationships/hyperlink" Target="https://drive.google.com/open?id=1WO8kpevdDkHVjygCQAfftmYKsFxF8hbl" TargetMode="External"/><Relationship Id="rId40" Type="http://schemas.openxmlformats.org/officeDocument/2006/relationships/hyperlink" Target="https://drive.google.com/open?id=1lfXZ7n-Uag7PGvPAIDDzgr6aizwMobmj" TargetMode="External"/><Relationship Id="rId45" Type="http://schemas.openxmlformats.org/officeDocument/2006/relationships/hyperlink" Target="https://drive.google.com/open?id=1DWH_9Ai9XACoXW5CeXRLPcnWH4FxG-L3" TargetMode="External"/><Relationship Id="rId66" Type="http://schemas.openxmlformats.org/officeDocument/2006/relationships/hyperlink" Target="https://drive.google.com/open?id=1ishhmAo0onhEhg7Ovwd_0h1po9kWhuKQ" TargetMode="External"/><Relationship Id="rId87" Type="http://schemas.openxmlformats.org/officeDocument/2006/relationships/hyperlink" Target="https://drive.google.com/open?id=1Z1kZp3jayNrGuhKN1J8b_9uoEEKXeUeX" TargetMode="External"/><Relationship Id="rId110" Type="http://schemas.openxmlformats.org/officeDocument/2006/relationships/hyperlink" Target="https://drive.google.com/open?id=1Angj-L08uR7fK4XqEWNUSgsw09Boxl7r" TargetMode="External"/><Relationship Id="rId115" Type="http://schemas.openxmlformats.org/officeDocument/2006/relationships/hyperlink" Target="https://drive.google.com/open?id=1odWP4UgT_ZELwwhmYSP-dUbENVyWjJgt" TargetMode="External"/><Relationship Id="rId131" Type="http://schemas.openxmlformats.org/officeDocument/2006/relationships/hyperlink" Target="https://drive.google.com/open?id=1Er0Mv_qs1v8ymbcsSaMumWbogLrxTjjZ" TargetMode="External"/><Relationship Id="rId136" Type="http://schemas.openxmlformats.org/officeDocument/2006/relationships/hyperlink" Target="https://drive.google.com/open?id=1Ma_VMMpjfRZ9IIa3usCyvqsqOnRsrZNW" TargetMode="External"/><Relationship Id="rId157" Type="http://schemas.openxmlformats.org/officeDocument/2006/relationships/hyperlink" Target="https://drive.google.com/open?id=1QRh-x4WXzO4XEsE9NGvWTJXPUjcZPYZf" TargetMode="External"/><Relationship Id="rId178" Type="http://schemas.openxmlformats.org/officeDocument/2006/relationships/hyperlink" Target="https://drive.google.com/open?id=1MyAmq6OqLXv1Mv-gzpnmSrpSQUwhUbwR" TargetMode="External"/><Relationship Id="rId61" Type="http://schemas.openxmlformats.org/officeDocument/2006/relationships/hyperlink" Target="https://drive.google.com/open?id=15s3ZVSl-GAXjoJEF7tVrXvwJGc3RMr0k" TargetMode="External"/><Relationship Id="rId82" Type="http://schemas.openxmlformats.org/officeDocument/2006/relationships/hyperlink" Target="https://drive.google.com/open?id=1Jaq3UZyJP2JCt-eXHDAk-pfLxJGnAEiP" TargetMode="External"/><Relationship Id="rId152" Type="http://schemas.openxmlformats.org/officeDocument/2006/relationships/hyperlink" Target="https://drive.google.com/open?id=1j6faizrznmT-Rjyg55mGd6kuzb_2mwi5" TargetMode="External"/><Relationship Id="rId173" Type="http://schemas.openxmlformats.org/officeDocument/2006/relationships/hyperlink" Target="https://drive.google.com/open?id=1_MVICm5UytKAqVGiDJSzq6qHKbGF_hxs" TargetMode="External"/><Relationship Id="rId194" Type="http://schemas.openxmlformats.org/officeDocument/2006/relationships/hyperlink" Target="https://drive.google.com/open?id=1NoKTBtCYuMW8UDtPS5WDrFHbDieoAbZ1" TargetMode="External"/><Relationship Id="rId199" Type="http://schemas.openxmlformats.org/officeDocument/2006/relationships/hyperlink" Target="https://drive.google.com/open?id=1qtLmWRv-ewmFAjaxcIRktAOgBV3W6et4" TargetMode="External"/><Relationship Id="rId203" Type="http://schemas.openxmlformats.org/officeDocument/2006/relationships/hyperlink" Target="https://drive.google.com/open?id=1UuRG2EielChy_sjPEKKOn8eWdhI3Nbqs" TargetMode="External"/><Relationship Id="rId208" Type="http://schemas.openxmlformats.org/officeDocument/2006/relationships/hyperlink" Target="https://drive.google.com/open?id=1Wy3R4lZFbwzxs7qb7zAQLF5SDf9SGV1q" TargetMode="External"/><Relationship Id="rId229" Type="http://schemas.openxmlformats.org/officeDocument/2006/relationships/hyperlink" Target="https://drive.google.com/open?id=1YL0bJl1qztBpQDEyEr8TDfoZgSqxlR42" TargetMode="External"/><Relationship Id="rId19" Type="http://schemas.openxmlformats.org/officeDocument/2006/relationships/hyperlink" Target="https://drive.google.com/open?id=13_6K9wZZagQQYpXBytARB7Q5uSJEg7F7" TargetMode="External"/><Relationship Id="rId224" Type="http://schemas.openxmlformats.org/officeDocument/2006/relationships/hyperlink" Target="https://drive.google.com/open?id=1X_qUNzacCPuzDE6095TUtC9JUbzPN4Kk" TargetMode="External"/><Relationship Id="rId240" Type="http://schemas.openxmlformats.org/officeDocument/2006/relationships/hyperlink" Target="https://drive.google.com/open?id=1AITEuAV-ZmDcjoIwlFYPMDdQzLM3BzGW" TargetMode="External"/><Relationship Id="rId245" Type="http://schemas.openxmlformats.org/officeDocument/2006/relationships/hyperlink" Target="https://drive.google.com/open?id=1Y2SR1im-8KNnSNuh3EhBXrSddU__svMb" TargetMode="External"/><Relationship Id="rId261" Type="http://schemas.openxmlformats.org/officeDocument/2006/relationships/table" Target="../tables/table1.xml"/><Relationship Id="rId14" Type="http://schemas.openxmlformats.org/officeDocument/2006/relationships/hyperlink" Target="https://drive.google.com/open?id=1M1KNMnnwZSFMr_S7NhkzQjpVHCjf2aL4" TargetMode="External"/><Relationship Id="rId30" Type="http://schemas.openxmlformats.org/officeDocument/2006/relationships/hyperlink" Target="https://drive.google.com/open?id=1M6z05ARjphD3yg32SPbPCKXDTulb6LDz" TargetMode="External"/><Relationship Id="rId35" Type="http://schemas.openxmlformats.org/officeDocument/2006/relationships/hyperlink" Target="https://drive.google.com/open?id=1DPp9HiRQhMNipCGZFcQfSu7iSmWJ1jtR" TargetMode="External"/><Relationship Id="rId56" Type="http://schemas.openxmlformats.org/officeDocument/2006/relationships/hyperlink" Target="https://drive.google.com/open?id=19YBlW8jJttEta61cTJ-6jngeqbN6rodq" TargetMode="External"/><Relationship Id="rId77" Type="http://schemas.openxmlformats.org/officeDocument/2006/relationships/hyperlink" Target="https://drive.google.com/open?id=1AyK1O8PsAuZhMX4yeyBbYDA6okKGWWIC" TargetMode="External"/><Relationship Id="rId100" Type="http://schemas.openxmlformats.org/officeDocument/2006/relationships/hyperlink" Target="https://drive.google.com/open?id=1d_03IMJh-0n-2OLM-yzeHRXLskMHGDT4" TargetMode="External"/><Relationship Id="rId105" Type="http://schemas.openxmlformats.org/officeDocument/2006/relationships/hyperlink" Target="https://drive.google.com/open?id=1bf-xqul_DqLNdAV950fuPG9ayZvEc_f7" TargetMode="External"/><Relationship Id="rId126" Type="http://schemas.openxmlformats.org/officeDocument/2006/relationships/hyperlink" Target="https://drive.google.com/open?id=1uYtbVG1V2W-t9tNiWZeIEeSxGzPT_q3Y" TargetMode="External"/><Relationship Id="rId147" Type="http://schemas.openxmlformats.org/officeDocument/2006/relationships/hyperlink" Target="https://drive.google.com/open?id=18iD8H8eKTEapQb4tAdQK9wLH7pdYkWCl" TargetMode="External"/><Relationship Id="rId168" Type="http://schemas.openxmlformats.org/officeDocument/2006/relationships/hyperlink" Target="https://drive.google.com/open?id=1acZrZZl8Eg7opyzcZJNsEvITnVvUV5zg" TargetMode="External"/><Relationship Id="rId8" Type="http://schemas.openxmlformats.org/officeDocument/2006/relationships/hyperlink" Target="https://drive.google.com/open?id=1x6yBvzHxatKw_72zNGRoj9QNx7ouC4Kz" TargetMode="External"/><Relationship Id="rId51" Type="http://schemas.openxmlformats.org/officeDocument/2006/relationships/hyperlink" Target="https://drive.google.com/open?id=1Myq5ih4U-NW6IyLXn47adsC6FZ8bij4v" TargetMode="External"/><Relationship Id="rId72" Type="http://schemas.openxmlformats.org/officeDocument/2006/relationships/hyperlink" Target="https://drive.google.com/open?id=1N6gzqNgtJh5Y9pjcguwYP1VuSdWOl0aQ" TargetMode="External"/><Relationship Id="rId93" Type="http://schemas.openxmlformats.org/officeDocument/2006/relationships/hyperlink" Target="https://drive.google.com/open?id=1ZxmwAVh_4PdtKT3O7a4O5mMMYH-rVNsd" TargetMode="External"/><Relationship Id="rId98" Type="http://schemas.openxmlformats.org/officeDocument/2006/relationships/hyperlink" Target="https://drive.google.com/open?id=1facdh5kkcOpCZlNkeyN6WlEq611skBto" TargetMode="External"/><Relationship Id="rId121" Type="http://schemas.openxmlformats.org/officeDocument/2006/relationships/hyperlink" Target="https://drive.google.com/open?id=15gG8q6AsqWDzzSeh592TrI44ZrvcvJ6c" TargetMode="External"/><Relationship Id="rId142" Type="http://schemas.openxmlformats.org/officeDocument/2006/relationships/hyperlink" Target="https://drive.google.com/open?id=1n-JChtcftq0Fhej6B5rM61CenYOrsbRC" TargetMode="External"/><Relationship Id="rId163" Type="http://schemas.openxmlformats.org/officeDocument/2006/relationships/hyperlink" Target="https://drive.google.com/open?id=181TBaywP4IuZtpb_GBRQIeWE-CR7g1kU" TargetMode="External"/><Relationship Id="rId184" Type="http://schemas.openxmlformats.org/officeDocument/2006/relationships/hyperlink" Target="https://drive.google.com/open?id=1Bo4DQS9eetAr-KCSaFXnVlu3DDgftXay" TargetMode="External"/><Relationship Id="rId189" Type="http://schemas.openxmlformats.org/officeDocument/2006/relationships/hyperlink" Target="https://drive.google.com/open?id=1mZyZI9D55Zs12TNDK-7rmN1kWuwknt1O" TargetMode="External"/><Relationship Id="rId219" Type="http://schemas.openxmlformats.org/officeDocument/2006/relationships/hyperlink" Target="https://drive.google.com/open?id=1ffpso5cfVPhJpsCevlOkwZS0aeGob8nX" TargetMode="External"/><Relationship Id="rId3" Type="http://schemas.openxmlformats.org/officeDocument/2006/relationships/hyperlink" Target="https://drive.google.com/open?id=1w90FoUa1GcypcLMkReCr44hRReT6KaBy" TargetMode="External"/><Relationship Id="rId214" Type="http://schemas.openxmlformats.org/officeDocument/2006/relationships/hyperlink" Target="https://drive.google.com/open?id=1NPvxQpT_VUgYZvoGTJqNkCeErp9uI8pc" TargetMode="External"/><Relationship Id="rId230" Type="http://schemas.openxmlformats.org/officeDocument/2006/relationships/hyperlink" Target="https://drive.google.com/open?id=1Hu93qfjHdvIpbFZApry7OCPUvslmWKxK" TargetMode="External"/><Relationship Id="rId235" Type="http://schemas.openxmlformats.org/officeDocument/2006/relationships/hyperlink" Target="https://drive.google.com/open?id=1YGkXLXcGKaLpcGhvaMVDp3tGi3LuNbTx" TargetMode="External"/><Relationship Id="rId251" Type="http://schemas.openxmlformats.org/officeDocument/2006/relationships/hyperlink" Target="https://drive.google.com/open?id=1jh6Ob5WVZ7RK1FLDY1Cj7PysPGoGK9tt" TargetMode="External"/><Relationship Id="rId256" Type="http://schemas.openxmlformats.org/officeDocument/2006/relationships/hyperlink" Target="mailto:kimwaearth@gmail.com" TargetMode="External"/><Relationship Id="rId25" Type="http://schemas.openxmlformats.org/officeDocument/2006/relationships/hyperlink" Target="https://drive.google.com/open?id=1V0BeoiHR-QoP09LObLCW8o77Jqwv8Ixb" TargetMode="External"/><Relationship Id="rId46" Type="http://schemas.openxmlformats.org/officeDocument/2006/relationships/hyperlink" Target="https://drive.google.com/open?id=1WKdiCynmep-8KXUfgq1L6ngnIskbWEQq" TargetMode="External"/><Relationship Id="rId67" Type="http://schemas.openxmlformats.org/officeDocument/2006/relationships/hyperlink" Target="https://drive.google.com/open?id=1RBAp7ORMeFqN2wUGjMuoXvS5B1g0avRC" TargetMode="External"/><Relationship Id="rId116" Type="http://schemas.openxmlformats.org/officeDocument/2006/relationships/hyperlink" Target="https://drive.google.com/open?id=1qs-jdmbAOFhncoDuT4sQhyZbue_l2ObL" TargetMode="External"/><Relationship Id="rId137" Type="http://schemas.openxmlformats.org/officeDocument/2006/relationships/hyperlink" Target="https://drive.google.com/open?id=1a4FUF_xTVwZEc0HY8DQ4wIMhkeMhpD3m" TargetMode="External"/><Relationship Id="rId158" Type="http://schemas.openxmlformats.org/officeDocument/2006/relationships/hyperlink" Target="https://drive.google.com/open?id=14whJ-8t_B5zxvWdev8XiD78v1BLwRjRL" TargetMode="External"/><Relationship Id="rId20" Type="http://schemas.openxmlformats.org/officeDocument/2006/relationships/hyperlink" Target="https://drive.google.com/open?id=1I56hfcNYfQk8qnL3iV53vMaSXs5IiiR0" TargetMode="External"/><Relationship Id="rId41" Type="http://schemas.openxmlformats.org/officeDocument/2006/relationships/hyperlink" Target="https://drive.google.com/open?id=1Xvc73hn9Emb5x75PJ162ZeC4l4rF2D1D" TargetMode="External"/><Relationship Id="rId62" Type="http://schemas.openxmlformats.org/officeDocument/2006/relationships/hyperlink" Target="https://drive.google.com/open?id=17xhmd5i-keLFCWsYfALMjryRK0iUx1mc" TargetMode="External"/><Relationship Id="rId83" Type="http://schemas.openxmlformats.org/officeDocument/2006/relationships/hyperlink" Target="https://drive.google.com/open?id=1IHQE9_KaP_5Msr-qP08Xq5A5w5c9YNpb" TargetMode="External"/><Relationship Id="rId88" Type="http://schemas.openxmlformats.org/officeDocument/2006/relationships/hyperlink" Target="https://drive.google.com/open?id=1IKfJcffk5bp4ZNOedoqgBqivkWs77Okg" TargetMode="External"/><Relationship Id="rId111" Type="http://schemas.openxmlformats.org/officeDocument/2006/relationships/hyperlink" Target="https://drive.google.com/open?id=1x-xrzFAOzb3DbCsvwuzongCCN2mQ2gn-" TargetMode="External"/><Relationship Id="rId132" Type="http://schemas.openxmlformats.org/officeDocument/2006/relationships/hyperlink" Target="https://drive.google.com/open?id=1s4yp8eixW6g7Py1qO90aAMCsrKLwU5bl" TargetMode="External"/><Relationship Id="rId153" Type="http://schemas.openxmlformats.org/officeDocument/2006/relationships/hyperlink" Target="https://drive.google.com/open?id=1KrAsUGiu-_AIdaZlO8-sP4VD6HM3Wufy" TargetMode="External"/><Relationship Id="rId174" Type="http://schemas.openxmlformats.org/officeDocument/2006/relationships/hyperlink" Target="https://drive.google.com/open?id=1_6jsyOkyG-UFMVUykYz82_cF6o5T1THd" TargetMode="External"/><Relationship Id="rId179" Type="http://schemas.openxmlformats.org/officeDocument/2006/relationships/hyperlink" Target="https://drive.google.com/open?id=19KmHBzKcdTZ_IMkG37styFQ8q1fo76Nn" TargetMode="External"/><Relationship Id="rId195" Type="http://schemas.openxmlformats.org/officeDocument/2006/relationships/hyperlink" Target="https://drive.google.com/open?id=1YthPaWQTvaiYWXNG9nPhp9gz2FC7Lagl" TargetMode="External"/><Relationship Id="rId209" Type="http://schemas.openxmlformats.org/officeDocument/2006/relationships/hyperlink" Target="https://drive.google.com/open?id=1k7drw3LX7TxpUyGxcdjh4mofA1wY-Wm2" TargetMode="External"/><Relationship Id="rId190" Type="http://schemas.openxmlformats.org/officeDocument/2006/relationships/hyperlink" Target="https://drive.google.com/open?id=1gZF5Wb64WPKfEY_TAWkfEOTQQ4ewwsNO" TargetMode="External"/><Relationship Id="rId204" Type="http://schemas.openxmlformats.org/officeDocument/2006/relationships/hyperlink" Target="https://drive.google.com/open?id=1ExGWScwN7DMqBKIS_kmT1QHPAWyGN5nx" TargetMode="External"/><Relationship Id="rId220" Type="http://schemas.openxmlformats.org/officeDocument/2006/relationships/hyperlink" Target="https://drive.google.com/open?id=1OlfCFM61PpXer22GYVhvf6N_9T8IKpo2" TargetMode="External"/><Relationship Id="rId225" Type="http://schemas.openxmlformats.org/officeDocument/2006/relationships/hyperlink" Target="https://drive.google.com/open?id=1m7NX2K3raWMIrfZ4adVQGBSVkrPCzaiq" TargetMode="External"/><Relationship Id="rId241" Type="http://schemas.openxmlformats.org/officeDocument/2006/relationships/hyperlink" Target="https://drive.google.com/open?id=1gqcm92J1LGaQgPznccAPy2hWqPl7Vduf" TargetMode="External"/><Relationship Id="rId246" Type="http://schemas.openxmlformats.org/officeDocument/2006/relationships/hyperlink" Target="https://drive.google.com/open?id=15t6SELiTGcS0UAo8IDLM1G7hUmX6jtic" TargetMode="External"/><Relationship Id="rId15" Type="http://schemas.openxmlformats.org/officeDocument/2006/relationships/hyperlink" Target="https://drive.google.com/open?id=1lHnLPhvreMKzQ88sRBg86w2WA2G-YG96" TargetMode="External"/><Relationship Id="rId36" Type="http://schemas.openxmlformats.org/officeDocument/2006/relationships/hyperlink" Target="https://drive.google.com/open?id=1MXajVYeYe9uh_61YfHnQzc82LSA_rIx1" TargetMode="External"/><Relationship Id="rId57" Type="http://schemas.openxmlformats.org/officeDocument/2006/relationships/hyperlink" Target="https://drive.google.com/open?id=1HvHBXl1FQtNKljARr_U6nxFtPx3-fv-b" TargetMode="External"/><Relationship Id="rId106" Type="http://schemas.openxmlformats.org/officeDocument/2006/relationships/hyperlink" Target="https://drive.google.com/open?id=1byKL2i4JLi0AmxNzWiznCT87YhB2BFK0" TargetMode="External"/><Relationship Id="rId127" Type="http://schemas.openxmlformats.org/officeDocument/2006/relationships/hyperlink" Target="https://drive.google.com/open?id=1aAkfL0topyXCyPB5nzM8TaLVVOanTIfX" TargetMode="External"/><Relationship Id="rId10" Type="http://schemas.openxmlformats.org/officeDocument/2006/relationships/hyperlink" Target="https://drive.google.com/open?id=1FqoisK5_kw8AJMIRQKClMp77lqWO2seQ" TargetMode="External"/><Relationship Id="rId31" Type="http://schemas.openxmlformats.org/officeDocument/2006/relationships/hyperlink" Target="https://drive.google.com/open?id=10Ay9RE5L-WuEp_nO4uWPXCOsAh61cjXU" TargetMode="External"/><Relationship Id="rId52" Type="http://schemas.openxmlformats.org/officeDocument/2006/relationships/hyperlink" Target="https://drive.google.com/open?id=1nj6kI3PImUEfK0baIzQZ40f2FwANrZpX" TargetMode="External"/><Relationship Id="rId73" Type="http://schemas.openxmlformats.org/officeDocument/2006/relationships/hyperlink" Target="https://drive.google.com/open?id=1I_eNlie7vu5DLiKMMuzpeGHFJrF3G0ar" TargetMode="External"/><Relationship Id="rId78" Type="http://schemas.openxmlformats.org/officeDocument/2006/relationships/hyperlink" Target="https://drive.google.com/open?id=1DvIUJeW7_T-9AQP3TzDAp85WFbrwKL2W" TargetMode="External"/><Relationship Id="rId94" Type="http://schemas.openxmlformats.org/officeDocument/2006/relationships/hyperlink" Target="https://drive.google.com/open?id=1Z-odfnvtUII9OST2fhCJaAUS49WJvebH" TargetMode="External"/><Relationship Id="rId99" Type="http://schemas.openxmlformats.org/officeDocument/2006/relationships/hyperlink" Target="https://drive.google.com/open?id=1qKJ4KyDG4_gYJrHmyaB2MWulK8hagOmr" TargetMode="External"/><Relationship Id="rId101" Type="http://schemas.openxmlformats.org/officeDocument/2006/relationships/hyperlink" Target="https://drive.google.com/open?id=11qGMAraRC7BG74jb0-0X-ra48XLLHHWi" TargetMode="External"/><Relationship Id="rId122" Type="http://schemas.openxmlformats.org/officeDocument/2006/relationships/hyperlink" Target="https://drive.google.com/open?id=14v6uYHU3ODjP7QS0CrLMqj1QlgTJDYSa" TargetMode="External"/><Relationship Id="rId143" Type="http://schemas.openxmlformats.org/officeDocument/2006/relationships/hyperlink" Target="https://drive.google.com/open?id=1KTeItjtfEZMpB28gtwpydvDnDtWy5MXe" TargetMode="External"/><Relationship Id="rId148" Type="http://schemas.openxmlformats.org/officeDocument/2006/relationships/hyperlink" Target="https://drive.google.com/open?id=1vLWnAUcxJowwrdYndNRTKffCUqbnSKev" TargetMode="External"/><Relationship Id="rId164" Type="http://schemas.openxmlformats.org/officeDocument/2006/relationships/hyperlink" Target="https://drive.google.com/open?id=1k9kLJplXisI61KvELFSu-QTsa41UGypj" TargetMode="External"/><Relationship Id="rId169" Type="http://schemas.openxmlformats.org/officeDocument/2006/relationships/hyperlink" Target="https://drive.google.com/open?id=1J1BXodXoXqMt8e1v1Cct-JA_LMN8qOkI" TargetMode="External"/><Relationship Id="rId185" Type="http://schemas.openxmlformats.org/officeDocument/2006/relationships/hyperlink" Target="https://drive.google.com/open?id=1EM7JhiMCj6iyzq9-WbxN_ascz85K9JtK" TargetMode="External"/><Relationship Id="rId4" Type="http://schemas.openxmlformats.org/officeDocument/2006/relationships/hyperlink" Target="https://drive.google.com/open?id=1mb-EN_hFYzEv8WOCq_eMGe4XmXHR3rTE" TargetMode="External"/><Relationship Id="rId9" Type="http://schemas.openxmlformats.org/officeDocument/2006/relationships/hyperlink" Target="https://drive.google.com/open?id=1Ac-qkFzOg-xEKSKcvXeapnAwEUaP4kCJ" TargetMode="External"/><Relationship Id="rId180" Type="http://schemas.openxmlformats.org/officeDocument/2006/relationships/hyperlink" Target="https://drive.google.com/open?id=1XAPJLo1m5Dog1FcYDXudubEkDWO1XfhB" TargetMode="External"/><Relationship Id="rId210" Type="http://schemas.openxmlformats.org/officeDocument/2006/relationships/hyperlink" Target="https://drive.google.com/open?id=1tMIxzC1DkCeAKmS6iilGb3wawjHqU1Rh" TargetMode="External"/><Relationship Id="rId215" Type="http://schemas.openxmlformats.org/officeDocument/2006/relationships/hyperlink" Target="https://drive.google.com/open?id=17CHlAMgOBXhlrxKuf7nSwQuCSS79HXhF" TargetMode="External"/><Relationship Id="rId236" Type="http://schemas.openxmlformats.org/officeDocument/2006/relationships/hyperlink" Target="https://drive.google.com/open?id=14iWB4gFvD9gVI6kYPepoZ_qf3QrWwG_2" TargetMode="External"/><Relationship Id="rId257" Type="http://schemas.openxmlformats.org/officeDocument/2006/relationships/hyperlink" Target="mailto:phumate.tha@cpf.co.th" TargetMode="External"/><Relationship Id="rId26" Type="http://schemas.openxmlformats.org/officeDocument/2006/relationships/hyperlink" Target="https://drive.google.com/open?id=1V0P8bEsBI_X8RRtd3jGaI66eZEmCtcGj" TargetMode="External"/><Relationship Id="rId231" Type="http://schemas.openxmlformats.org/officeDocument/2006/relationships/hyperlink" Target="https://drive.google.com/open?id=1Eq8Hbi0hYONTxXl4tdQ_KnXldZjIcI6a" TargetMode="External"/><Relationship Id="rId252" Type="http://schemas.openxmlformats.org/officeDocument/2006/relationships/hyperlink" Target="https://drive.google.com/open?id=12w0qptBj1zbHZbKCcNH3l8qxFplhRfaP" TargetMode="External"/><Relationship Id="rId47" Type="http://schemas.openxmlformats.org/officeDocument/2006/relationships/hyperlink" Target="https://drive.google.com/open?id=119SXXwkLqLN7PCB_0G0lT8sOwB5OfSuA" TargetMode="External"/><Relationship Id="rId68" Type="http://schemas.openxmlformats.org/officeDocument/2006/relationships/hyperlink" Target="https://drive.google.com/open?id=14P6T8WxaOcY6ElAq4_ZAGdmV8xOWXx1_" TargetMode="External"/><Relationship Id="rId89" Type="http://schemas.openxmlformats.org/officeDocument/2006/relationships/hyperlink" Target="https://drive.google.com/open?id=1fkah7pARHjW70nzwzMM4fhSXH0f0nJ31" TargetMode="External"/><Relationship Id="rId112" Type="http://schemas.openxmlformats.org/officeDocument/2006/relationships/hyperlink" Target="https://drive.google.com/open?id=1e1u6gFs5rHL7ZtHA78t5XZ1DJjAcC950" TargetMode="External"/><Relationship Id="rId133" Type="http://schemas.openxmlformats.org/officeDocument/2006/relationships/hyperlink" Target="https://drive.google.com/open?id=1kPWtNe4_WWAG1QASVqB0ynz5TagGrT_s" TargetMode="External"/><Relationship Id="rId154" Type="http://schemas.openxmlformats.org/officeDocument/2006/relationships/hyperlink" Target="https://drive.google.com/open?id=1yq2dByKRdE5EluVqoIGpvyqEPQxM3f3I" TargetMode="External"/><Relationship Id="rId175" Type="http://schemas.openxmlformats.org/officeDocument/2006/relationships/hyperlink" Target="https://drive.google.com/open?id=1Ihb_efG6tIKtVl_9tSEXr06k1XXpkITg" TargetMode="External"/><Relationship Id="rId196" Type="http://schemas.openxmlformats.org/officeDocument/2006/relationships/hyperlink" Target="https://drive.google.com/open?id=12DsPSTB6WDL4w32o8l6V7Ei5Xfh7rPhY" TargetMode="External"/><Relationship Id="rId200" Type="http://schemas.openxmlformats.org/officeDocument/2006/relationships/hyperlink" Target="https://drive.google.com/open?id=1Ye1fZVBpR_SZEH1C33lROFQTFOZfwM89" TargetMode="External"/><Relationship Id="rId16" Type="http://schemas.openxmlformats.org/officeDocument/2006/relationships/hyperlink" Target="https://drive.google.com/open?id=1rwsMVUSQ6E82ks-mJatlw0wWHZlAAF0g" TargetMode="External"/><Relationship Id="rId221" Type="http://schemas.openxmlformats.org/officeDocument/2006/relationships/hyperlink" Target="https://drive.google.com/open?id=1T-Z0iCNu29MmfuYSrzsoJQjebTGU2RBu" TargetMode="External"/><Relationship Id="rId242" Type="http://schemas.openxmlformats.org/officeDocument/2006/relationships/hyperlink" Target="https://drive.google.com/open?id=1UjRM3szLnBfjozvrY2NL-XJh_Uxgv0Vm" TargetMode="External"/><Relationship Id="rId37" Type="http://schemas.openxmlformats.org/officeDocument/2006/relationships/hyperlink" Target="https://drive.google.com/open?id=1Ry5nnPGcMR85YPIRynAB5_Sj76Wog4_d" TargetMode="External"/><Relationship Id="rId58" Type="http://schemas.openxmlformats.org/officeDocument/2006/relationships/hyperlink" Target="https://drive.google.com/open?id=1nLsxKqGJHE-gONrbGi3SJBEuR2oe-OIx" TargetMode="External"/><Relationship Id="rId79" Type="http://schemas.openxmlformats.org/officeDocument/2006/relationships/hyperlink" Target="https://drive.google.com/open?id=14dI4vjR64EK1G686-9hcpJAo4EGWv-YZ" TargetMode="External"/><Relationship Id="rId102" Type="http://schemas.openxmlformats.org/officeDocument/2006/relationships/hyperlink" Target="https://drive.google.com/open?id=1whOB2NxubOLY-bVFr1V44o9ctjUyFUzA" TargetMode="External"/><Relationship Id="rId123" Type="http://schemas.openxmlformats.org/officeDocument/2006/relationships/hyperlink" Target="https://drive.google.com/open?id=1QaCEgmHYi7wm6aFQ5GlLDhpDb3WwG1sh" TargetMode="External"/><Relationship Id="rId144" Type="http://schemas.openxmlformats.org/officeDocument/2006/relationships/hyperlink" Target="https://drive.google.com/open?id=1zX5tHCKr3xZTSoPPns_yExmkNg8r3wx8" TargetMode="External"/><Relationship Id="rId90" Type="http://schemas.openxmlformats.org/officeDocument/2006/relationships/hyperlink" Target="https://drive.google.com/open?id=1WoyYoSjPgYvx9zfNzuFvs7NnAnEhqsC1" TargetMode="External"/><Relationship Id="rId165" Type="http://schemas.openxmlformats.org/officeDocument/2006/relationships/hyperlink" Target="https://drive.google.com/open?id=1K6F4tOZDlM3FzbD4jUS8pcc5Nj2CMp7I" TargetMode="External"/><Relationship Id="rId186" Type="http://schemas.openxmlformats.org/officeDocument/2006/relationships/hyperlink" Target="https://drive.google.com/open?id=1ddLCNiZk2Hws761Fof5_bkNPQqwsR2nA" TargetMode="External"/><Relationship Id="rId211" Type="http://schemas.openxmlformats.org/officeDocument/2006/relationships/hyperlink" Target="https://drive.google.com/open?id=1rDg6ia3KNj68Pg4lZNapaLW-YZq9uM7W" TargetMode="External"/><Relationship Id="rId232" Type="http://schemas.openxmlformats.org/officeDocument/2006/relationships/hyperlink" Target="https://drive.google.com/open?id=1oLB9Ddz2TK4YlECJwiQqkP-mS-pQp8W7" TargetMode="External"/><Relationship Id="rId253" Type="http://schemas.openxmlformats.org/officeDocument/2006/relationships/hyperlink" Target="https://drive.google.com/open?id=1R2b6ERhPOAFhmlIEgCmw4Cj76BOkyoM1" TargetMode="External"/><Relationship Id="rId27" Type="http://schemas.openxmlformats.org/officeDocument/2006/relationships/hyperlink" Target="https://drive.google.com/open?id=1Ne1porbpF2b-a76qjkuUY-JKE6sDYE6j" TargetMode="External"/><Relationship Id="rId48" Type="http://schemas.openxmlformats.org/officeDocument/2006/relationships/hyperlink" Target="https://drive.google.com/open?id=1bj9p_DfnijxEjZTd5aq-QB_hdkiXoXR_" TargetMode="External"/><Relationship Id="rId69" Type="http://schemas.openxmlformats.org/officeDocument/2006/relationships/hyperlink" Target="https://drive.google.com/open?id=1Ys46oMiHRjlTRiq-v6fTllAeyULDBFBU" TargetMode="External"/><Relationship Id="rId113" Type="http://schemas.openxmlformats.org/officeDocument/2006/relationships/hyperlink" Target="https://drive.google.com/open?id=14Mp2fk29c0Loo7IGLSJlslKf7Tx8JkdI" TargetMode="External"/><Relationship Id="rId134" Type="http://schemas.openxmlformats.org/officeDocument/2006/relationships/hyperlink" Target="https://drive.google.com/open?id=1sv16z6zp97CB_N2TxY_PP-4SPv06ZOzW" TargetMode="External"/><Relationship Id="rId80" Type="http://schemas.openxmlformats.org/officeDocument/2006/relationships/hyperlink" Target="https://drive.google.com/open?id=1WpBY6OdYdnqt-ctGbwWbsQIEEL6uhcc8" TargetMode="External"/><Relationship Id="rId155" Type="http://schemas.openxmlformats.org/officeDocument/2006/relationships/hyperlink" Target="https://drive.google.com/open?id=1lMRTjtVKpA1lN5EUK1Ql84wmI1Z3BWxR" TargetMode="External"/><Relationship Id="rId176" Type="http://schemas.openxmlformats.org/officeDocument/2006/relationships/hyperlink" Target="https://drive.google.com/open?id=1j0uBi_So7yEreBfpoOlSrA3pzsk2_uRf" TargetMode="External"/><Relationship Id="rId197" Type="http://schemas.openxmlformats.org/officeDocument/2006/relationships/hyperlink" Target="https://drive.google.com/open?id=1r23aXPktYjpqLG151tSpr75lzd7o-zM1" TargetMode="External"/><Relationship Id="rId201" Type="http://schemas.openxmlformats.org/officeDocument/2006/relationships/hyperlink" Target="https://drive.google.com/open?id=1uiUc7Cpcr3zshr_cC4rO65PD7pk9iPjc" TargetMode="External"/><Relationship Id="rId222" Type="http://schemas.openxmlformats.org/officeDocument/2006/relationships/hyperlink" Target="https://drive.google.com/open?id=1a1T2ITBUWk38xpE7jSVIdjOd2AlQkFy3" TargetMode="External"/><Relationship Id="rId243" Type="http://schemas.openxmlformats.org/officeDocument/2006/relationships/hyperlink" Target="https://drive.google.com/open?id=1s4ayfgAKHmV5S97UyTzs2_M5IUx534zD" TargetMode="External"/><Relationship Id="rId17" Type="http://schemas.openxmlformats.org/officeDocument/2006/relationships/hyperlink" Target="https://drive.google.com/open?id=1RWYLOgZ5KARl9QEBJHerN6I9hEyfX9VV" TargetMode="External"/><Relationship Id="rId38" Type="http://schemas.openxmlformats.org/officeDocument/2006/relationships/hyperlink" Target="https://drive.google.com/open?id=1v4vV435Ps_P4EzF8NlcjiUjRwd17XFk6" TargetMode="External"/><Relationship Id="rId59" Type="http://schemas.openxmlformats.org/officeDocument/2006/relationships/hyperlink" Target="https://drive.google.com/open?id=1iH6K0TDCIPHM_nr2zWpuSDQ8zR2Mfc0u" TargetMode="External"/><Relationship Id="rId103" Type="http://schemas.openxmlformats.org/officeDocument/2006/relationships/hyperlink" Target="https://drive.google.com/open?id=1Ukx8S15e9N_9UAobZt2NXvEwNzC35ulr" TargetMode="External"/><Relationship Id="rId124" Type="http://schemas.openxmlformats.org/officeDocument/2006/relationships/hyperlink" Target="https://drive.google.com/open?id=1NSjxVXef4Sf0feLefgYNoFtoxMQ9vD2N" TargetMode="External"/><Relationship Id="rId70" Type="http://schemas.openxmlformats.org/officeDocument/2006/relationships/hyperlink" Target="https://drive.google.com/open?id=1X116OFBqplwxSp5u3YBUTxK6LMN-OcYS" TargetMode="External"/><Relationship Id="rId91" Type="http://schemas.openxmlformats.org/officeDocument/2006/relationships/hyperlink" Target="https://drive.google.com/open?id=1RI2bKJKMxDolc311Tun-Xmw-B2b4QvnO" TargetMode="External"/><Relationship Id="rId145" Type="http://schemas.openxmlformats.org/officeDocument/2006/relationships/hyperlink" Target="https://drive.google.com/open?id=1QmnxMe5Y_VbHnbblH54VXc4bWXKzGdo4" TargetMode="External"/><Relationship Id="rId166" Type="http://schemas.openxmlformats.org/officeDocument/2006/relationships/hyperlink" Target="https://drive.google.com/open?id=1koDf10zNUlULgGFRqzpIaJSng5YtT47q" TargetMode="External"/><Relationship Id="rId187" Type="http://schemas.openxmlformats.org/officeDocument/2006/relationships/hyperlink" Target="https://drive.google.com/open?id=1uSg-_BcNqK3cIscFyc2PpBfijIVDpnZ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jEXplv3ugZM4l6c19XViIfw1yWfXWIFJ" TargetMode="External"/><Relationship Id="rId21" Type="http://schemas.openxmlformats.org/officeDocument/2006/relationships/hyperlink" Target="https://drive.google.com/open?id=1CV1h0S240aAuzd5la_nwRZkO8ctfltT8" TargetMode="External"/><Relationship Id="rId42" Type="http://schemas.openxmlformats.org/officeDocument/2006/relationships/hyperlink" Target="https://drive.google.com/open?id=1dGfNVxOwf57E78ULqgNkyRBzoRArItrq" TargetMode="External"/><Relationship Id="rId63" Type="http://schemas.openxmlformats.org/officeDocument/2006/relationships/hyperlink" Target="https://drive.google.com/open?id=1IAgx4pNq2n7QpDrFStPjoWJfCPwvqvRC" TargetMode="External"/><Relationship Id="rId84" Type="http://schemas.openxmlformats.org/officeDocument/2006/relationships/hyperlink" Target="https://drive.google.com/open?id=1mZVHSMfBg7q_k5MyDUtvHiHlxdl0JWhA" TargetMode="External"/><Relationship Id="rId138" Type="http://schemas.openxmlformats.org/officeDocument/2006/relationships/hyperlink" Target="https://drive.google.com/open?id=161zY067A1ozWTOQIeGd7N62BOEdL4VMd" TargetMode="External"/><Relationship Id="rId159" Type="http://schemas.openxmlformats.org/officeDocument/2006/relationships/hyperlink" Target="https://drive.google.com/open?id=1SmTFm7n6HiEyKDwYo3QLIlIOfsc5DfSZ" TargetMode="External"/><Relationship Id="rId170" Type="http://schemas.openxmlformats.org/officeDocument/2006/relationships/hyperlink" Target="https://drive.google.com/open?id=1GTanG7fDLmTP_A3tA3_T8pumt3rOMxEn" TargetMode="External"/><Relationship Id="rId191" Type="http://schemas.openxmlformats.org/officeDocument/2006/relationships/hyperlink" Target="https://drive.google.com/open?id=1Jhf-59eYuY9pEdVN2o0ZyOD4R_n-6LRZ" TargetMode="External"/><Relationship Id="rId205" Type="http://schemas.openxmlformats.org/officeDocument/2006/relationships/hyperlink" Target="https://drive.google.com/open?id=1eauJD9a9C1xQfUcXrYDnZoec2J7A-cfg" TargetMode="External"/><Relationship Id="rId226" Type="http://schemas.openxmlformats.org/officeDocument/2006/relationships/hyperlink" Target="https://drive.google.com/open?id=1mn5y_sEdT859IftJ1RetWJhFwFVpd07q" TargetMode="External"/><Relationship Id="rId247" Type="http://schemas.openxmlformats.org/officeDocument/2006/relationships/hyperlink" Target="https://drive.google.com/open?id=1U4NSAJa8yMaUGeeL2p-i8yN6liSY42Z2" TargetMode="External"/><Relationship Id="rId107" Type="http://schemas.openxmlformats.org/officeDocument/2006/relationships/hyperlink" Target="https://drive.google.com/open?id=1u0WWuquByRa0EIfbnQT2Y3MsHwYzAipv" TargetMode="External"/><Relationship Id="rId11" Type="http://schemas.openxmlformats.org/officeDocument/2006/relationships/hyperlink" Target="https://drive.google.com/open?id=1VMh6a2Z7TOs1jGvBoBxNdC7t6KNaqGDP" TargetMode="External"/><Relationship Id="rId32" Type="http://schemas.openxmlformats.org/officeDocument/2006/relationships/hyperlink" Target="https://drive.google.com/open?id=1yKRvCLW0P23AtaA7sFrYvCI3T1yDOtDR" TargetMode="External"/><Relationship Id="rId53" Type="http://schemas.openxmlformats.org/officeDocument/2006/relationships/hyperlink" Target="https://drive.google.com/open?id=1YvthHUNRDoQcKHyHrC3KV-DVFqI-VWKX" TargetMode="External"/><Relationship Id="rId74" Type="http://schemas.openxmlformats.org/officeDocument/2006/relationships/hyperlink" Target="http://nataon1999.gmail.com/" TargetMode="External"/><Relationship Id="rId128" Type="http://schemas.openxmlformats.org/officeDocument/2006/relationships/hyperlink" Target="https://drive.google.com/open?id=1Tpln0T0J8e8CwqHMd8g12t6rKmHQOTUx" TargetMode="External"/><Relationship Id="rId149" Type="http://schemas.openxmlformats.org/officeDocument/2006/relationships/hyperlink" Target="https://drive.google.com/open?id=1Zwap2kqyN4WGncHaVdMYwbeQ1UPKsWa1" TargetMode="External"/><Relationship Id="rId5" Type="http://schemas.openxmlformats.org/officeDocument/2006/relationships/hyperlink" Target="https://drive.google.com/open?id=1qCH5JWyzMXhxOuZg__Z6ynC88LgrQqWy" TargetMode="External"/><Relationship Id="rId95" Type="http://schemas.openxmlformats.org/officeDocument/2006/relationships/hyperlink" Target="https://drive.google.com/open?id=1jIznQtN574_7SyPIIzG7ilhD0r03pt49" TargetMode="External"/><Relationship Id="rId160" Type="http://schemas.openxmlformats.org/officeDocument/2006/relationships/hyperlink" Target="https://drive.google.com/open?id=1GqtaTBGPCiy-COMfhqDSTGl91fsZgGQl" TargetMode="External"/><Relationship Id="rId181" Type="http://schemas.openxmlformats.org/officeDocument/2006/relationships/hyperlink" Target="https://drive.google.com/open?id=1f7wIUlf4ZmAwVpmTALqLiZfCW8ErMg01" TargetMode="External"/><Relationship Id="rId216" Type="http://schemas.openxmlformats.org/officeDocument/2006/relationships/hyperlink" Target="https://drive.google.com/open?id=1LwjJKd1Yy9BC_XYlzRCpYTRpSo0ku_-W" TargetMode="External"/><Relationship Id="rId237" Type="http://schemas.openxmlformats.org/officeDocument/2006/relationships/hyperlink" Target="https://drive.google.com/open?id=1yALkDJg04YmSF56CG5Hu3PyclcsaQAS2" TargetMode="External"/><Relationship Id="rId258" Type="http://schemas.openxmlformats.org/officeDocument/2006/relationships/hyperlink" Target="https://drive.google.com/open?id=1pYYByJqTgvcQ5GoY7CS8weULUzFweKDr" TargetMode="External"/><Relationship Id="rId22" Type="http://schemas.openxmlformats.org/officeDocument/2006/relationships/hyperlink" Target="https://drive.google.com/open?id=16E-Z5xs507dJWkDkBoS76FD95wjQzmrf" TargetMode="External"/><Relationship Id="rId43" Type="http://schemas.openxmlformats.org/officeDocument/2006/relationships/hyperlink" Target="https://drive.google.com/open?id=1yqmj_y6TBPhjh4FyuPgt8Hi3WdoAagbW" TargetMode="External"/><Relationship Id="rId64" Type="http://schemas.openxmlformats.org/officeDocument/2006/relationships/hyperlink" Target="https://drive.google.com/open?id=1-YMRAjgAe8zYT0AvsrAJYj_TIz5RFOx2" TargetMode="External"/><Relationship Id="rId118" Type="http://schemas.openxmlformats.org/officeDocument/2006/relationships/hyperlink" Target="https://drive.google.com/open?id=1ame4MsOeiVdsfoXGxQ8aneonkU2P-w2J" TargetMode="External"/><Relationship Id="rId139" Type="http://schemas.openxmlformats.org/officeDocument/2006/relationships/hyperlink" Target="https://drive.google.com/open?id=1eFnjZC2otBxvvtS2dOf9cAUQdlIKDlOw" TargetMode="External"/><Relationship Id="rId85" Type="http://schemas.openxmlformats.org/officeDocument/2006/relationships/hyperlink" Target="https://drive.google.com/open?id=14mjkQDhzgIHyqsEOHQC9Mmatj6wQyDMC" TargetMode="External"/><Relationship Id="rId150" Type="http://schemas.openxmlformats.org/officeDocument/2006/relationships/hyperlink" Target="https://drive.google.com/open?id=1KC9WIXPEjYnVpFpct-9L4qbRWuuRM7ZH" TargetMode="External"/><Relationship Id="rId171" Type="http://schemas.openxmlformats.org/officeDocument/2006/relationships/hyperlink" Target="https://drive.google.com/open?id=1l6rg2F3RwtRYizfyamAxa8ONnlX4MkIs" TargetMode="External"/><Relationship Id="rId192" Type="http://schemas.openxmlformats.org/officeDocument/2006/relationships/hyperlink" Target="https://drive.google.com/open?id=1-aCoTqDht49ENdwmQWLJIo8Lb7pO7hS5" TargetMode="External"/><Relationship Id="rId206" Type="http://schemas.openxmlformats.org/officeDocument/2006/relationships/hyperlink" Target="https://drive.google.com/open?id=1ON0zU_gfQViByHIMds1gxYlptSeFkOYS" TargetMode="External"/><Relationship Id="rId227" Type="http://schemas.openxmlformats.org/officeDocument/2006/relationships/hyperlink" Target="https://drive.google.com/open?id=1cbQtGKuNVy1iQcNrK3K5RTg9s5uHdJDs" TargetMode="External"/><Relationship Id="rId248" Type="http://schemas.openxmlformats.org/officeDocument/2006/relationships/hyperlink" Target="https://drive.google.com/open?id=1q56TJ3jBTCOXq0EBpkAY-aQ7laVMM3B9" TargetMode="External"/><Relationship Id="rId12" Type="http://schemas.openxmlformats.org/officeDocument/2006/relationships/hyperlink" Target="https://drive.google.com/open?id=1i6OmmUGxW5kC0ebQwvatLmqNWlZuGajl" TargetMode="External"/><Relationship Id="rId33" Type="http://schemas.openxmlformats.org/officeDocument/2006/relationships/hyperlink" Target="https://drive.google.com/open?id=1qnTLD68g-ojAV1Pjj6CZzGh5p9LIrFI0" TargetMode="External"/><Relationship Id="rId108" Type="http://schemas.openxmlformats.org/officeDocument/2006/relationships/hyperlink" Target="https://drive.google.com/open?id=18cV76Tw_ayV20HaMOme4moIAurvufQ3J" TargetMode="External"/><Relationship Id="rId129" Type="http://schemas.openxmlformats.org/officeDocument/2006/relationships/hyperlink" Target="https://drive.google.com/open?id=1dfXlQhEiFcWkOrei24uIbT8qN3LNYWhy" TargetMode="External"/><Relationship Id="rId54" Type="http://schemas.openxmlformats.org/officeDocument/2006/relationships/hyperlink" Target="https://drive.google.com/open?id=1l4rCSMALBYGudn50zSEiTIp-USk2mAtY" TargetMode="External"/><Relationship Id="rId75" Type="http://schemas.openxmlformats.org/officeDocument/2006/relationships/hyperlink" Target="https://drive.google.com/open?id=1gyHR6yZWtDcAm9dYBPnwZ-bjyXqf6GIK" TargetMode="External"/><Relationship Id="rId96" Type="http://schemas.openxmlformats.org/officeDocument/2006/relationships/hyperlink" Target="https://drive.google.com/open?id=1idNmLyZhCbiuSlsPgBv5GTYCJOlrBYc_" TargetMode="External"/><Relationship Id="rId140" Type="http://schemas.openxmlformats.org/officeDocument/2006/relationships/hyperlink" Target="https://drive.google.com/open?id=1CUETJlhgKv5gbpDfIzvILIAxTTW4TD6Y" TargetMode="External"/><Relationship Id="rId161" Type="http://schemas.openxmlformats.org/officeDocument/2006/relationships/hyperlink" Target="https://drive.google.com/open?id=12W8H7gNEhe6-np1h-Ln0OgUm_05Q3L7L" TargetMode="External"/><Relationship Id="rId182" Type="http://schemas.openxmlformats.org/officeDocument/2006/relationships/hyperlink" Target="https://drive.google.com/open?id=1HjqafhOWsv-XwJdMtzeoNDOCBbP9UvDj" TargetMode="External"/><Relationship Id="rId217" Type="http://schemas.openxmlformats.org/officeDocument/2006/relationships/hyperlink" Target="https://drive.google.com/open?id=1PGwj-iTaZNPIWVOEH8YLfq10WRjW3_m5" TargetMode="External"/><Relationship Id="rId1" Type="http://schemas.openxmlformats.org/officeDocument/2006/relationships/hyperlink" Target="https://drive.google.com/open?id=1uhGYdykl_ImBoHlURZ3uK43MRPTLzMbT" TargetMode="External"/><Relationship Id="rId6" Type="http://schemas.openxmlformats.org/officeDocument/2006/relationships/hyperlink" Target="https://drive.google.com/open?id=1Qu8t8K1foMFd49iTBBx35OJPb3HKhkjw" TargetMode="External"/><Relationship Id="rId212" Type="http://schemas.openxmlformats.org/officeDocument/2006/relationships/hyperlink" Target="https://drive.google.com/open?id=1tQ3bP1k8i3VZ4xCfK_s5deOlxIfjSDs9" TargetMode="External"/><Relationship Id="rId233" Type="http://schemas.openxmlformats.org/officeDocument/2006/relationships/hyperlink" Target="https://drive.google.com/open?id=1ACRX-RrEuoX5HHEQ1-Teco808cFKuolY" TargetMode="External"/><Relationship Id="rId238" Type="http://schemas.openxmlformats.org/officeDocument/2006/relationships/hyperlink" Target="https://drive.google.com/open?id=1tLtzplzsZ10wsybeMeLqBYWzfBzcui9B" TargetMode="External"/><Relationship Id="rId254" Type="http://schemas.openxmlformats.org/officeDocument/2006/relationships/hyperlink" Target="https://drive.google.com/open?id=11g_T9Rx5BScNzRgsn35N2Rw-GUazG8XR" TargetMode="External"/><Relationship Id="rId259" Type="http://schemas.openxmlformats.org/officeDocument/2006/relationships/hyperlink" Target="https://drive.google.com/open?id=1yqmj_y6TBPhjh4FyuPgt8Hi3WdoAagbW" TargetMode="External"/><Relationship Id="rId23" Type="http://schemas.openxmlformats.org/officeDocument/2006/relationships/hyperlink" Target="https://drive.google.com/open?id=1Nok4fIypsnjfklfz2-pqOpNceZttJ71f" TargetMode="External"/><Relationship Id="rId28" Type="http://schemas.openxmlformats.org/officeDocument/2006/relationships/hyperlink" Target="https://drive.google.com/open?id=1NhKp56_ny5_GFIHqTlvazmhDEtoQHcqe" TargetMode="External"/><Relationship Id="rId49" Type="http://schemas.openxmlformats.org/officeDocument/2006/relationships/hyperlink" Target="https://drive.google.com/open?id=1daRCdRRiUZ-KZPa5-dvus9OrDb4ixcVu" TargetMode="External"/><Relationship Id="rId114" Type="http://schemas.openxmlformats.org/officeDocument/2006/relationships/hyperlink" Target="https://drive.google.com/open?id=1sQvB555C_MPsJYgOvjMwOXo4ProiUihY" TargetMode="External"/><Relationship Id="rId119" Type="http://schemas.openxmlformats.org/officeDocument/2006/relationships/hyperlink" Target="https://drive.google.com/open?id=1SLTOWVoJfksmQwfsDWrMul77gXfI_-2t" TargetMode="External"/><Relationship Id="rId44" Type="http://schemas.openxmlformats.org/officeDocument/2006/relationships/hyperlink" Target="https://drive.google.com/open?id=1m-cZp41GpGyzWD7ZdFpH-7N-vKhwnzFA" TargetMode="External"/><Relationship Id="rId60" Type="http://schemas.openxmlformats.org/officeDocument/2006/relationships/hyperlink" Target="https://drive.google.com/open?id=1V2EA-qDo6LOVpq2ofBHhETaqNUpBspKP" TargetMode="External"/><Relationship Id="rId65" Type="http://schemas.openxmlformats.org/officeDocument/2006/relationships/hyperlink" Target="https://drive.google.com/open?id=1e5c9iuHbPwDw0RqjsF-erTSGPOodeZrK" TargetMode="External"/><Relationship Id="rId81" Type="http://schemas.openxmlformats.org/officeDocument/2006/relationships/hyperlink" Target="https://drive.google.com/open?id=1xlBgzoIB9LSCix-f8l22YkG7aswOH4BG" TargetMode="External"/><Relationship Id="rId86" Type="http://schemas.openxmlformats.org/officeDocument/2006/relationships/hyperlink" Target="https://drive.google.com/open?id=1mrUzBdg7DpwRf7iII_4Wa5XIOY3ocb_t" TargetMode="External"/><Relationship Id="rId130" Type="http://schemas.openxmlformats.org/officeDocument/2006/relationships/hyperlink" Target="https://drive.google.com/open?id=17RQhjIOAwIJCug-gbr96MBdRFHsJ24wB" TargetMode="External"/><Relationship Id="rId135" Type="http://schemas.openxmlformats.org/officeDocument/2006/relationships/hyperlink" Target="https://drive.google.com/open?id=1oUYzaPbqvEjsBaJ6TrKo33uj-aJ3PfVw" TargetMode="External"/><Relationship Id="rId151" Type="http://schemas.openxmlformats.org/officeDocument/2006/relationships/hyperlink" Target="https://drive.google.com/open?id=1Plt_M9GKzIGJzenuSIf07oCzm-vrFyqi" TargetMode="External"/><Relationship Id="rId156" Type="http://schemas.openxmlformats.org/officeDocument/2006/relationships/hyperlink" Target="https://drive.google.com/open?id=1GeEexnqkADuSAhQHgoyhqGGzdcbbdOyR" TargetMode="External"/><Relationship Id="rId177" Type="http://schemas.openxmlformats.org/officeDocument/2006/relationships/hyperlink" Target="https://drive.google.com/open?id=1Kl6gzJKLp47FK-Uc-V_QLKolaWq-sKTy" TargetMode="External"/><Relationship Id="rId198" Type="http://schemas.openxmlformats.org/officeDocument/2006/relationships/hyperlink" Target="https://drive.google.com/open?id=1m7_xF687JzQmJyi7v4sJ-aphohEddHj0" TargetMode="External"/><Relationship Id="rId172" Type="http://schemas.openxmlformats.org/officeDocument/2006/relationships/hyperlink" Target="https://drive.google.com/open?id=1Sh_F_Sg_Jc5SDyX1p6OQl5bekpZgRqkx" TargetMode="External"/><Relationship Id="rId193" Type="http://schemas.openxmlformats.org/officeDocument/2006/relationships/hyperlink" Target="https://drive.google.com/open?id=1xhaZMz4YlqJ9SCl474e1nilSiAYNvbYV" TargetMode="External"/><Relationship Id="rId202" Type="http://schemas.openxmlformats.org/officeDocument/2006/relationships/hyperlink" Target="https://drive.google.com/open?id=1uEz8kx7VJitCGN7NcEJXSh24zamOoZLp" TargetMode="External"/><Relationship Id="rId207" Type="http://schemas.openxmlformats.org/officeDocument/2006/relationships/hyperlink" Target="https://drive.google.com/open?id=1KmOwjtW1zSh_iOu_4BAUxuMhTyabThVA" TargetMode="External"/><Relationship Id="rId223" Type="http://schemas.openxmlformats.org/officeDocument/2006/relationships/hyperlink" Target="https://drive.google.com/open?id=1BbZmHiDt1T-JlptxK817t23hg4ygn5Vo" TargetMode="External"/><Relationship Id="rId228" Type="http://schemas.openxmlformats.org/officeDocument/2006/relationships/hyperlink" Target="https://drive.google.com/open?id=1KzXVVGRKysXulL-mflZnZqt7ztQLGDDA" TargetMode="External"/><Relationship Id="rId244" Type="http://schemas.openxmlformats.org/officeDocument/2006/relationships/hyperlink" Target="https://drive.google.com/open?id=168bKNeIfnY9AmqV5Czb_FAPBOT6b0moW" TargetMode="External"/><Relationship Id="rId249" Type="http://schemas.openxmlformats.org/officeDocument/2006/relationships/hyperlink" Target="https://drive.google.com/open?id=1P_qtLhI_OnvAlwwrSdhUhLSFWmC5qWZ3" TargetMode="External"/><Relationship Id="rId13" Type="http://schemas.openxmlformats.org/officeDocument/2006/relationships/hyperlink" Target="https://drive.google.com/open?id=1LZPOfRjrYiAKIp2ksl1iR4trIoco60t_" TargetMode="External"/><Relationship Id="rId18" Type="http://schemas.openxmlformats.org/officeDocument/2006/relationships/hyperlink" Target="https://drive.google.com/open?id=1tIJ7hMlXI87Q_iWn03MGJGaPUbniBNrm" TargetMode="External"/><Relationship Id="rId39" Type="http://schemas.openxmlformats.org/officeDocument/2006/relationships/hyperlink" Target="https://drive.google.com/open?id=1OQN-h2cnhK5qtfvFZXxwes1Jz7hT3R2V" TargetMode="External"/><Relationship Id="rId109" Type="http://schemas.openxmlformats.org/officeDocument/2006/relationships/hyperlink" Target="https://drive.google.com/open?id=1P6MGGY0oPB82pZg6XuWQBj1ek7-09L-Y" TargetMode="External"/><Relationship Id="rId260" Type="http://schemas.openxmlformats.org/officeDocument/2006/relationships/printerSettings" Target="../printerSettings/printerSettings2.bin"/><Relationship Id="rId34" Type="http://schemas.openxmlformats.org/officeDocument/2006/relationships/hyperlink" Target="https://drive.google.com/open?id=1a5Op8qpqK9lo6cVJ350Y9pRvfPdVLoqt" TargetMode="External"/><Relationship Id="rId50" Type="http://schemas.openxmlformats.org/officeDocument/2006/relationships/hyperlink" Target="https://drive.google.com/open?id=1OiOwawtn3WbQhMr-c7NqT0_Qp8LDthYf" TargetMode="External"/><Relationship Id="rId55" Type="http://schemas.openxmlformats.org/officeDocument/2006/relationships/hyperlink" Target="https://drive.google.com/open?id=1Wht0uvcOwn3cTTAdodViqjsI6Rhn7Zhw" TargetMode="External"/><Relationship Id="rId76" Type="http://schemas.openxmlformats.org/officeDocument/2006/relationships/hyperlink" Target="https://drive.google.com/open?id=1TnBMvrE0QlagZg-U72WbqnLgoHwOsXR8" TargetMode="External"/><Relationship Id="rId97" Type="http://schemas.openxmlformats.org/officeDocument/2006/relationships/hyperlink" Target="https://drive.google.com/open?id=1-FoZIjxdTdCsL5nJxowMfkVPqkIm76pX" TargetMode="External"/><Relationship Id="rId104" Type="http://schemas.openxmlformats.org/officeDocument/2006/relationships/hyperlink" Target="https://drive.google.com/open?id=1nUb3MTwREI8DpANq3nP9KCy9ouX70SAk" TargetMode="External"/><Relationship Id="rId120" Type="http://schemas.openxmlformats.org/officeDocument/2006/relationships/hyperlink" Target="https://drive.google.com/open?id=1aBhDdqe4JV5BxYrkCbA4Fe6gWqPGgyqf" TargetMode="External"/><Relationship Id="rId125" Type="http://schemas.openxmlformats.org/officeDocument/2006/relationships/hyperlink" Target="https://drive.google.com/open?id=1w4UAmB9J6yydh-XdWS3XbAVP9GXAaIeP" TargetMode="External"/><Relationship Id="rId141" Type="http://schemas.openxmlformats.org/officeDocument/2006/relationships/hyperlink" Target="https://drive.google.com/open?id=1Qnmf5G2RartNeH41qdRc8ik9cqt0dOPV" TargetMode="External"/><Relationship Id="rId146" Type="http://schemas.openxmlformats.org/officeDocument/2006/relationships/hyperlink" Target="https://drive.google.com/open?id=1WZLscSqcx3T1ZYPzzt5ecksiaFVaErd3" TargetMode="External"/><Relationship Id="rId167" Type="http://schemas.openxmlformats.org/officeDocument/2006/relationships/hyperlink" Target="https://drive.google.com/open?id=1GDrzLdVRS7aIfumzsDqAR4SYdlza1gxt" TargetMode="External"/><Relationship Id="rId188" Type="http://schemas.openxmlformats.org/officeDocument/2006/relationships/hyperlink" Target="https://drive.google.com/open?id=1MZ54khS_zyJRSo9gGXvgZF1cjdO7Bcbc" TargetMode="External"/><Relationship Id="rId7" Type="http://schemas.openxmlformats.org/officeDocument/2006/relationships/hyperlink" Target="https://drive.google.com/open?id=1tBEZZR6efkFhjUDxkJ5MJF-IWAMK8UPv" TargetMode="External"/><Relationship Id="rId71" Type="http://schemas.openxmlformats.org/officeDocument/2006/relationships/hyperlink" Target="https://drive.google.com/open?id=1N8XWT6Qh-7OGxJiHykV39almcoZte1FR" TargetMode="External"/><Relationship Id="rId92" Type="http://schemas.openxmlformats.org/officeDocument/2006/relationships/hyperlink" Target="https://drive.google.com/open?id=1CW5P-6W4OwDdDGvC3xmKRSSXBVzrbb4L" TargetMode="External"/><Relationship Id="rId162" Type="http://schemas.openxmlformats.org/officeDocument/2006/relationships/hyperlink" Target="https://drive.google.com/open?id=1HCbl6qgBpNk7FZgot-raqYav0i4xKIwl" TargetMode="External"/><Relationship Id="rId183" Type="http://schemas.openxmlformats.org/officeDocument/2006/relationships/hyperlink" Target="https://drive.google.com/open?id=1Wd8Uvib2hyoidDxhs_nZIkBP7fmniHAa" TargetMode="External"/><Relationship Id="rId213" Type="http://schemas.openxmlformats.org/officeDocument/2006/relationships/hyperlink" Target="https://drive.google.com/open?id=1wWFstNq6VjeM5nG7Sjs4vtHh2YHzBRAs" TargetMode="External"/><Relationship Id="rId218" Type="http://schemas.openxmlformats.org/officeDocument/2006/relationships/hyperlink" Target="https://drive.google.com/open?id=1zB-7hneIRVgIiZrbRRjKhYrxVcVWufQZ" TargetMode="External"/><Relationship Id="rId234" Type="http://schemas.openxmlformats.org/officeDocument/2006/relationships/hyperlink" Target="https://drive.google.com/open?id=1KBLFW3Gs77YhZUs-l58ci7TLPwksyq14" TargetMode="External"/><Relationship Id="rId239" Type="http://schemas.openxmlformats.org/officeDocument/2006/relationships/hyperlink" Target="https://drive.google.com/open?id=1SIGXuUJgjUAIs3nFf-SSMc39V1VBFrfp" TargetMode="External"/><Relationship Id="rId2" Type="http://schemas.openxmlformats.org/officeDocument/2006/relationships/hyperlink" Target="https://drive.google.com/open?id=1UfjAApY9zLy1ms74c9JPrcynqT74LOoO" TargetMode="External"/><Relationship Id="rId29" Type="http://schemas.openxmlformats.org/officeDocument/2006/relationships/hyperlink" Target="https://drive.google.com/open?id=1UoCOVksrDU6c6tX6WplDaY2kaRzkuMjP" TargetMode="External"/><Relationship Id="rId250" Type="http://schemas.openxmlformats.org/officeDocument/2006/relationships/hyperlink" Target="https://drive.google.com/open?id=1IR1PCrP7JfHDuoWAHeo-y6u8GHYwNHMM" TargetMode="External"/><Relationship Id="rId255" Type="http://schemas.openxmlformats.org/officeDocument/2006/relationships/hyperlink" Target="https://drive.google.com/open?id=1Qr7OqQBfA3KLjbXhYIzZJh-Pv5mLGakf" TargetMode="External"/><Relationship Id="rId24" Type="http://schemas.openxmlformats.org/officeDocument/2006/relationships/hyperlink" Target="https://drive.google.com/open?id=1WO8kpevdDkHVjygCQAfftmYKsFxF8hbl" TargetMode="External"/><Relationship Id="rId40" Type="http://schemas.openxmlformats.org/officeDocument/2006/relationships/hyperlink" Target="https://drive.google.com/open?id=1lfXZ7n-Uag7PGvPAIDDzgr6aizwMobmj" TargetMode="External"/><Relationship Id="rId45" Type="http://schemas.openxmlformats.org/officeDocument/2006/relationships/hyperlink" Target="https://drive.google.com/open?id=1DWH_9Ai9XACoXW5CeXRLPcnWH4FxG-L3" TargetMode="External"/><Relationship Id="rId66" Type="http://schemas.openxmlformats.org/officeDocument/2006/relationships/hyperlink" Target="https://drive.google.com/open?id=1ishhmAo0onhEhg7Ovwd_0h1po9kWhuKQ" TargetMode="External"/><Relationship Id="rId87" Type="http://schemas.openxmlformats.org/officeDocument/2006/relationships/hyperlink" Target="https://drive.google.com/open?id=1Z1kZp3jayNrGuhKN1J8b_9uoEEKXeUeX" TargetMode="External"/><Relationship Id="rId110" Type="http://schemas.openxmlformats.org/officeDocument/2006/relationships/hyperlink" Target="https://drive.google.com/open?id=1Angj-L08uR7fK4XqEWNUSgsw09Boxl7r" TargetMode="External"/><Relationship Id="rId115" Type="http://schemas.openxmlformats.org/officeDocument/2006/relationships/hyperlink" Target="https://drive.google.com/open?id=1odWP4UgT_ZELwwhmYSP-dUbENVyWjJgt" TargetMode="External"/><Relationship Id="rId131" Type="http://schemas.openxmlformats.org/officeDocument/2006/relationships/hyperlink" Target="https://drive.google.com/open?id=1Er0Mv_qs1v8ymbcsSaMumWbogLrxTjjZ" TargetMode="External"/><Relationship Id="rId136" Type="http://schemas.openxmlformats.org/officeDocument/2006/relationships/hyperlink" Target="https://drive.google.com/open?id=1Ma_VMMpjfRZ9IIa3usCyvqsqOnRsrZNW" TargetMode="External"/><Relationship Id="rId157" Type="http://schemas.openxmlformats.org/officeDocument/2006/relationships/hyperlink" Target="https://drive.google.com/open?id=1QRh-x4WXzO4XEsE9NGvWTJXPUjcZPYZf" TargetMode="External"/><Relationship Id="rId178" Type="http://schemas.openxmlformats.org/officeDocument/2006/relationships/hyperlink" Target="https://drive.google.com/open?id=1MyAmq6OqLXv1Mv-gzpnmSrpSQUwhUbwR" TargetMode="External"/><Relationship Id="rId61" Type="http://schemas.openxmlformats.org/officeDocument/2006/relationships/hyperlink" Target="https://drive.google.com/open?id=15s3ZVSl-GAXjoJEF7tVrXvwJGc3RMr0k" TargetMode="External"/><Relationship Id="rId82" Type="http://schemas.openxmlformats.org/officeDocument/2006/relationships/hyperlink" Target="https://drive.google.com/open?id=1Jaq3UZyJP2JCt-eXHDAk-pfLxJGnAEiP" TargetMode="External"/><Relationship Id="rId152" Type="http://schemas.openxmlformats.org/officeDocument/2006/relationships/hyperlink" Target="https://drive.google.com/open?id=1j6faizrznmT-Rjyg55mGd6kuzb_2mwi5" TargetMode="External"/><Relationship Id="rId173" Type="http://schemas.openxmlformats.org/officeDocument/2006/relationships/hyperlink" Target="https://drive.google.com/open?id=1_MVICm5UytKAqVGiDJSzq6qHKbGF_hxs" TargetMode="External"/><Relationship Id="rId194" Type="http://schemas.openxmlformats.org/officeDocument/2006/relationships/hyperlink" Target="https://drive.google.com/open?id=1NoKTBtCYuMW8UDtPS5WDrFHbDieoAbZ1" TargetMode="External"/><Relationship Id="rId199" Type="http://schemas.openxmlformats.org/officeDocument/2006/relationships/hyperlink" Target="https://drive.google.com/open?id=1qtLmWRv-ewmFAjaxcIRktAOgBV3W6et4" TargetMode="External"/><Relationship Id="rId203" Type="http://schemas.openxmlformats.org/officeDocument/2006/relationships/hyperlink" Target="https://drive.google.com/open?id=1UuRG2EielChy_sjPEKKOn8eWdhI3Nbqs" TargetMode="External"/><Relationship Id="rId208" Type="http://schemas.openxmlformats.org/officeDocument/2006/relationships/hyperlink" Target="https://drive.google.com/open?id=1Wy3R4lZFbwzxs7qb7zAQLF5SDf9SGV1q" TargetMode="External"/><Relationship Id="rId229" Type="http://schemas.openxmlformats.org/officeDocument/2006/relationships/hyperlink" Target="https://drive.google.com/open?id=1YL0bJl1qztBpQDEyEr8TDfoZgSqxlR42" TargetMode="External"/><Relationship Id="rId19" Type="http://schemas.openxmlformats.org/officeDocument/2006/relationships/hyperlink" Target="https://drive.google.com/open?id=13_6K9wZZagQQYpXBytARB7Q5uSJEg7F7" TargetMode="External"/><Relationship Id="rId224" Type="http://schemas.openxmlformats.org/officeDocument/2006/relationships/hyperlink" Target="https://drive.google.com/open?id=1X_qUNzacCPuzDE6095TUtC9JUbzPN4Kk" TargetMode="External"/><Relationship Id="rId240" Type="http://schemas.openxmlformats.org/officeDocument/2006/relationships/hyperlink" Target="https://drive.google.com/open?id=1AITEuAV-ZmDcjoIwlFYPMDdQzLM3BzGW" TargetMode="External"/><Relationship Id="rId245" Type="http://schemas.openxmlformats.org/officeDocument/2006/relationships/hyperlink" Target="https://drive.google.com/open?id=1Y2SR1im-8KNnSNuh3EhBXrSddU__svMb" TargetMode="External"/><Relationship Id="rId261" Type="http://schemas.openxmlformats.org/officeDocument/2006/relationships/table" Target="../tables/table2.xml"/><Relationship Id="rId14" Type="http://schemas.openxmlformats.org/officeDocument/2006/relationships/hyperlink" Target="https://drive.google.com/open?id=1M1KNMnnwZSFMr_S7NhkzQjpVHCjf2aL4" TargetMode="External"/><Relationship Id="rId30" Type="http://schemas.openxmlformats.org/officeDocument/2006/relationships/hyperlink" Target="https://drive.google.com/open?id=1M6z05ARjphD3yg32SPbPCKXDTulb6LDz" TargetMode="External"/><Relationship Id="rId35" Type="http://schemas.openxmlformats.org/officeDocument/2006/relationships/hyperlink" Target="https://drive.google.com/open?id=1DPp9HiRQhMNipCGZFcQfSu7iSmWJ1jtR" TargetMode="External"/><Relationship Id="rId56" Type="http://schemas.openxmlformats.org/officeDocument/2006/relationships/hyperlink" Target="https://drive.google.com/open?id=19YBlW8jJttEta61cTJ-6jngeqbN6rodq" TargetMode="External"/><Relationship Id="rId77" Type="http://schemas.openxmlformats.org/officeDocument/2006/relationships/hyperlink" Target="https://drive.google.com/open?id=1AyK1O8PsAuZhMX4yeyBbYDA6okKGWWIC" TargetMode="External"/><Relationship Id="rId100" Type="http://schemas.openxmlformats.org/officeDocument/2006/relationships/hyperlink" Target="https://drive.google.com/open?id=1d_03IMJh-0n-2OLM-yzeHRXLskMHGDT4" TargetMode="External"/><Relationship Id="rId105" Type="http://schemas.openxmlformats.org/officeDocument/2006/relationships/hyperlink" Target="https://drive.google.com/open?id=1bf-xqul_DqLNdAV950fuPG9ayZvEc_f7" TargetMode="External"/><Relationship Id="rId126" Type="http://schemas.openxmlformats.org/officeDocument/2006/relationships/hyperlink" Target="https://drive.google.com/open?id=1uYtbVG1V2W-t9tNiWZeIEeSxGzPT_q3Y" TargetMode="External"/><Relationship Id="rId147" Type="http://schemas.openxmlformats.org/officeDocument/2006/relationships/hyperlink" Target="https://drive.google.com/open?id=18iD8H8eKTEapQb4tAdQK9wLH7pdYkWCl" TargetMode="External"/><Relationship Id="rId168" Type="http://schemas.openxmlformats.org/officeDocument/2006/relationships/hyperlink" Target="https://drive.google.com/open?id=1acZrZZl8Eg7opyzcZJNsEvITnVvUV5zg" TargetMode="External"/><Relationship Id="rId8" Type="http://schemas.openxmlformats.org/officeDocument/2006/relationships/hyperlink" Target="https://drive.google.com/open?id=1x6yBvzHxatKw_72zNGRoj9QNx7ouC4Kz" TargetMode="External"/><Relationship Id="rId51" Type="http://schemas.openxmlformats.org/officeDocument/2006/relationships/hyperlink" Target="https://drive.google.com/open?id=1Myq5ih4U-NW6IyLXn47adsC6FZ8bij4v" TargetMode="External"/><Relationship Id="rId72" Type="http://schemas.openxmlformats.org/officeDocument/2006/relationships/hyperlink" Target="https://drive.google.com/open?id=1N6gzqNgtJh5Y9pjcguwYP1VuSdWOl0aQ" TargetMode="External"/><Relationship Id="rId93" Type="http://schemas.openxmlformats.org/officeDocument/2006/relationships/hyperlink" Target="https://drive.google.com/open?id=1ZxmwAVh_4PdtKT3O7a4O5mMMYH-rVNsd" TargetMode="External"/><Relationship Id="rId98" Type="http://schemas.openxmlformats.org/officeDocument/2006/relationships/hyperlink" Target="https://drive.google.com/open?id=1facdh5kkcOpCZlNkeyN6WlEq611skBto" TargetMode="External"/><Relationship Id="rId121" Type="http://schemas.openxmlformats.org/officeDocument/2006/relationships/hyperlink" Target="https://drive.google.com/open?id=15gG8q6AsqWDzzSeh592TrI44ZrvcvJ6c" TargetMode="External"/><Relationship Id="rId142" Type="http://schemas.openxmlformats.org/officeDocument/2006/relationships/hyperlink" Target="https://drive.google.com/open?id=1n-JChtcftq0Fhej6B5rM61CenYOrsbRC" TargetMode="External"/><Relationship Id="rId163" Type="http://schemas.openxmlformats.org/officeDocument/2006/relationships/hyperlink" Target="https://drive.google.com/open?id=181TBaywP4IuZtpb_GBRQIeWE-CR7g1kU" TargetMode="External"/><Relationship Id="rId184" Type="http://schemas.openxmlformats.org/officeDocument/2006/relationships/hyperlink" Target="https://drive.google.com/open?id=1Bo4DQS9eetAr-KCSaFXnVlu3DDgftXay" TargetMode="External"/><Relationship Id="rId189" Type="http://schemas.openxmlformats.org/officeDocument/2006/relationships/hyperlink" Target="https://drive.google.com/open?id=1mZyZI9D55Zs12TNDK-7rmN1kWuwknt1O" TargetMode="External"/><Relationship Id="rId219" Type="http://schemas.openxmlformats.org/officeDocument/2006/relationships/hyperlink" Target="https://drive.google.com/open?id=1ffpso5cfVPhJpsCevlOkwZS0aeGob8nX" TargetMode="External"/><Relationship Id="rId3" Type="http://schemas.openxmlformats.org/officeDocument/2006/relationships/hyperlink" Target="https://drive.google.com/open?id=1w90FoUa1GcypcLMkReCr44hRReT6KaBy" TargetMode="External"/><Relationship Id="rId214" Type="http://schemas.openxmlformats.org/officeDocument/2006/relationships/hyperlink" Target="https://drive.google.com/open?id=1NPvxQpT_VUgYZvoGTJqNkCeErp9uI8pc" TargetMode="External"/><Relationship Id="rId230" Type="http://schemas.openxmlformats.org/officeDocument/2006/relationships/hyperlink" Target="https://drive.google.com/open?id=1Hu93qfjHdvIpbFZApry7OCPUvslmWKxK" TargetMode="External"/><Relationship Id="rId235" Type="http://schemas.openxmlformats.org/officeDocument/2006/relationships/hyperlink" Target="https://drive.google.com/open?id=1YGkXLXcGKaLpcGhvaMVDp3tGi3LuNbTx" TargetMode="External"/><Relationship Id="rId251" Type="http://schemas.openxmlformats.org/officeDocument/2006/relationships/hyperlink" Target="https://drive.google.com/open?id=1jh6Ob5WVZ7RK1FLDY1Cj7PysPGoGK9tt" TargetMode="External"/><Relationship Id="rId256" Type="http://schemas.openxmlformats.org/officeDocument/2006/relationships/hyperlink" Target="mailto:kimwaearth@gmail.com" TargetMode="External"/><Relationship Id="rId25" Type="http://schemas.openxmlformats.org/officeDocument/2006/relationships/hyperlink" Target="https://drive.google.com/open?id=1V0BeoiHR-QoP09LObLCW8o77Jqwv8Ixb" TargetMode="External"/><Relationship Id="rId46" Type="http://schemas.openxmlformats.org/officeDocument/2006/relationships/hyperlink" Target="https://drive.google.com/open?id=1WKdiCynmep-8KXUfgq1L6ngnIskbWEQq" TargetMode="External"/><Relationship Id="rId67" Type="http://schemas.openxmlformats.org/officeDocument/2006/relationships/hyperlink" Target="https://drive.google.com/open?id=1RBAp7ORMeFqN2wUGjMuoXvS5B1g0avRC" TargetMode="External"/><Relationship Id="rId116" Type="http://schemas.openxmlformats.org/officeDocument/2006/relationships/hyperlink" Target="https://drive.google.com/open?id=1qs-jdmbAOFhncoDuT4sQhyZbue_l2ObL" TargetMode="External"/><Relationship Id="rId137" Type="http://schemas.openxmlformats.org/officeDocument/2006/relationships/hyperlink" Target="https://drive.google.com/open?id=1a4FUF_xTVwZEc0HY8DQ4wIMhkeMhpD3m" TargetMode="External"/><Relationship Id="rId158" Type="http://schemas.openxmlformats.org/officeDocument/2006/relationships/hyperlink" Target="https://drive.google.com/open?id=14whJ-8t_B5zxvWdev8XiD78v1BLwRjRL" TargetMode="External"/><Relationship Id="rId20" Type="http://schemas.openxmlformats.org/officeDocument/2006/relationships/hyperlink" Target="https://drive.google.com/open?id=1I56hfcNYfQk8qnL3iV53vMaSXs5IiiR0" TargetMode="External"/><Relationship Id="rId41" Type="http://schemas.openxmlformats.org/officeDocument/2006/relationships/hyperlink" Target="https://drive.google.com/open?id=1Xvc73hn9Emb5x75PJ162ZeC4l4rF2D1D" TargetMode="External"/><Relationship Id="rId62" Type="http://schemas.openxmlformats.org/officeDocument/2006/relationships/hyperlink" Target="https://drive.google.com/open?id=17xhmd5i-keLFCWsYfALMjryRK0iUx1mc" TargetMode="External"/><Relationship Id="rId83" Type="http://schemas.openxmlformats.org/officeDocument/2006/relationships/hyperlink" Target="https://drive.google.com/open?id=1IHQE9_KaP_5Msr-qP08Xq5A5w5c9YNpb" TargetMode="External"/><Relationship Id="rId88" Type="http://schemas.openxmlformats.org/officeDocument/2006/relationships/hyperlink" Target="https://drive.google.com/open?id=1IKfJcffk5bp4ZNOedoqgBqivkWs77Okg" TargetMode="External"/><Relationship Id="rId111" Type="http://schemas.openxmlformats.org/officeDocument/2006/relationships/hyperlink" Target="https://drive.google.com/open?id=1x-xrzFAOzb3DbCsvwuzongCCN2mQ2gn-" TargetMode="External"/><Relationship Id="rId132" Type="http://schemas.openxmlformats.org/officeDocument/2006/relationships/hyperlink" Target="https://drive.google.com/open?id=1s4yp8eixW6g7Py1qO90aAMCsrKLwU5bl" TargetMode="External"/><Relationship Id="rId153" Type="http://schemas.openxmlformats.org/officeDocument/2006/relationships/hyperlink" Target="https://drive.google.com/open?id=1KrAsUGiu-_AIdaZlO8-sP4VD6HM3Wufy" TargetMode="External"/><Relationship Id="rId174" Type="http://schemas.openxmlformats.org/officeDocument/2006/relationships/hyperlink" Target="https://drive.google.com/open?id=1_6jsyOkyG-UFMVUykYz82_cF6o5T1THd" TargetMode="External"/><Relationship Id="rId179" Type="http://schemas.openxmlformats.org/officeDocument/2006/relationships/hyperlink" Target="https://drive.google.com/open?id=19KmHBzKcdTZ_IMkG37styFQ8q1fo76Nn" TargetMode="External"/><Relationship Id="rId195" Type="http://schemas.openxmlformats.org/officeDocument/2006/relationships/hyperlink" Target="https://drive.google.com/open?id=1YthPaWQTvaiYWXNG9nPhp9gz2FC7Lagl" TargetMode="External"/><Relationship Id="rId209" Type="http://schemas.openxmlformats.org/officeDocument/2006/relationships/hyperlink" Target="https://drive.google.com/open?id=1k7drw3LX7TxpUyGxcdjh4mofA1wY-Wm2" TargetMode="External"/><Relationship Id="rId190" Type="http://schemas.openxmlformats.org/officeDocument/2006/relationships/hyperlink" Target="https://drive.google.com/open?id=1gZF5Wb64WPKfEY_TAWkfEOTQQ4ewwsNO" TargetMode="External"/><Relationship Id="rId204" Type="http://schemas.openxmlformats.org/officeDocument/2006/relationships/hyperlink" Target="https://drive.google.com/open?id=1ExGWScwN7DMqBKIS_kmT1QHPAWyGN5nx" TargetMode="External"/><Relationship Id="rId220" Type="http://schemas.openxmlformats.org/officeDocument/2006/relationships/hyperlink" Target="https://drive.google.com/open?id=1OlfCFM61PpXer22GYVhvf6N_9T8IKpo2" TargetMode="External"/><Relationship Id="rId225" Type="http://schemas.openxmlformats.org/officeDocument/2006/relationships/hyperlink" Target="https://drive.google.com/open?id=1m7NX2K3raWMIrfZ4adVQGBSVkrPCzaiq" TargetMode="External"/><Relationship Id="rId241" Type="http://schemas.openxmlformats.org/officeDocument/2006/relationships/hyperlink" Target="https://drive.google.com/open?id=1gqcm92J1LGaQgPznccAPy2hWqPl7Vduf" TargetMode="External"/><Relationship Id="rId246" Type="http://schemas.openxmlformats.org/officeDocument/2006/relationships/hyperlink" Target="https://drive.google.com/open?id=15t6SELiTGcS0UAo8IDLM1G7hUmX6jtic" TargetMode="External"/><Relationship Id="rId15" Type="http://schemas.openxmlformats.org/officeDocument/2006/relationships/hyperlink" Target="https://drive.google.com/open?id=1lHnLPhvreMKzQ88sRBg86w2WA2G-YG96" TargetMode="External"/><Relationship Id="rId36" Type="http://schemas.openxmlformats.org/officeDocument/2006/relationships/hyperlink" Target="https://drive.google.com/open?id=1MXajVYeYe9uh_61YfHnQzc82LSA_rIx1" TargetMode="External"/><Relationship Id="rId57" Type="http://schemas.openxmlformats.org/officeDocument/2006/relationships/hyperlink" Target="https://drive.google.com/open?id=1HvHBXl1FQtNKljARr_U6nxFtPx3-fv-b" TargetMode="External"/><Relationship Id="rId106" Type="http://schemas.openxmlformats.org/officeDocument/2006/relationships/hyperlink" Target="https://drive.google.com/open?id=1byKL2i4JLi0AmxNzWiznCT87YhB2BFK0" TargetMode="External"/><Relationship Id="rId127" Type="http://schemas.openxmlformats.org/officeDocument/2006/relationships/hyperlink" Target="https://drive.google.com/open?id=1aAkfL0topyXCyPB5nzM8TaLVVOanTIfX" TargetMode="External"/><Relationship Id="rId10" Type="http://schemas.openxmlformats.org/officeDocument/2006/relationships/hyperlink" Target="https://drive.google.com/open?id=1FqoisK5_kw8AJMIRQKClMp77lqWO2seQ" TargetMode="External"/><Relationship Id="rId31" Type="http://schemas.openxmlformats.org/officeDocument/2006/relationships/hyperlink" Target="https://drive.google.com/open?id=10Ay9RE5L-WuEp_nO4uWPXCOsAh61cjXU" TargetMode="External"/><Relationship Id="rId52" Type="http://schemas.openxmlformats.org/officeDocument/2006/relationships/hyperlink" Target="https://drive.google.com/open?id=1nj6kI3PImUEfK0baIzQZ40f2FwANrZpX" TargetMode="External"/><Relationship Id="rId73" Type="http://schemas.openxmlformats.org/officeDocument/2006/relationships/hyperlink" Target="https://drive.google.com/open?id=1I_eNlie7vu5DLiKMMuzpeGHFJrF3G0ar" TargetMode="External"/><Relationship Id="rId78" Type="http://schemas.openxmlformats.org/officeDocument/2006/relationships/hyperlink" Target="https://drive.google.com/open?id=1DvIUJeW7_T-9AQP3TzDAp85WFbrwKL2W" TargetMode="External"/><Relationship Id="rId94" Type="http://schemas.openxmlformats.org/officeDocument/2006/relationships/hyperlink" Target="https://drive.google.com/open?id=1Z-odfnvtUII9OST2fhCJaAUS49WJvebH" TargetMode="External"/><Relationship Id="rId99" Type="http://schemas.openxmlformats.org/officeDocument/2006/relationships/hyperlink" Target="https://drive.google.com/open?id=1qKJ4KyDG4_gYJrHmyaB2MWulK8hagOmr" TargetMode="External"/><Relationship Id="rId101" Type="http://schemas.openxmlformats.org/officeDocument/2006/relationships/hyperlink" Target="https://drive.google.com/open?id=11qGMAraRC7BG74jb0-0X-ra48XLLHHWi" TargetMode="External"/><Relationship Id="rId122" Type="http://schemas.openxmlformats.org/officeDocument/2006/relationships/hyperlink" Target="https://drive.google.com/open?id=14v6uYHU3ODjP7QS0CrLMqj1QlgTJDYSa" TargetMode="External"/><Relationship Id="rId143" Type="http://schemas.openxmlformats.org/officeDocument/2006/relationships/hyperlink" Target="https://drive.google.com/open?id=1KTeItjtfEZMpB28gtwpydvDnDtWy5MXe" TargetMode="External"/><Relationship Id="rId148" Type="http://schemas.openxmlformats.org/officeDocument/2006/relationships/hyperlink" Target="https://drive.google.com/open?id=1vLWnAUcxJowwrdYndNRTKffCUqbnSKev" TargetMode="External"/><Relationship Id="rId164" Type="http://schemas.openxmlformats.org/officeDocument/2006/relationships/hyperlink" Target="https://drive.google.com/open?id=1k9kLJplXisI61KvELFSu-QTsa41UGypj" TargetMode="External"/><Relationship Id="rId169" Type="http://schemas.openxmlformats.org/officeDocument/2006/relationships/hyperlink" Target="https://drive.google.com/open?id=1J1BXodXoXqMt8e1v1Cct-JA_LMN8qOkI" TargetMode="External"/><Relationship Id="rId185" Type="http://schemas.openxmlformats.org/officeDocument/2006/relationships/hyperlink" Target="https://drive.google.com/open?id=1EM7JhiMCj6iyzq9-WbxN_ascz85K9JtK" TargetMode="External"/><Relationship Id="rId4" Type="http://schemas.openxmlformats.org/officeDocument/2006/relationships/hyperlink" Target="https://drive.google.com/open?id=1mb-EN_hFYzEv8WOCq_eMGe4XmXHR3rTE" TargetMode="External"/><Relationship Id="rId9" Type="http://schemas.openxmlformats.org/officeDocument/2006/relationships/hyperlink" Target="https://drive.google.com/open?id=1Ac-qkFzOg-xEKSKcvXeapnAwEUaP4kCJ" TargetMode="External"/><Relationship Id="rId180" Type="http://schemas.openxmlformats.org/officeDocument/2006/relationships/hyperlink" Target="https://drive.google.com/open?id=1XAPJLo1m5Dog1FcYDXudubEkDWO1XfhB" TargetMode="External"/><Relationship Id="rId210" Type="http://schemas.openxmlformats.org/officeDocument/2006/relationships/hyperlink" Target="https://drive.google.com/open?id=1tMIxzC1DkCeAKmS6iilGb3wawjHqU1Rh" TargetMode="External"/><Relationship Id="rId215" Type="http://schemas.openxmlformats.org/officeDocument/2006/relationships/hyperlink" Target="https://drive.google.com/open?id=17CHlAMgOBXhlrxKuf7nSwQuCSS79HXhF" TargetMode="External"/><Relationship Id="rId236" Type="http://schemas.openxmlformats.org/officeDocument/2006/relationships/hyperlink" Target="https://drive.google.com/open?id=14iWB4gFvD9gVI6kYPepoZ_qf3QrWwG_2" TargetMode="External"/><Relationship Id="rId257" Type="http://schemas.openxmlformats.org/officeDocument/2006/relationships/hyperlink" Target="mailto:phumate.tha@cpf.co.th" TargetMode="External"/><Relationship Id="rId26" Type="http://schemas.openxmlformats.org/officeDocument/2006/relationships/hyperlink" Target="https://drive.google.com/open?id=1V0P8bEsBI_X8RRtd3jGaI66eZEmCtcGj" TargetMode="External"/><Relationship Id="rId231" Type="http://schemas.openxmlformats.org/officeDocument/2006/relationships/hyperlink" Target="https://drive.google.com/open?id=1Eq8Hbi0hYONTxXl4tdQ_KnXldZjIcI6a" TargetMode="External"/><Relationship Id="rId252" Type="http://schemas.openxmlformats.org/officeDocument/2006/relationships/hyperlink" Target="https://drive.google.com/open?id=12w0qptBj1zbHZbKCcNH3l8qxFplhRfaP" TargetMode="External"/><Relationship Id="rId47" Type="http://schemas.openxmlformats.org/officeDocument/2006/relationships/hyperlink" Target="https://drive.google.com/open?id=119SXXwkLqLN7PCB_0G0lT8sOwB5OfSuA" TargetMode="External"/><Relationship Id="rId68" Type="http://schemas.openxmlformats.org/officeDocument/2006/relationships/hyperlink" Target="https://drive.google.com/open?id=14P6T8WxaOcY6ElAq4_ZAGdmV8xOWXx1_" TargetMode="External"/><Relationship Id="rId89" Type="http://schemas.openxmlformats.org/officeDocument/2006/relationships/hyperlink" Target="https://drive.google.com/open?id=1fkah7pARHjW70nzwzMM4fhSXH0f0nJ31" TargetMode="External"/><Relationship Id="rId112" Type="http://schemas.openxmlformats.org/officeDocument/2006/relationships/hyperlink" Target="https://drive.google.com/open?id=1e1u6gFs5rHL7ZtHA78t5XZ1DJjAcC950" TargetMode="External"/><Relationship Id="rId133" Type="http://schemas.openxmlformats.org/officeDocument/2006/relationships/hyperlink" Target="https://drive.google.com/open?id=1kPWtNe4_WWAG1QASVqB0ynz5TagGrT_s" TargetMode="External"/><Relationship Id="rId154" Type="http://schemas.openxmlformats.org/officeDocument/2006/relationships/hyperlink" Target="https://drive.google.com/open?id=1yq2dByKRdE5EluVqoIGpvyqEPQxM3f3I" TargetMode="External"/><Relationship Id="rId175" Type="http://schemas.openxmlformats.org/officeDocument/2006/relationships/hyperlink" Target="https://drive.google.com/open?id=1Ihb_efG6tIKtVl_9tSEXr06k1XXpkITg" TargetMode="External"/><Relationship Id="rId196" Type="http://schemas.openxmlformats.org/officeDocument/2006/relationships/hyperlink" Target="https://drive.google.com/open?id=12DsPSTB6WDL4w32o8l6V7Ei5Xfh7rPhY" TargetMode="External"/><Relationship Id="rId200" Type="http://schemas.openxmlformats.org/officeDocument/2006/relationships/hyperlink" Target="https://drive.google.com/open?id=1Ye1fZVBpR_SZEH1C33lROFQTFOZfwM89" TargetMode="External"/><Relationship Id="rId16" Type="http://schemas.openxmlformats.org/officeDocument/2006/relationships/hyperlink" Target="https://drive.google.com/open?id=1rwsMVUSQ6E82ks-mJatlw0wWHZlAAF0g" TargetMode="External"/><Relationship Id="rId221" Type="http://schemas.openxmlformats.org/officeDocument/2006/relationships/hyperlink" Target="https://drive.google.com/open?id=1T-Z0iCNu29MmfuYSrzsoJQjebTGU2RBu" TargetMode="External"/><Relationship Id="rId242" Type="http://schemas.openxmlformats.org/officeDocument/2006/relationships/hyperlink" Target="https://drive.google.com/open?id=1UjRM3szLnBfjozvrY2NL-XJh_Uxgv0Vm" TargetMode="External"/><Relationship Id="rId37" Type="http://schemas.openxmlformats.org/officeDocument/2006/relationships/hyperlink" Target="https://drive.google.com/open?id=1Ry5nnPGcMR85YPIRynAB5_Sj76Wog4_d" TargetMode="External"/><Relationship Id="rId58" Type="http://schemas.openxmlformats.org/officeDocument/2006/relationships/hyperlink" Target="https://drive.google.com/open?id=1nLsxKqGJHE-gONrbGi3SJBEuR2oe-OIx" TargetMode="External"/><Relationship Id="rId79" Type="http://schemas.openxmlformats.org/officeDocument/2006/relationships/hyperlink" Target="https://drive.google.com/open?id=14dI4vjR64EK1G686-9hcpJAo4EGWv-YZ" TargetMode="External"/><Relationship Id="rId102" Type="http://schemas.openxmlformats.org/officeDocument/2006/relationships/hyperlink" Target="https://drive.google.com/open?id=1whOB2NxubOLY-bVFr1V44o9ctjUyFUzA" TargetMode="External"/><Relationship Id="rId123" Type="http://schemas.openxmlformats.org/officeDocument/2006/relationships/hyperlink" Target="https://drive.google.com/open?id=1QaCEgmHYi7wm6aFQ5GlLDhpDb3WwG1sh" TargetMode="External"/><Relationship Id="rId144" Type="http://schemas.openxmlformats.org/officeDocument/2006/relationships/hyperlink" Target="https://drive.google.com/open?id=1zX5tHCKr3xZTSoPPns_yExmkNg8r3wx8" TargetMode="External"/><Relationship Id="rId90" Type="http://schemas.openxmlformats.org/officeDocument/2006/relationships/hyperlink" Target="https://drive.google.com/open?id=1WoyYoSjPgYvx9zfNzuFvs7NnAnEhqsC1" TargetMode="External"/><Relationship Id="rId165" Type="http://schemas.openxmlformats.org/officeDocument/2006/relationships/hyperlink" Target="https://drive.google.com/open?id=1K6F4tOZDlM3FzbD4jUS8pcc5Nj2CMp7I" TargetMode="External"/><Relationship Id="rId186" Type="http://schemas.openxmlformats.org/officeDocument/2006/relationships/hyperlink" Target="https://drive.google.com/open?id=1ddLCNiZk2Hws761Fof5_bkNPQqwsR2nA" TargetMode="External"/><Relationship Id="rId211" Type="http://schemas.openxmlformats.org/officeDocument/2006/relationships/hyperlink" Target="https://drive.google.com/open?id=1rDg6ia3KNj68Pg4lZNapaLW-YZq9uM7W" TargetMode="External"/><Relationship Id="rId232" Type="http://schemas.openxmlformats.org/officeDocument/2006/relationships/hyperlink" Target="https://drive.google.com/open?id=1oLB9Ddz2TK4YlECJwiQqkP-mS-pQp8W7" TargetMode="External"/><Relationship Id="rId253" Type="http://schemas.openxmlformats.org/officeDocument/2006/relationships/hyperlink" Target="https://drive.google.com/open?id=1R2b6ERhPOAFhmlIEgCmw4Cj76BOkyoM1" TargetMode="External"/><Relationship Id="rId27" Type="http://schemas.openxmlformats.org/officeDocument/2006/relationships/hyperlink" Target="https://drive.google.com/open?id=1Ne1porbpF2b-a76qjkuUY-JKE6sDYE6j" TargetMode="External"/><Relationship Id="rId48" Type="http://schemas.openxmlformats.org/officeDocument/2006/relationships/hyperlink" Target="https://drive.google.com/open?id=1bj9p_DfnijxEjZTd5aq-QB_hdkiXoXR_" TargetMode="External"/><Relationship Id="rId69" Type="http://schemas.openxmlformats.org/officeDocument/2006/relationships/hyperlink" Target="https://drive.google.com/open?id=1Ys46oMiHRjlTRiq-v6fTllAeyULDBFBU" TargetMode="External"/><Relationship Id="rId113" Type="http://schemas.openxmlformats.org/officeDocument/2006/relationships/hyperlink" Target="https://drive.google.com/open?id=14Mp2fk29c0Loo7IGLSJlslKf7Tx8JkdI" TargetMode="External"/><Relationship Id="rId134" Type="http://schemas.openxmlformats.org/officeDocument/2006/relationships/hyperlink" Target="https://drive.google.com/open?id=1sv16z6zp97CB_N2TxY_PP-4SPv06ZOzW" TargetMode="External"/><Relationship Id="rId80" Type="http://schemas.openxmlformats.org/officeDocument/2006/relationships/hyperlink" Target="https://drive.google.com/open?id=1WpBY6OdYdnqt-ctGbwWbsQIEEL6uhcc8" TargetMode="External"/><Relationship Id="rId155" Type="http://schemas.openxmlformats.org/officeDocument/2006/relationships/hyperlink" Target="https://drive.google.com/open?id=1lMRTjtVKpA1lN5EUK1Ql84wmI1Z3BWxR" TargetMode="External"/><Relationship Id="rId176" Type="http://schemas.openxmlformats.org/officeDocument/2006/relationships/hyperlink" Target="https://drive.google.com/open?id=1j0uBi_So7yEreBfpoOlSrA3pzsk2_uRf" TargetMode="External"/><Relationship Id="rId197" Type="http://schemas.openxmlformats.org/officeDocument/2006/relationships/hyperlink" Target="https://drive.google.com/open?id=1r23aXPktYjpqLG151tSpr75lzd7o-zM1" TargetMode="External"/><Relationship Id="rId201" Type="http://schemas.openxmlformats.org/officeDocument/2006/relationships/hyperlink" Target="https://drive.google.com/open?id=1uiUc7Cpcr3zshr_cC4rO65PD7pk9iPjc" TargetMode="External"/><Relationship Id="rId222" Type="http://schemas.openxmlformats.org/officeDocument/2006/relationships/hyperlink" Target="https://drive.google.com/open?id=1a1T2ITBUWk38xpE7jSVIdjOd2AlQkFy3" TargetMode="External"/><Relationship Id="rId243" Type="http://schemas.openxmlformats.org/officeDocument/2006/relationships/hyperlink" Target="https://drive.google.com/open?id=1s4ayfgAKHmV5S97UyTzs2_M5IUx534zD" TargetMode="External"/><Relationship Id="rId17" Type="http://schemas.openxmlformats.org/officeDocument/2006/relationships/hyperlink" Target="https://drive.google.com/open?id=1RWYLOgZ5KARl9QEBJHerN6I9hEyfX9VV" TargetMode="External"/><Relationship Id="rId38" Type="http://schemas.openxmlformats.org/officeDocument/2006/relationships/hyperlink" Target="https://drive.google.com/open?id=1v4vV435Ps_P4EzF8NlcjiUjRwd17XFk6" TargetMode="External"/><Relationship Id="rId59" Type="http://schemas.openxmlformats.org/officeDocument/2006/relationships/hyperlink" Target="https://drive.google.com/open?id=1iH6K0TDCIPHM_nr2zWpuSDQ8zR2Mfc0u" TargetMode="External"/><Relationship Id="rId103" Type="http://schemas.openxmlformats.org/officeDocument/2006/relationships/hyperlink" Target="https://drive.google.com/open?id=1Ukx8S15e9N_9UAobZt2NXvEwNzC35ulr" TargetMode="External"/><Relationship Id="rId124" Type="http://schemas.openxmlformats.org/officeDocument/2006/relationships/hyperlink" Target="https://drive.google.com/open?id=1NSjxVXef4Sf0feLefgYNoFtoxMQ9vD2N" TargetMode="External"/><Relationship Id="rId70" Type="http://schemas.openxmlformats.org/officeDocument/2006/relationships/hyperlink" Target="https://drive.google.com/open?id=1X116OFBqplwxSp5u3YBUTxK6LMN-OcYS" TargetMode="External"/><Relationship Id="rId91" Type="http://schemas.openxmlformats.org/officeDocument/2006/relationships/hyperlink" Target="https://drive.google.com/open?id=1RI2bKJKMxDolc311Tun-Xmw-B2b4QvnO" TargetMode="External"/><Relationship Id="rId145" Type="http://schemas.openxmlformats.org/officeDocument/2006/relationships/hyperlink" Target="https://drive.google.com/open?id=1QmnxMe5Y_VbHnbblH54VXc4bWXKzGdo4" TargetMode="External"/><Relationship Id="rId166" Type="http://schemas.openxmlformats.org/officeDocument/2006/relationships/hyperlink" Target="https://drive.google.com/open?id=1koDf10zNUlULgGFRqzpIaJSng5YtT47q" TargetMode="External"/><Relationship Id="rId187" Type="http://schemas.openxmlformats.org/officeDocument/2006/relationships/hyperlink" Target="https://drive.google.com/open?id=1uSg-_BcNqK3cIscFyc2PpBfijIVDpn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1366-D40A-4A17-B84D-3F0CAAAAF493}">
  <dimension ref="A1:V356"/>
  <sheetViews>
    <sheetView tabSelected="1" topLeftCell="E1" zoomScale="70" zoomScaleNormal="70" workbookViewId="0">
      <selection activeCell="J9" sqref="J9"/>
    </sheetView>
  </sheetViews>
  <sheetFormatPr defaultColWidth="12.5703125" defaultRowHeight="19.5" x14ac:dyDescent="0.3"/>
  <cols>
    <col min="1" max="1" width="2.28515625" style="2" hidden="1" customWidth="1"/>
    <col min="2" max="2" width="6.5703125" style="2" customWidth="1"/>
    <col min="3" max="3" width="6.42578125" style="2" customWidth="1"/>
    <col min="4" max="4" width="8.140625" style="2" customWidth="1"/>
    <col min="5" max="5" width="14.85546875" style="22" customWidth="1"/>
    <col min="6" max="6" width="18.85546875" style="22" customWidth="1"/>
    <col min="7" max="7" width="14.7109375" style="2" customWidth="1"/>
    <col min="8" max="8" width="29.140625" style="22" customWidth="1"/>
    <col min="9" max="9" width="11.7109375" style="2" customWidth="1"/>
    <col min="10" max="10" width="25.7109375" style="7" customWidth="1"/>
    <col min="11" max="11" width="18.85546875" style="2" customWidth="1"/>
    <col min="12" max="12" width="21.7109375" style="2" customWidth="1"/>
    <col min="13" max="22" width="18.85546875" style="2" customWidth="1"/>
    <col min="23" max="16384" width="12.5703125" style="2"/>
  </cols>
  <sheetData>
    <row r="1" spans="1:22" ht="46.5" customHeight="1" x14ac:dyDescent="0.3">
      <c r="A1" s="1" t="s">
        <v>0</v>
      </c>
      <c r="B1" s="3" t="s">
        <v>1998</v>
      </c>
      <c r="C1" s="3" t="s">
        <v>1997</v>
      </c>
      <c r="D1" s="3" t="s">
        <v>1</v>
      </c>
      <c r="E1" s="19" t="s">
        <v>2</v>
      </c>
      <c r="F1" s="23" t="s">
        <v>3</v>
      </c>
      <c r="G1" s="3" t="s">
        <v>4</v>
      </c>
      <c r="H1" s="19" t="s">
        <v>5</v>
      </c>
      <c r="I1" s="4" t="s">
        <v>6</v>
      </c>
      <c r="J1" s="5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1"/>
      <c r="R1" s="1"/>
      <c r="S1" s="1"/>
      <c r="T1" s="1"/>
      <c r="U1" s="1"/>
      <c r="V1" s="1"/>
    </row>
    <row r="2" spans="1:22" s="14" customFormat="1" ht="17.25" customHeight="1" x14ac:dyDescent="0.2">
      <c r="A2" s="8">
        <v>45479.838012476852</v>
      </c>
      <c r="B2" s="24" t="s">
        <v>1999</v>
      </c>
      <c r="C2" s="9" t="s">
        <v>1676</v>
      </c>
      <c r="D2" s="10" t="s">
        <v>24</v>
      </c>
      <c r="E2" s="20" t="s">
        <v>1235</v>
      </c>
      <c r="F2" s="20" t="s">
        <v>1236</v>
      </c>
      <c r="G2" s="10" t="s">
        <v>27</v>
      </c>
      <c r="H2" s="20" t="s">
        <v>28</v>
      </c>
      <c r="I2" s="10">
        <v>11</v>
      </c>
      <c r="J2" s="11">
        <v>1839902295861</v>
      </c>
      <c r="K2" s="12" t="s">
        <v>1237</v>
      </c>
      <c r="L2" s="12" t="s">
        <v>1238</v>
      </c>
      <c r="M2" s="10" t="s">
        <v>1239</v>
      </c>
      <c r="N2" s="13" t="s">
        <v>1240</v>
      </c>
      <c r="O2" s="10" t="s">
        <v>1241</v>
      </c>
      <c r="P2" s="10" t="s">
        <v>23</v>
      </c>
      <c r="Q2" s="10"/>
      <c r="R2" s="10"/>
      <c r="S2" s="10"/>
      <c r="T2" s="10"/>
      <c r="U2" s="10"/>
      <c r="V2" s="10"/>
    </row>
    <row r="3" spans="1:22" s="14" customFormat="1" x14ac:dyDescent="0.2">
      <c r="A3" s="8">
        <v>45477.993213553244</v>
      </c>
      <c r="B3" s="24" t="s">
        <v>1999</v>
      </c>
      <c r="C3" s="9" t="s">
        <v>1677</v>
      </c>
      <c r="D3" s="10" t="s">
        <v>24</v>
      </c>
      <c r="E3" s="20" t="s">
        <v>1973</v>
      </c>
      <c r="F3" s="20" t="s">
        <v>833</v>
      </c>
      <c r="G3" s="10" t="s">
        <v>27</v>
      </c>
      <c r="H3" s="20" t="s">
        <v>64</v>
      </c>
      <c r="I3" s="10">
        <v>11</v>
      </c>
      <c r="J3" s="11">
        <v>1839902302549</v>
      </c>
      <c r="K3" s="12" t="s">
        <v>834</v>
      </c>
      <c r="L3" s="12" t="s">
        <v>834</v>
      </c>
      <c r="M3" s="10" t="s">
        <v>835</v>
      </c>
      <c r="N3" s="13" t="s">
        <v>836</v>
      </c>
      <c r="O3" s="10" t="s">
        <v>837</v>
      </c>
      <c r="P3" s="10" t="s">
        <v>23</v>
      </c>
      <c r="Q3" s="10"/>
      <c r="R3" s="10"/>
      <c r="S3" s="10"/>
      <c r="T3" s="10"/>
      <c r="U3" s="10"/>
      <c r="V3" s="10"/>
    </row>
    <row r="4" spans="1:22" s="14" customFormat="1" x14ac:dyDescent="0.2">
      <c r="A4" s="8">
        <v>45477.73271491898</v>
      </c>
      <c r="B4" s="24" t="s">
        <v>1999</v>
      </c>
      <c r="C4" s="9" t="s">
        <v>1678</v>
      </c>
      <c r="D4" s="10" t="s">
        <v>24</v>
      </c>
      <c r="E4" s="20" t="s">
        <v>780</v>
      </c>
      <c r="F4" s="20" t="s">
        <v>781</v>
      </c>
      <c r="G4" s="10" t="s">
        <v>27</v>
      </c>
      <c r="H4" s="20" t="s">
        <v>85</v>
      </c>
      <c r="I4" s="10">
        <v>12</v>
      </c>
      <c r="J4" s="11">
        <v>1839902267328</v>
      </c>
      <c r="K4" s="12" t="s">
        <v>782</v>
      </c>
      <c r="L4" s="12" t="s">
        <v>783</v>
      </c>
      <c r="M4" s="10" t="s">
        <v>784</v>
      </c>
      <c r="N4" s="13" t="s">
        <v>785</v>
      </c>
      <c r="O4" s="10" t="s">
        <v>786</v>
      </c>
      <c r="P4" s="10" t="s">
        <v>23</v>
      </c>
      <c r="Q4" s="10"/>
      <c r="R4" s="10"/>
      <c r="S4" s="10"/>
      <c r="T4" s="10"/>
      <c r="U4" s="10"/>
      <c r="V4" s="10"/>
    </row>
    <row r="5" spans="1:22" s="14" customFormat="1" x14ac:dyDescent="0.2">
      <c r="A5" s="8">
        <v>45479.49635721065</v>
      </c>
      <c r="B5" s="24" t="s">
        <v>1999</v>
      </c>
      <c r="C5" s="9" t="s">
        <v>1679</v>
      </c>
      <c r="D5" s="10" t="s">
        <v>24</v>
      </c>
      <c r="E5" s="20" t="s">
        <v>1097</v>
      </c>
      <c r="F5" s="20" t="s">
        <v>1098</v>
      </c>
      <c r="G5" s="10" t="s">
        <v>17</v>
      </c>
      <c r="H5" s="20" t="s">
        <v>123</v>
      </c>
      <c r="I5" s="10">
        <v>10</v>
      </c>
      <c r="J5" s="15" t="s">
        <v>1099</v>
      </c>
      <c r="K5" s="12" t="s">
        <v>1100</v>
      </c>
      <c r="L5" s="12" t="s">
        <v>1101</v>
      </c>
      <c r="M5" s="10" t="s">
        <v>1102</v>
      </c>
      <c r="N5" s="13" t="s">
        <v>1103</v>
      </c>
      <c r="O5" s="10" t="s">
        <v>1104</v>
      </c>
      <c r="P5" s="10" t="s">
        <v>23</v>
      </c>
      <c r="Q5" s="10"/>
      <c r="R5" s="10"/>
      <c r="S5" s="10"/>
      <c r="T5" s="10"/>
      <c r="U5" s="10"/>
      <c r="V5" s="10"/>
    </row>
    <row r="6" spans="1:22" s="14" customFormat="1" x14ac:dyDescent="0.2">
      <c r="A6" s="8">
        <v>45475.902777407406</v>
      </c>
      <c r="B6" s="24" t="s">
        <v>1999</v>
      </c>
      <c r="C6" s="9" t="s">
        <v>1680</v>
      </c>
      <c r="D6" s="10" t="s">
        <v>14</v>
      </c>
      <c r="E6" s="20" t="s">
        <v>459</v>
      </c>
      <c r="F6" s="20" t="s">
        <v>460</v>
      </c>
      <c r="G6" s="10" t="s">
        <v>84</v>
      </c>
      <c r="H6" s="20" t="s">
        <v>49</v>
      </c>
      <c r="I6" s="10">
        <v>10</v>
      </c>
      <c r="J6" s="11">
        <v>1839100024717</v>
      </c>
      <c r="K6" s="12" t="s">
        <v>461</v>
      </c>
      <c r="L6" s="12" t="s">
        <v>462</v>
      </c>
      <c r="M6" s="10" t="s">
        <v>463</v>
      </c>
      <c r="N6" s="13" t="s">
        <v>464</v>
      </c>
      <c r="O6" s="10" t="s">
        <v>465</v>
      </c>
      <c r="P6" s="10" t="s">
        <v>23</v>
      </c>
      <c r="Q6" s="10"/>
      <c r="R6" s="10"/>
      <c r="S6" s="10"/>
      <c r="T6" s="10"/>
      <c r="U6" s="10"/>
      <c r="V6" s="10"/>
    </row>
    <row r="7" spans="1:22" s="14" customFormat="1" x14ac:dyDescent="0.2">
      <c r="A7" s="8">
        <v>45480.614366481481</v>
      </c>
      <c r="B7" s="24" t="s">
        <v>1999</v>
      </c>
      <c r="C7" s="9" t="s">
        <v>1681</v>
      </c>
      <c r="D7" s="10" t="s">
        <v>24</v>
      </c>
      <c r="E7" s="20" t="s">
        <v>1462</v>
      </c>
      <c r="F7" s="20" t="s">
        <v>1463</v>
      </c>
      <c r="G7" s="10" t="s">
        <v>17</v>
      </c>
      <c r="H7" s="20" t="s">
        <v>28</v>
      </c>
      <c r="I7" s="10">
        <v>10</v>
      </c>
      <c r="J7" s="11">
        <v>1839902328785</v>
      </c>
      <c r="K7" s="10" t="s">
        <v>1464</v>
      </c>
      <c r="L7" s="12" t="s">
        <v>1465</v>
      </c>
      <c r="M7" s="10" t="s">
        <v>1466</v>
      </c>
      <c r="N7" s="13" t="s">
        <v>1467</v>
      </c>
      <c r="O7" s="10" t="s">
        <v>1468</v>
      </c>
      <c r="P7" s="10" t="s">
        <v>23</v>
      </c>
      <c r="Q7" s="10"/>
      <c r="R7" s="10"/>
      <c r="S7" s="10"/>
      <c r="T7" s="10"/>
      <c r="U7" s="10"/>
      <c r="V7" s="10"/>
    </row>
    <row r="8" spans="1:22" s="14" customFormat="1" x14ac:dyDescent="0.2">
      <c r="A8" s="8">
        <v>45476.900915081016</v>
      </c>
      <c r="B8" s="24" t="s">
        <v>1999</v>
      </c>
      <c r="C8" s="9" t="s">
        <v>1682</v>
      </c>
      <c r="D8" s="10" t="s">
        <v>14</v>
      </c>
      <c r="E8" s="20" t="s">
        <v>665</v>
      </c>
      <c r="F8" s="20" t="s">
        <v>200</v>
      </c>
      <c r="G8" s="10" t="s">
        <v>17</v>
      </c>
      <c r="H8" s="20" t="s">
        <v>666</v>
      </c>
      <c r="I8" s="10">
        <v>11</v>
      </c>
      <c r="J8" s="11">
        <v>1839902307907</v>
      </c>
      <c r="K8" s="12" t="s">
        <v>667</v>
      </c>
      <c r="L8" s="12" t="s">
        <v>668</v>
      </c>
      <c r="M8" s="10" t="s">
        <v>669</v>
      </c>
      <c r="N8" s="13" t="s">
        <v>670</v>
      </c>
      <c r="O8" s="10" t="s">
        <v>671</v>
      </c>
      <c r="P8" s="10" t="s">
        <v>23</v>
      </c>
      <c r="Q8" s="10"/>
      <c r="R8" s="10"/>
      <c r="S8" s="10"/>
      <c r="T8" s="10"/>
      <c r="U8" s="10"/>
      <c r="V8" s="10"/>
    </row>
    <row r="9" spans="1:22" s="14" customFormat="1" x14ac:dyDescent="0.2">
      <c r="A9" s="8">
        <v>45477.610929236107</v>
      </c>
      <c r="B9" s="24" t="s">
        <v>1999</v>
      </c>
      <c r="C9" s="9" t="s">
        <v>1683</v>
      </c>
      <c r="D9" s="10" t="s">
        <v>24</v>
      </c>
      <c r="E9" s="20" t="s">
        <v>1972</v>
      </c>
      <c r="F9" s="20" t="s">
        <v>759</v>
      </c>
      <c r="G9" s="10" t="s">
        <v>27</v>
      </c>
      <c r="H9" s="20" t="s">
        <v>64</v>
      </c>
      <c r="I9" s="10">
        <v>11</v>
      </c>
      <c r="J9" s="11">
        <v>1839902273638</v>
      </c>
      <c r="K9" s="12" t="s">
        <v>760</v>
      </c>
      <c r="L9" s="12" t="s">
        <v>761</v>
      </c>
      <c r="M9" s="10" t="s">
        <v>762</v>
      </c>
      <c r="N9" s="13" t="s">
        <v>763</v>
      </c>
      <c r="O9" s="10" t="s">
        <v>764</v>
      </c>
      <c r="P9" s="10" t="s">
        <v>23</v>
      </c>
      <c r="Q9" s="10"/>
      <c r="R9" s="10"/>
      <c r="S9" s="10"/>
      <c r="T9" s="10"/>
      <c r="U9" s="10"/>
      <c r="V9" s="10"/>
    </row>
    <row r="10" spans="1:22" s="14" customFormat="1" x14ac:dyDescent="0.2">
      <c r="A10" s="10" t="s">
        <v>1934</v>
      </c>
      <c r="B10" s="24" t="s">
        <v>1999</v>
      </c>
      <c r="C10" s="9" t="s">
        <v>1684</v>
      </c>
      <c r="D10" s="10" t="s">
        <v>14</v>
      </c>
      <c r="E10" s="20" t="s">
        <v>1935</v>
      </c>
      <c r="F10" s="20" t="s">
        <v>1936</v>
      </c>
      <c r="G10" s="10" t="s">
        <v>27</v>
      </c>
      <c r="H10" s="20" t="s">
        <v>717</v>
      </c>
      <c r="I10" s="10">
        <v>12</v>
      </c>
      <c r="J10" s="11">
        <v>1839902244697</v>
      </c>
      <c r="K10" s="10">
        <v>842436098</v>
      </c>
      <c r="L10" s="10">
        <v>937478585</v>
      </c>
      <c r="M10" s="16" t="s">
        <v>1937</v>
      </c>
      <c r="N10" s="10"/>
      <c r="O10" s="17" t="s">
        <v>1938</v>
      </c>
      <c r="P10" s="10"/>
      <c r="Q10" s="10"/>
      <c r="R10" s="10"/>
      <c r="S10" s="10"/>
      <c r="T10" s="10"/>
      <c r="U10" s="10"/>
      <c r="V10" s="10"/>
    </row>
    <row r="11" spans="1:22" s="14" customFormat="1" x14ac:dyDescent="0.2">
      <c r="A11" s="8">
        <v>45480.689578240737</v>
      </c>
      <c r="B11" s="24" t="s">
        <v>1999</v>
      </c>
      <c r="C11" s="9" t="s">
        <v>1685</v>
      </c>
      <c r="D11" s="10" t="s">
        <v>14</v>
      </c>
      <c r="E11" s="20" t="s">
        <v>1513</v>
      </c>
      <c r="F11" s="20" t="s">
        <v>1514</v>
      </c>
      <c r="G11" s="10" t="s">
        <v>17</v>
      </c>
      <c r="H11" s="20" t="s">
        <v>28</v>
      </c>
      <c r="I11" s="10">
        <v>11</v>
      </c>
      <c r="J11" s="11" t="s">
        <v>1515</v>
      </c>
      <c r="K11" s="10" t="s">
        <v>1516</v>
      </c>
      <c r="L11" s="10" t="s">
        <v>1517</v>
      </c>
      <c r="M11" s="10" t="s">
        <v>1518</v>
      </c>
      <c r="N11" s="13" t="s">
        <v>1519</v>
      </c>
      <c r="O11" s="10" t="s">
        <v>1520</v>
      </c>
      <c r="P11" s="10" t="s">
        <v>23</v>
      </c>
      <c r="Q11" s="10"/>
      <c r="R11" s="10"/>
      <c r="S11" s="10"/>
      <c r="T11" s="10"/>
      <c r="U11" s="10"/>
      <c r="V11" s="10"/>
    </row>
    <row r="12" spans="1:22" s="14" customFormat="1" x14ac:dyDescent="0.2">
      <c r="A12" s="8">
        <v>45479.567612210652</v>
      </c>
      <c r="B12" s="24" t="s">
        <v>1999</v>
      </c>
      <c r="C12" s="9" t="s">
        <v>1686</v>
      </c>
      <c r="D12" s="10" t="s">
        <v>24</v>
      </c>
      <c r="E12" s="20" t="s">
        <v>1971</v>
      </c>
      <c r="F12" s="20" t="s">
        <v>1154</v>
      </c>
      <c r="G12" s="10" t="s">
        <v>27</v>
      </c>
      <c r="H12" s="20" t="s">
        <v>711</v>
      </c>
      <c r="I12" s="10">
        <v>12</v>
      </c>
      <c r="J12" s="11">
        <v>1839100016480</v>
      </c>
      <c r="K12" s="10" t="s">
        <v>1155</v>
      </c>
      <c r="L12" s="10" t="s">
        <v>1156</v>
      </c>
      <c r="M12" s="10" t="s">
        <v>1157</v>
      </c>
      <c r="N12" s="13" t="s">
        <v>1158</v>
      </c>
      <c r="O12" s="10" t="s">
        <v>1159</v>
      </c>
      <c r="P12" s="10" t="s">
        <v>23</v>
      </c>
      <c r="Q12" s="10"/>
      <c r="R12" s="10"/>
      <c r="S12" s="10"/>
      <c r="T12" s="10"/>
      <c r="U12" s="10"/>
      <c r="V12" s="10"/>
    </row>
    <row r="13" spans="1:22" s="14" customFormat="1" x14ac:dyDescent="0.2">
      <c r="A13" s="8">
        <v>45479.571575567126</v>
      </c>
      <c r="B13" s="24" t="s">
        <v>1999</v>
      </c>
      <c r="C13" s="9" t="s">
        <v>1687</v>
      </c>
      <c r="D13" s="10" t="s">
        <v>14</v>
      </c>
      <c r="E13" s="20" t="s">
        <v>1160</v>
      </c>
      <c r="F13" s="20" t="s">
        <v>1154</v>
      </c>
      <c r="G13" s="10" t="s">
        <v>84</v>
      </c>
      <c r="H13" s="20" t="s">
        <v>711</v>
      </c>
      <c r="I13" s="10">
        <v>9</v>
      </c>
      <c r="J13" s="11">
        <v>1839100026787</v>
      </c>
      <c r="K13" s="10" t="s">
        <v>1155</v>
      </c>
      <c r="L13" s="10" t="s">
        <v>1156</v>
      </c>
      <c r="M13" s="10" t="s">
        <v>1157</v>
      </c>
      <c r="N13" s="13" t="s">
        <v>1161</v>
      </c>
      <c r="O13" s="10" t="s">
        <v>1162</v>
      </c>
      <c r="P13" s="10" t="s">
        <v>23</v>
      </c>
      <c r="Q13" s="10"/>
      <c r="R13" s="10"/>
      <c r="S13" s="10"/>
      <c r="T13" s="10"/>
      <c r="U13" s="10"/>
      <c r="V13" s="10"/>
    </row>
    <row r="14" spans="1:22" s="14" customFormat="1" x14ac:dyDescent="0.2">
      <c r="A14" s="8">
        <v>45478.14661762731</v>
      </c>
      <c r="B14" s="24" t="s">
        <v>1999</v>
      </c>
      <c r="C14" s="9" t="s">
        <v>1688</v>
      </c>
      <c r="D14" s="10" t="s">
        <v>14</v>
      </c>
      <c r="E14" s="20" t="s">
        <v>838</v>
      </c>
      <c r="F14" s="20" t="s">
        <v>839</v>
      </c>
      <c r="G14" s="10" t="s">
        <v>17</v>
      </c>
      <c r="H14" s="20" t="s">
        <v>690</v>
      </c>
      <c r="I14" s="10">
        <v>11</v>
      </c>
      <c r="J14" s="11">
        <v>1839902320695</v>
      </c>
      <c r="K14" s="12" t="s">
        <v>840</v>
      </c>
      <c r="L14" s="12" t="s">
        <v>841</v>
      </c>
      <c r="M14" s="10" t="s">
        <v>842</v>
      </c>
      <c r="N14" s="13" t="s">
        <v>843</v>
      </c>
      <c r="O14" s="10" t="s">
        <v>844</v>
      </c>
      <c r="P14" s="10" t="s">
        <v>23</v>
      </c>
      <c r="Q14" s="10"/>
      <c r="R14" s="10"/>
      <c r="S14" s="10"/>
      <c r="T14" s="10"/>
      <c r="U14" s="10"/>
      <c r="V14" s="10"/>
    </row>
    <row r="15" spans="1:22" s="14" customFormat="1" x14ac:dyDescent="0.2">
      <c r="A15" s="8">
        <v>45474.927470208335</v>
      </c>
      <c r="B15" s="24" t="s">
        <v>1999</v>
      </c>
      <c r="C15" s="9" t="s">
        <v>1689</v>
      </c>
      <c r="D15" s="10" t="s">
        <v>14</v>
      </c>
      <c r="E15" s="20" t="s">
        <v>1974</v>
      </c>
      <c r="F15" s="20" t="s">
        <v>171</v>
      </c>
      <c r="G15" s="10" t="s">
        <v>17</v>
      </c>
      <c r="H15" s="20" t="s">
        <v>172</v>
      </c>
      <c r="I15" s="10">
        <v>11</v>
      </c>
      <c r="J15" s="11">
        <v>1839902308903</v>
      </c>
      <c r="K15" s="12" t="s">
        <v>173</v>
      </c>
      <c r="L15" s="12" t="s">
        <v>174</v>
      </c>
      <c r="M15" s="10" t="s">
        <v>175</v>
      </c>
      <c r="N15" s="13" t="s">
        <v>176</v>
      </c>
      <c r="O15" s="10" t="s">
        <v>177</v>
      </c>
      <c r="P15" s="10" t="s">
        <v>23</v>
      </c>
      <c r="Q15" s="10"/>
      <c r="R15" s="10"/>
      <c r="S15" s="10"/>
      <c r="T15" s="10"/>
      <c r="U15" s="10"/>
      <c r="V15" s="10"/>
    </row>
    <row r="16" spans="1:22" s="14" customFormat="1" x14ac:dyDescent="0.2">
      <c r="A16" s="8">
        <v>45478.973915706018</v>
      </c>
      <c r="B16" s="24" t="s">
        <v>1999</v>
      </c>
      <c r="C16" s="9" t="s">
        <v>1690</v>
      </c>
      <c r="D16" s="10" t="s">
        <v>14</v>
      </c>
      <c r="E16" s="20" t="s">
        <v>1037</v>
      </c>
      <c r="F16" s="20" t="s">
        <v>1038</v>
      </c>
      <c r="G16" s="10" t="s">
        <v>27</v>
      </c>
      <c r="H16" s="20" t="s">
        <v>99</v>
      </c>
      <c r="I16" s="10">
        <v>11</v>
      </c>
      <c r="J16" s="11">
        <v>1839100020231</v>
      </c>
      <c r="K16" s="12" t="s">
        <v>1039</v>
      </c>
      <c r="L16" s="12" t="s">
        <v>1039</v>
      </c>
      <c r="M16" s="10" t="s">
        <v>1040</v>
      </c>
      <c r="N16" s="13" t="s">
        <v>1041</v>
      </c>
      <c r="O16" s="10" t="s">
        <v>1042</v>
      </c>
      <c r="P16" s="10" t="s">
        <v>23</v>
      </c>
      <c r="Q16" s="10"/>
      <c r="R16" s="10"/>
      <c r="S16" s="10"/>
      <c r="T16" s="10"/>
      <c r="U16" s="10"/>
      <c r="V16" s="10"/>
    </row>
    <row r="17" spans="1:22" s="14" customFormat="1" x14ac:dyDescent="0.2">
      <c r="A17" s="8">
        <v>45475.600542291664</v>
      </c>
      <c r="B17" s="24" t="s">
        <v>1999</v>
      </c>
      <c r="C17" s="9" t="s">
        <v>1691</v>
      </c>
      <c r="D17" s="10" t="s">
        <v>14</v>
      </c>
      <c r="E17" s="20" t="s">
        <v>367</v>
      </c>
      <c r="F17" s="20" t="s">
        <v>368</v>
      </c>
      <c r="G17" s="10" t="s">
        <v>17</v>
      </c>
      <c r="H17" s="20" t="s">
        <v>28</v>
      </c>
      <c r="I17" s="10">
        <v>10</v>
      </c>
      <c r="J17" s="11">
        <v>1839902340254</v>
      </c>
      <c r="K17" s="12" t="s">
        <v>369</v>
      </c>
      <c r="L17" s="12" t="s">
        <v>370</v>
      </c>
      <c r="M17" s="10" t="s">
        <v>371</v>
      </c>
      <c r="N17" s="13" t="s">
        <v>372</v>
      </c>
      <c r="O17" s="10" t="s">
        <v>373</v>
      </c>
      <c r="P17" s="10" t="s">
        <v>23</v>
      </c>
      <c r="Q17" s="10"/>
      <c r="R17" s="10"/>
      <c r="S17" s="10"/>
      <c r="T17" s="10"/>
      <c r="U17" s="10"/>
      <c r="V17" s="10"/>
    </row>
    <row r="18" spans="1:22" s="14" customFormat="1" x14ac:dyDescent="0.2">
      <c r="A18" s="8">
        <v>45476.402134965276</v>
      </c>
      <c r="B18" s="24" t="s">
        <v>1999</v>
      </c>
      <c r="C18" s="9" t="s">
        <v>1692</v>
      </c>
      <c r="D18" s="10" t="s">
        <v>24</v>
      </c>
      <c r="E18" s="20" t="s">
        <v>1975</v>
      </c>
      <c r="F18" s="20" t="s">
        <v>541</v>
      </c>
      <c r="G18" s="10" t="s">
        <v>27</v>
      </c>
      <c r="H18" s="20" t="s">
        <v>85</v>
      </c>
      <c r="I18" s="10">
        <v>11</v>
      </c>
      <c r="J18" s="11">
        <v>1839902265929</v>
      </c>
      <c r="K18" s="12" t="s">
        <v>542</v>
      </c>
      <c r="L18" s="12" t="s">
        <v>543</v>
      </c>
      <c r="M18" s="10" t="s">
        <v>544</v>
      </c>
      <c r="N18" s="13" t="s">
        <v>545</v>
      </c>
      <c r="O18" s="10" t="s">
        <v>546</v>
      </c>
      <c r="P18" s="10" t="s">
        <v>23</v>
      </c>
      <c r="Q18" s="10"/>
      <c r="R18" s="10"/>
      <c r="S18" s="10"/>
      <c r="T18" s="10"/>
      <c r="U18" s="10"/>
      <c r="V18" s="10"/>
    </row>
    <row r="19" spans="1:22" s="14" customFormat="1" x14ac:dyDescent="0.2">
      <c r="A19" s="8">
        <v>45479.552560671291</v>
      </c>
      <c r="B19" s="24" t="s">
        <v>1999</v>
      </c>
      <c r="C19" s="9" t="s">
        <v>1693</v>
      </c>
      <c r="D19" s="10" t="s">
        <v>14</v>
      </c>
      <c r="E19" s="20" t="s">
        <v>1133</v>
      </c>
      <c r="F19" s="20" t="s">
        <v>1134</v>
      </c>
      <c r="G19" s="10" t="s">
        <v>27</v>
      </c>
      <c r="H19" s="20" t="s">
        <v>85</v>
      </c>
      <c r="I19" s="10">
        <v>12</v>
      </c>
      <c r="J19" s="11">
        <v>1839902250875</v>
      </c>
      <c r="K19" s="12" t="s">
        <v>1135</v>
      </c>
      <c r="L19" s="12" t="s">
        <v>1136</v>
      </c>
      <c r="M19" s="10" t="s">
        <v>1137</v>
      </c>
      <c r="N19" s="13" t="s">
        <v>1138</v>
      </c>
      <c r="O19" s="10" t="s">
        <v>1139</v>
      </c>
      <c r="P19" s="10" t="s">
        <v>23</v>
      </c>
      <c r="Q19" s="10"/>
      <c r="R19" s="10"/>
      <c r="S19" s="10"/>
      <c r="T19" s="10"/>
      <c r="U19" s="10"/>
      <c r="V19" s="10"/>
    </row>
    <row r="20" spans="1:22" s="14" customFormat="1" x14ac:dyDescent="0.2">
      <c r="A20" s="8">
        <v>45480.436494560185</v>
      </c>
      <c r="B20" s="24" t="s">
        <v>1999</v>
      </c>
      <c r="C20" s="9" t="s">
        <v>1694</v>
      </c>
      <c r="D20" s="10" t="s">
        <v>24</v>
      </c>
      <c r="E20" s="20" t="s">
        <v>1976</v>
      </c>
      <c r="F20" s="20" t="s">
        <v>1369</v>
      </c>
      <c r="G20" s="10" t="s">
        <v>27</v>
      </c>
      <c r="H20" s="20" t="s">
        <v>85</v>
      </c>
      <c r="I20" s="10">
        <v>11</v>
      </c>
      <c r="J20" s="11">
        <v>1839300046820</v>
      </c>
      <c r="K20" s="12" t="s">
        <v>1370</v>
      </c>
      <c r="L20" s="12" t="s">
        <v>1371</v>
      </c>
      <c r="M20" s="10" t="s">
        <v>1372</v>
      </c>
      <c r="N20" s="13" t="s">
        <v>1373</v>
      </c>
      <c r="O20" s="10" t="s">
        <v>1374</v>
      </c>
      <c r="P20" s="10" t="s">
        <v>23</v>
      </c>
      <c r="Q20" s="10"/>
      <c r="R20" s="10"/>
      <c r="S20" s="10"/>
      <c r="T20" s="10"/>
      <c r="U20" s="10"/>
      <c r="V20" s="10"/>
    </row>
    <row r="21" spans="1:22" s="14" customFormat="1" x14ac:dyDescent="0.2">
      <c r="A21" s="8">
        <v>45479.757543912041</v>
      </c>
      <c r="B21" s="24" t="s">
        <v>1999</v>
      </c>
      <c r="C21" s="9" t="s">
        <v>1695</v>
      </c>
      <c r="D21" s="10" t="s">
        <v>24</v>
      </c>
      <c r="E21" s="20" t="s">
        <v>1208</v>
      </c>
      <c r="F21" s="20" t="s">
        <v>1209</v>
      </c>
      <c r="G21" s="10" t="s">
        <v>27</v>
      </c>
      <c r="H21" s="20" t="s">
        <v>28</v>
      </c>
      <c r="I21" s="10">
        <v>11</v>
      </c>
      <c r="J21" s="11">
        <v>1839902261761</v>
      </c>
      <c r="K21" s="12" t="s">
        <v>1210</v>
      </c>
      <c r="L21" s="12" t="s">
        <v>1210</v>
      </c>
      <c r="M21" s="10" t="s">
        <v>1211</v>
      </c>
      <c r="N21" s="13" t="s">
        <v>1212</v>
      </c>
      <c r="O21" s="10" t="s">
        <v>1213</v>
      </c>
      <c r="P21" s="10" t="s">
        <v>23</v>
      </c>
      <c r="Q21" s="10"/>
      <c r="R21" s="10"/>
      <c r="S21" s="10"/>
      <c r="T21" s="10"/>
      <c r="U21" s="10"/>
      <c r="V21" s="10"/>
    </row>
    <row r="22" spans="1:22" s="14" customFormat="1" x14ac:dyDescent="0.2">
      <c r="A22" s="8">
        <v>45474.862415821757</v>
      </c>
      <c r="B22" s="24" t="s">
        <v>1999</v>
      </c>
      <c r="C22" s="9" t="s">
        <v>1696</v>
      </c>
      <c r="D22" s="10" t="s">
        <v>24</v>
      </c>
      <c r="E22" s="20" t="s">
        <v>90</v>
      </c>
      <c r="F22" s="20" t="s">
        <v>91</v>
      </c>
      <c r="G22" s="10" t="s">
        <v>27</v>
      </c>
      <c r="H22" s="20" t="s">
        <v>85</v>
      </c>
      <c r="I22" s="10">
        <v>11</v>
      </c>
      <c r="J22" s="11">
        <v>1839902260359</v>
      </c>
      <c r="K22" s="12" t="s">
        <v>92</v>
      </c>
      <c r="L22" s="12" t="s">
        <v>93</v>
      </c>
      <c r="M22" s="10" t="s">
        <v>94</v>
      </c>
      <c r="N22" s="13" t="s">
        <v>95</v>
      </c>
      <c r="O22" s="10" t="s">
        <v>96</v>
      </c>
      <c r="P22" s="10" t="s">
        <v>23</v>
      </c>
      <c r="Q22" s="10"/>
      <c r="R22" s="10"/>
      <c r="S22" s="10"/>
      <c r="T22" s="10"/>
      <c r="U22" s="10"/>
      <c r="V22" s="10"/>
    </row>
    <row r="23" spans="1:22" s="14" customFormat="1" x14ac:dyDescent="0.2">
      <c r="A23" s="8">
        <v>45480.42478454861</v>
      </c>
      <c r="B23" s="24" t="s">
        <v>1999</v>
      </c>
      <c r="C23" s="9" t="s">
        <v>1697</v>
      </c>
      <c r="D23" s="10" t="s">
        <v>24</v>
      </c>
      <c r="E23" s="20" t="s">
        <v>90</v>
      </c>
      <c r="F23" s="20" t="s">
        <v>1355</v>
      </c>
      <c r="G23" s="10" t="s">
        <v>27</v>
      </c>
      <c r="H23" s="20" t="s">
        <v>49</v>
      </c>
      <c r="I23" s="10">
        <v>11</v>
      </c>
      <c r="J23" s="11">
        <v>1839100019284</v>
      </c>
      <c r="K23" s="12" t="s">
        <v>1356</v>
      </c>
      <c r="L23" s="12" t="s">
        <v>1357</v>
      </c>
      <c r="M23" s="10" t="s">
        <v>1358</v>
      </c>
      <c r="N23" s="13" t="s">
        <v>1359</v>
      </c>
      <c r="O23" s="10" t="s">
        <v>1360</v>
      </c>
      <c r="P23" s="10" t="s">
        <v>23</v>
      </c>
      <c r="Q23" s="10"/>
      <c r="R23" s="10"/>
      <c r="S23" s="10"/>
      <c r="T23" s="10"/>
      <c r="U23" s="10"/>
      <c r="V23" s="10"/>
    </row>
    <row r="24" spans="1:22" s="14" customFormat="1" x14ac:dyDescent="0.2">
      <c r="A24" s="8">
        <v>45476.648162592595</v>
      </c>
      <c r="B24" s="24" t="s">
        <v>1999</v>
      </c>
      <c r="C24" s="9" t="s">
        <v>1698</v>
      </c>
      <c r="D24" s="10" t="s">
        <v>24</v>
      </c>
      <c r="E24" s="20" t="s">
        <v>619</v>
      </c>
      <c r="F24" s="20" t="s">
        <v>620</v>
      </c>
      <c r="G24" s="10" t="s">
        <v>27</v>
      </c>
      <c r="H24" s="20" t="s">
        <v>621</v>
      </c>
      <c r="I24" s="10">
        <v>11</v>
      </c>
      <c r="J24" s="11">
        <v>1839300051700</v>
      </c>
      <c r="K24" s="12" t="s">
        <v>622</v>
      </c>
      <c r="L24" s="12" t="s">
        <v>623</v>
      </c>
      <c r="M24" s="10" t="s">
        <v>624</v>
      </c>
      <c r="N24" s="13" t="s">
        <v>625</v>
      </c>
      <c r="O24" s="10" t="s">
        <v>626</v>
      </c>
      <c r="P24" s="10" t="s">
        <v>23</v>
      </c>
      <c r="Q24" s="10"/>
      <c r="R24" s="10"/>
      <c r="S24" s="10"/>
      <c r="T24" s="10"/>
      <c r="U24" s="10"/>
      <c r="V24" s="10"/>
    </row>
    <row r="25" spans="1:22" s="14" customFormat="1" x14ac:dyDescent="0.2">
      <c r="A25" s="8">
        <v>45480.67026741898</v>
      </c>
      <c r="B25" s="24" t="s">
        <v>1999</v>
      </c>
      <c r="C25" s="9" t="s">
        <v>1699</v>
      </c>
      <c r="D25" s="10" t="s">
        <v>14</v>
      </c>
      <c r="E25" s="20" t="s">
        <v>1977</v>
      </c>
      <c r="F25" s="20" t="s">
        <v>1500</v>
      </c>
      <c r="G25" s="10" t="s">
        <v>17</v>
      </c>
      <c r="H25" s="20" t="s">
        <v>28</v>
      </c>
      <c r="I25" s="10">
        <v>10</v>
      </c>
      <c r="J25" s="11">
        <v>1839902344004</v>
      </c>
      <c r="K25" s="12" t="s">
        <v>1501</v>
      </c>
      <c r="L25" s="12" t="s">
        <v>1502</v>
      </c>
      <c r="M25" s="10" t="s">
        <v>1503</v>
      </c>
      <c r="N25" s="13" t="s">
        <v>1504</v>
      </c>
      <c r="O25" s="10" t="s">
        <v>1505</v>
      </c>
      <c r="P25" s="10" t="s">
        <v>23</v>
      </c>
      <c r="Q25" s="10"/>
      <c r="R25" s="10"/>
      <c r="S25" s="10"/>
      <c r="T25" s="10"/>
      <c r="U25" s="10"/>
      <c r="V25" s="10"/>
    </row>
    <row r="26" spans="1:22" s="14" customFormat="1" x14ac:dyDescent="0.2">
      <c r="A26" s="8">
        <v>45480.417076597223</v>
      </c>
      <c r="B26" s="24" t="s">
        <v>1999</v>
      </c>
      <c r="C26" s="9" t="s">
        <v>1700</v>
      </c>
      <c r="D26" s="10" t="s">
        <v>24</v>
      </c>
      <c r="E26" s="20" t="s">
        <v>1978</v>
      </c>
      <c r="F26" s="20" t="s">
        <v>1350</v>
      </c>
      <c r="G26" s="10" t="s">
        <v>27</v>
      </c>
      <c r="H26" s="20" t="s">
        <v>28</v>
      </c>
      <c r="I26" s="10">
        <v>11</v>
      </c>
      <c r="J26" s="11">
        <v>1839100018725</v>
      </c>
      <c r="K26" s="12" t="s">
        <v>1351</v>
      </c>
      <c r="L26" s="12" t="s">
        <v>1352</v>
      </c>
      <c r="M26" s="10" t="s">
        <v>1353</v>
      </c>
      <c r="N26" s="13" t="s">
        <v>1354</v>
      </c>
      <c r="O26" s="10">
        <v>473133</v>
      </c>
      <c r="P26" s="10" t="s">
        <v>23</v>
      </c>
      <c r="Q26" s="10"/>
      <c r="R26" s="10"/>
      <c r="S26" s="10"/>
      <c r="T26" s="10"/>
      <c r="U26" s="10"/>
      <c r="V26" s="10"/>
    </row>
    <row r="27" spans="1:22" s="14" customFormat="1" x14ac:dyDescent="0.2">
      <c r="A27" s="8">
        <v>45479.609090891201</v>
      </c>
      <c r="B27" s="24" t="s">
        <v>1999</v>
      </c>
      <c r="C27" s="9" t="s">
        <v>1701</v>
      </c>
      <c r="D27" s="10" t="s">
        <v>24</v>
      </c>
      <c r="E27" s="20" t="s">
        <v>1178</v>
      </c>
      <c r="F27" s="20" t="s">
        <v>1179</v>
      </c>
      <c r="G27" s="10" t="s">
        <v>17</v>
      </c>
      <c r="H27" s="20" t="s">
        <v>621</v>
      </c>
      <c r="I27" s="10">
        <v>11</v>
      </c>
      <c r="J27" s="11">
        <v>1909803974271</v>
      </c>
      <c r="K27" s="12" t="s">
        <v>1180</v>
      </c>
      <c r="L27" s="12" t="s">
        <v>1181</v>
      </c>
      <c r="M27" s="10" t="s">
        <v>1182</v>
      </c>
      <c r="N27" s="13" t="s">
        <v>1183</v>
      </c>
      <c r="O27" s="10" t="s">
        <v>1184</v>
      </c>
      <c r="P27" s="10" t="s">
        <v>23</v>
      </c>
      <c r="Q27" s="10"/>
      <c r="R27" s="10"/>
      <c r="S27" s="10"/>
      <c r="T27" s="10"/>
      <c r="U27" s="10"/>
      <c r="V27" s="10"/>
    </row>
    <row r="28" spans="1:22" s="14" customFormat="1" x14ac:dyDescent="0.2">
      <c r="A28" s="8">
        <v>45480.442204398147</v>
      </c>
      <c r="B28" s="24" t="s">
        <v>1999</v>
      </c>
      <c r="C28" s="9" t="s">
        <v>1702</v>
      </c>
      <c r="D28" s="10" t="s">
        <v>24</v>
      </c>
      <c r="E28" s="20" t="s">
        <v>1382</v>
      </c>
      <c r="F28" s="20" t="s">
        <v>1383</v>
      </c>
      <c r="G28" s="10" t="s">
        <v>84</v>
      </c>
      <c r="H28" s="20" t="s">
        <v>64</v>
      </c>
      <c r="I28" s="10">
        <v>9</v>
      </c>
      <c r="J28" s="11">
        <v>1839902397256</v>
      </c>
      <c r="K28" s="12" t="s">
        <v>1384</v>
      </c>
      <c r="L28" s="12" t="s">
        <v>1384</v>
      </c>
      <c r="M28" s="10" t="s">
        <v>1385</v>
      </c>
      <c r="N28" s="13" t="s">
        <v>1386</v>
      </c>
      <c r="O28" s="10" t="s">
        <v>1387</v>
      </c>
      <c r="P28" s="10" t="s">
        <v>23</v>
      </c>
      <c r="Q28" s="10"/>
      <c r="R28" s="10"/>
      <c r="S28" s="10"/>
      <c r="T28" s="10"/>
      <c r="U28" s="10"/>
      <c r="V28" s="10"/>
    </row>
    <row r="29" spans="1:22" s="14" customFormat="1" x14ac:dyDescent="0.2">
      <c r="A29" s="8">
        <v>45480.821269849534</v>
      </c>
      <c r="B29" s="24" t="s">
        <v>1999</v>
      </c>
      <c r="C29" s="9" t="s">
        <v>1703</v>
      </c>
      <c r="D29" s="10" t="s">
        <v>24</v>
      </c>
      <c r="E29" s="20" t="s">
        <v>1580</v>
      </c>
      <c r="F29" s="20" t="s">
        <v>1581</v>
      </c>
      <c r="G29" s="10" t="s">
        <v>27</v>
      </c>
      <c r="H29" s="20" t="s">
        <v>348</v>
      </c>
      <c r="I29" s="10">
        <v>11</v>
      </c>
      <c r="J29" s="11">
        <v>1849300185099</v>
      </c>
      <c r="K29" s="12" t="s">
        <v>1582</v>
      </c>
      <c r="L29" s="12" t="s">
        <v>1583</v>
      </c>
      <c r="M29" s="10" t="s">
        <v>1584</v>
      </c>
      <c r="N29" s="13" t="s">
        <v>1585</v>
      </c>
      <c r="O29" s="10">
        <v>15.16</v>
      </c>
      <c r="P29" s="10" t="s">
        <v>23</v>
      </c>
      <c r="Q29" s="10"/>
      <c r="R29" s="10"/>
      <c r="S29" s="10"/>
      <c r="T29" s="10"/>
      <c r="U29" s="10"/>
      <c r="V29" s="10"/>
    </row>
    <row r="30" spans="1:22" s="14" customFormat="1" x14ac:dyDescent="0.2">
      <c r="A30" s="8">
        <v>45480.759919826392</v>
      </c>
      <c r="B30" s="24" t="s">
        <v>1999</v>
      </c>
      <c r="C30" s="9" t="s">
        <v>1704</v>
      </c>
      <c r="D30" s="10" t="s">
        <v>14</v>
      </c>
      <c r="E30" s="20" t="s">
        <v>1556</v>
      </c>
      <c r="F30" s="20" t="s">
        <v>1557</v>
      </c>
      <c r="G30" s="10" t="s">
        <v>84</v>
      </c>
      <c r="H30" s="20" t="s">
        <v>28</v>
      </c>
      <c r="I30" s="10">
        <v>9</v>
      </c>
      <c r="J30" s="11" t="s">
        <v>1558</v>
      </c>
      <c r="K30" s="12" t="s">
        <v>1559</v>
      </c>
      <c r="L30" s="12" t="s">
        <v>1560</v>
      </c>
      <c r="M30" s="10" t="s">
        <v>1561</v>
      </c>
      <c r="N30" s="13" t="s">
        <v>1562</v>
      </c>
      <c r="O30" s="10">
        <v>8050243354</v>
      </c>
      <c r="P30" s="10" t="s">
        <v>23</v>
      </c>
      <c r="Q30" s="10"/>
      <c r="R30" s="10"/>
      <c r="S30" s="10"/>
      <c r="T30" s="10"/>
      <c r="U30" s="10"/>
      <c r="V30" s="10"/>
    </row>
    <row r="31" spans="1:22" s="14" customFormat="1" x14ac:dyDescent="0.2">
      <c r="A31" s="8">
        <v>45479.523889108794</v>
      </c>
      <c r="B31" s="24" t="s">
        <v>1999</v>
      </c>
      <c r="C31" s="9" t="s">
        <v>1705</v>
      </c>
      <c r="D31" s="10" t="s">
        <v>24</v>
      </c>
      <c r="E31" s="20" t="s">
        <v>1112</v>
      </c>
      <c r="F31" s="20" t="s">
        <v>1113</v>
      </c>
      <c r="G31" s="10" t="s">
        <v>27</v>
      </c>
      <c r="H31" s="20" t="s">
        <v>1114</v>
      </c>
      <c r="I31" s="10">
        <v>12</v>
      </c>
      <c r="J31" s="11">
        <v>1929901488354</v>
      </c>
      <c r="K31" s="12" t="s">
        <v>1115</v>
      </c>
      <c r="L31" s="12" t="s">
        <v>1115</v>
      </c>
      <c r="M31" s="10" t="s">
        <v>1116</v>
      </c>
      <c r="N31" s="13" t="s">
        <v>1117</v>
      </c>
      <c r="O31" s="10" t="s">
        <v>1118</v>
      </c>
      <c r="P31" s="10" t="s">
        <v>23</v>
      </c>
      <c r="Q31" s="10"/>
      <c r="R31" s="10"/>
      <c r="S31" s="10"/>
      <c r="T31" s="10"/>
      <c r="U31" s="10"/>
      <c r="V31" s="10"/>
    </row>
    <row r="32" spans="1:22" s="14" customFormat="1" x14ac:dyDescent="0.2">
      <c r="A32" s="8">
        <v>45479.383865706019</v>
      </c>
      <c r="B32" s="25" t="s">
        <v>2000</v>
      </c>
      <c r="C32" s="9" t="s">
        <v>1706</v>
      </c>
      <c r="D32" s="10" t="s">
        <v>14</v>
      </c>
      <c r="E32" s="20" t="s">
        <v>1050</v>
      </c>
      <c r="F32" s="20" t="s">
        <v>1051</v>
      </c>
      <c r="G32" s="10" t="s">
        <v>27</v>
      </c>
      <c r="H32" s="20" t="s">
        <v>1052</v>
      </c>
      <c r="I32" s="10">
        <v>12</v>
      </c>
      <c r="J32" s="11">
        <v>1839100017443</v>
      </c>
      <c r="K32" s="12" t="s">
        <v>1053</v>
      </c>
      <c r="L32" s="12" t="s">
        <v>1054</v>
      </c>
      <c r="M32" s="10" t="s">
        <v>1055</v>
      </c>
      <c r="N32" s="13" t="s">
        <v>1056</v>
      </c>
      <c r="O32" s="10" t="s">
        <v>1057</v>
      </c>
      <c r="P32" s="10" t="s">
        <v>23</v>
      </c>
      <c r="Q32" s="10"/>
      <c r="R32" s="10"/>
      <c r="S32" s="10"/>
      <c r="T32" s="10"/>
      <c r="U32" s="10"/>
      <c r="V32" s="10"/>
    </row>
    <row r="33" spans="1:22" s="14" customFormat="1" x14ac:dyDescent="0.2">
      <c r="A33" s="8">
        <v>45474.90382511574</v>
      </c>
      <c r="B33" s="25" t="s">
        <v>2000</v>
      </c>
      <c r="C33" s="9" t="s">
        <v>1707</v>
      </c>
      <c r="D33" s="10" t="s">
        <v>14</v>
      </c>
      <c r="E33" s="20" t="s">
        <v>151</v>
      </c>
      <c r="F33" s="20" t="s">
        <v>152</v>
      </c>
      <c r="G33" s="10" t="s">
        <v>27</v>
      </c>
      <c r="H33" s="20" t="s">
        <v>28</v>
      </c>
      <c r="I33" s="10">
        <v>11</v>
      </c>
      <c r="J33" s="11">
        <v>1859900443722</v>
      </c>
      <c r="K33" s="10" t="s">
        <v>153</v>
      </c>
      <c r="L33" s="12" t="s">
        <v>154</v>
      </c>
      <c r="M33" s="10" t="s">
        <v>155</v>
      </c>
      <c r="N33" s="13" t="s">
        <v>156</v>
      </c>
      <c r="O33" s="10" t="s">
        <v>157</v>
      </c>
      <c r="P33" s="10" t="s">
        <v>23</v>
      </c>
      <c r="Q33" s="10"/>
      <c r="R33" s="10"/>
      <c r="S33" s="10"/>
      <c r="T33" s="10"/>
      <c r="U33" s="10"/>
      <c r="V33" s="10"/>
    </row>
    <row r="34" spans="1:22" s="14" customFormat="1" x14ac:dyDescent="0.2">
      <c r="A34" s="8">
        <v>45480.648566527772</v>
      </c>
      <c r="B34" s="25" t="s">
        <v>2000</v>
      </c>
      <c r="C34" s="9" t="s">
        <v>1708</v>
      </c>
      <c r="D34" s="10" t="s">
        <v>24</v>
      </c>
      <c r="E34" s="20" t="s">
        <v>1486</v>
      </c>
      <c r="F34" s="20" t="s">
        <v>1487</v>
      </c>
      <c r="G34" s="10" t="s">
        <v>27</v>
      </c>
      <c r="H34" s="20" t="s">
        <v>99</v>
      </c>
      <c r="I34" s="10" t="s">
        <v>1195</v>
      </c>
      <c r="J34" s="11">
        <v>1839902260285</v>
      </c>
      <c r="K34" s="12" t="s">
        <v>1488</v>
      </c>
      <c r="L34" s="12" t="s">
        <v>1489</v>
      </c>
      <c r="M34" s="10" t="s">
        <v>1490</v>
      </c>
      <c r="N34" s="13" t="s">
        <v>1491</v>
      </c>
      <c r="O34" s="10" t="s">
        <v>1492</v>
      </c>
      <c r="P34" s="10" t="s">
        <v>23</v>
      </c>
      <c r="Q34" s="10"/>
      <c r="R34" s="10"/>
      <c r="S34" s="10"/>
      <c r="T34" s="10"/>
      <c r="U34" s="10"/>
      <c r="V34" s="10"/>
    </row>
    <row r="35" spans="1:22" s="14" customFormat="1" x14ac:dyDescent="0.2">
      <c r="A35" s="8">
        <v>45478.378419710643</v>
      </c>
      <c r="B35" s="25" t="s">
        <v>2000</v>
      </c>
      <c r="C35" s="9" t="s">
        <v>1709</v>
      </c>
      <c r="D35" s="10" t="s">
        <v>14</v>
      </c>
      <c r="E35" s="20" t="s">
        <v>866</v>
      </c>
      <c r="F35" s="20" t="s">
        <v>867</v>
      </c>
      <c r="G35" s="10" t="s">
        <v>27</v>
      </c>
      <c r="H35" s="20" t="s">
        <v>868</v>
      </c>
      <c r="I35" s="10">
        <v>12</v>
      </c>
      <c r="J35" s="11">
        <v>1839300042417</v>
      </c>
      <c r="K35" s="12" t="s">
        <v>869</v>
      </c>
      <c r="L35" s="12" t="s">
        <v>870</v>
      </c>
      <c r="M35" s="10" t="s">
        <v>871</v>
      </c>
      <c r="N35" s="13" t="s">
        <v>872</v>
      </c>
      <c r="O35" s="10" t="s">
        <v>873</v>
      </c>
      <c r="P35" s="10" t="s">
        <v>23</v>
      </c>
      <c r="Q35" s="10"/>
      <c r="R35" s="10"/>
      <c r="S35" s="10"/>
      <c r="T35" s="10"/>
      <c r="U35" s="10"/>
      <c r="V35" s="10"/>
    </row>
    <row r="36" spans="1:22" s="14" customFormat="1" x14ac:dyDescent="0.2">
      <c r="A36" s="8">
        <v>45474.798008333339</v>
      </c>
      <c r="B36" s="25" t="s">
        <v>2000</v>
      </c>
      <c r="C36" s="9" t="s">
        <v>1710</v>
      </c>
      <c r="D36" s="10" t="s">
        <v>14</v>
      </c>
      <c r="E36" s="20" t="s">
        <v>866</v>
      </c>
      <c r="F36" s="20" t="s">
        <v>34</v>
      </c>
      <c r="G36" s="10" t="s">
        <v>27</v>
      </c>
      <c r="H36" s="20" t="s">
        <v>28</v>
      </c>
      <c r="I36" s="10">
        <v>12</v>
      </c>
      <c r="J36" s="11">
        <v>1839100016641</v>
      </c>
      <c r="K36" s="12" t="s">
        <v>35</v>
      </c>
      <c r="L36" s="12" t="s">
        <v>36</v>
      </c>
      <c r="M36" s="10" t="s">
        <v>37</v>
      </c>
      <c r="N36" s="13" t="s">
        <v>38</v>
      </c>
      <c r="O36" s="10" t="s">
        <v>39</v>
      </c>
      <c r="P36" s="10" t="s">
        <v>23</v>
      </c>
      <c r="Q36" s="10"/>
      <c r="R36" s="10"/>
      <c r="S36" s="10"/>
      <c r="T36" s="10"/>
      <c r="U36" s="10"/>
      <c r="V36" s="10"/>
    </row>
    <row r="37" spans="1:22" s="14" customFormat="1" x14ac:dyDescent="0.2">
      <c r="A37" s="8">
        <v>45479.800474768519</v>
      </c>
      <c r="B37" s="25" t="s">
        <v>2000</v>
      </c>
      <c r="C37" s="9" t="s">
        <v>1711</v>
      </c>
      <c r="D37" s="10" t="s">
        <v>24</v>
      </c>
      <c r="E37" s="20" t="s">
        <v>1979</v>
      </c>
      <c r="F37" s="20" t="s">
        <v>1219</v>
      </c>
      <c r="G37" s="10" t="s">
        <v>27</v>
      </c>
      <c r="H37" s="20" t="s">
        <v>64</v>
      </c>
      <c r="I37" s="10">
        <v>11</v>
      </c>
      <c r="J37" s="11">
        <v>1839100018482</v>
      </c>
      <c r="K37" s="12" t="s">
        <v>1220</v>
      </c>
      <c r="L37" s="12" t="s">
        <v>1220</v>
      </c>
      <c r="M37" s="10" t="s">
        <v>1221</v>
      </c>
      <c r="N37" s="13" t="s">
        <v>1222</v>
      </c>
      <c r="O37" s="10">
        <v>342350001</v>
      </c>
      <c r="P37" s="10" t="s">
        <v>23</v>
      </c>
      <c r="Q37" s="10"/>
      <c r="R37" s="10"/>
      <c r="S37" s="10"/>
      <c r="T37" s="10"/>
      <c r="U37" s="10"/>
      <c r="V37" s="10"/>
    </row>
    <row r="38" spans="1:22" s="14" customFormat="1" x14ac:dyDescent="0.2">
      <c r="A38" s="8">
        <v>45478.86004861111</v>
      </c>
      <c r="B38" s="25" t="s">
        <v>2000</v>
      </c>
      <c r="C38" s="9" t="s">
        <v>1712</v>
      </c>
      <c r="D38" s="10" t="s">
        <v>14</v>
      </c>
      <c r="E38" s="20" t="s">
        <v>1013</v>
      </c>
      <c r="F38" s="20" t="s">
        <v>1014</v>
      </c>
      <c r="G38" s="10" t="s">
        <v>27</v>
      </c>
      <c r="H38" s="20" t="s">
        <v>64</v>
      </c>
      <c r="I38" s="10">
        <v>11</v>
      </c>
      <c r="J38" s="11">
        <v>1839902285725</v>
      </c>
      <c r="K38" s="12" t="s">
        <v>1015</v>
      </c>
      <c r="L38" s="12" t="s">
        <v>1016</v>
      </c>
      <c r="M38" s="10" t="s">
        <v>1017</v>
      </c>
      <c r="N38" s="13" t="s">
        <v>1018</v>
      </c>
      <c r="O38" s="10" t="s">
        <v>1019</v>
      </c>
      <c r="P38" s="10" t="s">
        <v>23</v>
      </c>
      <c r="Q38" s="10"/>
      <c r="R38" s="10"/>
      <c r="S38" s="10"/>
      <c r="T38" s="10"/>
      <c r="U38" s="10"/>
      <c r="V38" s="10"/>
    </row>
    <row r="39" spans="1:22" s="14" customFormat="1" x14ac:dyDescent="0.2">
      <c r="A39" s="8">
        <v>45475.782936261574</v>
      </c>
      <c r="B39" s="25" t="s">
        <v>2000</v>
      </c>
      <c r="C39" s="9" t="s">
        <v>1713</v>
      </c>
      <c r="D39" s="10" t="s">
        <v>24</v>
      </c>
      <c r="E39" s="20" t="s">
        <v>1980</v>
      </c>
      <c r="F39" s="20" t="s">
        <v>415</v>
      </c>
      <c r="G39" s="10" t="s">
        <v>27</v>
      </c>
      <c r="H39" s="20" t="s">
        <v>64</v>
      </c>
      <c r="I39" s="10">
        <v>11</v>
      </c>
      <c r="J39" s="11">
        <v>1839100018741</v>
      </c>
      <c r="K39" s="12" t="s">
        <v>416</v>
      </c>
      <c r="L39" s="12" t="s">
        <v>417</v>
      </c>
      <c r="M39" s="10" t="s">
        <v>418</v>
      </c>
      <c r="N39" s="13" t="s">
        <v>419</v>
      </c>
      <c r="O39" s="10">
        <v>664833</v>
      </c>
      <c r="P39" s="10" t="s">
        <v>23</v>
      </c>
      <c r="Q39" s="10"/>
      <c r="R39" s="10"/>
      <c r="S39" s="10"/>
      <c r="T39" s="10"/>
      <c r="U39" s="10"/>
      <c r="V39" s="10"/>
    </row>
    <row r="40" spans="1:22" s="14" customFormat="1" x14ac:dyDescent="0.2">
      <c r="A40" s="8">
        <v>45474.85995805556</v>
      </c>
      <c r="B40" s="25" t="s">
        <v>2000</v>
      </c>
      <c r="C40" s="9" t="s">
        <v>1714</v>
      </c>
      <c r="D40" s="10" t="s">
        <v>24</v>
      </c>
      <c r="E40" s="20" t="s">
        <v>77</v>
      </c>
      <c r="F40" s="20" t="s">
        <v>78</v>
      </c>
      <c r="G40" s="10" t="s">
        <v>27</v>
      </c>
      <c r="H40" s="20" t="s">
        <v>64</v>
      </c>
      <c r="I40" s="10">
        <v>11</v>
      </c>
      <c r="J40" s="11">
        <v>1839300053338</v>
      </c>
      <c r="K40" s="12" t="s">
        <v>79</v>
      </c>
      <c r="L40" s="12" t="s">
        <v>80</v>
      </c>
      <c r="M40" s="10" t="s">
        <v>81</v>
      </c>
      <c r="N40" s="13" t="s">
        <v>82</v>
      </c>
      <c r="O40" s="10">
        <v>202407011</v>
      </c>
      <c r="P40" s="10" t="s">
        <v>23</v>
      </c>
      <c r="Q40" s="10"/>
      <c r="R40" s="10"/>
      <c r="S40" s="10"/>
      <c r="T40" s="10"/>
      <c r="U40" s="10"/>
      <c r="V40" s="10"/>
    </row>
    <row r="41" spans="1:22" s="14" customFormat="1" x14ac:dyDescent="0.2">
      <c r="A41" s="8">
        <v>45480.580824618053</v>
      </c>
      <c r="B41" s="25" t="s">
        <v>2000</v>
      </c>
      <c r="C41" s="9" t="s">
        <v>1715</v>
      </c>
      <c r="D41" s="10" t="s">
        <v>24</v>
      </c>
      <c r="E41" s="20" t="s">
        <v>77</v>
      </c>
      <c r="F41" s="20" t="s">
        <v>1448</v>
      </c>
      <c r="G41" s="10" t="s">
        <v>17</v>
      </c>
      <c r="H41" s="20" t="s">
        <v>1449</v>
      </c>
      <c r="I41" s="10">
        <v>11</v>
      </c>
      <c r="J41" s="11">
        <v>1839100022102</v>
      </c>
      <c r="K41" s="12" t="s">
        <v>1450</v>
      </c>
      <c r="L41" s="12" t="s">
        <v>1451</v>
      </c>
      <c r="M41" s="10" t="s">
        <v>1452</v>
      </c>
      <c r="N41" s="13" t="s">
        <v>1453</v>
      </c>
      <c r="O41" s="10" t="s">
        <v>1454</v>
      </c>
      <c r="P41" s="10" t="s">
        <v>23</v>
      </c>
      <c r="Q41" s="10"/>
      <c r="R41" s="10"/>
      <c r="S41" s="10"/>
      <c r="T41" s="10"/>
      <c r="U41" s="10"/>
      <c r="V41" s="10"/>
    </row>
    <row r="42" spans="1:22" s="14" customFormat="1" x14ac:dyDescent="0.2">
      <c r="A42" s="8">
        <v>45475.425250613422</v>
      </c>
      <c r="B42" s="25" t="s">
        <v>2000</v>
      </c>
      <c r="C42" s="9" t="s">
        <v>1716</v>
      </c>
      <c r="D42" s="10" t="s">
        <v>24</v>
      </c>
      <c r="E42" s="20" t="s">
        <v>273</v>
      </c>
      <c r="F42" s="20" t="s">
        <v>274</v>
      </c>
      <c r="G42" s="10" t="s">
        <v>27</v>
      </c>
      <c r="H42" s="20" t="s">
        <v>99</v>
      </c>
      <c r="I42" s="10">
        <v>12</v>
      </c>
      <c r="J42" s="11">
        <v>1839902247874</v>
      </c>
      <c r="K42" s="10" t="s">
        <v>275</v>
      </c>
      <c r="L42" s="12" t="s">
        <v>276</v>
      </c>
      <c r="M42" s="10" t="s">
        <v>277</v>
      </c>
      <c r="N42" s="13" t="s">
        <v>278</v>
      </c>
      <c r="O42" s="10" t="s">
        <v>279</v>
      </c>
      <c r="P42" s="10" t="s">
        <v>23</v>
      </c>
      <c r="Q42" s="10"/>
      <c r="R42" s="10"/>
      <c r="S42" s="10"/>
      <c r="T42" s="10"/>
      <c r="U42" s="10"/>
      <c r="V42" s="10"/>
    </row>
    <row r="43" spans="1:22" s="14" customFormat="1" x14ac:dyDescent="0.2">
      <c r="A43" s="8">
        <v>45479.456799201391</v>
      </c>
      <c r="B43" s="25" t="s">
        <v>2000</v>
      </c>
      <c r="C43" s="9" t="s">
        <v>1717</v>
      </c>
      <c r="D43" s="10" t="s">
        <v>24</v>
      </c>
      <c r="E43" s="20" t="s">
        <v>1981</v>
      </c>
      <c r="F43" s="20" t="s">
        <v>555</v>
      </c>
      <c r="G43" s="10" t="s">
        <v>27</v>
      </c>
      <c r="H43" s="20" t="s">
        <v>99</v>
      </c>
      <c r="I43" s="10">
        <v>11</v>
      </c>
      <c r="J43" s="11">
        <v>1839902267221</v>
      </c>
      <c r="K43" s="12" t="s">
        <v>1072</v>
      </c>
      <c r="L43" s="12" t="s">
        <v>1072</v>
      </c>
      <c r="M43" s="10" t="s">
        <v>1073</v>
      </c>
      <c r="N43" s="13" t="s">
        <v>1074</v>
      </c>
      <c r="O43" s="10" t="s">
        <v>1075</v>
      </c>
      <c r="P43" s="10" t="s">
        <v>23</v>
      </c>
      <c r="Q43" s="10"/>
      <c r="R43" s="10"/>
      <c r="S43" s="10"/>
      <c r="T43" s="10"/>
      <c r="U43" s="10"/>
      <c r="V43" s="10"/>
    </row>
    <row r="44" spans="1:22" s="14" customFormat="1" x14ac:dyDescent="0.2">
      <c r="A44" s="8">
        <v>45476.360260543981</v>
      </c>
      <c r="B44" s="25" t="s">
        <v>2000</v>
      </c>
      <c r="C44" s="9" t="s">
        <v>1718</v>
      </c>
      <c r="D44" s="10" t="s">
        <v>14</v>
      </c>
      <c r="E44" s="20" t="s">
        <v>1982</v>
      </c>
      <c r="F44" s="20" t="s">
        <v>529</v>
      </c>
      <c r="G44" s="10" t="s">
        <v>27</v>
      </c>
      <c r="H44" s="20" t="s">
        <v>28</v>
      </c>
      <c r="I44" s="10">
        <v>11</v>
      </c>
      <c r="J44" s="11">
        <v>1860401365744</v>
      </c>
      <c r="K44" s="12" t="s">
        <v>530</v>
      </c>
      <c r="L44" s="12" t="s">
        <v>531</v>
      </c>
      <c r="M44" s="10" t="s">
        <v>532</v>
      </c>
      <c r="N44" s="13" t="s">
        <v>533</v>
      </c>
      <c r="O44" s="10" t="s">
        <v>534</v>
      </c>
      <c r="P44" s="10" t="s">
        <v>23</v>
      </c>
      <c r="Q44" s="10"/>
      <c r="R44" s="10"/>
      <c r="S44" s="10"/>
      <c r="T44" s="10"/>
      <c r="U44" s="10"/>
      <c r="V44" s="10"/>
    </row>
    <row r="45" spans="1:22" s="14" customFormat="1" x14ac:dyDescent="0.2">
      <c r="A45" s="8">
        <v>45479.515996377319</v>
      </c>
      <c r="B45" s="25" t="s">
        <v>2000</v>
      </c>
      <c r="C45" s="9" t="s">
        <v>1719</v>
      </c>
      <c r="D45" s="10" t="s">
        <v>24</v>
      </c>
      <c r="E45" s="20" t="s">
        <v>1105</v>
      </c>
      <c r="F45" s="20" t="s">
        <v>1106</v>
      </c>
      <c r="G45" s="10" t="s">
        <v>27</v>
      </c>
      <c r="H45" s="20" t="s">
        <v>99</v>
      </c>
      <c r="I45" s="10">
        <v>11</v>
      </c>
      <c r="J45" s="11">
        <v>1839902284117</v>
      </c>
      <c r="K45" s="12" t="s">
        <v>1107</v>
      </c>
      <c r="L45" s="12" t="s">
        <v>1108</v>
      </c>
      <c r="M45" s="10" t="s">
        <v>1109</v>
      </c>
      <c r="N45" s="13" t="s">
        <v>1110</v>
      </c>
      <c r="O45" s="10" t="s">
        <v>1111</v>
      </c>
      <c r="P45" s="10" t="s">
        <v>23</v>
      </c>
      <c r="Q45" s="10"/>
      <c r="R45" s="10"/>
      <c r="S45" s="10"/>
      <c r="T45" s="10"/>
      <c r="U45" s="10"/>
      <c r="V45" s="10"/>
    </row>
    <row r="46" spans="1:22" s="14" customFormat="1" x14ac:dyDescent="0.2">
      <c r="A46" s="8">
        <v>45480.909192187501</v>
      </c>
      <c r="B46" s="25" t="s">
        <v>2000</v>
      </c>
      <c r="C46" s="9" t="s">
        <v>1720</v>
      </c>
      <c r="D46" s="10" t="s">
        <v>24</v>
      </c>
      <c r="E46" s="20" t="s">
        <v>1646</v>
      </c>
      <c r="F46" s="20" t="s">
        <v>1647</v>
      </c>
      <c r="G46" s="10" t="s">
        <v>27</v>
      </c>
      <c r="H46" s="20" t="s">
        <v>868</v>
      </c>
      <c r="I46" s="10">
        <v>11</v>
      </c>
      <c r="J46" s="11">
        <v>1839902248986</v>
      </c>
      <c r="K46" s="12" t="s">
        <v>1648</v>
      </c>
      <c r="L46" s="12" t="s">
        <v>1649</v>
      </c>
      <c r="M46" s="10" t="s">
        <v>1650</v>
      </c>
      <c r="N46" s="13" t="s">
        <v>1651</v>
      </c>
      <c r="O46" s="10">
        <v>608412</v>
      </c>
      <c r="P46" s="10" t="s">
        <v>23</v>
      </c>
      <c r="Q46" s="10"/>
      <c r="R46" s="10"/>
      <c r="S46" s="10"/>
      <c r="T46" s="10"/>
      <c r="U46" s="10"/>
      <c r="V46" s="10"/>
    </row>
    <row r="47" spans="1:22" s="14" customFormat="1" x14ac:dyDescent="0.2">
      <c r="A47" s="8">
        <v>45476.779154317133</v>
      </c>
      <c r="B47" s="25" t="s">
        <v>2000</v>
      </c>
      <c r="C47" s="9" t="s">
        <v>1721</v>
      </c>
      <c r="D47" s="10" t="s">
        <v>24</v>
      </c>
      <c r="E47" s="20" t="s">
        <v>1983</v>
      </c>
      <c r="F47" s="20" t="s">
        <v>640</v>
      </c>
      <c r="G47" s="10" t="s">
        <v>17</v>
      </c>
      <c r="H47" s="20" t="s">
        <v>28</v>
      </c>
      <c r="I47" s="10">
        <v>11</v>
      </c>
      <c r="J47" s="11">
        <v>2839300001395</v>
      </c>
      <c r="K47" s="12" t="s">
        <v>641</v>
      </c>
      <c r="L47" s="12" t="s">
        <v>641</v>
      </c>
      <c r="M47" s="10" t="s">
        <v>642</v>
      </c>
      <c r="N47" s="13" t="s">
        <v>643</v>
      </c>
      <c r="O47" s="12" t="s">
        <v>644</v>
      </c>
      <c r="P47" s="10" t="s">
        <v>23</v>
      </c>
      <c r="Q47" s="10"/>
      <c r="R47" s="10"/>
      <c r="S47" s="10"/>
      <c r="T47" s="10"/>
      <c r="U47" s="10"/>
      <c r="V47" s="10"/>
    </row>
    <row r="48" spans="1:22" s="14" customFormat="1" x14ac:dyDescent="0.2">
      <c r="A48" s="8">
        <v>45479.657999293981</v>
      </c>
      <c r="B48" s="25" t="s">
        <v>2000</v>
      </c>
      <c r="C48" s="9" t="s">
        <v>1722</v>
      </c>
      <c r="D48" s="10" t="s">
        <v>24</v>
      </c>
      <c r="E48" s="20" t="s">
        <v>1185</v>
      </c>
      <c r="F48" s="20" t="s">
        <v>1186</v>
      </c>
      <c r="G48" s="10" t="s">
        <v>17</v>
      </c>
      <c r="H48" s="20" t="s">
        <v>1187</v>
      </c>
      <c r="I48" s="10">
        <v>10</v>
      </c>
      <c r="J48" s="11">
        <v>1839100021700</v>
      </c>
      <c r="K48" s="12" t="s">
        <v>1188</v>
      </c>
      <c r="L48" s="12" t="s">
        <v>1189</v>
      </c>
      <c r="M48" s="10" t="s">
        <v>1190</v>
      </c>
      <c r="N48" s="13" t="s">
        <v>1191</v>
      </c>
      <c r="O48" s="12" t="s">
        <v>1192</v>
      </c>
      <c r="P48" s="10" t="s">
        <v>23</v>
      </c>
      <c r="Q48" s="10"/>
      <c r="R48" s="10"/>
      <c r="S48" s="10"/>
      <c r="T48" s="10"/>
      <c r="U48" s="10"/>
      <c r="V48" s="10"/>
    </row>
    <row r="49" spans="1:22" s="14" customFormat="1" x14ac:dyDescent="0.2">
      <c r="A49" s="8">
        <v>45479.580257731483</v>
      </c>
      <c r="B49" s="25" t="s">
        <v>2000</v>
      </c>
      <c r="C49" s="9" t="s">
        <v>1723</v>
      </c>
      <c r="D49" s="10" t="s">
        <v>24</v>
      </c>
      <c r="E49" s="20" t="s">
        <v>1167</v>
      </c>
      <c r="F49" s="20" t="s">
        <v>1168</v>
      </c>
      <c r="G49" s="10" t="s">
        <v>27</v>
      </c>
      <c r="H49" s="20" t="s">
        <v>711</v>
      </c>
      <c r="I49" s="10">
        <v>12</v>
      </c>
      <c r="J49" s="11">
        <v>1100704391357</v>
      </c>
      <c r="K49" s="10" t="s">
        <v>1155</v>
      </c>
      <c r="L49" s="10" t="s">
        <v>1156</v>
      </c>
      <c r="M49" s="10" t="s">
        <v>1157</v>
      </c>
      <c r="N49" s="13" t="s">
        <v>1169</v>
      </c>
      <c r="O49" s="10" t="s">
        <v>1170</v>
      </c>
      <c r="P49" s="10" t="s">
        <v>23</v>
      </c>
      <c r="Q49" s="10"/>
      <c r="R49" s="10"/>
      <c r="S49" s="10"/>
      <c r="T49" s="10"/>
      <c r="U49" s="10"/>
      <c r="V49" s="10"/>
    </row>
    <row r="50" spans="1:22" s="14" customFormat="1" x14ac:dyDescent="0.2">
      <c r="A50" s="8">
        <v>45476.560025787039</v>
      </c>
      <c r="B50" s="25" t="s">
        <v>2000</v>
      </c>
      <c r="C50" s="9" t="s">
        <v>1724</v>
      </c>
      <c r="D50" s="10" t="s">
        <v>14</v>
      </c>
      <c r="E50" s="20" t="s">
        <v>589</v>
      </c>
      <c r="F50" s="20" t="s">
        <v>590</v>
      </c>
      <c r="G50" s="10" t="s">
        <v>17</v>
      </c>
      <c r="H50" s="20" t="s">
        <v>591</v>
      </c>
      <c r="I50" s="10">
        <v>10</v>
      </c>
      <c r="J50" s="11">
        <v>1839902339477</v>
      </c>
      <c r="K50" s="12" t="s">
        <v>592</v>
      </c>
      <c r="L50" s="12" t="s">
        <v>593</v>
      </c>
      <c r="M50" s="10" t="s">
        <v>594</v>
      </c>
      <c r="N50" s="13" t="s">
        <v>595</v>
      </c>
      <c r="O50" s="10">
        <v>498521</v>
      </c>
      <c r="P50" s="10" t="s">
        <v>23</v>
      </c>
      <c r="Q50" s="10"/>
      <c r="R50" s="10"/>
      <c r="S50" s="10"/>
      <c r="T50" s="10"/>
      <c r="U50" s="10"/>
      <c r="V50" s="10"/>
    </row>
    <row r="51" spans="1:22" s="14" customFormat="1" x14ac:dyDescent="0.2">
      <c r="A51" s="8">
        <v>45476.563412187505</v>
      </c>
      <c r="B51" s="25" t="s">
        <v>2000</v>
      </c>
      <c r="C51" s="9" t="s">
        <v>1725</v>
      </c>
      <c r="D51" s="10" t="s">
        <v>14</v>
      </c>
      <c r="E51" s="20" t="s">
        <v>596</v>
      </c>
      <c r="F51" s="20" t="s">
        <v>590</v>
      </c>
      <c r="G51" s="10" t="s">
        <v>17</v>
      </c>
      <c r="H51" s="20" t="s">
        <v>597</v>
      </c>
      <c r="I51" s="10">
        <v>10</v>
      </c>
      <c r="J51" s="11">
        <v>1839902339485</v>
      </c>
      <c r="K51" s="12" t="s">
        <v>598</v>
      </c>
      <c r="L51" s="12" t="s">
        <v>593</v>
      </c>
      <c r="M51" s="10" t="s">
        <v>594</v>
      </c>
      <c r="N51" s="13" t="s">
        <v>599</v>
      </c>
      <c r="O51" s="10">
        <v>673638</v>
      </c>
      <c r="P51" s="10" t="s">
        <v>23</v>
      </c>
      <c r="Q51" s="10"/>
      <c r="R51" s="10"/>
      <c r="S51" s="10"/>
      <c r="T51" s="10"/>
      <c r="U51" s="10"/>
      <c r="V51" s="10"/>
    </row>
    <row r="52" spans="1:22" s="14" customFormat="1" x14ac:dyDescent="0.2">
      <c r="A52" s="8">
        <v>45476.456732638893</v>
      </c>
      <c r="B52" s="25" t="s">
        <v>2000</v>
      </c>
      <c r="C52" s="9" t="s">
        <v>1726</v>
      </c>
      <c r="D52" s="10" t="s">
        <v>24</v>
      </c>
      <c r="E52" s="20" t="s">
        <v>554</v>
      </c>
      <c r="F52" s="20" t="s">
        <v>555</v>
      </c>
      <c r="G52" s="10" t="s">
        <v>27</v>
      </c>
      <c r="H52" s="20" t="s">
        <v>556</v>
      </c>
      <c r="I52" s="10">
        <v>12</v>
      </c>
      <c r="J52" s="11">
        <v>1839100016650</v>
      </c>
      <c r="K52" s="12" t="s">
        <v>557</v>
      </c>
      <c r="L52" s="12" t="s">
        <v>557</v>
      </c>
      <c r="M52" s="10" t="s">
        <v>558</v>
      </c>
      <c r="N52" s="13" t="s">
        <v>559</v>
      </c>
      <c r="O52" s="10" t="s">
        <v>560</v>
      </c>
      <c r="P52" s="10" t="s">
        <v>23</v>
      </c>
      <c r="Q52" s="10"/>
      <c r="R52" s="10"/>
      <c r="S52" s="10"/>
      <c r="T52" s="10"/>
      <c r="U52" s="10"/>
      <c r="V52" s="10"/>
    </row>
    <row r="53" spans="1:22" s="14" customFormat="1" x14ac:dyDescent="0.2">
      <c r="A53" s="8">
        <v>45476.300726655092</v>
      </c>
      <c r="B53" s="25" t="s">
        <v>2000</v>
      </c>
      <c r="C53" s="9" t="s">
        <v>1727</v>
      </c>
      <c r="D53" s="10" t="s">
        <v>24</v>
      </c>
      <c r="E53" s="20" t="s">
        <v>514</v>
      </c>
      <c r="F53" s="20" t="s">
        <v>515</v>
      </c>
      <c r="G53" s="10" t="s">
        <v>27</v>
      </c>
      <c r="H53" s="20" t="s">
        <v>516</v>
      </c>
      <c r="I53" s="10" t="s">
        <v>409</v>
      </c>
      <c r="J53" s="11">
        <v>1839100018202</v>
      </c>
      <c r="K53" s="12" t="s">
        <v>517</v>
      </c>
      <c r="L53" s="12" t="s">
        <v>518</v>
      </c>
      <c r="M53" s="13" t="s">
        <v>519</v>
      </c>
      <c r="N53" s="13" t="s">
        <v>520</v>
      </c>
      <c r="O53" s="10" t="s">
        <v>521</v>
      </c>
      <c r="P53" s="10" t="s">
        <v>23</v>
      </c>
      <c r="Q53" s="10"/>
      <c r="R53" s="10"/>
      <c r="S53" s="10"/>
      <c r="T53" s="10"/>
      <c r="U53" s="10"/>
      <c r="V53" s="10"/>
    </row>
    <row r="54" spans="1:22" s="14" customFormat="1" x14ac:dyDescent="0.2">
      <c r="A54" s="8">
        <v>45476.261456446759</v>
      </c>
      <c r="B54" s="25" t="s">
        <v>2000</v>
      </c>
      <c r="C54" s="9" t="s">
        <v>1728</v>
      </c>
      <c r="D54" s="10" t="s">
        <v>24</v>
      </c>
      <c r="E54" s="20" t="s">
        <v>501</v>
      </c>
      <c r="F54" s="20" t="s">
        <v>502</v>
      </c>
      <c r="G54" s="10" t="s">
        <v>17</v>
      </c>
      <c r="H54" s="20" t="s">
        <v>172</v>
      </c>
      <c r="I54" s="10">
        <v>11</v>
      </c>
      <c r="J54" s="11">
        <v>1839100020941</v>
      </c>
      <c r="K54" s="12" t="s">
        <v>503</v>
      </c>
      <c r="L54" s="12" t="s">
        <v>503</v>
      </c>
      <c r="M54" s="10" t="s">
        <v>504</v>
      </c>
      <c r="N54" s="13" t="s">
        <v>505</v>
      </c>
      <c r="O54" s="10" t="s">
        <v>506</v>
      </c>
      <c r="P54" s="10" t="s">
        <v>23</v>
      </c>
      <c r="Q54" s="10"/>
      <c r="R54" s="10"/>
      <c r="S54" s="10"/>
      <c r="T54" s="10"/>
      <c r="U54" s="10"/>
      <c r="V54" s="10"/>
    </row>
    <row r="55" spans="1:22" s="14" customFormat="1" x14ac:dyDescent="0.2">
      <c r="A55" s="8">
        <v>45479.992541828702</v>
      </c>
      <c r="B55" s="25" t="s">
        <v>2000</v>
      </c>
      <c r="C55" s="9" t="s">
        <v>1729</v>
      </c>
      <c r="D55" s="10" t="s">
        <v>14</v>
      </c>
      <c r="E55" s="20" t="s">
        <v>1301</v>
      </c>
      <c r="F55" s="20" t="s">
        <v>1077</v>
      </c>
      <c r="G55" s="10" t="s">
        <v>27</v>
      </c>
      <c r="H55" s="20" t="s">
        <v>49</v>
      </c>
      <c r="I55" s="10">
        <v>11</v>
      </c>
      <c r="J55" s="11">
        <v>1839902271261</v>
      </c>
      <c r="K55" s="10" t="s">
        <v>1302</v>
      </c>
      <c r="L55" s="12" t="s">
        <v>1303</v>
      </c>
      <c r="M55" s="10" t="s">
        <v>1304</v>
      </c>
      <c r="N55" s="13" t="s">
        <v>1305</v>
      </c>
      <c r="O55" s="10">
        <v>8457001</v>
      </c>
      <c r="P55" s="10" t="s">
        <v>23</v>
      </c>
      <c r="Q55" s="10"/>
      <c r="R55" s="10"/>
      <c r="S55" s="10"/>
      <c r="T55" s="10"/>
      <c r="U55" s="10"/>
      <c r="V55" s="10"/>
    </row>
    <row r="56" spans="1:22" s="14" customFormat="1" x14ac:dyDescent="0.2">
      <c r="A56" s="8">
        <v>45479.797550671297</v>
      </c>
      <c r="B56" s="25" t="s">
        <v>2000</v>
      </c>
      <c r="C56" s="9" t="s">
        <v>1730</v>
      </c>
      <c r="D56" s="10" t="s">
        <v>24</v>
      </c>
      <c r="E56" s="20" t="s">
        <v>1301</v>
      </c>
      <c r="F56" s="20" t="s">
        <v>1214</v>
      </c>
      <c r="G56" s="10" t="s">
        <v>27</v>
      </c>
      <c r="H56" s="20" t="s">
        <v>99</v>
      </c>
      <c r="I56" s="10">
        <v>12</v>
      </c>
      <c r="J56" s="11">
        <v>1839902272631</v>
      </c>
      <c r="K56" s="12" t="s">
        <v>1215</v>
      </c>
      <c r="L56" s="12" t="s">
        <v>1216</v>
      </c>
      <c r="M56" s="10" t="s">
        <v>1217</v>
      </c>
      <c r="N56" s="13" t="s">
        <v>1218</v>
      </c>
      <c r="O56" s="10">
        <v>326255</v>
      </c>
      <c r="P56" s="10" t="s">
        <v>23</v>
      </c>
      <c r="Q56" s="10"/>
      <c r="R56" s="10"/>
      <c r="S56" s="10"/>
      <c r="T56" s="10"/>
      <c r="U56" s="10"/>
      <c r="V56" s="10"/>
    </row>
    <row r="57" spans="1:22" s="14" customFormat="1" x14ac:dyDescent="0.2">
      <c r="A57" s="8">
        <v>45478.402646087961</v>
      </c>
      <c r="B57" s="25" t="s">
        <v>2000</v>
      </c>
      <c r="C57" s="9" t="s">
        <v>1731</v>
      </c>
      <c r="D57" s="10" t="s">
        <v>14</v>
      </c>
      <c r="E57" s="20" t="s">
        <v>887</v>
      </c>
      <c r="F57" s="20" t="s">
        <v>888</v>
      </c>
      <c r="G57" s="10" t="s">
        <v>17</v>
      </c>
      <c r="H57" s="20" t="s">
        <v>64</v>
      </c>
      <c r="I57" s="10" t="s">
        <v>889</v>
      </c>
      <c r="J57" s="11">
        <v>1839300058976</v>
      </c>
      <c r="K57" s="12" t="s">
        <v>890</v>
      </c>
      <c r="L57" s="12" t="s">
        <v>890</v>
      </c>
      <c r="M57" s="10" t="s">
        <v>891</v>
      </c>
      <c r="N57" s="13" t="s">
        <v>892</v>
      </c>
      <c r="O57" s="10" t="s">
        <v>893</v>
      </c>
      <c r="P57" s="10" t="s">
        <v>23</v>
      </c>
      <c r="Q57" s="10"/>
      <c r="R57" s="10"/>
      <c r="S57" s="10"/>
      <c r="T57" s="10"/>
      <c r="U57" s="10"/>
      <c r="V57" s="10"/>
    </row>
    <row r="58" spans="1:22" s="14" customFormat="1" x14ac:dyDescent="0.2">
      <c r="A58" s="8">
        <v>45478.614311354162</v>
      </c>
      <c r="B58" s="25" t="s">
        <v>2000</v>
      </c>
      <c r="C58" s="9" t="s">
        <v>1732</v>
      </c>
      <c r="D58" s="10" t="s">
        <v>14</v>
      </c>
      <c r="E58" s="20" t="s">
        <v>934</v>
      </c>
      <c r="F58" s="20" t="s">
        <v>935</v>
      </c>
      <c r="G58" s="10" t="s">
        <v>27</v>
      </c>
      <c r="H58" s="20" t="s">
        <v>99</v>
      </c>
      <c r="I58" s="10">
        <v>12</v>
      </c>
      <c r="J58" s="11">
        <v>1839100018024</v>
      </c>
      <c r="K58" s="12" t="s">
        <v>936</v>
      </c>
      <c r="L58" s="12" t="s">
        <v>936</v>
      </c>
      <c r="M58" s="10" t="s">
        <v>937</v>
      </c>
      <c r="N58" s="13" t="s">
        <v>939</v>
      </c>
      <c r="O58" s="10" t="s">
        <v>938</v>
      </c>
      <c r="P58" s="10" t="s">
        <v>23</v>
      </c>
      <c r="Q58" s="10"/>
      <c r="R58" s="10"/>
      <c r="S58" s="10"/>
      <c r="T58" s="10"/>
      <c r="U58" s="10"/>
      <c r="V58" s="10"/>
    </row>
    <row r="59" spans="1:22" s="14" customFormat="1" x14ac:dyDescent="0.2">
      <c r="A59" s="8">
        <v>45479.969547407411</v>
      </c>
      <c r="B59" s="25" t="s">
        <v>2000</v>
      </c>
      <c r="C59" s="9" t="s">
        <v>1733</v>
      </c>
      <c r="D59" s="10" t="s">
        <v>24</v>
      </c>
      <c r="E59" s="20" t="s">
        <v>1295</v>
      </c>
      <c r="F59" s="20" t="s">
        <v>1296</v>
      </c>
      <c r="G59" s="10" t="s">
        <v>17</v>
      </c>
      <c r="H59" s="20" t="s">
        <v>1243</v>
      </c>
      <c r="I59" s="10">
        <v>10</v>
      </c>
      <c r="J59" s="11">
        <v>1839300067100</v>
      </c>
      <c r="K59" s="12" t="s">
        <v>1297</v>
      </c>
      <c r="L59" s="12" t="s">
        <v>1297</v>
      </c>
      <c r="M59" s="10" t="s">
        <v>1298</v>
      </c>
      <c r="N59" s="13" t="s">
        <v>1299</v>
      </c>
      <c r="O59" s="10" t="s">
        <v>1300</v>
      </c>
      <c r="P59" s="10" t="s">
        <v>23</v>
      </c>
      <c r="Q59" s="10"/>
      <c r="R59" s="10"/>
      <c r="S59" s="10"/>
      <c r="T59" s="10"/>
      <c r="U59" s="10"/>
      <c r="V59" s="10"/>
    </row>
    <row r="60" spans="1:22" s="14" customFormat="1" x14ac:dyDescent="0.2">
      <c r="A60" s="8">
        <v>45478.68805243056</v>
      </c>
      <c r="B60" s="25" t="s">
        <v>2000</v>
      </c>
      <c r="C60" s="9" t="s">
        <v>1734</v>
      </c>
      <c r="D60" s="10" t="s">
        <v>14</v>
      </c>
      <c r="E60" s="20" t="s">
        <v>953</v>
      </c>
      <c r="F60" s="20" t="s">
        <v>954</v>
      </c>
      <c r="G60" s="10" t="s">
        <v>17</v>
      </c>
      <c r="H60" s="20" t="s">
        <v>28</v>
      </c>
      <c r="I60" s="10">
        <v>10</v>
      </c>
      <c r="J60" s="11">
        <v>1839902324691</v>
      </c>
      <c r="K60" s="10" t="s">
        <v>29</v>
      </c>
      <c r="L60" s="12" t="s">
        <v>955</v>
      </c>
      <c r="M60" s="10" t="s">
        <v>956</v>
      </c>
      <c r="N60" s="13" t="s">
        <v>957</v>
      </c>
      <c r="O60" s="10">
        <v>341366001</v>
      </c>
      <c r="P60" s="10" t="s">
        <v>23</v>
      </c>
      <c r="Q60" s="10"/>
      <c r="R60" s="10"/>
      <c r="S60" s="10"/>
      <c r="T60" s="10"/>
      <c r="U60" s="10"/>
      <c r="V60" s="10"/>
    </row>
    <row r="61" spans="1:22" s="14" customFormat="1" x14ac:dyDescent="0.2">
      <c r="A61" s="8">
        <v>45480.891172233794</v>
      </c>
      <c r="B61" s="25" t="s">
        <v>2000</v>
      </c>
      <c r="C61" s="9" t="s">
        <v>1735</v>
      </c>
      <c r="D61" s="10" t="s">
        <v>24</v>
      </c>
      <c r="E61" s="20" t="s">
        <v>1639</v>
      </c>
      <c r="F61" s="20" t="s">
        <v>1640</v>
      </c>
      <c r="G61" s="10" t="s">
        <v>17</v>
      </c>
      <c r="H61" s="20" t="s">
        <v>99</v>
      </c>
      <c r="I61" s="10">
        <v>10</v>
      </c>
      <c r="J61" s="11">
        <v>1839902312901</v>
      </c>
      <c r="K61" s="12" t="s">
        <v>1641</v>
      </c>
      <c r="L61" s="12" t="s">
        <v>1642</v>
      </c>
      <c r="M61" s="10" t="s">
        <v>1643</v>
      </c>
      <c r="N61" s="13" t="s">
        <v>1644</v>
      </c>
      <c r="O61" s="10" t="s">
        <v>1645</v>
      </c>
      <c r="P61" s="10" t="s">
        <v>23</v>
      </c>
      <c r="Q61" s="10"/>
      <c r="R61" s="10"/>
      <c r="S61" s="10"/>
      <c r="T61" s="10"/>
      <c r="U61" s="10"/>
      <c r="V61" s="10"/>
    </row>
    <row r="62" spans="1:22" s="14" customFormat="1" x14ac:dyDescent="0.2">
      <c r="A62" s="8">
        <v>45474.96364347222</v>
      </c>
      <c r="B62" s="24" t="s">
        <v>2001</v>
      </c>
      <c r="C62" s="9" t="s">
        <v>1736</v>
      </c>
      <c r="D62" s="10" t="s">
        <v>14</v>
      </c>
      <c r="E62" s="20" t="s">
        <v>193</v>
      </c>
      <c r="F62" s="20" t="s">
        <v>194</v>
      </c>
      <c r="G62" s="10" t="s">
        <v>27</v>
      </c>
      <c r="H62" s="20" t="s">
        <v>195</v>
      </c>
      <c r="I62" s="10">
        <v>11</v>
      </c>
      <c r="J62" s="11">
        <v>1839300051386</v>
      </c>
      <c r="K62" s="12" t="s">
        <v>196</v>
      </c>
      <c r="L62" s="18">
        <v>9.3447917208973005E+18</v>
      </c>
      <c r="M62" s="10" t="s">
        <v>197</v>
      </c>
      <c r="N62" s="13" t="s">
        <v>198</v>
      </c>
      <c r="O62" s="10">
        <v>422048</v>
      </c>
      <c r="P62" s="10" t="s">
        <v>23</v>
      </c>
      <c r="Q62" s="10"/>
      <c r="R62" s="10"/>
      <c r="S62" s="10"/>
      <c r="T62" s="10"/>
      <c r="U62" s="10"/>
      <c r="V62" s="10"/>
    </row>
    <row r="63" spans="1:22" s="14" customFormat="1" x14ac:dyDescent="0.2">
      <c r="A63" s="8">
        <v>45478.775668495371</v>
      </c>
      <c r="B63" s="24" t="s">
        <v>2001</v>
      </c>
      <c r="C63" s="9" t="s">
        <v>1737</v>
      </c>
      <c r="D63" s="10" t="s">
        <v>24</v>
      </c>
      <c r="E63" s="20" t="s">
        <v>1985</v>
      </c>
      <c r="F63" s="20" t="s">
        <v>987</v>
      </c>
      <c r="G63" s="10" t="s">
        <v>27</v>
      </c>
      <c r="H63" s="20" t="s">
        <v>172</v>
      </c>
      <c r="I63" s="10">
        <v>11</v>
      </c>
      <c r="J63" s="11">
        <v>1839300051441</v>
      </c>
      <c r="K63" s="12" t="s">
        <v>988</v>
      </c>
      <c r="L63" s="12" t="s">
        <v>989</v>
      </c>
      <c r="M63" s="10" t="s">
        <v>990</v>
      </c>
      <c r="N63" s="13" t="s">
        <v>991</v>
      </c>
      <c r="O63" s="10" t="s">
        <v>992</v>
      </c>
      <c r="P63" s="10" t="s">
        <v>23</v>
      </c>
      <c r="Q63" s="10"/>
      <c r="R63" s="10"/>
      <c r="S63" s="10"/>
      <c r="T63" s="10"/>
      <c r="U63" s="10"/>
      <c r="V63" s="10"/>
    </row>
    <row r="64" spans="1:22" s="14" customFormat="1" x14ac:dyDescent="0.2">
      <c r="A64" s="8">
        <v>45478.768682939815</v>
      </c>
      <c r="B64" s="24" t="s">
        <v>2001</v>
      </c>
      <c r="C64" s="9" t="s">
        <v>1738</v>
      </c>
      <c r="D64" s="10" t="s">
        <v>24</v>
      </c>
      <c r="E64" s="20" t="s">
        <v>1984</v>
      </c>
      <c r="F64" s="20" t="s">
        <v>982</v>
      </c>
      <c r="G64" s="10" t="s">
        <v>27</v>
      </c>
      <c r="H64" s="20" t="s">
        <v>64</v>
      </c>
      <c r="I64" s="10">
        <v>11</v>
      </c>
      <c r="J64" s="11">
        <v>1839902272232</v>
      </c>
      <c r="K64" s="12" t="s">
        <v>983</v>
      </c>
      <c r="L64" s="12" t="s">
        <v>983</v>
      </c>
      <c r="M64" s="10" t="s">
        <v>984</v>
      </c>
      <c r="N64" s="13" t="s">
        <v>985</v>
      </c>
      <c r="O64" s="10" t="s">
        <v>986</v>
      </c>
      <c r="P64" s="10" t="s">
        <v>23</v>
      </c>
      <c r="Q64" s="10"/>
      <c r="R64" s="10"/>
      <c r="S64" s="10"/>
      <c r="T64" s="10"/>
      <c r="U64" s="10"/>
      <c r="V64" s="10"/>
    </row>
    <row r="65" spans="1:22" s="14" customFormat="1" x14ac:dyDescent="0.2">
      <c r="A65" s="8">
        <v>45476.254192037042</v>
      </c>
      <c r="B65" s="24" t="s">
        <v>2001</v>
      </c>
      <c r="C65" s="9" t="s">
        <v>1739</v>
      </c>
      <c r="D65" s="10" t="s">
        <v>24</v>
      </c>
      <c r="E65" s="20" t="s">
        <v>1986</v>
      </c>
      <c r="F65" s="20" t="s">
        <v>494</v>
      </c>
      <c r="G65" s="10" t="s">
        <v>17</v>
      </c>
      <c r="H65" s="20" t="s">
        <v>495</v>
      </c>
      <c r="I65" s="10">
        <v>10</v>
      </c>
      <c r="J65" s="11">
        <v>1839902312897</v>
      </c>
      <c r="K65" s="12" t="s">
        <v>496</v>
      </c>
      <c r="L65" s="12" t="s">
        <v>497</v>
      </c>
      <c r="M65" s="10" t="s">
        <v>498</v>
      </c>
      <c r="N65" s="13" t="s">
        <v>499</v>
      </c>
      <c r="O65" s="10" t="s">
        <v>500</v>
      </c>
      <c r="P65" s="10" t="s">
        <v>23</v>
      </c>
      <c r="Q65" s="10"/>
      <c r="R65" s="10"/>
      <c r="S65" s="10"/>
      <c r="T65" s="10"/>
      <c r="U65" s="10"/>
      <c r="V65" s="10"/>
    </row>
    <row r="66" spans="1:22" s="14" customFormat="1" x14ac:dyDescent="0.2">
      <c r="A66" s="8">
        <v>45480.324453043984</v>
      </c>
      <c r="B66" s="24" t="s">
        <v>2001</v>
      </c>
      <c r="C66" s="9" t="s">
        <v>1740</v>
      </c>
      <c r="D66" s="10" t="s">
        <v>14</v>
      </c>
      <c r="E66" s="20" t="s">
        <v>1987</v>
      </c>
      <c r="F66" s="20" t="s">
        <v>1306</v>
      </c>
      <c r="G66" s="10" t="s">
        <v>17</v>
      </c>
      <c r="H66" s="20" t="s">
        <v>85</v>
      </c>
      <c r="I66" s="10">
        <v>10</v>
      </c>
      <c r="J66" s="11">
        <v>1839300063856</v>
      </c>
      <c r="K66" s="12" t="s">
        <v>1307</v>
      </c>
      <c r="L66" s="12" t="s">
        <v>1308</v>
      </c>
      <c r="M66" s="10" t="s">
        <v>1309</v>
      </c>
      <c r="N66" s="13" t="s">
        <v>1310</v>
      </c>
      <c r="O66" s="10" t="s">
        <v>1311</v>
      </c>
      <c r="P66" s="10" t="s">
        <v>23</v>
      </c>
      <c r="Q66" s="10"/>
      <c r="R66" s="10"/>
      <c r="S66" s="10"/>
      <c r="T66" s="10"/>
      <c r="U66" s="10"/>
      <c r="V66" s="10"/>
    </row>
    <row r="67" spans="1:22" s="14" customFormat="1" x14ac:dyDescent="0.2">
      <c r="A67" s="8">
        <v>45475.436363020832</v>
      </c>
      <c r="B67" s="24" t="s">
        <v>2001</v>
      </c>
      <c r="C67" s="9" t="s">
        <v>1741</v>
      </c>
      <c r="D67" s="10" t="s">
        <v>14</v>
      </c>
      <c r="E67" s="20" t="s">
        <v>280</v>
      </c>
      <c r="F67" s="20" t="s">
        <v>281</v>
      </c>
      <c r="G67" s="10" t="s">
        <v>27</v>
      </c>
      <c r="H67" s="20" t="s">
        <v>282</v>
      </c>
      <c r="I67" s="10">
        <v>11</v>
      </c>
      <c r="J67" s="11">
        <v>1929901500699</v>
      </c>
      <c r="K67" s="12" t="s">
        <v>283</v>
      </c>
      <c r="L67" s="12" t="s">
        <v>284</v>
      </c>
      <c r="M67" s="10" t="s">
        <v>285</v>
      </c>
      <c r="N67" s="13" t="s">
        <v>286</v>
      </c>
      <c r="O67" s="10" t="s">
        <v>287</v>
      </c>
      <c r="P67" s="10" t="s">
        <v>23</v>
      </c>
      <c r="Q67" s="10"/>
      <c r="R67" s="10"/>
      <c r="S67" s="10"/>
      <c r="T67" s="10"/>
      <c r="U67" s="10"/>
      <c r="V67" s="10"/>
    </row>
    <row r="68" spans="1:22" s="14" customFormat="1" x14ac:dyDescent="0.2">
      <c r="A68" s="8">
        <v>45474.864659398147</v>
      </c>
      <c r="B68" s="24" t="s">
        <v>2001</v>
      </c>
      <c r="C68" s="9" t="s">
        <v>1742</v>
      </c>
      <c r="D68" s="10" t="s">
        <v>24</v>
      </c>
      <c r="E68" s="20" t="s">
        <v>97</v>
      </c>
      <c r="F68" s="20" t="s">
        <v>98</v>
      </c>
      <c r="G68" s="10" t="s">
        <v>27</v>
      </c>
      <c r="H68" s="20" t="s">
        <v>99</v>
      </c>
      <c r="I68" s="10" t="s">
        <v>100</v>
      </c>
      <c r="J68" s="11">
        <v>1839100018644</v>
      </c>
      <c r="K68" s="12" t="s">
        <v>101</v>
      </c>
      <c r="L68" s="12" t="s">
        <v>102</v>
      </c>
      <c r="M68" s="10" t="s">
        <v>103</v>
      </c>
      <c r="N68" s="13" t="s">
        <v>104</v>
      </c>
      <c r="O68" s="10" t="s">
        <v>105</v>
      </c>
      <c r="P68" s="10" t="s">
        <v>23</v>
      </c>
      <c r="Q68" s="10"/>
      <c r="R68" s="10"/>
      <c r="S68" s="10"/>
      <c r="T68" s="10"/>
      <c r="U68" s="10"/>
      <c r="V68" s="10"/>
    </row>
    <row r="69" spans="1:22" s="14" customFormat="1" x14ac:dyDescent="0.2">
      <c r="A69" s="8">
        <v>45476.591642511572</v>
      </c>
      <c r="B69" s="24" t="s">
        <v>2001</v>
      </c>
      <c r="C69" s="9" t="s">
        <v>1743</v>
      </c>
      <c r="D69" s="10" t="s">
        <v>24</v>
      </c>
      <c r="E69" s="20" t="s">
        <v>1988</v>
      </c>
      <c r="F69" s="20" t="s">
        <v>600</v>
      </c>
      <c r="G69" s="10" t="s">
        <v>27</v>
      </c>
      <c r="H69" s="20" t="s">
        <v>85</v>
      </c>
      <c r="I69" s="10">
        <v>12</v>
      </c>
      <c r="J69" s="11">
        <v>1839902239545</v>
      </c>
      <c r="K69" s="12" t="s">
        <v>601</v>
      </c>
      <c r="L69" s="12" t="s">
        <v>602</v>
      </c>
      <c r="M69" s="10" t="s">
        <v>603</v>
      </c>
      <c r="N69" s="13" t="s">
        <v>604</v>
      </c>
      <c r="O69" s="10" t="s">
        <v>605</v>
      </c>
      <c r="P69" s="10" t="s">
        <v>23</v>
      </c>
      <c r="Q69" s="10"/>
      <c r="R69" s="10"/>
      <c r="S69" s="10"/>
      <c r="T69" s="10"/>
      <c r="U69" s="10"/>
      <c r="V69" s="10"/>
    </row>
    <row r="70" spans="1:22" s="14" customFormat="1" x14ac:dyDescent="0.2">
      <c r="A70" s="8">
        <v>45475.612514930559</v>
      </c>
      <c r="B70" s="24" t="s">
        <v>2001</v>
      </c>
      <c r="C70" s="9" t="s">
        <v>1744</v>
      </c>
      <c r="D70" s="10" t="s">
        <v>24</v>
      </c>
      <c r="E70" s="20" t="s">
        <v>380</v>
      </c>
      <c r="F70" s="20" t="s">
        <v>381</v>
      </c>
      <c r="G70" s="10" t="s">
        <v>27</v>
      </c>
      <c r="H70" s="20" t="s">
        <v>85</v>
      </c>
      <c r="I70" s="10">
        <v>11</v>
      </c>
      <c r="J70" s="11">
        <v>1839902252207</v>
      </c>
      <c r="K70" s="12" t="s">
        <v>382</v>
      </c>
      <c r="L70" s="12" t="s">
        <v>383</v>
      </c>
      <c r="M70" s="10" t="s">
        <v>384</v>
      </c>
      <c r="N70" s="13" t="s">
        <v>385</v>
      </c>
      <c r="O70" s="10" t="s">
        <v>386</v>
      </c>
      <c r="P70" s="10" t="s">
        <v>23</v>
      </c>
      <c r="Q70" s="10"/>
      <c r="R70" s="10"/>
      <c r="S70" s="10"/>
      <c r="T70" s="10"/>
      <c r="U70" s="10"/>
      <c r="V70" s="10"/>
    </row>
    <row r="71" spans="1:22" s="14" customFormat="1" x14ac:dyDescent="0.2">
      <c r="A71" s="8">
        <v>45475.941375312497</v>
      </c>
      <c r="B71" s="24" t="s">
        <v>2001</v>
      </c>
      <c r="C71" s="9" t="s">
        <v>1745</v>
      </c>
      <c r="D71" s="10" t="s">
        <v>24</v>
      </c>
      <c r="E71" s="20" t="s">
        <v>1989</v>
      </c>
      <c r="F71" s="20" t="s">
        <v>488</v>
      </c>
      <c r="G71" s="10" t="s">
        <v>27</v>
      </c>
      <c r="H71" s="20" t="s">
        <v>85</v>
      </c>
      <c r="I71" s="10">
        <v>11</v>
      </c>
      <c r="J71" s="11">
        <v>1839300047621</v>
      </c>
      <c r="K71" s="12" t="s">
        <v>489</v>
      </c>
      <c r="L71" s="12" t="s">
        <v>490</v>
      </c>
      <c r="M71" s="10" t="s">
        <v>491</v>
      </c>
      <c r="N71" s="13" t="s">
        <v>492</v>
      </c>
      <c r="O71" s="10" t="s">
        <v>493</v>
      </c>
      <c r="P71" s="10" t="s">
        <v>23</v>
      </c>
      <c r="Q71" s="10"/>
      <c r="R71" s="10"/>
      <c r="S71" s="10"/>
      <c r="T71" s="10"/>
      <c r="U71" s="10"/>
      <c r="V71" s="10"/>
    </row>
    <row r="72" spans="1:22" s="14" customFormat="1" x14ac:dyDescent="0.2">
      <c r="A72" s="8">
        <v>45480.375929305555</v>
      </c>
      <c r="B72" s="24" t="s">
        <v>2001</v>
      </c>
      <c r="C72" s="9" t="s">
        <v>1746</v>
      </c>
      <c r="D72" s="10" t="s">
        <v>24</v>
      </c>
      <c r="E72" s="20" t="s">
        <v>1326</v>
      </c>
      <c r="F72" s="20" t="s">
        <v>716</v>
      </c>
      <c r="G72" s="10" t="s">
        <v>17</v>
      </c>
      <c r="H72" s="20" t="s">
        <v>1327</v>
      </c>
      <c r="I72" s="10">
        <v>11</v>
      </c>
      <c r="J72" s="11">
        <v>1939900877063</v>
      </c>
      <c r="K72" s="12" t="s">
        <v>718</v>
      </c>
      <c r="L72" s="12" t="s">
        <v>719</v>
      </c>
      <c r="M72" s="10" t="s">
        <v>1328</v>
      </c>
      <c r="N72" s="13" t="s">
        <v>1329</v>
      </c>
      <c r="O72" s="10" t="s">
        <v>1330</v>
      </c>
      <c r="P72" s="10" t="s">
        <v>23</v>
      </c>
      <c r="Q72" s="10"/>
      <c r="R72" s="10"/>
      <c r="S72" s="10"/>
      <c r="T72" s="10"/>
      <c r="U72" s="10"/>
      <c r="V72" s="10"/>
    </row>
    <row r="73" spans="1:22" s="14" customFormat="1" x14ac:dyDescent="0.2">
      <c r="A73" s="8">
        <v>45480.378866550927</v>
      </c>
      <c r="B73" s="24" t="s">
        <v>2001</v>
      </c>
      <c r="C73" s="9" t="s">
        <v>1747</v>
      </c>
      <c r="D73" s="10" t="s">
        <v>14</v>
      </c>
      <c r="E73" s="20" t="s">
        <v>1331</v>
      </c>
      <c r="F73" s="20" t="s">
        <v>1332</v>
      </c>
      <c r="G73" s="10" t="s">
        <v>17</v>
      </c>
      <c r="H73" s="20" t="s">
        <v>28</v>
      </c>
      <c r="I73" s="10">
        <v>10</v>
      </c>
      <c r="J73" s="11">
        <v>1839902313826</v>
      </c>
      <c r="K73" s="12" t="s">
        <v>1333</v>
      </c>
      <c r="L73" s="12" t="s">
        <v>1334</v>
      </c>
      <c r="M73" s="10" t="s">
        <v>1335</v>
      </c>
      <c r="N73" s="13" t="s">
        <v>1336</v>
      </c>
      <c r="O73" s="10" t="s">
        <v>1337</v>
      </c>
      <c r="P73" s="10" t="s">
        <v>23</v>
      </c>
      <c r="Q73" s="10"/>
      <c r="R73" s="10"/>
      <c r="S73" s="10"/>
      <c r="T73" s="10"/>
      <c r="U73" s="10"/>
      <c r="V73" s="10"/>
    </row>
    <row r="74" spans="1:22" s="14" customFormat="1" x14ac:dyDescent="0.2">
      <c r="A74" s="8">
        <v>45474.816955578703</v>
      </c>
      <c r="B74" s="24" t="s">
        <v>2001</v>
      </c>
      <c r="C74" s="9" t="s">
        <v>1748</v>
      </c>
      <c r="D74" s="10" t="s">
        <v>24</v>
      </c>
      <c r="E74" s="20" t="s">
        <v>47</v>
      </c>
      <c r="F74" s="20" t="s">
        <v>48</v>
      </c>
      <c r="G74" s="10" t="s">
        <v>27</v>
      </c>
      <c r="H74" s="20" t="s">
        <v>49</v>
      </c>
      <c r="I74" s="10">
        <v>11</v>
      </c>
      <c r="J74" s="11">
        <v>1839100020061</v>
      </c>
      <c r="K74" s="12" t="s">
        <v>50</v>
      </c>
      <c r="L74" s="12" t="s">
        <v>51</v>
      </c>
      <c r="M74" s="10" t="s">
        <v>52</v>
      </c>
      <c r="N74" s="13" t="s">
        <v>53</v>
      </c>
      <c r="O74" s="10" t="s">
        <v>54</v>
      </c>
      <c r="P74" s="10" t="s">
        <v>23</v>
      </c>
      <c r="Q74" s="10"/>
      <c r="R74" s="10"/>
      <c r="S74" s="10"/>
      <c r="T74" s="10"/>
      <c r="U74" s="10"/>
      <c r="V74" s="10"/>
    </row>
    <row r="75" spans="1:22" s="14" customFormat="1" x14ac:dyDescent="0.2">
      <c r="A75" s="8">
        <v>45476.900162627317</v>
      </c>
      <c r="B75" s="24" t="s">
        <v>2001</v>
      </c>
      <c r="C75" s="9" t="s">
        <v>1749</v>
      </c>
      <c r="D75" s="10" t="s">
        <v>24</v>
      </c>
      <c r="E75" s="20" t="s">
        <v>658</v>
      </c>
      <c r="F75" s="20" t="s">
        <v>659</v>
      </c>
      <c r="G75" s="10" t="s">
        <v>17</v>
      </c>
      <c r="H75" s="20" t="s">
        <v>28</v>
      </c>
      <c r="I75" s="10">
        <v>11</v>
      </c>
      <c r="J75" s="11">
        <v>1839902302905</v>
      </c>
      <c r="K75" s="12" t="s">
        <v>660</v>
      </c>
      <c r="L75" s="12" t="s">
        <v>661</v>
      </c>
      <c r="M75" s="10" t="s">
        <v>662</v>
      </c>
      <c r="N75" s="13" t="s">
        <v>663</v>
      </c>
      <c r="O75" s="10" t="s">
        <v>664</v>
      </c>
      <c r="P75" s="10" t="s">
        <v>23</v>
      </c>
      <c r="Q75" s="10"/>
      <c r="R75" s="10"/>
      <c r="S75" s="10"/>
      <c r="T75" s="10"/>
      <c r="U75" s="10"/>
      <c r="V75" s="10"/>
    </row>
    <row r="76" spans="1:22" s="14" customFormat="1" x14ac:dyDescent="0.2">
      <c r="A76" s="8">
        <v>45480.447918182872</v>
      </c>
      <c r="B76" s="24" t="s">
        <v>2001</v>
      </c>
      <c r="C76" s="9" t="s">
        <v>1750</v>
      </c>
      <c r="D76" s="10" t="s">
        <v>14</v>
      </c>
      <c r="E76" s="20" t="s">
        <v>1990</v>
      </c>
      <c r="F76" s="20" t="s">
        <v>1388</v>
      </c>
      <c r="G76" s="10" t="s">
        <v>17</v>
      </c>
      <c r="H76" s="20" t="s">
        <v>64</v>
      </c>
      <c r="I76" s="10">
        <v>10</v>
      </c>
      <c r="J76" s="11">
        <v>1839300065778</v>
      </c>
      <c r="K76" s="12" t="s">
        <v>1389</v>
      </c>
      <c r="L76" s="12" t="s">
        <v>1390</v>
      </c>
      <c r="M76" s="10" t="s">
        <v>1391</v>
      </c>
      <c r="N76" s="13" t="s">
        <v>1392</v>
      </c>
      <c r="O76" s="10" t="s">
        <v>1393</v>
      </c>
      <c r="P76" s="10" t="s">
        <v>23</v>
      </c>
      <c r="Q76" s="10"/>
      <c r="R76" s="10"/>
      <c r="S76" s="10"/>
      <c r="T76" s="10"/>
      <c r="U76" s="10"/>
      <c r="V76" s="10"/>
    </row>
    <row r="77" spans="1:22" s="14" customFormat="1" x14ac:dyDescent="0.2">
      <c r="A77" s="8">
        <v>45480.453832534724</v>
      </c>
      <c r="B77" s="24" t="s">
        <v>2001</v>
      </c>
      <c r="C77" s="9" t="s">
        <v>1751</v>
      </c>
      <c r="D77" s="10" t="s">
        <v>14</v>
      </c>
      <c r="E77" s="20" t="s">
        <v>1394</v>
      </c>
      <c r="F77" s="20" t="s">
        <v>1388</v>
      </c>
      <c r="G77" s="10" t="s">
        <v>17</v>
      </c>
      <c r="H77" s="20" t="s">
        <v>64</v>
      </c>
      <c r="I77" s="10">
        <v>10</v>
      </c>
      <c r="J77" s="11">
        <v>1839300065786</v>
      </c>
      <c r="K77" s="12" t="s">
        <v>1389</v>
      </c>
      <c r="L77" s="12" t="s">
        <v>1390</v>
      </c>
      <c r="M77" s="10" t="s">
        <v>1391</v>
      </c>
      <c r="N77" s="13" t="s">
        <v>1395</v>
      </c>
      <c r="O77" s="10" t="s">
        <v>1396</v>
      </c>
      <c r="P77" s="10" t="s">
        <v>23</v>
      </c>
      <c r="Q77" s="10"/>
      <c r="R77" s="10"/>
      <c r="S77" s="10"/>
      <c r="T77" s="10"/>
      <c r="U77" s="10"/>
      <c r="V77" s="10"/>
    </row>
    <row r="78" spans="1:22" s="14" customFormat="1" x14ac:dyDescent="0.2">
      <c r="A78" s="8">
        <v>45478.875126620369</v>
      </c>
      <c r="B78" s="24" t="s">
        <v>2001</v>
      </c>
      <c r="C78" s="9" t="s">
        <v>1752</v>
      </c>
      <c r="D78" s="10" t="s">
        <v>14</v>
      </c>
      <c r="E78" s="20" t="s">
        <v>1991</v>
      </c>
      <c r="F78" s="20" t="s">
        <v>1020</v>
      </c>
      <c r="G78" s="10" t="s">
        <v>27</v>
      </c>
      <c r="H78" s="20" t="s">
        <v>85</v>
      </c>
      <c r="I78" s="10">
        <v>11</v>
      </c>
      <c r="J78" s="11">
        <v>1839300047117</v>
      </c>
      <c r="K78" s="12" t="s">
        <v>1021</v>
      </c>
      <c r="L78" s="12" t="s">
        <v>1022</v>
      </c>
      <c r="M78" s="10" t="s">
        <v>1023</v>
      </c>
      <c r="N78" s="13" t="s">
        <v>1024</v>
      </c>
      <c r="O78" s="10" t="s">
        <v>1025</v>
      </c>
      <c r="P78" s="10" t="s">
        <v>23</v>
      </c>
      <c r="Q78" s="10"/>
      <c r="R78" s="10"/>
      <c r="S78" s="10"/>
      <c r="T78" s="10"/>
      <c r="U78" s="10"/>
      <c r="V78" s="10"/>
    </row>
    <row r="79" spans="1:22" s="14" customFormat="1" x14ac:dyDescent="0.2">
      <c r="A79" s="8">
        <v>45474.921471608795</v>
      </c>
      <c r="B79" s="24" t="s">
        <v>2001</v>
      </c>
      <c r="C79" s="9" t="s">
        <v>1753</v>
      </c>
      <c r="D79" s="10" t="s">
        <v>14</v>
      </c>
      <c r="E79" s="20" t="s">
        <v>158</v>
      </c>
      <c r="F79" s="20" t="s">
        <v>159</v>
      </c>
      <c r="G79" s="10" t="s">
        <v>27</v>
      </c>
      <c r="H79" s="20" t="s">
        <v>85</v>
      </c>
      <c r="I79" s="10">
        <v>11</v>
      </c>
      <c r="J79" s="11">
        <v>1839902283005</v>
      </c>
      <c r="K79" s="12" t="s">
        <v>160</v>
      </c>
      <c r="L79" s="12" t="s">
        <v>161</v>
      </c>
      <c r="M79" s="10" t="s">
        <v>162</v>
      </c>
      <c r="N79" s="13" t="s">
        <v>163</v>
      </c>
      <c r="O79" s="10" t="s">
        <v>164</v>
      </c>
      <c r="P79" s="10" t="s">
        <v>23</v>
      </c>
      <c r="Q79" s="10"/>
      <c r="R79" s="10"/>
      <c r="S79" s="10"/>
      <c r="T79" s="10"/>
      <c r="U79" s="10"/>
      <c r="V79" s="10"/>
    </row>
    <row r="80" spans="1:22" s="14" customFormat="1" x14ac:dyDescent="0.2">
      <c r="A80" s="8">
        <v>45477.633976261575</v>
      </c>
      <c r="B80" s="24" t="s">
        <v>2001</v>
      </c>
      <c r="C80" s="9" t="s">
        <v>1754</v>
      </c>
      <c r="D80" s="10" t="s">
        <v>24</v>
      </c>
      <c r="E80" s="20" t="s">
        <v>765</v>
      </c>
      <c r="F80" s="20" t="s">
        <v>766</v>
      </c>
      <c r="G80" s="10" t="s">
        <v>27</v>
      </c>
      <c r="H80" s="20" t="s">
        <v>767</v>
      </c>
      <c r="I80" s="10">
        <v>12</v>
      </c>
      <c r="J80" s="11">
        <v>1839902265635</v>
      </c>
      <c r="K80" s="12" t="s">
        <v>768</v>
      </c>
      <c r="L80" s="12" t="s">
        <v>769</v>
      </c>
      <c r="M80" s="10" t="s">
        <v>770</v>
      </c>
      <c r="N80" s="13" t="s">
        <v>771</v>
      </c>
      <c r="O80" s="10" t="s">
        <v>772</v>
      </c>
      <c r="P80" s="10" t="s">
        <v>23</v>
      </c>
      <c r="Q80" s="10"/>
      <c r="R80" s="10"/>
      <c r="S80" s="10"/>
      <c r="T80" s="10"/>
      <c r="U80" s="10"/>
      <c r="V80" s="10"/>
    </row>
    <row r="81" spans="1:22" s="14" customFormat="1" x14ac:dyDescent="0.2">
      <c r="A81" s="8">
        <v>45480.708152789353</v>
      </c>
      <c r="B81" s="24" t="s">
        <v>2001</v>
      </c>
      <c r="C81" s="9" t="s">
        <v>1755</v>
      </c>
      <c r="D81" s="10" t="s">
        <v>24</v>
      </c>
      <c r="E81" s="20" t="s">
        <v>1534</v>
      </c>
      <c r="F81" s="20" t="s">
        <v>1535</v>
      </c>
      <c r="G81" s="10" t="s">
        <v>27</v>
      </c>
      <c r="H81" s="20" t="s">
        <v>28</v>
      </c>
      <c r="I81" s="10">
        <v>11</v>
      </c>
      <c r="J81" s="11">
        <v>1839902289267</v>
      </c>
      <c r="K81" s="12" t="s">
        <v>1536</v>
      </c>
      <c r="L81" s="12" t="s">
        <v>1536</v>
      </c>
      <c r="M81" s="10" t="s">
        <v>1537</v>
      </c>
      <c r="N81" s="13" t="s">
        <v>1538</v>
      </c>
      <c r="O81" s="10">
        <v>262202001</v>
      </c>
      <c r="P81" s="10" t="s">
        <v>23</v>
      </c>
      <c r="Q81" s="10"/>
      <c r="R81" s="10"/>
      <c r="S81" s="10"/>
      <c r="T81" s="10"/>
      <c r="U81" s="10"/>
      <c r="V81" s="10"/>
    </row>
    <row r="82" spans="1:22" s="14" customFormat="1" x14ac:dyDescent="0.2">
      <c r="A82" s="8">
        <v>45475.392568391202</v>
      </c>
      <c r="B82" s="24" t="s">
        <v>2001</v>
      </c>
      <c r="C82" s="9" t="s">
        <v>1756</v>
      </c>
      <c r="D82" s="10" t="s">
        <v>24</v>
      </c>
      <c r="E82" s="20" t="s">
        <v>252</v>
      </c>
      <c r="F82" s="20" t="s">
        <v>253</v>
      </c>
      <c r="G82" s="10" t="s">
        <v>27</v>
      </c>
      <c r="H82" s="20" t="s">
        <v>28</v>
      </c>
      <c r="I82" s="10">
        <v>12</v>
      </c>
      <c r="J82" s="11">
        <v>1839300043715</v>
      </c>
      <c r="K82" s="12" t="s">
        <v>254</v>
      </c>
      <c r="L82" s="12" t="s">
        <v>255</v>
      </c>
      <c r="M82" s="10" t="s">
        <v>256</v>
      </c>
      <c r="N82" s="13" t="s">
        <v>257</v>
      </c>
      <c r="O82" s="10" t="s">
        <v>258</v>
      </c>
      <c r="P82" s="10" t="s">
        <v>23</v>
      </c>
      <c r="Q82" s="10"/>
      <c r="R82" s="10"/>
      <c r="S82" s="10"/>
      <c r="T82" s="10"/>
      <c r="U82" s="10"/>
      <c r="V82" s="10"/>
    </row>
    <row r="83" spans="1:22" s="14" customFormat="1" x14ac:dyDescent="0.2">
      <c r="A83" s="8">
        <v>45478.411847164352</v>
      </c>
      <c r="B83" s="24" t="s">
        <v>2001</v>
      </c>
      <c r="C83" s="9" t="s">
        <v>1757</v>
      </c>
      <c r="D83" s="10" t="s">
        <v>24</v>
      </c>
      <c r="E83" s="20" t="s">
        <v>894</v>
      </c>
      <c r="F83" s="20" t="s">
        <v>895</v>
      </c>
      <c r="G83" s="10" t="s">
        <v>27</v>
      </c>
      <c r="H83" s="20" t="s">
        <v>28</v>
      </c>
      <c r="I83" s="10">
        <v>11</v>
      </c>
      <c r="J83" s="11">
        <v>1839902257152</v>
      </c>
      <c r="K83" s="12" t="s">
        <v>896</v>
      </c>
      <c r="L83" s="12" t="s">
        <v>896</v>
      </c>
      <c r="M83" s="10" t="s">
        <v>897</v>
      </c>
      <c r="N83" s="13" t="s">
        <v>898</v>
      </c>
      <c r="O83" s="10" t="s">
        <v>899</v>
      </c>
      <c r="P83" s="10" t="s">
        <v>23</v>
      </c>
      <c r="Q83" s="10"/>
      <c r="R83" s="10"/>
      <c r="S83" s="10"/>
      <c r="T83" s="10"/>
      <c r="U83" s="10"/>
      <c r="V83" s="10"/>
    </row>
    <row r="84" spans="1:22" s="14" customFormat="1" x14ac:dyDescent="0.2">
      <c r="A84" s="8">
        <v>45478.505250127317</v>
      </c>
      <c r="B84" s="24" t="s">
        <v>2001</v>
      </c>
      <c r="C84" s="9" t="s">
        <v>1758</v>
      </c>
      <c r="D84" s="10" t="s">
        <v>24</v>
      </c>
      <c r="E84" s="20" t="s">
        <v>1992</v>
      </c>
      <c r="F84" s="20" t="s">
        <v>915</v>
      </c>
      <c r="G84" s="10" t="s">
        <v>17</v>
      </c>
      <c r="H84" s="20" t="s">
        <v>172</v>
      </c>
      <c r="I84" s="10">
        <v>10</v>
      </c>
      <c r="J84" s="11">
        <v>1839100022811</v>
      </c>
      <c r="K84" s="12" t="s">
        <v>916</v>
      </c>
      <c r="L84" s="12" t="s">
        <v>917</v>
      </c>
      <c r="M84" s="10" t="s">
        <v>918</v>
      </c>
      <c r="N84" s="13" t="s">
        <v>919</v>
      </c>
      <c r="O84" s="10">
        <v>360428</v>
      </c>
      <c r="P84" s="10" t="s">
        <v>23</v>
      </c>
      <c r="Q84" s="10"/>
      <c r="R84" s="10"/>
      <c r="S84" s="10"/>
      <c r="T84" s="10"/>
      <c r="U84" s="10"/>
      <c r="V84" s="10"/>
    </row>
    <row r="85" spans="1:22" s="14" customFormat="1" x14ac:dyDescent="0.2">
      <c r="A85" s="8">
        <v>45479.549354363422</v>
      </c>
      <c r="B85" s="24" t="s">
        <v>2001</v>
      </c>
      <c r="C85" s="9" t="s">
        <v>1759</v>
      </c>
      <c r="D85" s="10" t="s">
        <v>14</v>
      </c>
      <c r="E85" s="20" t="s">
        <v>1119</v>
      </c>
      <c r="F85" s="20" t="s">
        <v>1120</v>
      </c>
      <c r="G85" s="10" t="s">
        <v>27</v>
      </c>
      <c r="H85" s="20" t="s">
        <v>85</v>
      </c>
      <c r="I85" s="10">
        <v>11</v>
      </c>
      <c r="J85" s="11">
        <v>1839300046722</v>
      </c>
      <c r="K85" s="12" t="s">
        <v>1121</v>
      </c>
      <c r="L85" s="12" t="s">
        <v>1122</v>
      </c>
      <c r="M85" s="10" t="s">
        <v>1123</v>
      </c>
      <c r="N85" s="13" t="s">
        <v>1124</v>
      </c>
      <c r="O85" s="10" t="s">
        <v>1125</v>
      </c>
      <c r="P85" s="10" t="s">
        <v>23</v>
      </c>
      <c r="Q85" s="10"/>
      <c r="R85" s="10"/>
      <c r="S85" s="10"/>
      <c r="T85" s="10"/>
      <c r="U85" s="10"/>
      <c r="V85" s="10"/>
    </row>
    <row r="86" spans="1:22" s="14" customFormat="1" x14ac:dyDescent="0.2">
      <c r="A86" s="8">
        <v>45475.340525451393</v>
      </c>
      <c r="B86" s="24" t="s">
        <v>2001</v>
      </c>
      <c r="C86" s="9" t="s">
        <v>1760</v>
      </c>
      <c r="D86" s="10" t="s">
        <v>24</v>
      </c>
      <c r="E86" s="20" t="s">
        <v>219</v>
      </c>
      <c r="F86" s="20" t="s">
        <v>220</v>
      </c>
      <c r="G86" s="10" t="s">
        <v>27</v>
      </c>
      <c r="H86" s="20" t="s">
        <v>64</v>
      </c>
      <c r="I86" s="10">
        <v>12</v>
      </c>
      <c r="J86" s="11">
        <v>1839902247530</v>
      </c>
      <c r="K86" s="12" t="s">
        <v>221</v>
      </c>
      <c r="L86" s="12" t="s">
        <v>222</v>
      </c>
      <c r="M86" s="10" t="s">
        <v>223</v>
      </c>
      <c r="N86" s="13" t="s">
        <v>224</v>
      </c>
      <c r="O86" s="10" t="s">
        <v>225</v>
      </c>
      <c r="P86" s="10" t="s">
        <v>23</v>
      </c>
      <c r="Q86" s="10"/>
      <c r="R86" s="10"/>
      <c r="S86" s="10"/>
      <c r="T86" s="10"/>
      <c r="U86" s="10"/>
      <c r="V86" s="10"/>
    </row>
    <row r="87" spans="1:22" s="14" customFormat="1" x14ac:dyDescent="0.2">
      <c r="A87" s="8">
        <v>45477.533260752316</v>
      </c>
      <c r="B87" s="24" t="s">
        <v>2001</v>
      </c>
      <c r="C87" s="9" t="s">
        <v>1761</v>
      </c>
      <c r="D87" s="10" t="s">
        <v>14</v>
      </c>
      <c r="E87" s="20" t="s">
        <v>745</v>
      </c>
      <c r="F87" s="20" t="s">
        <v>746</v>
      </c>
      <c r="G87" s="10" t="s">
        <v>27</v>
      </c>
      <c r="H87" s="20" t="s">
        <v>333</v>
      </c>
      <c r="I87" s="10">
        <v>11</v>
      </c>
      <c r="J87" s="11">
        <v>1839902262636</v>
      </c>
      <c r="K87" s="12" t="s">
        <v>747</v>
      </c>
      <c r="L87" s="12" t="s">
        <v>748</v>
      </c>
      <c r="M87" s="10" t="s">
        <v>749</v>
      </c>
      <c r="N87" s="13" t="s">
        <v>750</v>
      </c>
      <c r="O87" s="10" t="s">
        <v>751</v>
      </c>
      <c r="P87" s="10" t="s">
        <v>23</v>
      </c>
      <c r="Q87" s="10"/>
      <c r="R87" s="10"/>
      <c r="S87" s="10"/>
      <c r="T87" s="10"/>
      <c r="U87" s="10"/>
      <c r="V87" s="10"/>
    </row>
    <row r="88" spans="1:22" s="14" customFormat="1" x14ac:dyDescent="0.2">
      <c r="A88" s="8">
        <v>45475.936704976848</v>
      </c>
      <c r="B88" s="24" t="s">
        <v>2001</v>
      </c>
      <c r="C88" s="9" t="s">
        <v>1762</v>
      </c>
      <c r="D88" s="10" t="s">
        <v>14</v>
      </c>
      <c r="E88" s="20" t="s">
        <v>481</v>
      </c>
      <c r="F88" s="20" t="s">
        <v>482</v>
      </c>
      <c r="G88" s="10" t="s">
        <v>17</v>
      </c>
      <c r="H88" s="20" t="s">
        <v>28</v>
      </c>
      <c r="I88" s="10">
        <v>10</v>
      </c>
      <c r="J88" s="11">
        <v>1839902320148</v>
      </c>
      <c r="K88" s="12" t="s">
        <v>483</v>
      </c>
      <c r="L88" s="12" t="s">
        <v>484</v>
      </c>
      <c r="M88" s="10" t="s">
        <v>485</v>
      </c>
      <c r="N88" s="13" t="s">
        <v>486</v>
      </c>
      <c r="O88" s="10" t="s">
        <v>487</v>
      </c>
      <c r="P88" s="10" t="s">
        <v>23</v>
      </c>
      <c r="Q88" s="10"/>
      <c r="R88" s="10"/>
      <c r="S88" s="10"/>
      <c r="T88" s="10"/>
      <c r="U88" s="10"/>
      <c r="V88" s="10"/>
    </row>
    <row r="89" spans="1:22" s="14" customFormat="1" x14ac:dyDescent="0.2">
      <c r="A89" s="8">
        <v>45476.491004027775</v>
      </c>
      <c r="B89" s="24" t="s">
        <v>2001</v>
      </c>
      <c r="C89" s="9" t="s">
        <v>1763</v>
      </c>
      <c r="D89" s="10" t="s">
        <v>14</v>
      </c>
      <c r="E89" s="20" t="s">
        <v>481</v>
      </c>
      <c r="F89" s="20" t="s">
        <v>568</v>
      </c>
      <c r="G89" s="10" t="s">
        <v>27</v>
      </c>
      <c r="H89" s="20" t="s">
        <v>28</v>
      </c>
      <c r="I89" s="10">
        <v>11</v>
      </c>
      <c r="J89" s="11">
        <v>1839100016781</v>
      </c>
      <c r="K89" s="12" t="s">
        <v>569</v>
      </c>
      <c r="L89" s="12" t="s">
        <v>569</v>
      </c>
      <c r="M89" s="10" t="s">
        <v>570</v>
      </c>
      <c r="N89" s="13" t="s">
        <v>571</v>
      </c>
      <c r="O89" s="10" t="s">
        <v>572</v>
      </c>
      <c r="P89" s="10" t="s">
        <v>23</v>
      </c>
      <c r="Q89" s="10"/>
      <c r="R89" s="10"/>
      <c r="S89" s="10"/>
      <c r="T89" s="10"/>
      <c r="U89" s="10"/>
      <c r="V89" s="10"/>
    </row>
    <row r="90" spans="1:22" s="14" customFormat="1" x14ac:dyDescent="0.2">
      <c r="A90" s="8">
        <v>45476.61980241898</v>
      </c>
      <c r="B90" s="24" t="s">
        <v>2001</v>
      </c>
      <c r="C90" s="9" t="s">
        <v>1764</v>
      </c>
      <c r="D90" s="10" t="s">
        <v>14</v>
      </c>
      <c r="E90" s="20" t="s">
        <v>611</v>
      </c>
      <c r="F90" s="20" t="s">
        <v>612</v>
      </c>
      <c r="G90" s="10" t="s">
        <v>27</v>
      </c>
      <c r="H90" s="20" t="s">
        <v>613</v>
      </c>
      <c r="I90" s="10">
        <v>11</v>
      </c>
      <c r="J90" s="11">
        <v>1839902273085</v>
      </c>
      <c r="K90" s="10" t="s">
        <v>614</v>
      </c>
      <c r="L90" s="10" t="s">
        <v>615</v>
      </c>
      <c r="M90" s="10" t="s">
        <v>616</v>
      </c>
      <c r="N90" s="13" t="s">
        <v>617</v>
      </c>
      <c r="O90" s="10" t="s">
        <v>618</v>
      </c>
      <c r="P90" s="10" t="s">
        <v>23</v>
      </c>
      <c r="Q90" s="10"/>
      <c r="R90" s="10"/>
      <c r="S90" s="10"/>
      <c r="T90" s="10"/>
      <c r="U90" s="10"/>
      <c r="V90" s="10"/>
    </row>
    <row r="91" spans="1:22" s="14" customFormat="1" x14ac:dyDescent="0.2">
      <c r="A91" s="8">
        <v>45480.850533206016</v>
      </c>
      <c r="B91" s="24" t="s">
        <v>2001</v>
      </c>
      <c r="C91" s="9" t="s">
        <v>1765</v>
      </c>
      <c r="D91" s="10" t="s">
        <v>14</v>
      </c>
      <c r="E91" s="20" t="s">
        <v>1606</v>
      </c>
      <c r="F91" s="20" t="s">
        <v>1607</v>
      </c>
      <c r="G91" s="10" t="s">
        <v>27</v>
      </c>
      <c r="H91" s="20" t="s">
        <v>28</v>
      </c>
      <c r="I91" s="10">
        <v>11</v>
      </c>
      <c r="J91" s="11">
        <v>1102004463063</v>
      </c>
      <c r="K91" s="12" t="s">
        <v>1608</v>
      </c>
      <c r="L91" s="12" t="s">
        <v>1609</v>
      </c>
      <c r="M91" s="10" t="s">
        <v>1610</v>
      </c>
      <c r="N91" s="13" t="s">
        <v>1611</v>
      </c>
      <c r="O91" s="10" t="s">
        <v>1612</v>
      </c>
      <c r="P91" s="10" t="s">
        <v>23</v>
      </c>
      <c r="Q91" s="10"/>
      <c r="R91" s="10"/>
      <c r="S91" s="10"/>
      <c r="T91" s="10"/>
      <c r="U91" s="10"/>
      <c r="V91" s="10"/>
    </row>
    <row r="92" spans="1:22" s="14" customFormat="1" x14ac:dyDescent="0.2">
      <c r="A92" s="8">
        <v>45476.792822962962</v>
      </c>
      <c r="B92" s="25" t="s">
        <v>2002</v>
      </c>
      <c r="C92" s="9" t="s">
        <v>1766</v>
      </c>
      <c r="D92" s="10" t="s">
        <v>14</v>
      </c>
      <c r="E92" s="20" t="s">
        <v>645</v>
      </c>
      <c r="F92" s="20" t="s">
        <v>646</v>
      </c>
      <c r="G92" s="10" t="s">
        <v>27</v>
      </c>
      <c r="H92" s="20" t="s">
        <v>64</v>
      </c>
      <c r="I92" s="10">
        <v>12</v>
      </c>
      <c r="J92" s="11">
        <v>1102700856721</v>
      </c>
      <c r="K92" s="12" t="s">
        <v>647</v>
      </c>
      <c r="L92" s="12" t="s">
        <v>648</v>
      </c>
      <c r="M92" s="10" t="s">
        <v>649</v>
      </c>
      <c r="N92" s="13" t="s">
        <v>650</v>
      </c>
      <c r="O92" s="10" t="s">
        <v>651</v>
      </c>
      <c r="P92" s="10" t="s">
        <v>23</v>
      </c>
      <c r="Q92" s="10"/>
      <c r="R92" s="10"/>
      <c r="S92" s="10"/>
      <c r="T92" s="10"/>
      <c r="U92" s="10"/>
      <c r="V92" s="10"/>
    </row>
    <row r="93" spans="1:22" s="14" customFormat="1" x14ac:dyDescent="0.2">
      <c r="A93" s="8">
        <v>45474.842628043982</v>
      </c>
      <c r="B93" s="25" t="s">
        <v>2002</v>
      </c>
      <c r="C93" s="9" t="s">
        <v>1767</v>
      </c>
      <c r="D93" s="10" t="s">
        <v>24</v>
      </c>
      <c r="E93" s="20" t="s">
        <v>62</v>
      </c>
      <c r="F93" s="20" t="s">
        <v>63</v>
      </c>
      <c r="G93" s="10" t="s">
        <v>27</v>
      </c>
      <c r="H93" s="20" t="s">
        <v>64</v>
      </c>
      <c r="I93" s="10">
        <v>12</v>
      </c>
      <c r="J93" s="11">
        <v>1839300044061</v>
      </c>
      <c r="K93" s="12" t="s">
        <v>65</v>
      </c>
      <c r="L93" s="12" t="s">
        <v>66</v>
      </c>
      <c r="M93" s="10" t="s">
        <v>67</v>
      </c>
      <c r="N93" s="13" t="s">
        <v>68</v>
      </c>
      <c r="O93" s="10" t="s">
        <v>69</v>
      </c>
      <c r="P93" s="10" t="s">
        <v>23</v>
      </c>
      <c r="Q93" s="10"/>
      <c r="R93" s="10"/>
      <c r="S93" s="10"/>
      <c r="T93" s="10"/>
      <c r="U93" s="10"/>
      <c r="V93" s="10"/>
    </row>
    <row r="94" spans="1:22" s="14" customFormat="1" x14ac:dyDescent="0.2">
      <c r="A94" s="8">
        <v>45480.706693912041</v>
      </c>
      <c r="B94" s="25" t="s">
        <v>2002</v>
      </c>
      <c r="C94" s="9" t="s">
        <v>1768</v>
      </c>
      <c r="D94" s="10" t="s">
        <v>14</v>
      </c>
      <c r="E94" s="20" t="s">
        <v>1528</v>
      </c>
      <c r="F94" s="20" t="s">
        <v>1529</v>
      </c>
      <c r="G94" s="10" t="s">
        <v>17</v>
      </c>
      <c r="H94" s="20" t="s">
        <v>28</v>
      </c>
      <c r="I94" s="10">
        <v>10</v>
      </c>
      <c r="J94" s="11">
        <v>1839902315381</v>
      </c>
      <c r="K94" s="12" t="s">
        <v>1530</v>
      </c>
      <c r="L94" s="12" t="s">
        <v>1530</v>
      </c>
      <c r="M94" s="10" t="s">
        <v>1531</v>
      </c>
      <c r="N94" s="13" t="s">
        <v>1532</v>
      </c>
      <c r="O94" s="10" t="s">
        <v>1533</v>
      </c>
      <c r="P94" s="10" t="s">
        <v>23</v>
      </c>
      <c r="Q94" s="10"/>
      <c r="R94" s="10"/>
      <c r="S94" s="10"/>
      <c r="T94" s="10"/>
      <c r="U94" s="10"/>
      <c r="V94" s="10"/>
    </row>
    <row r="95" spans="1:22" s="14" customFormat="1" x14ac:dyDescent="0.2">
      <c r="A95" s="8">
        <v>45478.839234861109</v>
      </c>
      <c r="B95" s="25" t="s">
        <v>2002</v>
      </c>
      <c r="C95" s="9" t="s">
        <v>1769</v>
      </c>
      <c r="D95" s="10" t="s">
        <v>14</v>
      </c>
      <c r="E95" s="20" t="s">
        <v>1007</v>
      </c>
      <c r="F95" s="20" t="s">
        <v>1008</v>
      </c>
      <c r="G95" s="10" t="s">
        <v>27</v>
      </c>
      <c r="H95" s="20" t="s">
        <v>85</v>
      </c>
      <c r="I95" s="10">
        <v>11</v>
      </c>
      <c r="J95" s="11">
        <v>1839300054989</v>
      </c>
      <c r="K95" s="12" t="s">
        <v>1009</v>
      </c>
      <c r="L95" s="12" t="s">
        <v>1009</v>
      </c>
      <c r="M95" s="10" t="s">
        <v>1010</v>
      </c>
      <c r="N95" s="13" t="s">
        <v>1011</v>
      </c>
      <c r="O95" s="10" t="s">
        <v>1012</v>
      </c>
      <c r="P95" s="10" t="s">
        <v>23</v>
      </c>
      <c r="Q95" s="10"/>
      <c r="R95" s="10"/>
      <c r="S95" s="10"/>
      <c r="T95" s="10"/>
      <c r="U95" s="10"/>
      <c r="V95" s="10"/>
    </row>
    <row r="96" spans="1:22" s="14" customFormat="1" x14ac:dyDescent="0.2">
      <c r="A96" s="8">
        <v>45477.840504513893</v>
      </c>
      <c r="B96" s="25" t="s">
        <v>2002</v>
      </c>
      <c r="C96" s="9" t="s">
        <v>1770</v>
      </c>
      <c r="D96" s="10" t="s">
        <v>14</v>
      </c>
      <c r="E96" s="20" t="s">
        <v>787</v>
      </c>
      <c r="F96" s="20" t="s">
        <v>788</v>
      </c>
      <c r="G96" s="10" t="s">
        <v>84</v>
      </c>
      <c r="H96" s="20" t="s">
        <v>28</v>
      </c>
      <c r="I96" s="10" t="s">
        <v>789</v>
      </c>
      <c r="J96" s="11">
        <v>1839100025187</v>
      </c>
      <c r="K96" s="12" t="s">
        <v>790</v>
      </c>
      <c r="L96" s="12" t="s">
        <v>790</v>
      </c>
      <c r="M96" s="10" t="s">
        <v>791</v>
      </c>
      <c r="N96" s="13" t="s">
        <v>792</v>
      </c>
      <c r="O96" s="10" t="s">
        <v>793</v>
      </c>
      <c r="P96" s="10" t="s">
        <v>23</v>
      </c>
      <c r="Q96" s="10"/>
      <c r="R96" s="10"/>
      <c r="S96" s="10"/>
      <c r="T96" s="10"/>
      <c r="U96" s="10"/>
      <c r="V96" s="10"/>
    </row>
    <row r="97" spans="1:22" s="14" customFormat="1" x14ac:dyDescent="0.2">
      <c r="A97" s="8">
        <v>45480.515068206019</v>
      </c>
      <c r="B97" s="25" t="s">
        <v>2002</v>
      </c>
      <c r="C97" s="9" t="s">
        <v>1771</v>
      </c>
      <c r="D97" s="10" t="s">
        <v>14</v>
      </c>
      <c r="E97" s="20" t="s">
        <v>1423</v>
      </c>
      <c r="F97" s="20" t="s">
        <v>1424</v>
      </c>
      <c r="G97" s="10" t="s">
        <v>27</v>
      </c>
      <c r="H97" s="20" t="s">
        <v>28</v>
      </c>
      <c r="I97" s="10">
        <v>11</v>
      </c>
      <c r="J97" s="11">
        <v>1839300051475</v>
      </c>
      <c r="K97" s="12" t="s">
        <v>1425</v>
      </c>
      <c r="L97" s="12" t="s">
        <v>1426</v>
      </c>
      <c r="M97" s="10" t="s">
        <v>1427</v>
      </c>
      <c r="N97" s="13" t="s">
        <v>1428</v>
      </c>
      <c r="O97" s="10" t="s">
        <v>1429</v>
      </c>
      <c r="P97" s="10" t="s">
        <v>23</v>
      </c>
      <c r="Q97" s="10"/>
      <c r="R97" s="10"/>
      <c r="S97" s="10"/>
      <c r="T97" s="10"/>
      <c r="U97" s="10"/>
      <c r="V97" s="10"/>
    </row>
    <row r="98" spans="1:22" s="14" customFormat="1" x14ac:dyDescent="0.2">
      <c r="A98" s="8">
        <v>45480.473853993055</v>
      </c>
      <c r="B98" s="25" t="s">
        <v>2002</v>
      </c>
      <c r="C98" s="9" t="s">
        <v>1772</v>
      </c>
      <c r="D98" s="10" t="s">
        <v>24</v>
      </c>
      <c r="E98" s="20" t="s">
        <v>1411</v>
      </c>
      <c r="F98" s="20" t="s">
        <v>1412</v>
      </c>
      <c r="G98" s="10" t="s">
        <v>17</v>
      </c>
      <c r="H98" s="20" t="s">
        <v>28</v>
      </c>
      <c r="I98" s="10">
        <v>10</v>
      </c>
      <c r="J98" s="11">
        <v>1839902339141</v>
      </c>
      <c r="K98" s="10" t="s">
        <v>29</v>
      </c>
      <c r="L98" s="12" t="s">
        <v>1413</v>
      </c>
      <c r="M98" s="10" t="s">
        <v>1414</v>
      </c>
      <c r="N98" s="13" t="s">
        <v>1415</v>
      </c>
      <c r="O98" s="10" t="s">
        <v>1416</v>
      </c>
      <c r="P98" s="10" t="s">
        <v>23</v>
      </c>
      <c r="Q98" s="10"/>
      <c r="R98" s="10"/>
      <c r="S98" s="10"/>
      <c r="T98" s="10"/>
      <c r="U98" s="10"/>
      <c r="V98" s="10"/>
    </row>
    <row r="99" spans="1:22" s="14" customFormat="1" x14ac:dyDescent="0.2">
      <c r="A99" s="8">
        <v>45476.296380532411</v>
      </c>
      <c r="B99" s="25" t="s">
        <v>2002</v>
      </c>
      <c r="C99" s="9" t="s">
        <v>1773</v>
      </c>
      <c r="D99" s="10" t="s">
        <v>24</v>
      </c>
      <c r="E99" s="20" t="s">
        <v>507</v>
      </c>
      <c r="F99" s="20" t="s">
        <v>508</v>
      </c>
      <c r="G99" s="10" t="s">
        <v>27</v>
      </c>
      <c r="H99" s="20" t="s">
        <v>348</v>
      </c>
      <c r="I99" s="10">
        <v>11</v>
      </c>
      <c r="J99" s="11">
        <v>1839902260447</v>
      </c>
      <c r="K99" s="12" t="s">
        <v>509</v>
      </c>
      <c r="L99" s="12" t="s">
        <v>510</v>
      </c>
      <c r="M99" s="10" t="s">
        <v>511</v>
      </c>
      <c r="N99" s="13" t="s">
        <v>512</v>
      </c>
      <c r="O99" s="10" t="s">
        <v>513</v>
      </c>
      <c r="P99" s="10" t="s">
        <v>23</v>
      </c>
      <c r="Q99" s="10"/>
      <c r="R99" s="10"/>
      <c r="S99" s="10"/>
      <c r="T99" s="10"/>
      <c r="U99" s="10"/>
      <c r="V99" s="10"/>
    </row>
    <row r="100" spans="1:22" s="14" customFormat="1" x14ac:dyDescent="0.2">
      <c r="A100" s="8">
        <v>45475.87190337963</v>
      </c>
      <c r="B100" s="25" t="s">
        <v>2002</v>
      </c>
      <c r="C100" s="9" t="s">
        <v>1774</v>
      </c>
      <c r="D100" s="10" t="s">
        <v>24</v>
      </c>
      <c r="E100" s="20" t="s">
        <v>445</v>
      </c>
      <c r="F100" s="20" t="s">
        <v>446</v>
      </c>
      <c r="G100" s="10" t="s">
        <v>27</v>
      </c>
      <c r="H100" s="20" t="s">
        <v>85</v>
      </c>
      <c r="I100" s="10">
        <v>12</v>
      </c>
      <c r="J100" s="11" t="s">
        <v>447</v>
      </c>
      <c r="K100" s="12" t="s">
        <v>448</v>
      </c>
      <c r="L100" s="12" t="s">
        <v>449</v>
      </c>
      <c r="M100" s="10" t="s">
        <v>450</v>
      </c>
      <c r="N100" s="13" t="s">
        <v>451</v>
      </c>
      <c r="O100" s="10" t="s">
        <v>452</v>
      </c>
      <c r="P100" s="10" t="s">
        <v>23</v>
      </c>
      <c r="Q100" s="10"/>
      <c r="R100" s="10"/>
      <c r="S100" s="10"/>
      <c r="T100" s="10"/>
      <c r="U100" s="10"/>
      <c r="V100" s="10"/>
    </row>
    <row r="101" spans="1:22" s="14" customFormat="1" x14ac:dyDescent="0.2">
      <c r="A101" s="8">
        <v>45480.864763124999</v>
      </c>
      <c r="B101" s="25" t="s">
        <v>2002</v>
      </c>
      <c r="C101" s="9" t="s">
        <v>1775</v>
      </c>
      <c r="D101" s="10" t="s">
        <v>24</v>
      </c>
      <c r="E101" s="20" t="s">
        <v>1619</v>
      </c>
      <c r="F101" s="20" t="s">
        <v>1620</v>
      </c>
      <c r="G101" s="10" t="s">
        <v>17</v>
      </c>
      <c r="H101" s="20" t="s">
        <v>99</v>
      </c>
      <c r="I101" s="10">
        <v>10</v>
      </c>
      <c r="J101" s="11">
        <v>1839902320814</v>
      </c>
      <c r="K101" s="10" t="s">
        <v>1621</v>
      </c>
      <c r="L101" s="12" t="s">
        <v>1622</v>
      </c>
      <c r="M101" s="10" t="s">
        <v>1623</v>
      </c>
      <c r="N101" s="13" t="s">
        <v>1624</v>
      </c>
      <c r="O101" s="10" t="s">
        <v>1625</v>
      </c>
      <c r="P101" s="10" t="s">
        <v>23</v>
      </c>
      <c r="Q101" s="10"/>
      <c r="R101" s="10"/>
      <c r="S101" s="10"/>
      <c r="T101" s="10"/>
      <c r="U101" s="10"/>
      <c r="V101" s="10"/>
    </row>
    <row r="102" spans="1:22" s="14" customFormat="1" x14ac:dyDescent="0.2">
      <c r="A102" s="8">
        <v>45479.806117465283</v>
      </c>
      <c r="B102" s="25" t="s">
        <v>2002</v>
      </c>
      <c r="C102" s="9" t="s">
        <v>1776</v>
      </c>
      <c r="D102" s="10" t="s">
        <v>24</v>
      </c>
      <c r="E102" s="20" t="s">
        <v>1943</v>
      </c>
      <c r="F102" s="20" t="s">
        <v>1230</v>
      </c>
      <c r="G102" s="10" t="s">
        <v>17</v>
      </c>
      <c r="H102" s="20" t="s">
        <v>28</v>
      </c>
      <c r="I102" s="10">
        <v>11</v>
      </c>
      <c r="J102" s="11">
        <v>1839300060946</v>
      </c>
      <c r="K102" s="12" t="s">
        <v>1231</v>
      </c>
      <c r="L102" s="12" t="s">
        <v>1231</v>
      </c>
      <c r="M102" s="10" t="s">
        <v>1232</v>
      </c>
      <c r="N102" s="13" t="s">
        <v>1233</v>
      </c>
      <c r="O102" s="10" t="s">
        <v>1234</v>
      </c>
      <c r="P102" s="10" t="s">
        <v>23</v>
      </c>
      <c r="Q102" s="10"/>
      <c r="R102" s="10"/>
      <c r="S102" s="10"/>
      <c r="T102" s="10"/>
      <c r="U102" s="10"/>
      <c r="V102" s="10"/>
    </row>
    <row r="103" spans="1:22" s="14" customFormat="1" x14ac:dyDescent="0.2">
      <c r="A103" s="8">
        <v>45480.488802939813</v>
      </c>
      <c r="B103" s="25" t="s">
        <v>2002</v>
      </c>
      <c r="C103" s="9" t="s">
        <v>1777</v>
      </c>
      <c r="D103" s="10" t="s">
        <v>24</v>
      </c>
      <c r="E103" s="20" t="s">
        <v>1417</v>
      </c>
      <c r="F103" s="20" t="s">
        <v>1418</v>
      </c>
      <c r="G103" s="10" t="s">
        <v>27</v>
      </c>
      <c r="H103" s="20" t="s">
        <v>64</v>
      </c>
      <c r="I103" s="10">
        <v>11</v>
      </c>
      <c r="J103" s="11">
        <v>1839902271619</v>
      </c>
      <c r="K103" s="12" t="s">
        <v>1419</v>
      </c>
      <c r="L103" s="12" t="s">
        <v>1419</v>
      </c>
      <c r="M103" s="10" t="s">
        <v>1420</v>
      </c>
      <c r="N103" s="13" t="s">
        <v>1421</v>
      </c>
      <c r="O103" s="12" t="s">
        <v>1422</v>
      </c>
      <c r="P103" s="10" t="s">
        <v>23</v>
      </c>
      <c r="Q103" s="10"/>
      <c r="R103" s="10"/>
      <c r="S103" s="10"/>
      <c r="T103" s="10"/>
      <c r="U103" s="10"/>
      <c r="V103" s="10"/>
    </row>
    <row r="104" spans="1:22" s="14" customFormat="1" x14ac:dyDescent="0.2">
      <c r="A104" s="8">
        <v>45479.870261678239</v>
      </c>
      <c r="B104" s="25" t="s">
        <v>2002</v>
      </c>
      <c r="C104" s="9" t="s">
        <v>1778</v>
      </c>
      <c r="D104" s="10" t="s">
        <v>24</v>
      </c>
      <c r="E104" s="20" t="s">
        <v>1261</v>
      </c>
      <c r="F104" s="20" t="s">
        <v>1262</v>
      </c>
      <c r="G104" s="10" t="s">
        <v>17</v>
      </c>
      <c r="H104" s="20" t="s">
        <v>1263</v>
      </c>
      <c r="I104" s="10">
        <v>10</v>
      </c>
      <c r="J104" s="11">
        <v>1839300065433</v>
      </c>
      <c r="K104" s="12" t="s">
        <v>1264</v>
      </c>
      <c r="L104" s="12" t="s">
        <v>1265</v>
      </c>
      <c r="M104" s="10" t="s">
        <v>1266</v>
      </c>
      <c r="N104" s="13" t="s">
        <v>1267</v>
      </c>
      <c r="O104" s="10">
        <v>456100</v>
      </c>
      <c r="P104" s="10" t="s">
        <v>23</v>
      </c>
      <c r="Q104" s="10"/>
      <c r="R104" s="10"/>
      <c r="S104" s="10"/>
      <c r="T104" s="10"/>
      <c r="U104" s="10"/>
      <c r="V104" s="10"/>
    </row>
    <row r="105" spans="1:22" s="14" customFormat="1" x14ac:dyDescent="0.2">
      <c r="A105" s="8">
        <v>45479.550743344909</v>
      </c>
      <c r="B105" s="25" t="s">
        <v>2002</v>
      </c>
      <c r="C105" s="9" t="s">
        <v>1779</v>
      </c>
      <c r="D105" s="10" t="s">
        <v>14</v>
      </c>
      <c r="E105" s="20" t="s">
        <v>1126</v>
      </c>
      <c r="F105" s="20" t="s">
        <v>1127</v>
      </c>
      <c r="G105" s="10" t="s">
        <v>17</v>
      </c>
      <c r="H105" s="20" t="s">
        <v>28</v>
      </c>
      <c r="I105" s="10">
        <v>11</v>
      </c>
      <c r="J105" s="11">
        <v>1839902323848</v>
      </c>
      <c r="K105" s="12" t="s">
        <v>1128</v>
      </c>
      <c r="L105" s="12" t="s">
        <v>1129</v>
      </c>
      <c r="M105" s="10" t="s">
        <v>1130</v>
      </c>
      <c r="N105" s="13" t="s">
        <v>1131</v>
      </c>
      <c r="O105" s="10" t="s">
        <v>1132</v>
      </c>
      <c r="P105" s="10" t="s">
        <v>23</v>
      </c>
      <c r="Q105" s="10"/>
      <c r="R105" s="10"/>
      <c r="S105" s="10"/>
      <c r="T105" s="10"/>
      <c r="U105" s="10"/>
      <c r="V105" s="10"/>
    </row>
    <row r="106" spans="1:22" s="14" customFormat="1" x14ac:dyDescent="0.2">
      <c r="A106" s="8">
        <v>45478.689160196758</v>
      </c>
      <c r="B106" s="25" t="s">
        <v>2002</v>
      </c>
      <c r="C106" s="9" t="s">
        <v>1780</v>
      </c>
      <c r="D106" s="10" t="s">
        <v>14</v>
      </c>
      <c r="E106" s="20" t="s">
        <v>958</v>
      </c>
      <c r="F106" s="20" t="s">
        <v>959</v>
      </c>
      <c r="G106" s="10" t="s">
        <v>27</v>
      </c>
      <c r="H106" s="20" t="s">
        <v>28</v>
      </c>
      <c r="I106" s="10">
        <v>11</v>
      </c>
      <c r="J106" s="11">
        <v>1839100019675</v>
      </c>
      <c r="K106" s="12" t="s">
        <v>960</v>
      </c>
      <c r="L106" s="12" t="s">
        <v>961</v>
      </c>
      <c r="M106" s="10" t="s">
        <v>962</v>
      </c>
      <c r="N106" s="13" t="s">
        <v>963</v>
      </c>
      <c r="O106" s="10" t="s">
        <v>964</v>
      </c>
      <c r="P106" s="10" t="s">
        <v>23</v>
      </c>
      <c r="Q106" s="10"/>
      <c r="R106" s="10"/>
      <c r="S106" s="10"/>
      <c r="T106" s="10"/>
      <c r="U106" s="10"/>
      <c r="V106" s="10"/>
    </row>
    <row r="107" spans="1:22" s="14" customFormat="1" x14ac:dyDescent="0.2">
      <c r="A107" s="8">
        <v>45480.862461469907</v>
      </c>
      <c r="B107" s="25" t="s">
        <v>2002</v>
      </c>
      <c r="C107" s="9" t="s">
        <v>1781</v>
      </c>
      <c r="D107" s="10" t="s">
        <v>24</v>
      </c>
      <c r="E107" s="20" t="s">
        <v>1613</v>
      </c>
      <c r="F107" s="20" t="s">
        <v>1614</v>
      </c>
      <c r="G107" s="10" t="s">
        <v>84</v>
      </c>
      <c r="H107" s="20" t="s">
        <v>85</v>
      </c>
      <c r="I107" s="10">
        <v>10</v>
      </c>
      <c r="J107" s="11">
        <v>1839902350705</v>
      </c>
      <c r="K107" s="10" t="s">
        <v>1615</v>
      </c>
      <c r="L107" s="10" t="s">
        <v>1615</v>
      </c>
      <c r="M107" s="10" t="s">
        <v>1616</v>
      </c>
      <c r="N107" s="13" t="s">
        <v>1617</v>
      </c>
      <c r="O107" s="10" t="s">
        <v>1618</v>
      </c>
      <c r="P107" s="10" t="s">
        <v>23</v>
      </c>
      <c r="Q107" s="10"/>
      <c r="R107" s="10"/>
      <c r="S107" s="10"/>
      <c r="T107" s="10"/>
      <c r="U107" s="10"/>
      <c r="V107" s="10"/>
    </row>
    <row r="108" spans="1:22" s="14" customFormat="1" x14ac:dyDescent="0.2">
      <c r="A108" s="8">
        <v>45480.712572407407</v>
      </c>
      <c r="B108" s="25" t="s">
        <v>2002</v>
      </c>
      <c r="C108" s="9" t="s">
        <v>1782</v>
      </c>
      <c r="D108" s="10" t="s">
        <v>14</v>
      </c>
      <c r="E108" s="20" t="s">
        <v>1539</v>
      </c>
      <c r="F108" s="20" t="s">
        <v>1540</v>
      </c>
      <c r="G108" s="10" t="s">
        <v>84</v>
      </c>
      <c r="H108" s="20" t="s">
        <v>28</v>
      </c>
      <c r="I108" s="10">
        <v>10</v>
      </c>
      <c r="J108" s="11">
        <v>1839300071328</v>
      </c>
      <c r="K108" s="12" t="s">
        <v>1541</v>
      </c>
      <c r="L108" s="12" t="s">
        <v>1542</v>
      </c>
      <c r="M108" s="10" t="s">
        <v>1543</v>
      </c>
      <c r="N108" s="13" t="s">
        <v>1544</v>
      </c>
      <c r="O108" s="10" t="s">
        <v>1545</v>
      </c>
      <c r="P108" s="10" t="s">
        <v>23</v>
      </c>
      <c r="Q108" s="10"/>
      <c r="R108" s="10"/>
      <c r="S108" s="10"/>
      <c r="T108" s="10"/>
      <c r="U108" s="10"/>
      <c r="V108" s="10"/>
    </row>
    <row r="109" spans="1:22" s="14" customFormat="1" x14ac:dyDescent="0.2">
      <c r="A109" s="8">
        <v>45477.48021587963</v>
      </c>
      <c r="B109" s="25" t="s">
        <v>2002</v>
      </c>
      <c r="C109" s="9" t="s">
        <v>1783</v>
      </c>
      <c r="D109" s="10" t="s">
        <v>14</v>
      </c>
      <c r="E109" s="20" t="s">
        <v>729</v>
      </c>
      <c r="F109" s="20" t="s">
        <v>730</v>
      </c>
      <c r="G109" s="10" t="s">
        <v>27</v>
      </c>
      <c r="H109" s="20" t="s">
        <v>99</v>
      </c>
      <c r="I109" s="10">
        <v>12</v>
      </c>
      <c r="J109" s="11">
        <v>1429900803650</v>
      </c>
      <c r="K109" s="12" t="s">
        <v>731</v>
      </c>
      <c r="L109" s="12" t="s">
        <v>731</v>
      </c>
      <c r="M109" s="10" t="s">
        <v>732</v>
      </c>
      <c r="N109" s="13" t="s">
        <v>733</v>
      </c>
      <c r="O109" s="10" t="s">
        <v>29</v>
      </c>
      <c r="P109" s="10" t="s">
        <v>23</v>
      </c>
      <c r="Q109" s="10"/>
      <c r="R109" s="10"/>
      <c r="S109" s="10"/>
      <c r="T109" s="10"/>
      <c r="U109" s="10"/>
      <c r="V109" s="10"/>
    </row>
    <row r="110" spans="1:22" s="14" customFormat="1" x14ac:dyDescent="0.2">
      <c r="A110" s="8">
        <v>45480.437633692127</v>
      </c>
      <c r="B110" s="25" t="s">
        <v>2002</v>
      </c>
      <c r="C110" s="9" t="s">
        <v>1784</v>
      </c>
      <c r="D110" s="10" t="s">
        <v>14</v>
      </c>
      <c r="E110" s="20" t="s">
        <v>1375</v>
      </c>
      <c r="F110" s="20" t="s">
        <v>1376</v>
      </c>
      <c r="G110" s="10" t="s">
        <v>27</v>
      </c>
      <c r="H110" s="20" t="s">
        <v>123</v>
      </c>
      <c r="I110" s="10" t="s">
        <v>409</v>
      </c>
      <c r="J110" s="11">
        <v>1839902276416</v>
      </c>
      <c r="K110" s="12" t="s">
        <v>1377</v>
      </c>
      <c r="L110" s="12" t="s">
        <v>1378</v>
      </c>
      <c r="M110" s="10" t="s">
        <v>1379</v>
      </c>
      <c r="N110" s="13" t="s">
        <v>1380</v>
      </c>
      <c r="O110" s="10" t="s">
        <v>1381</v>
      </c>
      <c r="P110" s="10" t="s">
        <v>23</v>
      </c>
      <c r="Q110" s="10"/>
      <c r="R110" s="10"/>
      <c r="S110" s="10"/>
      <c r="T110" s="10"/>
      <c r="U110" s="10"/>
      <c r="V110" s="10"/>
    </row>
    <row r="111" spans="1:22" s="14" customFormat="1" x14ac:dyDescent="0.2">
      <c r="A111" s="8">
        <v>45474.89211424769</v>
      </c>
      <c r="B111" s="25" t="s">
        <v>2002</v>
      </c>
      <c r="C111" s="9" t="s">
        <v>1785</v>
      </c>
      <c r="D111" s="10" t="s">
        <v>14</v>
      </c>
      <c r="E111" s="20" t="s">
        <v>144</v>
      </c>
      <c r="F111" s="20" t="s">
        <v>145</v>
      </c>
      <c r="G111" s="10" t="s">
        <v>27</v>
      </c>
      <c r="H111" s="20" t="s">
        <v>28</v>
      </c>
      <c r="I111" s="10">
        <v>12</v>
      </c>
      <c r="J111" s="11">
        <v>1839300038088</v>
      </c>
      <c r="K111" s="12" t="s">
        <v>146</v>
      </c>
      <c r="L111" s="12" t="s">
        <v>147</v>
      </c>
      <c r="M111" s="10" t="s">
        <v>148</v>
      </c>
      <c r="N111" s="13" t="s">
        <v>149</v>
      </c>
      <c r="O111" s="10" t="s">
        <v>150</v>
      </c>
      <c r="P111" s="10" t="s">
        <v>23</v>
      </c>
      <c r="Q111" s="10"/>
      <c r="R111" s="10"/>
      <c r="S111" s="10"/>
      <c r="T111" s="10"/>
      <c r="U111" s="10"/>
      <c r="V111" s="10"/>
    </row>
    <row r="112" spans="1:22" s="14" customFormat="1" x14ac:dyDescent="0.2">
      <c r="A112" s="8">
        <v>45480.702256527773</v>
      </c>
      <c r="B112" s="25" t="s">
        <v>2002</v>
      </c>
      <c r="C112" s="9" t="s">
        <v>1786</v>
      </c>
      <c r="D112" s="10" t="s">
        <v>14</v>
      </c>
      <c r="E112" s="20" t="s">
        <v>1521</v>
      </c>
      <c r="F112" s="20" t="s">
        <v>1522</v>
      </c>
      <c r="G112" s="10" t="s">
        <v>27</v>
      </c>
      <c r="H112" s="20" t="s">
        <v>187</v>
      </c>
      <c r="I112" s="10" t="s">
        <v>1523</v>
      </c>
      <c r="J112" s="11">
        <v>1839902258973</v>
      </c>
      <c r="K112" s="12" t="s">
        <v>1524</v>
      </c>
      <c r="L112" s="12" t="s">
        <v>1525</v>
      </c>
      <c r="M112" s="10" t="s">
        <v>1526</v>
      </c>
      <c r="N112" s="13" t="s">
        <v>1527</v>
      </c>
      <c r="O112" s="10">
        <v>360074001</v>
      </c>
      <c r="P112" s="10" t="s">
        <v>23</v>
      </c>
      <c r="Q112" s="10"/>
      <c r="R112" s="10"/>
      <c r="S112" s="10"/>
      <c r="T112" s="10"/>
      <c r="U112" s="10"/>
      <c r="V112" s="10"/>
    </row>
    <row r="113" spans="1:22" s="14" customFormat="1" x14ac:dyDescent="0.2">
      <c r="A113" s="8">
        <v>45477.885869687496</v>
      </c>
      <c r="B113" s="25" t="s">
        <v>2002</v>
      </c>
      <c r="C113" s="9" t="s">
        <v>1787</v>
      </c>
      <c r="D113" s="10" t="s">
        <v>14</v>
      </c>
      <c r="E113" s="20" t="s">
        <v>807</v>
      </c>
      <c r="F113" s="20" t="s">
        <v>808</v>
      </c>
      <c r="G113" s="10" t="s">
        <v>27</v>
      </c>
      <c r="H113" s="20" t="s">
        <v>703</v>
      </c>
      <c r="I113" s="10">
        <v>12</v>
      </c>
      <c r="J113" s="11">
        <v>1839300045165</v>
      </c>
      <c r="K113" s="12" t="s">
        <v>809</v>
      </c>
      <c r="L113" s="12" t="s">
        <v>810</v>
      </c>
      <c r="M113" s="10" t="s">
        <v>811</v>
      </c>
      <c r="N113" s="13" t="s">
        <v>812</v>
      </c>
      <c r="O113" s="10" t="s">
        <v>813</v>
      </c>
      <c r="P113" s="10" t="s">
        <v>23</v>
      </c>
      <c r="Q113" s="10"/>
      <c r="R113" s="10"/>
      <c r="S113" s="10"/>
      <c r="T113" s="10"/>
      <c r="U113" s="10"/>
      <c r="V113" s="10"/>
    </row>
    <row r="114" spans="1:22" s="14" customFormat="1" x14ac:dyDescent="0.2">
      <c r="A114" s="8">
        <v>45480.42955641204</v>
      </c>
      <c r="B114" s="25" t="s">
        <v>2002</v>
      </c>
      <c r="C114" s="9" t="s">
        <v>1788</v>
      </c>
      <c r="D114" s="10" t="s">
        <v>24</v>
      </c>
      <c r="E114" s="20" t="s">
        <v>1361</v>
      </c>
      <c r="F114" s="20" t="s">
        <v>1362</v>
      </c>
      <c r="G114" s="10" t="s">
        <v>27</v>
      </c>
      <c r="H114" s="20" t="s">
        <v>703</v>
      </c>
      <c r="I114" s="10">
        <v>11</v>
      </c>
      <c r="J114" s="11" t="s">
        <v>1363</v>
      </c>
      <c r="K114" s="12" t="s">
        <v>1364</v>
      </c>
      <c r="L114" s="12" t="s">
        <v>1365</v>
      </c>
      <c r="M114" s="10" t="s">
        <v>1366</v>
      </c>
      <c r="N114" s="13" t="s">
        <v>1367</v>
      </c>
      <c r="O114" s="10" t="s">
        <v>1368</v>
      </c>
      <c r="P114" s="10" t="s">
        <v>23</v>
      </c>
      <c r="Q114" s="10"/>
      <c r="R114" s="10"/>
      <c r="S114" s="10"/>
      <c r="T114" s="10"/>
      <c r="U114" s="10"/>
      <c r="V114" s="10"/>
    </row>
    <row r="115" spans="1:22" s="14" customFormat="1" x14ac:dyDescent="0.2">
      <c r="A115" s="8">
        <v>45479.483898472223</v>
      </c>
      <c r="B115" s="25" t="s">
        <v>2002</v>
      </c>
      <c r="C115" s="9" t="s">
        <v>1789</v>
      </c>
      <c r="D115" s="10" t="s">
        <v>24</v>
      </c>
      <c r="E115" s="20" t="s">
        <v>1993</v>
      </c>
      <c r="F115" s="20" t="s">
        <v>1091</v>
      </c>
      <c r="G115" s="10" t="s">
        <v>17</v>
      </c>
      <c r="H115" s="20" t="s">
        <v>172</v>
      </c>
      <c r="I115" s="10">
        <v>11</v>
      </c>
      <c r="J115" s="11">
        <v>1839902296654</v>
      </c>
      <c r="K115" s="12" t="s">
        <v>1092</v>
      </c>
      <c r="L115" s="12" t="s">
        <v>1093</v>
      </c>
      <c r="M115" s="10" t="s">
        <v>1094</v>
      </c>
      <c r="N115" s="13" t="s">
        <v>1095</v>
      </c>
      <c r="O115" s="10" t="s">
        <v>1096</v>
      </c>
      <c r="P115" s="10" t="s">
        <v>23</v>
      </c>
      <c r="Q115" s="10"/>
      <c r="R115" s="10"/>
      <c r="S115" s="10"/>
      <c r="T115" s="10"/>
      <c r="U115" s="10"/>
      <c r="V115" s="10"/>
    </row>
    <row r="116" spans="1:22" s="14" customFormat="1" x14ac:dyDescent="0.2">
      <c r="A116" s="8">
        <v>45480.913019120373</v>
      </c>
      <c r="B116" s="25" t="s">
        <v>2002</v>
      </c>
      <c r="C116" s="9" t="s">
        <v>1790</v>
      </c>
      <c r="D116" s="10" t="s">
        <v>24</v>
      </c>
      <c r="E116" s="20" t="s">
        <v>1994</v>
      </c>
      <c r="F116" s="20" t="s">
        <v>1658</v>
      </c>
      <c r="G116" s="10" t="s">
        <v>17</v>
      </c>
      <c r="H116" s="20" t="s">
        <v>99</v>
      </c>
      <c r="I116" s="10">
        <v>11</v>
      </c>
      <c r="J116" s="11">
        <v>1839902290630</v>
      </c>
      <c r="K116" s="12" t="s">
        <v>1659</v>
      </c>
      <c r="L116" s="12" t="s">
        <v>1660</v>
      </c>
      <c r="M116" s="10" t="s">
        <v>1661</v>
      </c>
      <c r="N116" s="13" t="s">
        <v>1662</v>
      </c>
      <c r="O116" s="10" t="s">
        <v>1663</v>
      </c>
      <c r="P116" s="10" t="s">
        <v>23</v>
      </c>
      <c r="Q116" s="10"/>
      <c r="R116" s="10"/>
      <c r="S116" s="10"/>
      <c r="T116" s="10"/>
      <c r="U116" s="10"/>
      <c r="V116" s="10"/>
    </row>
    <row r="117" spans="1:22" s="14" customFormat="1" x14ac:dyDescent="0.2">
      <c r="A117" s="8">
        <v>45475.917769780091</v>
      </c>
      <c r="B117" s="25" t="s">
        <v>2002</v>
      </c>
      <c r="C117" s="9" t="s">
        <v>1791</v>
      </c>
      <c r="D117" s="10" t="s">
        <v>24</v>
      </c>
      <c r="E117" s="20" t="s">
        <v>478</v>
      </c>
      <c r="F117" s="20" t="s">
        <v>473</v>
      </c>
      <c r="G117" s="10" t="s">
        <v>27</v>
      </c>
      <c r="H117" s="20" t="s">
        <v>49</v>
      </c>
      <c r="I117" s="10">
        <v>12</v>
      </c>
      <c r="J117" s="11">
        <v>1839100018571</v>
      </c>
      <c r="K117" s="12" t="s">
        <v>474</v>
      </c>
      <c r="L117" s="12" t="s">
        <v>474</v>
      </c>
      <c r="M117" s="10" t="s">
        <v>475</v>
      </c>
      <c r="N117" s="13" t="s">
        <v>479</v>
      </c>
      <c r="O117" s="10" t="s">
        <v>480</v>
      </c>
      <c r="P117" s="10" t="s">
        <v>23</v>
      </c>
      <c r="Q117" s="10"/>
      <c r="R117" s="10"/>
      <c r="S117" s="10"/>
      <c r="T117" s="10"/>
      <c r="U117" s="10"/>
      <c r="V117" s="10"/>
    </row>
    <row r="118" spans="1:22" s="14" customFormat="1" x14ac:dyDescent="0.2">
      <c r="A118" s="8">
        <v>45475.915536817134</v>
      </c>
      <c r="B118" s="25" t="s">
        <v>2002</v>
      </c>
      <c r="C118" s="9" t="s">
        <v>1792</v>
      </c>
      <c r="D118" s="10" t="s">
        <v>24</v>
      </c>
      <c r="E118" s="20" t="s">
        <v>472</v>
      </c>
      <c r="F118" s="20" t="s">
        <v>473</v>
      </c>
      <c r="G118" s="10" t="s">
        <v>27</v>
      </c>
      <c r="H118" s="20" t="s">
        <v>49</v>
      </c>
      <c r="I118" s="10">
        <v>12</v>
      </c>
      <c r="J118" s="11">
        <v>1839100018563</v>
      </c>
      <c r="K118" s="12" t="s">
        <v>474</v>
      </c>
      <c r="L118" s="12" t="s">
        <v>474</v>
      </c>
      <c r="M118" s="10" t="s">
        <v>475</v>
      </c>
      <c r="N118" s="13" t="s">
        <v>476</v>
      </c>
      <c r="O118" s="10" t="s">
        <v>477</v>
      </c>
      <c r="P118" s="10" t="s">
        <v>23</v>
      </c>
      <c r="Q118" s="10"/>
      <c r="R118" s="10"/>
      <c r="S118" s="10"/>
      <c r="T118" s="10"/>
      <c r="U118" s="10"/>
      <c r="V118" s="10"/>
    </row>
    <row r="119" spans="1:22" s="14" customFormat="1" x14ac:dyDescent="0.2">
      <c r="A119" s="8">
        <v>45480.564781365742</v>
      </c>
      <c r="B119" s="25" t="s">
        <v>2002</v>
      </c>
      <c r="C119" s="9" t="s">
        <v>1793</v>
      </c>
      <c r="D119" s="10" t="s">
        <v>24</v>
      </c>
      <c r="E119" s="20" t="s">
        <v>1436</v>
      </c>
      <c r="F119" s="20" t="s">
        <v>1437</v>
      </c>
      <c r="G119" s="10" t="s">
        <v>17</v>
      </c>
      <c r="H119" s="20" t="s">
        <v>28</v>
      </c>
      <c r="I119" s="10">
        <v>10</v>
      </c>
      <c r="J119" s="11">
        <v>1839300059824</v>
      </c>
      <c r="K119" s="12" t="s">
        <v>1438</v>
      </c>
      <c r="L119" s="12" t="s">
        <v>1438</v>
      </c>
      <c r="M119" s="10" t="s">
        <v>1439</v>
      </c>
      <c r="N119" s="13" t="s">
        <v>1440</v>
      </c>
      <c r="O119" s="10" t="s">
        <v>1441</v>
      </c>
      <c r="P119" s="10" t="s">
        <v>23</v>
      </c>
      <c r="Q119" s="10"/>
      <c r="R119" s="10"/>
      <c r="S119" s="10"/>
      <c r="T119" s="10"/>
      <c r="U119" s="10"/>
      <c r="V119" s="10"/>
    </row>
    <row r="120" spans="1:22" s="14" customFormat="1" x14ac:dyDescent="0.2">
      <c r="A120" s="8">
        <v>45479.900346909722</v>
      </c>
      <c r="B120" s="25" t="s">
        <v>2002</v>
      </c>
      <c r="C120" s="9" t="s">
        <v>1794</v>
      </c>
      <c r="D120" s="10" t="s">
        <v>24</v>
      </c>
      <c r="E120" s="20" t="s">
        <v>1282</v>
      </c>
      <c r="F120" s="20" t="s">
        <v>1283</v>
      </c>
      <c r="G120" s="10" t="s">
        <v>27</v>
      </c>
      <c r="H120" s="20" t="s">
        <v>85</v>
      </c>
      <c r="I120" s="10">
        <v>12</v>
      </c>
      <c r="J120" s="11">
        <v>1839300042760</v>
      </c>
      <c r="K120" s="12" t="s">
        <v>1284</v>
      </c>
      <c r="L120" s="12" t="s">
        <v>1285</v>
      </c>
      <c r="M120" s="10" t="s">
        <v>1286</v>
      </c>
      <c r="N120" s="13" t="s">
        <v>1287</v>
      </c>
      <c r="O120" s="10" t="s">
        <v>1288</v>
      </c>
      <c r="P120" s="10" t="s">
        <v>23</v>
      </c>
      <c r="Q120" s="10"/>
      <c r="R120" s="10"/>
      <c r="S120" s="10"/>
      <c r="T120" s="10"/>
      <c r="U120" s="10"/>
      <c r="V120" s="10"/>
    </row>
    <row r="121" spans="1:22" s="14" customFormat="1" x14ac:dyDescent="0.2">
      <c r="A121" s="8">
        <v>45480.639014224536</v>
      </c>
      <c r="B121" s="25" t="s">
        <v>2002</v>
      </c>
      <c r="C121" s="9" t="s">
        <v>1795</v>
      </c>
      <c r="D121" s="10" t="s">
        <v>24</v>
      </c>
      <c r="E121" s="20" t="s">
        <v>1995</v>
      </c>
      <c r="F121" s="20" t="s">
        <v>1481</v>
      </c>
      <c r="G121" s="10" t="s">
        <v>27</v>
      </c>
      <c r="H121" s="20" t="s">
        <v>348</v>
      </c>
      <c r="I121" s="10">
        <v>12</v>
      </c>
      <c r="J121" s="11">
        <v>1839300040503</v>
      </c>
      <c r="K121" s="12" t="s">
        <v>1482</v>
      </c>
      <c r="L121" s="12" t="s">
        <v>1483</v>
      </c>
      <c r="M121" s="10" t="s">
        <v>1484</v>
      </c>
      <c r="N121" s="13" t="s">
        <v>1485</v>
      </c>
      <c r="O121" s="10">
        <v>9296</v>
      </c>
      <c r="P121" s="10" t="s">
        <v>23</v>
      </c>
      <c r="Q121" s="10"/>
      <c r="R121" s="10"/>
      <c r="S121" s="10"/>
      <c r="T121" s="10"/>
      <c r="U121" s="10"/>
      <c r="V121" s="10"/>
    </row>
    <row r="122" spans="1:22" s="14" customFormat="1" x14ac:dyDescent="0.2">
      <c r="A122" s="8">
        <v>45478.375066759254</v>
      </c>
      <c r="B122" s="24" t="s">
        <v>2003</v>
      </c>
      <c r="C122" s="9" t="s">
        <v>1796</v>
      </c>
      <c r="D122" s="10" t="s">
        <v>24</v>
      </c>
      <c r="E122" s="20" t="s">
        <v>859</v>
      </c>
      <c r="F122" s="20" t="s">
        <v>860</v>
      </c>
      <c r="G122" s="10" t="s">
        <v>27</v>
      </c>
      <c r="H122" s="20" t="s">
        <v>64</v>
      </c>
      <c r="I122" s="10">
        <v>11</v>
      </c>
      <c r="J122" s="11">
        <v>1839100019454</v>
      </c>
      <c r="K122" s="12" t="s">
        <v>861</v>
      </c>
      <c r="L122" s="12" t="s">
        <v>862</v>
      </c>
      <c r="M122" s="10" t="s">
        <v>863</v>
      </c>
      <c r="N122" s="13" t="s">
        <v>864</v>
      </c>
      <c r="O122" s="10" t="s">
        <v>865</v>
      </c>
      <c r="P122" s="10" t="s">
        <v>23</v>
      </c>
      <c r="Q122" s="10"/>
      <c r="R122" s="10"/>
      <c r="S122" s="10"/>
      <c r="T122" s="10"/>
      <c r="U122" s="10"/>
      <c r="V122" s="10"/>
    </row>
    <row r="123" spans="1:22" s="14" customFormat="1" x14ac:dyDescent="0.2">
      <c r="A123" s="8">
        <v>45474.781882430558</v>
      </c>
      <c r="B123" s="24" t="s">
        <v>2003</v>
      </c>
      <c r="C123" s="9" t="s">
        <v>1797</v>
      </c>
      <c r="D123" s="10" t="s">
        <v>24</v>
      </c>
      <c r="E123" s="20" t="s">
        <v>25</v>
      </c>
      <c r="F123" s="20" t="s">
        <v>26</v>
      </c>
      <c r="G123" s="10" t="s">
        <v>27</v>
      </c>
      <c r="H123" s="20" t="s">
        <v>28</v>
      </c>
      <c r="I123" s="10">
        <v>12</v>
      </c>
      <c r="J123" s="11">
        <v>1839902260510</v>
      </c>
      <c r="K123" s="10" t="s">
        <v>29</v>
      </c>
      <c r="L123" s="12" t="s">
        <v>30</v>
      </c>
      <c r="M123" s="10" t="s">
        <v>31</v>
      </c>
      <c r="N123" s="13" t="s">
        <v>32</v>
      </c>
      <c r="O123" s="10" t="s">
        <v>33</v>
      </c>
      <c r="P123" s="10" t="s">
        <v>23</v>
      </c>
      <c r="Q123" s="10"/>
      <c r="R123" s="10"/>
      <c r="S123" s="10"/>
      <c r="T123" s="10"/>
      <c r="U123" s="10"/>
      <c r="V123" s="10"/>
    </row>
    <row r="124" spans="1:22" s="14" customFormat="1" x14ac:dyDescent="0.2">
      <c r="A124" s="8">
        <v>45479.700835266209</v>
      </c>
      <c r="B124" s="24" t="s">
        <v>2003</v>
      </c>
      <c r="C124" s="9" t="s">
        <v>1798</v>
      </c>
      <c r="D124" s="10" t="s">
        <v>24</v>
      </c>
      <c r="E124" s="20" t="s">
        <v>1201</v>
      </c>
      <c r="F124" s="20" t="s">
        <v>1202</v>
      </c>
      <c r="G124" s="10" t="s">
        <v>27</v>
      </c>
      <c r="H124" s="20" t="s">
        <v>99</v>
      </c>
      <c r="I124" s="10">
        <v>12</v>
      </c>
      <c r="J124" s="11">
        <v>1839902254757</v>
      </c>
      <c r="K124" s="12" t="s">
        <v>1203</v>
      </c>
      <c r="L124" s="12" t="s">
        <v>1204</v>
      </c>
      <c r="M124" s="10" t="s">
        <v>1205</v>
      </c>
      <c r="N124" s="13" t="s">
        <v>1206</v>
      </c>
      <c r="O124" s="10" t="s">
        <v>1207</v>
      </c>
      <c r="P124" s="10" t="s">
        <v>23</v>
      </c>
      <c r="Q124" s="10"/>
      <c r="R124" s="10"/>
      <c r="S124" s="10"/>
      <c r="T124" s="10"/>
      <c r="U124" s="10"/>
      <c r="V124" s="10"/>
    </row>
    <row r="125" spans="1:22" s="14" customFormat="1" x14ac:dyDescent="0.2">
      <c r="A125" s="8">
        <v>45477.88831112269</v>
      </c>
      <c r="B125" s="24" t="s">
        <v>2003</v>
      </c>
      <c r="C125" s="9" t="s">
        <v>1799</v>
      </c>
      <c r="D125" s="10" t="s">
        <v>14</v>
      </c>
      <c r="E125" s="20" t="s">
        <v>1996</v>
      </c>
      <c r="F125" s="20" t="s">
        <v>814</v>
      </c>
      <c r="G125" s="10" t="s">
        <v>17</v>
      </c>
      <c r="H125" s="20" t="s">
        <v>85</v>
      </c>
      <c r="I125" s="10">
        <v>10</v>
      </c>
      <c r="J125" s="11">
        <v>1839300062639</v>
      </c>
      <c r="K125" s="12" t="s">
        <v>815</v>
      </c>
      <c r="L125" s="12" t="s">
        <v>816</v>
      </c>
      <c r="M125" s="10" t="s">
        <v>817</v>
      </c>
      <c r="N125" s="13" t="s">
        <v>818</v>
      </c>
      <c r="O125" s="10" t="s">
        <v>819</v>
      </c>
      <c r="P125" s="10" t="s">
        <v>23</v>
      </c>
      <c r="Q125" s="10"/>
      <c r="R125" s="10"/>
      <c r="S125" s="10"/>
      <c r="T125" s="10"/>
      <c r="U125" s="10"/>
      <c r="V125" s="10"/>
    </row>
    <row r="126" spans="1:22" s="14" customFormat="1" x14ac:dyDescent="0.2">
      <c r="A126" s="8">
        <v>45477.555990000001</v>
      </c>
      <c r="B126" s="24" t="s">
        <v>2003</v>
      </c>
      <c r="C126" s="9" t="s">
        <v>1800</v>
      </c>
      <c r="D126" s="10" t="s">
        <v>24</v>
      </c>
      <c r="E126" s="20" t="s">
        <v>752</v>
      </c>
      <c r="F126" s="20" t="s">
        <v>753</v>
      </c>
      <c r="G126" s="10" t="s">
        <v>17</v>
      </c>
      <c r="H126" s="20" t="s">
        <v>28</v>
      </c>
      <c r="I126" s="10">
        <v>10</v>
      </c>
      <c r="J126" s="11">
        <v>1839300058488</v>
      </c>
      <c r="K126" s="12" t="s">
        <v>754</v>
      </c>
      <c r="L126" s="12" t="s">
        <v>755</v>
      </c>
      <c r="M126" s="10" t="s">
        <v>756</v>
      </c>
      <c r="N126" s="13" t="s">
        <v>757</v>
      </c>
      <c r="O126" s="10" t="s">
        <v>758</v>
      </c>
      <c r="P126" s="10" t="s">
        <v>23</v>
      </c>
      <c r="Q126" s="10"/>
      <c r="R126" s="10"/>
      <c r="S126" s="10"/>
      <c r="T126" s="10"/>
      <c r="U126" s="10"/>
      <c r="V126" s="10"/>
    </row>
    <row r="127" spans="1:22" s="14" customFormat="1" x14ac:dyDescent="0.2">
      <c r="A127" s="8">
        <v>45480.463588611106</v>
      </c>
      <c r="B127" s="24" t="s">
        <v>2003</v>
      </c>
      <c r="C127" s="9" t="s">
        <v>1801</v>
      </c>
      <c r="D127" s="10" t="s">
        <v>24</v>
      </c>
      <c r="E127" s="20" t="s">
        <v>1944</v>
      </c>
      <c r="F127" s="20" t="s">
        <v>1397</v>
      </c>
      <c r="G127" s="10" t="s">
        <v>17</v>
      </c>
      <c r="H127" s="20" t="s">
        <v>1398</v>
      </c>
      <c r="I127" s="10">
        <v>10</v>
      </c>
      <c r="J127" s="11">
        <v>1839300067487</v>
      </c>
      <c r="K127" s="12" t="s">
        <v>1399</v>
      </c>
      <c r="L127" s="12" t="s">
        <v>1400</v>
      </c>
      <c r="M127" s="10" t="s">
        <v>1401</v>
      </c>
      <c r="N127" s="13" t="s">
        <v>1402</v>
      </c>
      <c r="O127" s="10" t="s">
        <v>1403</v>
      </c>
      <c r="P127" s="10" t="s">
        <v>23</v>
      </c>
      <c r="Q127" s="10"/>
      <c r="R127" s="10"/>
      <c r="S127" s="10"/>
      <c r="T127" s="10"/>
      <c r="U127" s="10"/>
      <c r="V127" s="10"/>
    </row>
    <row r="128" spans="1:22" s="14" customFormat="1" x14ac:dyDescent="0.2">
      <c r="A128" s="8">
        <v>45474.874753692129</v>
      </c>
      <c r="B128" s="24" t="s">
        <v>2003</v>
      </c>
      <c r="C128" s="9" t="s">
        <v>1802</v>
      </c>
      <c r="D128" s="10" t="s">
        <v>14</v>
      </c>
      <c r="E128" s="20" t="s">
        <v>114</v>
      </c>
      <c r="F128" s="20" t="s">
        <v>115</v>
      </c>
      <c r="G128" s="10" t="s">
        <v>84</v>
      </c>
      <c r="H128" s="20" t="s">
        <v>99</v>
      </c>
      <c r="I128" s="10" t="s">
        <v>116</v>
      </c>
      <c r="J128" s="11">
        <v>1839902397621</v>
      </c>
      <c r="K128" s="12" t="s">
        <v>117</v>
      </c>
      <c r="L128" s="12" t="s">
        <v>117</v>
      </c>
      <c r="M128" s="10" t="s">
        <v>118</v>
      </c>
      <c r="N128" s="13" t="s">
        <v>119</v>
      </c>
      <c r="O128" s="10" t="s">
        <v>120</v>
      </c>
      <c r="P128" s="10" t="s">
        <v>23</v>
      </c>
      <c r="Q128" s="10"/>
      <c r="R128" s="10"/>
      <c r="S128" s="10"/>
      <c r="T128" s="10"/>
      <c r="U128" s="10"/>
      <c r="V128" s="10"/>
    </row>
    <row r="129" spans="1:22" s="14" customFormat="1" x14ac:dyDescent="0.2">
      <c r="A129" s="8">
        <v>45479.576080405095</v>
      </c>
      <c r="B129" s="24" t="s">
        <v>2003</v>
      </c>
      <c r="C129" s="9" t="s">
        <v>1803</v>
      </c>
      <c r="D129" s="10" t="s">
        <v>24</v>
      </c>
      <c r="E129" s="20" t="s">
        <v>1163</v>
      </c>
      <c r="F129" s="20" t="s">
        <v>1164</v>
      </c>
      <c r="G129" s="10" t="s">
        <v>27</v>
      </c>
      <c r="H129" s="20" t="s">
        <v>711</v>
      </c>
      <c r="I129" s="10">
        <v>12</v>
      </c>
      <c r="J129" s="11">
        <v>18399002250115</v>
      </c>
      <c r="K129" s="10" t="s">
        <v>1155</v>
      </c>
      <c r="L129" s="10" t="s">
        <v>1156</v>
      </c>
      <c r="M129" s="10" t="s">
        <v>1157</v>
      </c>
      <c r="N129" s="13" t="s">
        <v>1165</v>
      </c>
      <c r="O129" s="10" t="s">
        <v>1166</v>
      </c>
      <c r="P129" s="10" t="s">
        <v>23</v>
      </c>
      <c r="Q129" s="10"/>
      <c r="R129" s="10"/>
      <c r="S129" s="10"/>
      <c r="T129" s="10"/>
      <c r="U129" s="10"/>
      <c r="V129" s="10"/>
    </row>
    <row r="130" spans="1:22" s="14" customFormat="1" x14ac:dyDescent="0.2">
      <c r="A130" s="8">
        <v>45480.827936064816</v>
      </c>
      <c r="B130" s="24" t="s">
        <v>2003</v>
      </c>
      <c r="C130" s="9" t="s">
        <v>1804</v>
      </c>
      <c r="D130" s="10" t="s">
        <v>24</v>
      </c>
      <c r="E130" s="20" t="s">
        <v>1586</v>
      </c>
      <c r="F130" s="20" t="s">
        <v>1587</v>
      </c>
      <c r="G130" s="10" t="s">
        <v>27</v>
      </c>
      <c r="H130" s="20" t="s">
        <v>64</v>
      </c>
      <c r="I130" s="10">
        <v>12</v>
      </c>
      <c r="J130" s="11">
        <v>1839902249575</v>
      </c>
      <c r="K130" s="12" t="s">
        <v>1588</v>
      </c>
      <c r="L130" s="12" t="s">
        <v>1589</v>
      </c>
      <c r="M130" s="10" t="s">
        <v>1590</v>
      </c>
      <c r="N130" s="13" t="s">
        <v>1591</v>
      </c>
      <c r="O130" s="10" t="s">
        <v>1592</v>
      </c>
      <c r="P130" s="10" t="s">
        <v>23</v>
      </c>
      <c r="Q130" s="10"/>
      <c r="R130" s="10"/>
      <c r="S130" s="10"/>
      <c r="T130" s="10"/>
      <c r="U130" s="10"/>
      <c r="V130" s="10"/>
    </row>
    <row r="131" spans="1:22" s="14" customFormat="1" x14ac:dyDescent="0.2">
      <c r="A131" s="8">
        <v>45480.397744768517</v>
      </c>
      <c r="B131" s="24" t="s">
        <v>2003</v>
      </c>
      <c r="C131" s="9" t="s">
        <v>1805</v>
      </c>
      <c r="D131" s="10" t="s">
        <v>14</v>
      </c>
      <c r="E131" s="20" t="s">
        <v>1338</v>
      </c>
      <c r="F131" s="20" t="s">
        <v>1339</v>
      </c>
      <c r="G131" s="10" t="s">
        <v>27</v>
      </c>
      <c r="H131" s="20" t="s">
        <v>621</v>
      </c>
      <c r="I131" s="10">
        <v>12</v>
      </c>
      <c r="J131" s="11">
        <v>1839902251774</v>
      </c>
      <c r="K131" s="12" t="s">
        <v>1340</v>
      </c>
      <c r="L131" s="12" t="s">
        <v>1341</v>
      </c>
      <c r="M131" s="10" t="s">
        <v>1342</v>
      </c>
      <c r="N131" s="13" t="s">
        <v>1343</v>
      </c>
      <c r="O131" s="10" t="s">
        <v>1344</v>
      </c>
      <c r="P131" s="10" t="s">
        <v>23</v>
      </c>
      <c r="Q131" s="10"/>
      <c r="R131" s="10"/>
      <c r="S131" s="10"/>
      <c r="T131" s="10"/>
      <c r="U131" s="10"/>
      <c r="V131" s="10"/>
    </row>
    <row r="132" spans="1:22" s="14" customFormat="1" x14ac:dyDescent="0.2">
      <c r="A132" s="8">
        <v>45475.607417314815</v>
      </c>
      <c r="B132" s="24" t="s">
        <v>2003</v>
      </c>
      <c r="C132" s="9" t="s">
        <v>1806</v>
      </c>
      <c r="D132" s="10" t="s">
        <v>14</v>
      </c>
      <c r="E132" s="20" t="s">
        <v>374</v>
      </c>
      <c r="F132" s="20" t="s">
        <v>375</v>
      </c>
      <c r="G132" s="10" t="s">
        <v>27</v>
      </c>
      <c r="H132" s="20" t="s">
        <v>49</v>
      </c>
      <c r="I132" s="10">
        <v>12</v>
      </c>
      <c r="J132" s="11">
        <v>1579901550282</v>
      </c>
      <c r="K132" s="12" t="s">
        <v>376</v>
      </c>
      <c r="L132" s="12" t="s">
        <v>376</v>
      </c>
      <c r="M132" s="10" t="s">
        <v>377</v>
      </c>
      <c r="N132" s="13" t="s">
        <v>378</v>
      </c>
      <c r="O132" s="10" t="s">
        <v>379</v>
      </c>
      <c r="P132" s="10" t="s">
        <v>23</v>
      </c>
      <c r="Q132" s="10"/>
      <c r="R132" s="10"/>
      <c r="S132" s="10"/>
      <c r="T132" s="10"/>
      <c r="U132" s="10"/>
      <c r="V132" s="10"/>
    </row>
    <row r="133" spans="1:22" s="14" customFormat="1" x14ac:dyDescent="0.2">
      <c r="A133" s="8">
        <v>45478.397230763891</v>
      </c>
      <c r="B133" s="24" t="s">
        <v>2003</v>
      </c>
      <c r="C133" s="9" t="s">
        <v>1807</v>
      </c>
      <c r="D133" s="10" t="s">
        <v>14</v>
      </c>
      <c r="E133" s="20" t="s">
        <v>880</v>
      </c>
      <c r="F133" s="20" t="s">
        <v>881</v>
      </c>
      <c r="G133" s="10" t="s">
        <v>27</v>
      </c>
      <c r="H133" s="20" t="s">
        <v>28</v>
      </c>
      <c r="I133" s="10">
        <v>12</v>
      </c>
      <c r="J133" s="11">
        <v>1839300045220</v>
      </c>
      <c r="K133" s="12" t="s">
        <v>882</v>
      </c>
      <c r="L133" s="12" t="s">
        <v>883</v>
      </c>
      <c r="M133" s="10" t="s">
        <v>884</v>
      </c>
      <c r="N133" s="13" t="s">
        <v>885</v>
      </c>
      <c r="O133" s="10" t="s">
        <v>886</v>
      </c>
      <c r="P133" s="10" t="s">
        <v>23</v>
      </c>
      <c r="Q133" s="10"/>
      <c r="R133" s="10"/>
      <c r="S133" s="10"/>
      <c r="T133" s="10"/>
      <c r="U133" s="10"/>
      <c r="V133" s="10"/>
    </row>
    <row r="134" spans="1:22" s="14" customFormat="1" x14ac:dyDescent="0.2">
      <c r="A134" s="8">
        <v>45480.876133750004</v>
      </c>
      <c r="B134" s="24" t="s">
        <v>2003</v>
      </c>
      <c r="C134" s="9" t="s">
        <v>1808</v>
      </c>
      <c r="D134" s="10" t="s">
        <v>24</v>
      </c>
      <c r="E134" s="20" t="s">
        <v>1632</v>
      </c>
      <c r="F134" s="20" t="s">
        <v>1633</v>
      </c>
      <c r="G134" s="10" t="s">
        <v>17</v>
      </c>
      <c r="H134" s="20" t="s">
        <v>187</v>
      </c>
      <c r="I134" s="10">
        <v>10</v>
      </c>
      <c r="J134" s="11">
        <v>1839300058704</v>
      </c>
      <c r="K134" s="10" t="s">
        <v>1634</v>
      </c>
      <c r="L134" s="10" t="s">
        <v>1635</v>
      </c>
      <c r="M134" s="10" t="s">
        <v>1636</v>
      </c>
      <c r="N134" s="13" t="s">
        <v>1637</v>
      </c>
      <c r="O134" s="10" t="s">
        <v>1638</v>
      </c>
      <c r="P134" s="10" t="s">
        <v>23</v>
      </c>
      <c r="Q134" s="10"/>
      <c r="R134" s="10"/>
      <c r="S134" s="10"/>
      <c r="T134" s="10"/>
      <c r="U134" s="10"/>
      <c r="V134" s="10"/>
    </row>
    <row r="135" spans="1:22" s="14" customFormat="1" x14ac:dyDescent="0.2">
      <c r="A135" s="8">
        <v>45478.358622395834</v>
      </c>
      <c r="B135" s="24" t="s">
        <v>2003</v>
      </c>
      <c r="C135" s="9" t="s">
        <v>1809</v>
      </c>
      <c r="D135" s="10" t="s">
        <v>14</v>
      </c>
      <c r="E135" s="20" t="s">
        <v>851</v>
      </c>
      <c r="F135" s="20" t="s">
        <v>852</v>
      </c>
      <c r="G135" s="10" t="s">
        <v>27</v>
      </c>
      <c r="H135" s="20" t="s">
        <v>853</v>
      </c>
      <c r="I135" s="10">
        <v>11</v>
      </c>
      <c r="J135" s="11">
        <v>1839902284630</v>
      </c>
      <c r="K135" s="12" t="s">
        <v>854</v>
      </c>
      <c r="L135" s="12" t="s">
        <v>855</v>
      </c>
      <c r="M135" s="10" t="s">
        <v>856</v>
      </c>
      <c r="N135" s="13" t="s">
        <v>857</v>
      </c>
      <c r="O135" s="10" t="s">
        <v>858</v>
      </c>
      <c r="P135" s="10" t="s">
        <v>23</v>
      </c>
      <c r="Q135" s="10"/>
      <c r="R135" s="10"/>
      <c r="S135" s="10"/>
      <c r="T135" s="10"/>
      <c r="U135" s="10"/>
      <c r="V135" s="10"/>
    </row>
    <row r="136" spans="1:22" s="14" customFormat="1" x14ac:dyDescent="0.2">
      <c r="A136" s="8">
        <v>45480.926665451392</v>
      </c>
      <c r="B136" s="24" t="s">
        <v>2003</v>
      </c>
      <c r="C136" s="9" t="s">
        <v>1810</v>
      </c>
      <c r="D136" s="10" t="s">
        <v>14</v>
      </c>
      <c r="E136" s="20" t="s">
        <v>1945</v>
      </c>
      <c r="F136" s="20" t="s">
        <v>1670</v>
      </c>
      <c r="G136" s="10" t="s">
        <v>17</v>
      </c>
      <c r="H136" s="20" t="s">
        <v>28</v>
      </c>
      <c r="I136" s="10">
        <v>11</v>
      </c>
      <c r="J136" s="11">
        <v>1839902301658</v>
      </c>
      <c r="K136" s="12" t="s">
        <v>1671</v>
      </c>
      <c r="L136" s="12" t="s">
        <v>1672</v>
      </c>
      <c r="M136" s="10" t="s">
        <v>1673</v>
      </c>
      <c r="N136" s="13" t="s">
        <v>1674</v>
      </c>
      <c r="O136" s="10" t="s">
        <v>1675</v>
      </c>
      <c r="P136" s="10" t="s">
        <v>23</v>
      </c>
      <c r="Q136" s="10"/>
      <c r="R136" s="10"/>
      <c r="S136" s="10"/>
      <c r="T136" s="10"/>
      <c r="U136" s="10"/>
      <c r="V136" s="10"/>
    </row>
    <row r="137" spans="1:22" s="14" customFormat="1" x14ac:dyDescent="0.2">
      <c r="A137" s="8">
        <v>45474.862114710646</v>
      </c>
      <c r="B137" s="24" t="s">
        <v>2003</v>
      </c>
      <c r="C137" s="9" t="s">
        <v>1811</v>
      </c>
      <c r="D137" s="10" t="s">
        <v>24</v>
      </c>
      <c r="E137" s="20" t="s">
        <v>1946</v>
      </c>
      <c r="F137" s="20" t="s">
        <v>83</v>
      </c>
      <c r="G137" s="10" t="s">
        <v>84</v>
      </c>
      <c r="H137" s="20" t="s">
        <v>85</v>
      </c>
      <c r="I137" s="10">
        <v>9</v>
      </c>
      <c r="J137" s="11">
        <v>1839300079698</v>
      </c>
      <c r="K137" s="12" t="s">
        <v>86</v>
      </c>
      <c r="L137" s="12" t="s">
        <v>86</v>
      </c>
      <c r="M137" s="10" t="s">
        <v>87</v>
      </c>
      <c r="N137" s="13" t="s">
        <v>88</v>
      </c>
      <c r="O137" s="10" t="s">
        <v>89</v>
      </c>
      <c r="P137" s="10" t="s">
        <v>23</v>
      </c>
      <c r="Q137" s="10"/>
      <c r="R137" s="10"/>
      <c r="S137" s="10"/>
      <c r="T137" s="10"/>
      <c r="U137" s="10"/>
      <c r="V137" s="10"/>
    </row>
    <row r="138" spans="1:22" s="14" customFormat="1" x14ac:dyDescent="0.2">
      <c r="A138" s="8">
        <v>45477.927559305557</v>
      </c>
      <c r="B138" s="24" t="s">
        <v>2003</v>
      </c>
      <c r="C138" s="9" t="s">
        <v>1812</v>
      </c>
      <c r="D138" s="10" t="s">
        <v>14</v>
      </c>
      <c r="E138" s="20" t="s">
        <v>826</v>
      </c>
      <c r="F138" s="20" t="s">
        <v>827</v>
      </c>
      <c r="G138" s="10" t="s">
        <v>27</v>
      </c>
      <c r="H138" s="20" t="s">
        <v>64</v>
      </c>
      <c r="I138" s="10">
        <v>11</v>
      </c>
      <c r="J138" s="11">
        <v>1103900347031</v>
      </c>
      <c r="K138" s="10" t="s">
        <v>828</v>
      </c>
      <c r="L138" s="12" t="s">
        <v>829</v>
      </c>
      <c r="M138" s="10" t="s">
        <v>830</v>
      </c>
      <c r="N138" s="13" t="s">
        <v>831</v>
      </c>
      <c r="O138" s="10" t="s">
        <v>832</v>
      </c>
      <c r="P138" s="10" t="s">
        <v>23</v>
      </c>
      <c r="Q138" s="10"/>
      <c r="R138" s="10"/>
      <c r="S138" s="10"/>
      <c r="T138" s="10"/>
      <c r="U138" s="10"/>
      <c r="V138" s="10"/>
    </row>
    <row r="139" spans="1:22" s="14" customFormat="1" x14ac:dyDescent="0.2">
      <c r="A139" s="8">
        <v>45474.873677939817</v>
      </c>
      <c r="B139" s="24" t="s">
        <v>2003</v>
      </c>
      <c r="C139" s="9" t="s">
        <v>1813</v>
      </c>
      <c r="D139" s="10" t="s">
        <v>14</v>
      </c>
      <c r="E139" s="20" t="s">
        <v>106</v>
      </c>
      <c r="F139" s="20" t="s">
        <v>107</v>
      </c>
      <c r="G139" s="10" t="s">
        <v>17</v>
      </c>
      <c r="H139" s="20" t="s">
        <v>108</v>
      </c>
      <c r="I139" s="10">
        <v>10</v>
      </c>
      <c r="J139" s="11">
        <v>1839100022951</v>
      </c>
      <c r="K139" s="12" t="s">
        <v>109</v>
      </c>
      <c r="L139" s="12" t="s">
        <v>110</v>
      </c>
      <c r="M139" s="10" t="s">
        <v>111</v>
      </c>
      <c r="N139" s="13" t="s">
        <v>112</v>
      </c>
      <c r="O139" s="10" t="s">
        <v>113</v>
      </c>
      <c r="P139" s="10" t="s">
        <v>23</v>
      </c>
      <c r="Q139" s="10"/>
      <c r="R139" s="10"/>
      <c r="S139" s="10"/>
      <c r="T139" s="10"/>
      <c r="U139" s="10"/>
      <c r="V139" s="10"/>
    </row>
    <row r="140" spans="1:22" s="14" customFormat="1" x14ac:dyDescent="0.2">
      <c r="A140" s="8">
        <v>45478.80313748843</v>
      </c>
      <c r="B140" s="24" t="s">
        <v>2003</v>
      </c>
      <c r="C140" s="9" t="s">
        <v>1814</v>
      </c>
      <c r="D140" s="10" t="s">
        <v>24</v>
      </c>
      <c r="E140" s="20" t="s">
        <v>993</v>
      </c>
      <c r="F140" s="20" t="s">
        <v>994</v>
      </c>
      <c r="G140" s="10" t="s">
        <v>17</v>
      </c>
      <c r="H140" s="20" t="s">
        <v>28</v>
      </c>
      <c r="I140" s="10">
        <v>10</v>
      </c>
      <c r="J140" s="11">
        <v>1839902313141</v>
      </c>
      <c r="K140" s="12" t="s">
        <v>995</v>
      </c>
      <c r="L140" s="12" t="s">
        <v>996</v>
      </c>
      <c r="M140" s="10" t="s">
        <v>997</v>
      </c>
      <c r="N140" s="13" t="s">
        <v>998</v>
      </c>
      <c r="O140" s="10" t="s">
        <v>999</v>
      </c>
      <c r="P140" s="10" t="s">
        <v>23</v>
      </c>
      <c r="Q140" s="10"/>
      <c r="R140" s="10"/>
      <c r="S140" s="10"/>
      <c r="T140" s="10"/>
      <c r="U140" s="10"/>
      <c r="V140" s="10"/>
    </row>
    <row r="141" spans="1:22" s="14" customFormat="1" x14ac:dyDescent="0.2">
      <c r="A141" s="8">
        <v>45475.493490243054</v>
      </c>
      <c r="B141" s="24" t="s">
        <v>2003</v>
      </c>
      <c r="C141" s="9" t="s">
        <v>1815</v>
      </c>
      <c r="D141" s="10" t="s">
        <v>14</v>
      </c>
      <c r="E141" s="20" t="s">
        <v>324</v>
      </c>
      <c r="F141" s="20" t="s">
        <v>325</v>
      </c>
      <c r="G141" s="10" t="s">
        <v>17</v>
      </c>
      <c r="H141" s="20" t="s">
        <v>28</v>
      </c>
      <c r="I141" s="10">
        <v>10</v>
      </c>
      <c r="J141" s="11">
        <v>1839100022820</v>
      </c>
      <c r="K141" s="12" t="s">
        <v>326</v>
      </c>
      <c r="L141" s="12" t="s">
        <v>327</v>
      </c>
      <c r="M141" s="10" t="s">
        <v>328</v>
      </c>
      <c r="N141" s="13" t="s">
        <v>329</v>
      </c>
      <c r="O141" s="10" t="s">
        <v>330</v>
      </c>
      <c r="P141" s="10" t="s">
        <v>23</v>
      </c>
      <c r="Q141" s="10"/>
      <c r="R141" s="10"/>
      <c r="S141" s="10"/>
      <c r="T141" s="10"/>
      <c r="U141" s="10"/>
      <c r="V141" s="10"/>
    </row>
    <row r="142" spans="1:22" s="14" customFormat="1" x14ac:dyDescent="0.2">
      <c r="A142" s="8">
        <v>45476.383867870369</v>
      </c>
      <c r="B142" s="24" t="s">
        <v>2003</v>
      </c>
      <c r="C142" s="9" t="s">
        <v>1816</v>
      </c>
      <c r="D142" s="10" t="s">
        <v>24</v>
      </c>
      <c r="E142" s="20" t="s">
        <v>1947</v>
      </c>
      <c r="F142" s="20" t="s">
        <v>535</v>
      </c>
      <c r="G142" s="10" t="s">
        <v>27</v>
      </c>
      <c r="H142" s="20" t="s">
        <v>536</v>
      </c>
      <c r="I142" s="10">
        <v>11</v>
      </c>
      <c r="J142" s="11">
        <v>1839902270493</v>
      </c>
      <c r="K142" s="12" t="s">
        <v>537</v>
      </c>
      <c r="L142" s="12" t="s">
        <v>537</v>
      </c>
      <c r="M142" s="10" t="s">
        <v>538</v>
      </c>
      <c r="N142" s="13" t="s">
        <v>539</v>
      </c>
      <c r="O142" s="10" t="s">
        <v>540</v>
      </c>
      <c r="P142" s="10" t="s">
        <v>23</v>
      </c>
      <c r="Q142" s="10"/>
      <c r="R142" s="10"/>
      <c r="S142" s="10"/>
      <c r="T142" s="10"/>
      <c r="U142" s="10"/>
      <c r="V142" s="10"/>
    </row>
    <row r="143" spans="1:22" s="14" customFormat="1" x14ac:dyDescent="0.2">
      <c r="A143" s="8">
        <v>45480.662689571764</v>
      </c>
      <c r="B143" s="24" t="s">
        <v>2003</v>
      </c>
      <c r="C143" s="9" t="s">
        <v>1817</v>
      </c>
      <c r="D143" s="10" t="s">
        <v>24</v>
      </c>
      <c r="E143" s="20" t="s">
        <v>1493</v>
      </c>
      <c r="F143" s="20" t="s">
        <v>1494</v>
      </c>
      <c r="G143" s="10" t="s">
        <v>27</v>
      </c>
      <c r="H143" s="20" t="s">
        <v>495</v>
      </c>
      <c r="I143" s="10">
        <v>12</v>
      </c>
      <c r="J143" s="11">
        <v>1839300048989</v>
      </c>
      <c r="K143" s="12" t="s">
        <v>1495</v>
      </c>
      <c r="L143" s="12" t="s">
        <v>1496</v>
      </c>
      <c r="M143" s="10" t="s">
        <v>1497</v>
      </c>
      <c r="N143" s="13" t="s">
        <v>1498</v>
      </c>
      <c r="O143" s="10" t="s">
        <v>1499</v>
      </c>
      <c r="P143" s="10" t="s">
        <v>23</v>
      </c>
      <c r="Q143" s="10"/>
      <c r="R143" s="10"/>
      <c r="S143" s="10"/>
      <c r="T143" s="10"/>
      <c r="U143" s="10"/>
      <c r="V143" s="10"/>
    </row>
    <row r="144" spans="1:22" s="14" customFormat="1" x14ac:dyDescent="0.2">
      <c r="A144" s="8">
        <v>45480.683681504626</v>
      </c>
      <c r="B144" s="24" t="s">
        <v>2003</v>
      </c>
      <c r="C144" s="9" t="s">
        <v>1818</v>
      </c>
      <c r="D144" s="10" t="s">
        <v>24</v>
      </c>
      <c r="E144" s="20" t="s">
        <v>1506</v>
      </c>
      <c r="F144" s="20" t="s">
        <v>1507</v>
      </c>
      <c r="G144" s="10" t="s">
        <v>17</v>
      </c>
      <c r="H144" s="20" t="s">
        <v>28</v>
      </c>
      <c r="I144" s="10">
        <v>10</v>
      </c>
      <c r="J144" s="11">
        <v>1839902316621</v>
      </c>
      <c r="K144" s="12" t="s">
        <v>1508</v>
      </c>
      <c r="L144" s="12" t="s">
        <v>1509</v>
      </c>
      <c r="M144" s="10" t="s">
        <v>1510</v>
      </c>
      <c r="N144" s="13" t="s">
        <v>1511</v>
      </c>
      <c r="O144" s="10" t="s">
        <v>1512</v>
      </c>
      <c r="P144" s="10" t="s">
        <v>23</v>
      </c>
      <c r="Q144" s="10"/>
      <c r="R144" s="10"/>
      <c r="S144" s="10"/>
      <c r="T144" s="10"/>
      <c r="U144" s="10"/>
      <c r="V144" s="10"/>
    </row>
    <row r="145" spans="1:22" s="14" customFormat="1" x14ac:dyDescent="0.2">
      <c r="A145" s="8">
        <v>45480.794173819449</v>
      </c>
      <c r="B145" s="24" t="s">
        <v>2003</v>
      </c>
      <c r="C145" s="9" t="s">
        <v>1819</v>
      </c>
      <c r="D145" s="10" t="s">
        <v>14</v>
      </c>
      <c r="E145" s="20" t="s">
        <v>1563</v>
      </c>
      <c r="F145" s="20" t="s">
        <v>1564</v>
      </c>
      <c r="G145" s="10" t="s">
        <v>17</v>
      </c>
      <c r="H145" s="20" t="s">
        <v>99</v>
      </c>
      <c r="I145" s="10">
        <v>11</v>
      </c>
      <c r="J145" s="11">
        <v>1839902303065</v>
      </c>
      <c r="K145" s="12" t="s">
        <v>1565</v>
      </c>
      <c r="L145" s="12" t="s">
        <v>1565</v>
      </c>
      <c r="M145" s="10" t="s">
        <v>1566</v>
      </c>
      <c r="N145" s="13" t="s">
        <v>1567</v>
      </c>
      <c r="O145" s="10">
        <v>325423001</v>
      </c>
      <c r="P145" s="10" t="s">
        <v>23</v>
      </c>
      <c r="Q145" s="10"/>
      <c r="R145" s="10"/>
      <c r="S145" s="10"/>
      <c r="T145" s="10"/>
      <c r="U145" s="10"/>
      <c r="V145" s="10"/>
    </row>
    <row r="146" spans="1:22" s="14" customFormat="1" x14ac:dyDescent="0.2">
      <c r="A146" s="8">
        <v>45476.703956608791</v>
      </c>
      <c r="B146" s="24" t="s">
        <v>2003</v>
      </c>
      <c r="C146" s="9" t="s">
        <v>1820</v>
      </c>
      <c r="D146" s="10" t="s">
        <v>24</v>
      </c>
      <c r="E146" s="20" t="s">
        <v>633</v>
      </c>
      <c r="F146" s="20" t="s">
        <v>634</v>
      </c>
      <c r="G146" s="10" t="s">
        <v>17</v>
      </c>
      <c r="H146" s="20" t="s">
        <v>28</v>
      </c>
      <c r="I146" s="10">
        <v>11</v>
      </c>
      <c r="J146" s="11">
        <v>1829900411367</v>
      </c>
      <c r="K146" s="12" t="s">
        <v>635</v>
      </c>
      <c r="L146" s="12" t="s">
        <v>636</v>
      </c>
      <c r="M146" s="10" t="s">
        <v>637</v>
      </c>
      <c r="N146" s="13" t="s">
        <v>638</v>
      </c>
      <c r="O146" s="10" t="s">
        <v>639</v>
      </c>
      <c r="P146" s="10" t="s">
        <v>23</v>
      </c>
      <c r="Q146" s="10"/>
      <c r="R146" s="10"/>
      <c r="S146" s="10"/>
      <c r="T146" s="10"/>
      <c r="U146" s="10"/>
      <c r="V146" s="10"/>
    </row>
    <row r="147" spans="1:22" s="14" customFormat="1" x14ac:dyDescent="0.2">
      <c r="A147" s="8">
        <v>45475.438423576386</v>
      </c>
      <c r="B147" s="24" t="s">
        <v>2003</v>
      </c>
      <c r="C147" s="9" t="s">
        <v>1821</v>
      </c>
      <c r="D147" s="10" t="s">
        <v>14</v>
      </c>
      <c r="E147" s="20" t="s">
        <v>288</v>
      </c>
      <c r="F147" s="20" t="s">
        <v>281</v>
      </c>
      <c r="G147" s="10" t="s">
        <v>84</v>
      </c>
      <c r="H147" s="20" t="s">
        <v>282</v>
      </c>
      <c r="I147" s="10">
        <v>9</v>
      </c>
      <c r="J147" s="11">
        <v>1839902385398</v>
      </c>
      <c r="K147" s="12" t="s">
        <v>283</v>
      </c>
      <c r="L147" s="12" t="s">
        <v>284</v>
      </c>
      <c r="M147" s="10" t="s">
        <v>285</v>
      </c>
      <c r="N147" s="13" t="s">
        <v>289</v>
      </c>
      <c r="O147" s="10" t="s">
        <v>290</v>
      </c>
      <c r="P147" s="10" t="s">
        <v>23</v>
      </c>
      <c r="Q147" s="10"/>
      <c r="R147" s="10"/>
      <c r="S147" s="10"/>
      <c r="T147" s="10"/>
      <c r="U147" s="10"/>
      <c r="V147" s="10"/>
    </row>
    <row r="148" spans="1:22" s="14" customFormat="1" x14ac:dyDescent="0.2">
      <c r="A148" s="8">
        <v>45475.367930613429</v>
      </c>
      <c r="B148" s="24" t="s">
        <v>2003</v>
      </c>
      <c r="C148" s="9" t="s">
        <v>1822</v>
      </c>
      <c r="D148" s="10" t="s">
        <v>24</v>
      </c>
      <c r="E148" s="20" t="s">
        <v>239</v>
      </c>
      <c r="F148" s="20" t="s">
        <v>240</v>
      </c>
      <c r="G148" s="10" t="s">
        <v>17</v>
      </c>
      <c r="H148" s="20" t="s">
        <v>28</v>
      </c>
      <c r="I148" s="10">
        <v>10</v>
      </c>
      <c r="J148" s="11">
        <v>1839902308121</v>
      </c>
      <c r="K148" s="12" t="s">
        <v>241</v>
      </c>
      <c r="L148" s="12" t="s">
        <v>241</v>
      </c>
      <c r="M148" s="10" t="s">
        <v>242</v>
      </c>
      <c r="N148" s="13" t="s">
        <v>243</v>
      </c>
      <c r="O148" s="10" t="s">
        <v>244</v>
      </c>
      <c r="P148" s="10" t="s">
        <v>23</v>
      </c>
      <c r="Q148" s="10"/>
      <c r="R148" s="10"/>
      <c r="S148" s="10"/>
      <c r="T148" s="10"/>
      <c r="U148" s="10"/>
      <c r="V148" s="10"/>
    </row>
    <row r="149" spans="1:22" s="14" customFormat="1" x14ac:dyDescent="0.2">
      <c r="A149" s="8">
        <v>45480.800574085646</v>
      </c>
      <c r="B149" s="24" t="s">
        <v>2003</v>
      </c>
      <c r="C149" s="9" t="s">
        <v>1823</v>
      </c>
      <c r="D149" s="10" t="s">
        <v>24</v>
      </c>
      <c r="E149" s="20" t="s">
        <v>1568</v>
      </c>
      <c r="F149" s="20" t="s">
        <v>1569</v>
      </c>
      <c r="G149" s="10" t="s">
        <v>17</v>
      </c>
      <c r="H149" s="20" t="s">
        <v>99</v>
      </c>
      <c r="I149" s="10">
        <v>11</v>
      </c>
      <c r="J149" s="11">
        <v>1839902301348</v>
      </c>
      <c r="K149" s="12" t="s">
        <v>1570</v>
      </c>
      <c r="L149" s="12" t="s">
        <v>1570</v>
      </c>
      <c r="M149" s="10" t="s">
        <v>1571</v>
      </c>
      <c r="N149" s="13" t="s">
        <v>1572</v>
      </c>
      <c r="O149" s="10" t="s">
        <v>1573</v>
      </c>
      <c r="P149" s="10" t="s">
        <v>23</v>
      </c>
      <c r="Q149" s="10"/>
      <c r="R149" s="10"/>
      <c r="S149" s="10"/>
      <c r="T149" s="10"/>
      <c r="U149" s="10"/>
      <c r="V149" s="10"/>
    </row>
    <row r="150" spans="1:22" s="14" customFormat="1" x14ac:dyDescent="0.2">
      <c r="A150" s="8">
        <v>45478.561671944444</v>
      </c>
      <c r="B150" s="24" t="s">
        <v>2003</v>
      </c>
      <c r="C150" s="9" t="s">
        <v>1824</v>
      </c>
      <c r="D150" s="10" t="s">
        <v>14</v>
      </c>
      <c r="E150" s="20" t="s">
        <v>1948</v>
      </c>
      <c r="F150" s="20" t="s">
        <v>920</v>
      </c>
      <c r="G150" s="10" t="s">
        <v>27</v>
      </c>
      <c r="H150" s="20" t="s">
        <v>99</v>
      </c>
      <c r="I150" s="10">
        <v>11</v>
      </c>
      <c r="J150" s="11">
        <v>1839902268430</v>
      </c>
      <c r="K150" s="12" t="s">
        <v>921</v>
      </c>
      <c r="L150" s="12" t="s">
        <v>922</v>
      </c>
      <c r="M150" s="10" t="s">
        <v>923</v>
      </c>
      <c r="N150" s="13" t="s">
        <v>924</v>
      </c>
      <c r="O150" s="10" t="s">
        <v>925</v>
      </c>
      <c r="P150" s="10" t="s">
        <v>23</v>
      </c>
      <c r="Q150" s="10"/>
      <c r="R150" s="10"/>
      <c r="S150" s="10"/>
      <c r="T150" s="10"/>
      <c r="U150" s="10"/>
      <c r="V150" s="10"/>
    </row>
    <row r="151" spans="1:22" s="14" customFormat="1" x14ac:dyDescent="0.2">
      <c r="A151" s="8">
        <v>45475.344411365746</v>
      </c>
      <c r="B151" s="24" t="s">
        <v>2003</v>
      </c>
      <c r="C151" s="9" t="s">
        <v>1825</v>
      </c>
      <c r="D151" s="10" t="s">
        <v>24</v>
      </c>
      <c r="E151" s="20" t="s">
        <v>1949</v>
      </c>
      <c r="F151" s="20" t="s">
        <v>226</v>
      </c>
      <c r="G151" s="10" t="s">
        <v>27</v>
      </c>
      <c r="H151" s="20" t="s">
        <v>227</v>
      </c>
      <c r="I151" s="10">
        <v>12</v>
      </c>
      <c r="J151" s="11">
        <v>1839100015050</v>
      </c>
      <c r="K151" s="12" t="s">
        <v>228</v>
      </c>
      <c r="L151" s="12" t="s">
        <v>228</v>
      </c>
      <c r="M151" s="10" t="s">
        <v>229</v>
      </c>
      <c r="N151" s="13" t="s">
        <v>230</v>
      </c>
      <c r="O151" s="10" t="s">
        <v>231</v>
      </c>
      <c r="P151" s="10" t="s">
        <v>23</v>
      </c>
      <c r="Q151" s="10"/>
      <c r="R151" s="10"/>
      <c r="S151" s="10"/>
      <c r="T151" s="10"/>
      <c r="U151" s="10"/>
      <c r="V151" s="10"/>
    </row>
    <row r="152" spans="1:22" s="14" customFormat="1" x14ac:dyDescent="0.2">
      <c r="A152" s="8">
        <v>45480.741082731482</v>
      </c>
      <c r="B152" s="25" t="s">
        <v>2004</v>
      </c>
      <c r="C152" s="9" t="s">
        <v>1826</v>
      </c>
      <c r="D152" s="10" t="s">
        <v>14</v>
      </c>
      <c r="E152" s="20" t="s">
        <v>1950</v>
      </c>
      <c r="F152" s="20" t="s">
        <v>1546</v>
      </c>
      <c r="G152" s="10" t="s">
        <v>27</v>
      </c>
      <c r="H152" s="20" t="s">
        <v>99</v>
      </c>
      <c r="I152" s="10">
        <v>11</v>
      </c>
      <c r="J152" s="11">
        <v>1839300055501</v>
      </c>
      <c r="K152" s="12" t="s">
        <v>1547</v>
      </c>
      <c r="L152" s="12" t="s">
        <v>1547</v>
      </c>
      <c r="M152" s="10" t="s">
        <v>1548</v>
      </c>
      <c r="N152" s="13" t="s">
        <v>1549</v>
      </c>
      <c r="O152" s="10">
        <v>504868</v>
      </c>
      <c r="P152" s="10" t="s">
        <v>23</v>
      </c>
      <c r="Q152" s="10"/>
      <c r="R152" s="10"/>
      <c r="S152" s="10"/>
      <c r="T152" s="10"/>
      <c r="U152" s="10"/>
      <c r="V152" s="10"/>
    </row>
    <row r="153" spans="1:22" s="14" customFormat="1" x14ac:dyDescent="0.2">
      <c r="A153" s="8">
        <v>45474.883867534722</v>
      </c>
      <c r="B153" s="25" t="s">
        <v>2004</v>
      </c>
      <c r="C153" s="9" t="s">
        <v>1827</v>
      </c>
      <c r="D153" s="10" t="s">
        <v>24</v>
      </c>
      <c r="E153" s="20" t="s">
        <v>130</v>
      </c>
      <c r="F153" s="20" t="s">
        <v>131</v>
      </c>
      <c r="G153" s="10" t="s">
        <v>27</v>
      </c>
      <c r="H153" s="20" t="s">
        <v>28</v>
      </c>
      <c r="I153" s="10">
        <v>12</v>
      </c>
      <c r="J153" s="11">
        <v>1839902244174</v>
      </c>
      <c r="K153" s="12" t="s">
        <v>132</v>
      </c>
      <c r="L153" s="12" t="s">
        <v>133</v>
      </c>
      <c r="M153" s="10" t="s">
        <v>134</v>
      </c>
      <c r="N153" s="13" t="s">
        <v>135</v>
      </c>
      <c r="O153" s="10" t="s">
        <v>136</v>
      </c>
      <c r="P153" s="10" t="s">
        <v>23</v>
      </c>
      <c r="Q153" s="10"/>
      <c r="R153" s="10"/>
      <c r="S153" s="10"/>
      <c r="T153" s="10"/>
      <c r="U153" s="10"/>
      <c r="V153" s="10"/>
    </row>
    <row r="154" spans="1:22" s="14" customFormat="1" x14ac:dyDescent="0.2">
      <c r="A154" s="8">
        <v>45479.608669583336</v>
      </c>
      <c r="B154" s="25" t="s">
        <v>2004</v>
      </c>
      <c r="C154" s="9" t="s">
        <v>1828</v>
      </c>
      <c r="D154" s="10" t="s">
        <v>24</v>
      </c>
      <c r="E154" s="20" t="s">
        <v>1171</v>
      </c>
      <c r="F154" s="20" t="s">
        <v>1172</v>
      </c>
      <c r="G154" s="10" t="s">
        <v>17</v>
      </c>
      <c r="H154" s="20" t="s">
        <v>523</v>
      </c>
      <c r="I154" s="10">
        <v>10</v>
      </c>
      <c r="J154" s="11">
        <v>1103704982854</v>
      </c>
      <c r="K154" s="12" t="s">
        <v>1173</v>
      </c>
      <c r="L154" s="12" t="s">
        <v>1174</v>
      </c>
      <c r="M154" s="10" t="s">
        <v>1175</v>
      </c>
      <c r="N154" s="13" t="s">
        <v>1176</v>
      </c>
      <c r="O154" s="10" t="s">
        <v>1177</v>
      </c>
      <c r="P154" s="10" t="s">
        <v>23</v>
      </c>
      <c r="Q154" s="10"/>
      <c r="R154" s="10"/>
      <c r="S154" s="10"/>
      <c r="T154" s="10"/>
      <c r="U154" s="10"/>
      <c r="V154" s="10"/>
    </row>
    <row r="155" spans="1:22" s="14" customFormat="1" x14ac:dyDescent="0.2">
      <c r="A155" s="8">
        <v>45474.936143298612</v>
      </c>
      <c r="B155" s="25" t="s">
        <v>2004</v>
      </c>
      <c r="C155" s="9" t="s">
        <v>1829</v>
      </c>
      <c r="D155" s="10" t="s">
        <v>24</v>
      </c>
      <c r="E155" s="20" t="s">
        <v>178</v>
      </c>
      <c r="F155" s="20" t="s">
        <v>179</v>
      </c>
      <c r="G155" s="10" t="s">
        <v>27</v>
      </c>
      <c r="H155" s="20" t="s">
        <v>28</v>
      </c>
      <c r="I155" s="10">
        <v>11</v>
      </c>
      <c r="J155" s="11">
        <v>1909803888153</v>
      </c>
      <c r="K155" s="12" t="s">
        <v>180</v>
      </c>
      <c r="L155" s="12" t="s">
        <v>181</v>
      </c>
      <c r="M155" s="10" t="s">
        <v>182</v>
      </c>
      <c r="N155" s="13" t="s">
        <v>183</v>
      </c>
      <c r="O155" s="10" t="s">
        <v>184</v>
      </c>
      <c r="P155" s="10" t="s">
        <v>23</v>
      </c>
      <c r="Q155" s="10"/>
      <c r="R155" s="10"/>
      <c r="S155" s="10"/>
      <c r="T155" s="10"/>
      <c r="U155" s="10"/>
      <c r="V155" s="10"/>
    </row>
    <row r="156" spans="1:22" s="14" customFormat="1" x14ac:dyDescent="0.2">
      <c r="A156" s="8">
        <v>45476.537793715281</v>
      </c>
      <c r="B156" s="25" t="s">
        <v>2004</v>
      </c>
      <c r="C156" s="9" t="s">
        <v>1830</v>
      </c>
      <c r="D156" s="10" t="s">
        <v>14</v>
      </c>
      <c r="E156" s="20" t="s">
        <v>573</v>
      </c>
      <c r="F156" s="20" t="s">
        <v>574</v>
      </c>
      <c r="G156" s="10" t="s">
        <v>27</v>
      </c>
      <c r="H156" s="20" t="s">
        <v>575</v>
      </c>
      <c r="I156" s="10" t="s">
        <v>409</v>
      </c>
      <c r="J156" s="11" t="s">
        <v>576</v>
      </c>
      <c r="K156" s="12" t="s">
        <v>577</v>
      </c>
      <c r="L156" s="12" t="s">
        <v>578</v>
      </c>
      <c r="M156" s="10" t="s">
        <v>579</v>
      </c>
      <c r="N156" s="13" t="s">
        <v>580</v>
      </c>
      <c r="O156" s="10" t="s">
        <v>581</v>
      </c>
      <c r="P156" s="10" t="s">
        <v>23</v>
      </c>
      <c r="Q156" s="10"/>
      <c r="R156" s="10"/>
      <c r="S156" s="10"/>
      <c r="T156" s="10"/>
      <c r="U156" s="10"/>
      <c r="V156" s="10"/>
    </row>
    <row r="157" spans="1:22" s="14" customFormat="1" x14ac:dyDescent="0.2">
      <c r="A157" s="8">
        <v>45476.464895486111</v>
      </c>
      <c r="B157" s="25" t="s">
        <v>2004</v>
      </c>
      <c r="C157" s="9" t="s">
        <v>1831</v>
      </c>
      <c r="D157" s="10" t="s">
        <v>14</v>
      </c>
      <c r="E157" s="20" t="s">
        <v>561</v>
      </c>
      <c r="F157" s="20" t="s">
        <v>562</v>
      </c>
      <c r="G157" s="10" t="s">
        <v>17</v>
      </c>
      <c r="H157" s="20" t="s">
        <v>28</v>
      </c>
      <c r="I157" s="10">
        <v>10</v>
      </c>
      <c r="J157" s="11">
        <v>1839300061942</v>
      </c>
      <c r="K157" s="12" t="s">
        <v>563</v>
      </c>
      <c r="L157" s="12" t="s">
        <v>564</v>
      </c>
      <c r="M157" s="10" t="s">
        <v>565</v>
      </c>
      <c r="N157" s="13" t="s">
        <v>566</v>
      </c>
      <c r="O157" s="10" t="s">
        <v>567</v>
      </c>
      <c r="P157" s="10" t="s">
        <v>23</v>
      </c>
      <c r="Q157" s="10"/>
      <c r="R157" s="10"/>
      <c r="S157" s="10"/>
      <c r="T157" s="10"/>
      <c r="U157" s="10"/>
      <c r="V157" s="10"/>
    </row>
    <row r="158" spans="1:22" s="14" customFormat="1" x14ac:dyDescent="0.2">
      <c r="A158" s="8">
        <v>45480.464267719908</v>
      </c>
      <c r="B158" s="25" t="s">
        <v>2004</v>
      </c>
      <c r="C158" s="9" t="s">
        <v>1832</v>
      </c>
      <c r="D158" s="10" t="s">
        <v>14</v>
      </c>
      <c r="E158" s="20" t="s">
        <v>1404</v>
      </c>
      <c r="F158" s="20" t="s">
        <v>1405</v>
      </c>
      <c r="G158" s="10" t="s">
        <v>17</v>
      </c>
      <c r="H158" s="20" t="s">
        <v>28</v>
      </c>
      <c r="I158" s="10">
        <v>11</v>
      </c>
      <c r="J158" s="11">
        <v>1839902305521</v>
      </c>
      <c r="K158" s="12" t="s">
        <v>1406</v>
      </c>
      <c r="L158" s="12" t="s">
        <v>1407</v>
      </c>
      <c r="M158" s="10" t="s">
        <v>1408</v>
      </c>
      <c r="N158" s="13" t="s">
        <v>1409</v>
      </c>
      <c r="O158" s="10" t="s">
        <v>1410</v>
      </c>
      <c r="P158" s="10" t="s">
        <v>23</v>
      </c>
      <c r="Q158" s="10"/>
      <c r="R158" s="10"/>
      <c r="S158" s="10"/>
      <c r="T158" s="10"/>
      <c r="U158" s="10"/>
      <c r="V158" s="10"/>
    </row>
    <row r="159" spans="1:22" s="14" customFormat="1" x14ac:dyDescent="0.2">
      <c r="A159" s="8">
        <v>45474.825808888891</v>
      </c>
      <c r="B159" s="25" t="s">
        <v>2004</v>
      </c>
      <c r="C159" s="9" t="s">
        <v>1833</v>
      </c>
      <c r="D159" s="10" t="s">
        <v>14</v>
      </c>
      <c r="E159" s="20" t="s">
        <v>55</v>
      </c>
      <c r="F159" s="20" t="s">
        <v>56</v>
      </c>
      <c r="G159" s="10" t="s">
        <v>27</v>
      </c>
      <c r="H159" s="20" t="s">
        <v>28</v>
      </c>
      <c r="I159" s="10">
        <v>11</v>
      </c>
      <c r="J159" s="11">
        <v>1839902291679</v>
      </c>
      <c r="K159" s="12" t="s">
        <v>57</v>
      </c>
      <c r="L159" s="12" t="s">
        <v>58</v>
      </c>
      <c r="M159" s="10" t="s">
        <v>59</v>
      </c>
      <c r="N159" s="13" t="s">
        <v>60</v>
      </c>
      <c r="O159" s="10" t="s">
        <v>61</v>
      </c>
      <c r="P159" s="10" t="s">
        <v>23</v>
      </c>
      <c r="Q159" s="10"/>
      <c r="R159" s="10"/>
      <c r="S159" s="10"/>
      <c r="T159" s="10"/>
      <c r="U159" s="10"/>
      <c r="V159" s="10"/>
    </row>
    <row r="160" spans="1:22" s="14" customFormat="1" x14ac:dyDescent="0.2">
      <c r="A160" s="8">
        <v>45477.4203991088</v>
      </c>
      <c r="B160" s="25" t="s">
        <v>2004</v>
      </c>
      <c r="C160" s="9" t="s">
        <v>1834</v>
      </c>
      <c r="D160" s="10" t="s">
        <v>14</v>
      </c>
      <c r="E160" s="20" t="s">
        <v>55</v>
      </c>
      <c r="F160" s="20" t="s">
        <v>702</v>
      </c>
      <c r="G160" s="10" t="s">
        <v>27</v>
      </c>
      <c r="H160" s="20" t="s">
        <v>703</v>
      </c>
      <c r="I160" s="10">
        <v>11</v>
      </c>
      <c r="J160" s="11">
        <v>1839902296387</v>
      </c>
      <c r="K160" s="12" t="s">
        <v>704</v>
      </c>
      <c r="L160" s="12" t="s">
        <v>705</v>
      </c>
      <c r="M160" s="10" t="s">
        <v>706</v>
      </c>
      <c r="N160" s="13" t="s">
        <v>707</v>
      </c>
      <c r="O160" s="10" t="s">
        <v>708</v>
      </c>
      <c r="P160" s="10" t="s">
        <v>23</v>
      </c>
      <c r="Q160" s="10"/>
      <c r="R160" s="10"/>
      <c r="S160" s="10"/>
      <c r="T160" s="10"/>
      <c r="U160" s="10"/>
      <c r="V160" s="10"/>
    </row>
    <row r="161" spans="1:22" s="14" customFormat="1" x14ac:dyDescent="0.2">
      <c r="A161" s="8">
        <v>45478.392034108794</v>
      </c>
      <c r="B161" s="25" t="s">
        <v>2004</v>
      </c>
      <c r="C161" s="9" t="s">
        <v>1835</v>
      </c>
      <c r="D161" s="10" t="s">
        <v>14</v>
      </c>
      <c r="E161" s="20" t="s">
        <v>1951</v>
      </c>
      <c r="F161" s="20" t="s">
        <v>874</v>
      </c>
      <c r="G161" s="10" t="s">
        <v>27</v>
      </c>
      <c r="H161" s="20" t="s">
        <v>621</v>
      </c>
      <c r="I161" s="10">
        <v>11</v>
      </c>
      <c r="J161" s="11">
        <v>1939900848292</v>
      </c>
      <c r="K161" s="12" t="s">
        <v>875</v>
      </c>
      <c r="L161" s="12" t="s">
        <v>876</v>
      </c>
      <c r="M161" s="10" t="s">
        <v>877</v>
      </c>
      <c r="N161" s="13" t="s">
        <v>878</v>
      </c>
      <c r="O161" s="10" t="s">
        <v>879</v>
      </c>
      <c r="P161" s="10" t="s">
        <v>23</v>
      </c>
      <c r="Q161" s="10"/>
      <c r="R161" s="10"/>
      <c r="S161" s="10"/>
      <c r="T161" s="10"/>
      <c r="U161" s="10"/>
      <c r="V161" s="10"/>
    </row>
    <row r="162" spans="1:22" s="14" customFormat="1" x14ac:dyDescent="0.2">
      <c r="A162" s="8">
        <v>45475.396306481482</v>
      </c>
      <c r="B162" s="25" t="s">
        <v>2004</v>
      </c>
      <c r="C162" s="9" t="s">
        <v>1836</v>
      </c>
      <c r="D162" s="10" t="s">
        <v>24</v>
      </c>
      <c r="E162" s="20" t="s">
        <v>259</v>
      </c>
      <c r="F162" s="20" t="s">
        <v>260</v>
      </c>
      <c r="G162" s="10" t="s">
        <v>17</v>
      </c>
      <c r="H162" s="20" t="s">
        <v>28</v>
      </c>
      <c r="I162" s="10">
        <v>10</v>
      </c>
      <c r="J162" s="11">
        <v>1839902307079</v>
      </c>
      <c r="K162" s="12" t="s">
        <v>261</v>
      </c>
      <c r="L162" s="12" t="s">
        <v>262</v>
      </c>
      <c r="M162" s="10" t="s">
        <v>263</v>
      </c>
      <c r="N162" s="13" t="s">
        <v>264</v>
      </c>
      <c r="O162" s="10" t="s">
        <v>265</v>
      </c>
      <c r="P162" s="10" t="s">
        <v>23</v>
      </c>
      <c r="Q162" s="10"/>
      <c r="R162" s="10"/>
      <c r="S162" s="10"/>
      <c r="T162" s="10"/>
      <c r="U162" s="10"/>
      <c r="V162" s="10"/>
    </row>
    <row r="163" spans="1:22" s="14" customFormat="1" x14ac:dyDescent="0.2">
      <c r="A163" s="8">
        <v>45474.765201585644</v>
      </c>
      <c r="B163" s="25" t="s">
        <v>2004</v>
      </c>
      <c r="C163" s="9" t="s">
        <v>1837</v>
      </c>
      <c r="D163" s="10" t="s">
        <v>14</v>
      </c>
      <c r="E163" s="20" t="s">
        <v>15</v>
      </c>
      <c r="F163" s="20" t="s">
        <v>16</v>
      </c>
      <c r="G163" s="10" t="s">
        <v>17</v>
      </c>
      <c r="H163" s="20" t="s">
        <v>18</v>
      </c>
      <c r="I163" s="10">
        <v>10</v>
      </c>
      <c r="J163" s="11">
        <v>1893100021955</v>
      </c>
      <c r="K163" s="12" t="s">
        <v>19</v>
      </c>
      <c r="L163" s="12" t="s">
        <v>19</v>
      </c>
      <c r="M163" s="10" t="s">
        <v>20</v>
      </c>
      <c r="N163" s="13" t="s">
        <v>21</v>
      </c>
      <c r="O163" s="10" t="s">
        <v>22</v>
      </c>
      <c r="P163" s="10" t="s">
        <v>23</v>
      </c>
      <c r="Q163" s="10"/>
      <c r="R163" s="10"/>
      <c r="S163" s="10"/>
      <c r="T163" s="10"/>
      <c r="U163" s="10"/>
      <c r="V163" s="10"/>
    </row>
    <row r="164" spans="1:22" s="14" customFormat="1" x14ac:dyDescent="0.2">
      <c r="A164" s="8">
        <v>45477.378706030097</v>
      </c>
      <c r="B164" s="25" t="s">
        <v>2004</v>
      </c>
      <c r="C164" s="9" t="s">
        <v>1838</v>
      </c>
      <c r="D164" s="10" t="s">
        <v>14</v>
      </c>
      <c r="E164" s="20" t="s">
        <v>695</v>
      </c>
      <c r="F164" s="20" t="s">
        <v>696</v>
      </c>
      <c r="G164" s="10" t="s">
        <v>27</v>
      </c>
      <c r="H164" s="20" t="s">
        <v>282</v>
      </c>
      <c r="I164" s="10">
        <v>12</v>
      </c>
      <c r="J164" s="11">
        <v>1839300044045</v>
      </c>
      <c r="K164" s="12" t="s">
        <v>697</v>
      </c>
      <c r="L164" s="12" t="s">
        <v>698</v>
      </c>
      <c r="M164" s="10" t="s">
        <v>699</v>
      </c>
      <c r="N164" s="13" t="s">
        <v>700</v>
      </c>
      <c r="O164" s="10" t="s">
        <v>701</v>
      </c>
      <c r="P164" s="10" t="s">
        <v>23</v>
      </c>
      <c r="Q164" s="10"/>
      <c r="R164" s="10"/>
      <c r="S164" s="10"/>
      <c r="T164" s="10"/>
      <c r="U164" s="10"/>
      <c r="V164" s="10"/>
    </row>
    <row r="165" spans="1:22" s="14" customFormat="1" x14ac:dyDescent="0.2">
      <c r="A165" s="8">
        <v>45475.900470370369</v>
      </c>
      <c r="B165" s="25" t="s">
        <v>2004</v>
      </c>
      <c r="C165" s="9" t="s">
        <v>1839</v>
      </c>
      <c r="D165" s="10" t="s">
        <v>14</v>
      </c>
      <c r="E165" s="20" t="s">
        <v>453</v>
      </c>
      <c r="F165" s="20" t="s">
        <v>454</v>
      </c>
      <c r="G165" s="10" t="s">
        <v>17</v>
      </c>
      <c r="H165" s="20" t="s">
        <v>187</v>
      </c>
      <c r="I165" s="10">
        <v>10</v>
      </c>
      <c r="J165" s="11">
        <v>1839300066251</v>
      </c>
      <c r="K165" s="12" t="s">
        <v>455</v>
      </c>
      <c r="L165" s="12" t="s">
        <v>455</v>
      </c>
      <c r="M165" s="10" t="s">
        <v>456</v>
      </c>
      <c r="N165" s="13" t="s">
        <v>457</v>
      </c>
      <c r="O165" s="10" t="s">
        <v>458</v>
      </c>
      <c r="P165" s="10" t="s">
        <v>23</v>
      </c>
      <c r="Q165" s="10"/>
      <c r="R165" s="10"/>
      <c r="S165" s="10"/>
      <c r="T165" s="10"/>
      <c r="U165" s="10"/>
      <c r="V165" s="10"/>
    </row>
    <row r="166" spans="1:22" s="14" customFormat="1" x14ac:dyDescent="0.2">
      <c r="A166" s="8">
        <v>45479.842789618051</v>
      </c>
      <c r="B166" s="25" t="s">
        <v>2004</v>
      </c>
      <c r="C166" s="9" t="s">
        <v>1840</v>
      </c>
      <c r="D166" s="10" t="s">
        <v>14</v>
      </c>
      <c r="E166" s="20" t="s">
        <v>1952</v>
      </c>
      <c r="F166" s="20" t="s">
        <v>1249</v>
      </c>
      <c r="G166" s="10" t="s">
        <v>27</v>
      </c>
      <c r="H166" s="20" t="s">
        <v>64</v>
      </c>
      <c r="I166" s="10">
        <v>12</v>
      </c>
      <c r="J166" s="11">
        <v>1839100016501</v>
      </c>
      <c r="K166" s="12" t="s">
        <v>1250</v>
      </c>
      <c r="L166" s="12" t="s">
        <v>1251</v>
      </c>
      <c r="M166" s="10" t="s">
        <v>1252</v>
      </c>
      <c r="N166" s="13" t="s">
        <v>1253</v>
      </c>
      <c r="O166" s="10" t="s">
        <v>1254</v>
      </c>
      <c r="P166" s="10" t="s">
        <v>23</v>
      </c>
      <c r="Q166" s="10"/>
      <c r="R166" s="10"/>
      <c r="S166" s="10"/>
      <c r="T166" s="10"/>
      <c r="U166" s="10"/>
      <c r="V166" s="10"/>
    </row>
    <row r="167" spans="1:22" s="14" customFormat="1" x14ac:dyDescent="0.2">
      <c r="A167" s="8">
        <v>45477.687824479166</v>
      </c>
      <c r="B167" s="25" t="s">
        <v>2004</v>
      </c>
      <c r="C167" s="9" t="s">
        <v>1841</v>
      </c>
      <c r="D167" s="10" t="s">
        <v>14</v>
      </c>
      <c r="E167" s="20" t="s">
        <v>773</v>
      </c>
      <c r="F167" s="20" t="s">
        <v>774</v>
      </c>
      <c r="G167" s="10" t="s">
        <v>17</v>
      </c>
      <c r="H167" s="20" t="s">
        <v>28</v>
      </c>
      <c r="I167" s="10">
        <v>11</v>
      </c>
      <c r="J167" s="11">
        <v>1839100021203</v>
      </c>
      <c r="K167" s="12" t="s">
        <v>775</v>
      </c>
      <c r="L167" s="12" t="s">
        <v>776</v>
      </c>
      <c r="M167" s="10" t="s">
        <v>777</v>
      </c>
      <c r="N167" s="13" t="s">
        <v>778</v>
      </c>
      <c r="O167" s="10" t="s">
        <v>779</v>
      </c>
      <c r="P167" s="10" t="s">
        <v>23</v>
      </c>
      <c r="Q167" s="10"/>
      <c r="R167" s="10"/>
      <c r="S167" s="10"/>
      <c r="T167" s="10"/>
      <c r="U167" s="10"/>
      <c r="V167" s="10"/>
    </row>
    <row r="168" spans="1:22" s="14" customFormat="1" x14ac:dyDescent="0.2">
      <c r="A168" s="8">
        <v>45475.801232986109</v>
      </c>
      <c r="B168" s="25" t="s">
        <v>2004</v>
      </c>
      <c r="C168" s="9" t="s">
        <v>1842</v>
      </c>
      <c r="D168" s="10" t="s">
        <v>24</v>
      </c>
      <c r="E168" s="20" t="s">
        <v>420</v>
      </c>
      <c r="F168" s="20" t="s">
        <v>421</v>
      </c>
      <c r="G168" s="10" t="s">
        <v>27</v>
      </c>
      <c r="H168" s="20" t="s">
        <v>49</v>
      </c>
      <c r="I168" s="10">
        <v>11</v>
      </c>
      <c r="J168" s="11">
        <v>1839902268154</v>
      </c>
      <c r="K168" s="12" t="s">
        <v>422</v>
      </c>
      <c r="L168" s="12" t="s">
        <v>422</v>
      </c>
      <c r="M168" s="10" t="s">
        <v>423</v>
      </c>
      <c r="N168" s="13" t="s">
        <v>424</v>
      </c>
      <c r="O168" s="10" t="s">
        <v>425</v>
      </c>
      <c r="P168" s="10" t="s">
        <v>23</v>
      </c>
      <c r="Q168" s="10"/>
      <c r="R168" s="10"/>
      <c r="S168" s="10"/>
      <c r="T168" s="10"/>
      <c r="U168" s="10"/>
      <c r="V168" s="10"/>
    </row>
    <row r="169" spans="1:22" s="14" customFormat="1" x14ac:dyDescent="0.2">
      <c r="A169" s="8">
        <v>45480.621969479165</v>
      </c>
      <c r="B169" s="25" t="s">
        <v>2004</v>
      </c>
      <c r="C169" s="9" t="s">
        <v>1843</v>
      </c>
      <c r="D169" s="10" t="s">
        <v>24</v>
      </c>
      <c r="E169" s="20" t="s">
        <v>420</v>
      </c>
      <c r="F169" s="20" t="s">
        <v>1469</v>
      </c>
      <c r="G169" s="10" t="s">
        <v>27</v>
      </c>
      <c r="H169" s="20" t="s">
        <v>64</v>
      </c>
      <c r="I169" s="10">
        <v>11</v>
      </c>
      <c r="J169" s="11">
        <v>1839902263985</v>
      </c>
      <c r="K169" s="12" t="s">
        <v>1470</v>
      </c>
      <c r="L169" s="12" t="s">
        <v>1470</v>
      </c>
      <c r="M169" s="10" t="s">
        <v>1471</v>
      </c>
      <c r="N169" s="13" t="s">
        <v>1472</v>
      </c>
      <c r="O169" s="10" t="s">
        <v>1473</v>
      </c>
      <c r="P169" s="10" t="s">
        <v>23</v>
      </c>
      <c r="Q169" s="10"/>
      <c r="R169" s="10"/>
      <c r="S169" s="10"/>
      <c r="T169" s="10"/>
      <c r="U169" s="10"/>
      <c r="V169" s="10"/>
    </row>
    <row r="170" spans="1:22" s="14" customFormat="1" x14ac:dyDescent="0.2">
      <c r="A170" s="8">
        <v>45474.882172395832</v>
      </c>
      <c r="B170" s="25" t="s">
        <v>2004</v>
      </c>
      <c r="C170" s="9" t="s">
        <v>1844</v>
      </c>
      <c r="D170" s="10" t="s">
        <v>24</v>
      </c>
      <c r="E170" s="20" t="s">
        <v>121</v>
      </c>
      <c r="F170" s="20" t="s">
        <v>122</v>
      </c>
      <c r="G170" s="10" t="s">
        <v>17</v>
      </c>
      <c r="H170" s="20" t="s">
        <v>123</v>
      </c>
      <c r="I170" s="10" t="s">
        <v>124</v>
      </c>
      <c r="J170" s="11">
        <v>1839902339060</v>
      </c>
      <c r="K170" s="12" t="s">
        <v>125</v>
      </c>
      <c r="L170" s="12" t="s">
        <v>126</v>
      </c>
      <c r="M170" s="10" t="s">
        <v>127</v>
      </c>
      <c r="N170" s="13" t="s">
        <v>128</v>
      </c>
      <c r="O170" s="10" t="s">
        <v>129</v>
      </c>
      <c r="P170" s="10" t="s">
        <v>23</v>
      </c>
      <c r="Q170" s="10"/>
      <c r="R170" s="10"/>
      <c r="S170" s="10"/>
      <c r="T170" s="10"/>
      <c r="U170" s="10"/>
      <c r="V170" s="10"/>
    </row>
    <row r="171" spans="1:22" s="14" customFormat="1" x14ac:dyDescent="0.2">
      <c r="A171" s="8">
        <v>45477.871418587965</v>
      </c>
      <c r="B171" s="25" t="s">
        <v>2004</v>
      </c>
      <c r="C171" s="9" t="s">
        <v>1845</v>
      </c>
      <c r="D171" s="10" t="s">
        <v>24</v>
      </c>
      <c r="E171" s="20" t="s">
        <v>1953</v>
      </c>
      <c r="F171" s="20" t="s">
        <v>794</v>
      </c>
      <c r="G171" s="10" t="s">
        <v>27</v>
      </c>
      <c r="H171" s="20" t="s">
        <v>703</v>
      </c>
      <c r="I171" s="10">
        <v>12</v>
      </c>
      <c r="J171" s="11">
        <v>1839902241302</v>
      </c>
      <c r="K171" s="12" t="s">
        <v>795</v>
      </c>
      <c r="L171" s="12" t="s">
        <v>796</v>
      </c>
      <c r="M171" s="10" t="s">
        <v>797</v>
      </c>
      <c r="N171" s="13" t="s">
        <v>798</v>
      </c>
      <c r="O171" s="10" t="s">
        <v>799</v>
      </c>
      <c r="P171" s="10" t="s">
        <v>23</v>
      </c>
      <c r="Q171" s="10"/>
      <c r="R171" s="10"/>
      <c r="S171" s="10"/>
      <c r="T171" s="10"/>
      <c r="U171" s="10"/>
      <c r="V171" s="10"/>
    </row>
    <row r="172" spans="1:22" s="14" customFormat="1" x14ac:dyDescent="0.2">
      <c r="A172" s="8">
        <v>45480.41461792824</v>
      </c>
      <c r="B172" s="25" t="s">
        <v>2004</v>
      </c>
      <c r="C172" s="9" t="s">
        <v>1846</v>
      </c>
      <c r="D172" s="10" t="s">
        <v>24</v>
      </c>
      <c r="E172" s="20" t="s">
        <v>1345</v>
      </c>
      <c r="F172" s="20" t="s">
        <v>1346</v>
      </c>
      <c r="G172" s="10" t="s">
        <v>27</v>
      </c>
      <c r="H172" s="20" t="s">
        <v>28</v>
      </c>
      <c r="I172" s="10">
        <v>11</v>
      </c>
      <c r="J172" s="11">
        <v>1839100018351</v>
      </c>
      <c r="K172" s="12" t="s">
        <v>1347</v>
      </c>
      <c r="L172" s="12" t="s">
        <v>1347</v>
      </c>
      <c r="M172" s="10" t="s">
        <v>1348</v>
      </c>
      <c r="N172" s="13" t="s">
        <v>1349</v>
      </c>
      <c r="O172" s="10">
        <v>202007070</v>
      </c>
      <c r="P172" s="10" t="s">
        <v>23</v>
      </c>
      <c r="Q172" s="10"/>
      <c r="R172" s="10"/>
      <c r="S172" s="10"/>
      <c r="T172" s="10"/>
      <c r="U172" s="10"/>
      <c r="V172" s="10"/>
    </row>
    <row r="173" spans="1:22" s="14" customFormat="1" x14ac:dyDescent="0.2">
      <c r="A173" s="8">
        <v>45476.595231689818</v>
      </c>
      <c r="B173" s="25" t="s">
        <v>2004</v>
      </c>
      <c r="C173" s="9" t="s">
        <v>1847</v>
      </c>
      <c r="D173" s="10" t="s">
        <v>14</v>
      </c>
      <c r="E173" s="20" t="s">
        <v>1954</v>
      </c>
      <c r="F173" s="20" t="s">
        <v>606</v>
      </c>
      <c r="G173" s="10" t="s">
        <v>27</v>
      </c>
      <c r="H173" s="20" t="s">
        <v>99</v>
      </c>
      <c r="I173" s="10">
        <v>11</v>
      </c>
      <c r="J173" s="11">
        <v>1839902280774</v>
      </c>
      <c r="K173" s="12" t="s">
        <v>607</v>
      </c>
      <c r="L173" s="12" t="s">
        <v>608</v>
      </c>
      <c r="M173" s="10" t="s">
        <v>609</v>
      </c>
      <c r="N173" s="13" t="s">
        <v>610</v>
      </c>
      <c r="O173" s="10">
        <v>202407038</v>
      </c>
      <c r="P173" s="10" t="s">
        <v>23</v>
      </c>
      <c r="Q173" s="10"/>
      <c r="R173" s="10"/>
      <c r="S173" s="10"/>
      <c r="T173" s="10"/>
      <c r="U173" s="10"/>
      <c r="V173" s="10"/>
    </row>
    <row r="174" spans="1:22" s="14" customFormat="1" x14ac:dyDescent="0.2">
      <c r="A174" s="8">
        <v>45480.576678368059</v>
      </c>
      <c r="B174" s="25" t="s">
        <v>2004</v>
      </c>
      <c r="C174" s="9" t="s">
        <v>1848</v>
      </c>
      <c r="D174" s="10" t="s">
        <v>24</v>
      </c>
      <c r="E174" s="20" t="s">
        <v>1442</v>
      </c>
      <c r="F174" s="20" t="s">
        <v>1443</v>
      </c>
      <c r="G174" s="10" t="s">
        <v>17</v>
      </c>
      <c r="H174" s="20" t="s">
        <v>49</v>
      </c>
      <c r="I174" s="10">
        <v>10</v>
      </c>
      <c r="J174" s="11">
        <v>1929901558948</v>
      </c>
      <c r="K174" s="12" t="s">
        <v>1444</v>
      </c>
      <c r="L174" s="12" t="s">
        <v>1444</v>
      </c>
      <c r="M174" s="10" t="s">
        <v>1445</v>
      </c>
      <c r="N174" s="13" t="s">
        <v>1446</v>
      </c>
      <c r="O174" s="10" t="s">
        <v>1447</v>
      </c>
      <c r="P174" s="10" t="s">
        <v>23</v>
      </c>
      <c r="Q174" s="10"/>
      <c r="R174" s="10"/>
      <c r="S174" s="10"/>
      <c r="T174" s="10"/>
      <c r="U174" s="10"/>
      <c r="V174" s="10"/>
    </row>
    <row r="175" spans="1:22" s="14" customFormat="1" x14ac:dyDescent="0.2">
      <c r="A175" s="8">
        <v>45479.563243819444</v>
      </c>
      <c r="B175" s="25" t="s">
        <v>2004</v>
      </c>
      <c r="C175" s="9" t="s">
        <v>1849</v>
      </c>
      <c r="D175" s="10" t="s">
        <v>14</v>
      </c>
      <c r="E175" s="20" t="s">
        <v>1140</v>
      </c>
      <c r="F175" s="20" t="s">
        <v>1141</v>
      </c>
      <c r="G175" s="10" t="s">
        <v>17</v>
      </c>
      <c r="H175" s="20" t="s">
        <v>28</v>
      </c>
      <c r="I175" s="10">
        <v>10</v>
      </c>
      <c r="J175" s="11">
        <v>1839100023141</v>
      </c>
      <c r="K175" s="12" t="s">
        <v>1142</v>
      </c>
      <c r="L175" s="12" t="s">
        <v>1143</v>
      </c>
      <c r="M175" s="10" t="s">
        <v>1144</v>
      </c>
      <c r="N175" s="13" t="s">
        <v>1145</v>
      </c>
      <c r="O175" s="10" t="s">
        <v>1146</v>
      </c>
      <c r="P175" s="10" t="s">
        <v>23</v>
      </c>
      <c r="Q175" s="10"/>
      <c r="R175" s="10"/>
      <c r="S175" s="10"/>
      <c r="T175" s="10"/>
      <c r="U175" s="10"/>
      <c r="V175" s="10"/>
    </row>
    <row r="176" spans="1:22" s="14" customFormat="1" x14ac:dyDescent="0.2">
      <c r="A176" s="8">
        <v>45477.452237083329</v>
      </c>
      <c r="B176" s="25" t="s">
        <v>2004</v>
      </c>
      <c r="C176" s="9" t="s">
        <v>1850</v>
      </c>
      <c r="D176" s="10" t="s">
        <v>24</v>
      </c>
      <c r="E176" s="20" t="s">
        <v>715</v>
      </c>
      <c r="F176" s="20" t="s">
        <v>716</v>
      </c>
      <c r="G176" s="10" t="s">
        <v>27</v>
      </c>
      <c r="H176" s="20" t="s">
        <v>717</v>
      </c>
      <c r="I176" s="10">
        <v>12</v>
      </c>
      <c r="J176" s="11">
        <v>1829900389256</v>
      </c>
      <c r="K176" s="12" t="s">
        <v>718</v>
      </c>
      <c r="L176" s="12" t="s">
        <v>719</v>
      </c>
      <c r="M176" s="10" t="s">
        <v>720</v>
      </c>
      <c r="N176" s="13" t="s">
        <v>721</v>
      </c>
      <c r="O176" s="10" t="s">
        <v>722</v>
      </c>
      <c r="P176" s="10" t="s">
        <v>23</v>
      </c>
      <c r="Q176" s="10"/>
      <c r="R176" s="10"/>
      <c r="S176" s="10"/>
      <c r="T176" s="10"/>
      <c r="U176" s="10"/>
      <c r="V176" s="10"/>
    </row>
    <row r="177" spans="1:22" s="14" customFormat="1" x14ac:dyDescent="0.2">
      <c r="A177" s="8">
        <v>45477.424739212962</v>
      </c>
      <c r="B177" s="25" t="s">
        <v>2004</v>
      </c>
      <c r="C177" s="9" t="s">
        <v>1851</v>
      </c>
      <c r="D177" s="10" t="s">
        <v>24</v>
      </c>
      <c r="E177" s="20" t="s">
        <v>709</v>
      </c>
      <c r="F177" s="20" t="s">
        <v>710</v>
      </c>
      <c r="G177" s="10" t="s">
        <v>27</v>
      </c>
      <c r="H177" s="20" t="s">
        <v>711</v>
      </c>
      <c r="I177" s="10">
        <v>11</v>
      </c>
      <c r="J177" s="11">
        <v>1839902283994</v>
      </c>
      <c r="K177" s="12" t="s">
        <v>712</v>
      </c>
      <c r="L177" s="12" t="s">
        <v>712</v>
      </c>
      <c r="M177" s="10" t="s">
        <v>706</v>
      </c>
      <c r="N177" s="13" t="s">
        <v>713</v>
      </c>
      <c r="O177" s="10" t="s">
        <v>714</v>
      </c>
      <c r="P177" s="10" t="s">
        <v>23</v>
      </c>
      <c r="Q177" s="10"/>
      <c r="R177" s="10"/>
      <c r="S177" s="10"/>
      <c r="T177" s="10"/>
      <c r="U177" s="10"/>
      <c r="V177" s="10"/>
    </row>
    <row r="178" spans="1:22" s="14" customFormat="1" x14ac:dyDescent="0.2">
      <c r="A178" s="8">
        <v>45478.503322245371</v>
      </c>
      <c r="B178" s="25" t="s">
        <v>2004</v>
      </c>
      <c r="C178" s="9" t="s">
        <v>1852</v>
      </c>
      <c r="D178" s="10" t="s">
        <v>24</v>
      </c>
      <c r="E178" s="20" t="s">
        <v>908</v>
      </c>
      <c r="F178" s="20" t="s">
        <v>909</v>
      </c>
      <c r="G178" s="10" t="s">
        <v>17</v>
      </c>
      <c r="H178" s="20" t="s">
        <v>910</v>
      </c>
      <c r="I178" s="10">
        <v>10</v>
      </c>
      <c r="J178" s="11">
        <v>1839300062469</v>
      </c>
      <c r="K178" s="12" t="s">
        <v>911</v>
      </c>
      <c r="L178" s="12" t="s">
        <v>911</v>
      </c>
      <c r="M178" s="10" t="s">
        <v>912</v>
      </c>
      <c r="N178" s="13" t="s">
        <v>913</v>
      </c>
      <c r="O178" s="10" t="s">
        <v>914</v>
      </c>
      <c r="P178" s="10" t="s">
        <v>23</v>
      </c>
      <c r="Q178" s="10"/>
      <c r="R178" s="10"/>
      <c r="S178" s="10"/>
      <c r="T178" s="10"/>
      <c r="U178" s="10"/>
      <c r="V178" s="10"/>
    </row>
    <row r="179" spans="1:22" s="14" customFormat="1" x14ac:dyDescent="0.2">
      <c r="A179" s="8">
        <v>45480.366454432871</v>
      </c>
      <c r="B179" s="25" t="s">
        <v>2004</v>
      </c>
      <c r="C179" s="9" t="s">
        <v>1853</v>
      </c>
      <c r="D179" s="10" t="s">
        <v>24</v>
      </c>
      <c r="E179" s="20" t="s">
        <v>1319</v>
      </c>
      <c r="F179" s="20" t="s">
        <v>1320</v>
      </c>
      <c r="G179" s="10" t="s">
        <v>27</v>
      </c>
      <c r="H179" s="20" t="s">
        <v>28</v>
      </c>
      <c r="I179" s="10">
        <v>12</v>
      </c>
      <c r="J179" s="11">
        <v>1839902279849</v>
      </c>
      <c r="K179" s="12" t="s">
        <v>1321</v>
      </c>
      <c r="L179" s="12" t="s">
        <v>1322</v>
      </c>
      <c r="M179" s="10" t="s">
        <v>1323</v>
      </c>
      <c r="N179" s="13" t="s">
        <v>1324</v>
      </c>
      <c r="O179" s="10" t="s">
        <v>1325</v>
      </c>
      <c r="P179" s="10" t="s">
        <v>23</v>
      </c>
      <c r="Q179" s="10"/>
      <c r="R179" s="10"/>
      <c r="S179" s="10"/>
      <c r="T179" s="10"/>
      <c r="U179" s="10"/>
      <c r="V179" s="10"/>
    </row>
    <row r="180" spans="1:22" s="14" customFormat="1" x14ac:dyDescent="0.2">
      <c r="A180" s="8">
        <v>45475.287058402777</v>
      </c>
      <c r="B180" s="25" t="s">
        <v>2004</v>
      </c>
      <c r="C180" s="9" t="s">
        <v>1854</v>
      </c>
      <c r="D180" s="10" t="s">
        <v>14</v>
      </c>
      <c r="E180" s="20" t="s">
        <v>199</v>
      </c>
      <c r="F180" s="20" t="s">
        <v>200</v>
      </c>
      <c r="G180" s="10" t="s">
        <v>27</v>
      </c>
      <c r="H180" s="20" t="s">
        <v>85</v>
      </c>
      <c r="I180" s="10">
        <v>12</v>
      </c>
      <c r="J180" s="11">
        <v>1839902243291</v>
      </c>
      <c r="K180" s="12" t="s">
        <v>201</v>
      </c>
      <c r="L180" s="12" t="s">
        <v>202</v>
      </c>
      <c r="M180" s="10" t="s">
        <v>203</v>
      </c>
      <c r="N180" s="13" t="s">
        <v>204</v>
      </c>
      <c r="O180" s="10" t="s">
        <v>205</v>
      </c>
      <c r="P180" s="10" t="s">
        <v>23</v>
      </c>
      <c r="Q180" s="10"/>
      <c r="R180" s="10"/>
      <c r="S180" s="10"/>
      <c r="T180" s="10"/>
      <c r="U180" s="10"/>
      <c r="V180" s="10"/>
    </row>
    <row r="181" spans="1:22" s="14" customFormat="1" x14ac:dyDescent="0.2">
      <c r="A181" s="8">
        <v>45479.867125219913</v>
      </c>
      <c r="B181" s="25" t="s">
        <v>2004</v>
      </c>
      <c r="C181" s="9" t="s">
        <v>1855</v>
      </c>
      <c r="D181" s="10" t="s">
        <v>24</v>
      </c>
      <c r="E181" s="20" t="s">
        <v>1255</v>
      </c>
      <c r="F181" s="20" t="s">
        <v>1256</v>
      </c>
      <c r="G181" s="10" t="s">
        <v>27</v>
      </c>
      <c r="H181" s="20" t="s">
        <v>99</v>
      </c>
      <c r="I181" s="10">
        <v>11</v>
      </c>
      <c r="J181" s="11">
        <v>1839902291458</v>
      </c>
      <c r="K181" s="12" t="s">
        <v>1257</v>
      </c>
      <c r="L181" s="12" t="s">
        <v>1258</v>
      </c>
      <c r="M181" s="10" t="s">
        <v>1259</v>
      </c>
      <c r="N181" s="13" t="s">
        <v>1260</v>
      </c>
      <c r="O181" s="10">
        <v>652208</v>
      </c>
      <c r="P181" s="10" t="s">
        <v>23</v>
      </c>
      <c r="Q181" s="10"/>
      <c r="R181" s="10"/>
      <c r="S181" s="10"/>
      <c r="T181" s="10"/>
      <c r="U181" s="10"/>
      <c r="V181" s="10"/>
    </row>
    <row r="182" spans="1:22" s="14" customFormat="1" x14ac:dyDescent="0.2">
      <c r="A182" s="8">
        <v>45479.888111539352</v>
      </c>
      <c r="B182" s="24" t="s">
        <v>2005</v>
      </c>
      <c r="C182" s="9" t="s">
        <v>1856</v>
      </c>
      <c r="D182" s="10" t="s">
        <v>24</v>
      </c>
      <c r="E182" s="20" t="s">
        <v>1268</v>
      </c>
      <c r="F182" s="20" t="s">
        <v>1269</v>
      </c>
      <c r="G182" s="10" t="s">
        <v>27</v>
      </c>
      <c r="H182" s="20" t="s">
        <v>703</v>
      </c>
      <c r="I182" s="10">
        <v>11</v>
      </c>
      <c r="J182" s="11">
        <v>1839300051599</v>
      </c>
      <c r="K182" s="10" t="s">
        <v>1270</v>
      </c>
      <c r="L182" s="10" t="s">
        <v>1271</v>
      </c>
      <c r="M182" s="10" t="s">
        <v>1272</v>
      </c>
      <c r="N182" s="13" t="s">
        <v>1273</v>
      </c>
      <c r="O182" s="10" t="s">
        <v>1274</v>
      </c>
      <c r="P182" s="10" t="s">
        <v>23</v>
      </c>
      <c r="Q182" s="10"/>
      <c r="R182" s="10"/>
      <c r="S182" s="10"/>
      <c r="T182" s="10"/>
      <c r="U182" s="10"/>
      <c r="V182" s="10"/>
    </row>
    <row r="183" spans="1:22" s="14" customFormat="1" x14ac:dyDescent="0.2">
      <c r="A183" s="8">
        <v>45480.815272916661</v>
      </c>
      <c r="B183" s="24" t="s">
        <v>2005</v>
      </c>
      <c r="C183" s="9" t="s">
        <v>1857</v>
      </c>
      <c r="D183" s="10" t="s">
        <v>14</v>
      </c>
      <c r="E183" s="20" t="s">
        <v>1574</v>
      </c>
      <c r="F183" s="20" t="s">
        <v>1575</v>
      </c>
      <c r="G183" s="10" t="s">
        <v>84</v>
      </c>
      <c r="H183" s="20" t="s">
        <v>28</v>
      </c>
      <c r="I183" s="10">
        <v>9</v>
      </c>
      <c r="J183" s="11">
        <v>1849300221737</v>
      </c>
      <c r="K183" s="12" t="s">
        <v>1576</v>
      </c>
      <c r="L183" s="12" t="s">
        <v>1576</v>
      </c>
      <c r="M183" s="10" t="s">
        <v>1577</v>
      </c>
      <c r="N183" s="13" t="s">
        <v>1578</v>
      </c>
      <c r="O183" s="10" t="s">
        <v>1579</v>
      </c>
      <c r="P183" s="10" t="s">
        <v>23</v>
      </c>
      <c r="Q183" s="10"/>
      <c r="R183" s="10"/>
      <c r="S183" s="10"/>
      <c r="T183" s="10"/>
      <c r="U183" s="10"/>
      <c r="V183" s="10"/>
    </row>
    <row r="184" spans="1:22" s="14" customFormat="1" x14ac:dyDescent="0.2">
      <c r="A184" s="8">
        <v>45478.325575578703</v>
      </c>
      <c r="B184" s="24" t="s">
        <v>2005</v>
      </c>
      <c r="C184" s="9" t="s">
        <v>1858</v>
      </c>
      <c r="D184" s="10" t="s">
        <v>14</v>
      </c>
      <c r="E184" s="20" t="s">
        <v>1955</v>
      </c>
      <c r="F184" s="20" t="s">
        <v>845</v>
      </c>
      <c r="G184" s="10" t="s">
        <v>27</v>
      </c>
      <c r="H184" s="20" t="s">
        <v>846</v>
      </c>
      <c r="I184" s="10">
        <v>11</v>
      </c>
      <c r="J184" s="11">
        <v>1839902271139</v>
      </c>
      <c r="K184" s="12" t="s">
        <v>847</v>
      </c>
      <c r="L184" s="12" t="s">
        <v>847</v>
      </c>
      <c r="M184" s="10" t="s">
        <v>848</v>
      </c>
      <c r="N184" s="13" t="s">
        <v>849</v>
      </c>
      <c r="O184" s="10" t="s">
        <v>850</v>
      </c>
      <c r="P184" s="10" t="s">
        <v>23</v>
      </c>
      <c r="Q184" s="10"/>
      <c r="R184" s="10"/>
      <c r="S184" s="10"/>
      <c r="T184" s="10"/>
      <c r="U184" s="10"/>
      <c r="V184" s="10"/>
    </row>
    <row r="185" spans="1:22" s="14" customFormat="1" x14ac:dyDescent="0.2">
      <c r="A185" s="8">
        <v>45475.487629837968</v>
      </c>
      <c r="B185" s="24" t="s">
        <v>2005</v>
      </c>
      <c r="C185" s="9" t="s">
        <v>1859</v>
      </c>
      <c r="D185" s="10" t="s">
        <v>14</v>
      </c>
      <c r="E185" s="20" t="s">
        <v>317</v>
      </c>
      <c r="F185" s="20" t="s">
        <v>318</v>
      </c>
      <c r="G185" s="10" t="s">
        <v>17</v>
      </c>
      <c r="H185" s="20" t="s">
        <v>28</v>
      </c>
      <c r="I185" s="10">
        <v>10</v>
      </c>
      <c r="J185" s="11">
        <v>1839902317589</v>
      </c>
      <c r="K185" s="12" t="s">
        <v>319</v>
      </c>
      <c r="L185" s="12" t="s">
        <v>320</v>
      </c>
      <c r="M185" s="10" t="s">
        <v>321</v>
      </c>
      <c r="N185" s="13" t="s">
        <v>322</v>
      </c>
      <c r="O185" s="10" t="s">
        <v>323</v>
      </c>
      <c r="P185" s="10" t="s">
        <v>23</v>
      </c>
      <c r="Q185" s="10"/>
      <c r="R185" s="10"/>
      <c r="S185" s="10"/>
      <c r="T185" s="10"/>
      <c r="U185" s="10"/>
      <c r="V185" s="10"/>
    </row>
    <row r="186" spans="1:22" s="14" customFormat="1" x14ac:dyDescent="0.2">
      <c r="A186" s="8">
        <v>45479.8404166088</v>
      </c>
      <c r="B186" s="24" t="s">
        <v>2005</v>
      </c>
      <c r="C186" s="9" t="s">
        <v>1860</v>
      </c>
      <c r="D186" s="10" t="s">
        <v>14</v>
      </c>
      <c r="E186" s="20" t="s">
        <v>317</v>
      </c>
      <c r="F186" s="20" t="s">
        <v>1242</v>
      </c>
      <c r="G186" s="10" t="s">
        <v>27</v>
      </c>
      <c r="H186" s="20" t="s">
        <v>1243</v>
      </c>
      <c r="I186" s="10" t="s">
        <v>735</v>
      </c>
      <c r="J186" s="11">
        <v>1839902252576</v>
      </c>
      <c r="K186" s="12" t="s">
        <v>1244</v>
      </c>
      <c r="L186" s="12" t="s">
        <v>1245</v>
      </c>
      <c r="M186" s="10" t="s">
        <v>1246</v>
      </c>
      <c r="N186" s="13" t="s">
        <v>1247</v>
      </c>
      <c r="O186" s="10" t="s">
        <v>1248</v>
      </c>
      <c r="P186" s="10" t="s">
        <v>23</v>
      </c>
      <c r="Q186" s="10"/>
      <c r="R186" s="10"/>
      <c r="S186" s="10"/>
      <c r="T186" s="10"/>
      <c r="U186" s="10"/>
      <c r="V186" s="10"/>
    </row>
    <row r="187" spans="1:22" s="14" customFormat="1" x14ac:dyDescent="0.2">
      <c r="A187" s="8">
        <v>45480.850126736113</v>
      </c>
      <c r="B187" s="24" t="s">
        <v>2005</v>
      </c>
      <c r="C187" s="9" t="s">
        <v>1861</v>
      </c>
      <c r="D187" s="10" t="s">
        <v>14</v>
      </c>
      <c r="E187" s="20" t="s">
        <v>317</v>
      </c>
      <c r="F187" s="20" t="s">
        <v>1600</v>
      </c>
      <c r="G187" s="10" t="s">
        <v>27</v>
      </c>
      <c r="H187" s="20" t="s">
        <v>1601</v>
      </c>
      <c r="I187" s="10">
        <v>11</v>
      </c>
      <c r="J187" s="11">
        <v>1839300049641</v>
      </c>
      <c r="K187" s="12" t="s">
        <v>1602</v>
      </c>
      <c r="L187" s="12" t="s">
        <v>1603</v>
      </c>
      <c r="M187" s="10" t="s">
        <v>1604</v>
      </c>
      <c r="N187" s="13" t="s">
        <v>1605</v>
      </c>
      <c r="O187" s="10">
        <v>362193001</v>
      </c>
      <c r="P187" s="10" t="s">
        <v>23</v>
      </c>
      <c r="Q187" s="10"/>
      <c r="R187" s="10"/>
      <c r="S187" s="10"/>
      <c r="T187" s="10"/>
      <c r="U187" s="10"/>
      <c r="V187" s="10"/>
    </row>
    <row r="188" spans="1:22" s="14" customFormat="1" x14ac:dyDescent="0.2">
      <c r="A188" s="8">
        <v>45475.569353182873</v>
      </c>
      <c r="B188" s="24" t="s">
        <v>2005</v>
      </c>
      <c r="C188" s="9" t="s">
        <v>1862</v>
      </c>
      <c r="D188" s="10" t="s">
        <v>14</v>
      </c>
      <c r="E188" s="20" t="s">
        <v>353</v>
      </c>
      <c r="F188" s="20" t="s">
        <v>354</v>
      </c>
      <c r="G188" s="10" t="s">
        <v>27</v>
      </c>
      <c r="H188" s="20" t="s">
        <v>172</v>
      </c>
      <c r="I188" s="10">
        <v>11</v>
      </c>
      <c r="J188" s="11">
        <v>1839300047877</v>
      </c>
      <c r="K188" s="12" t="s">
        <v>355</v>
      </c>
      <c r="L188" s="12" t="s">
        <v>356</v>
      </c>
      <c r="M188" s="10" t="s">
        <v>357</v>
      </c>
      <c r="N188" s="13" t="s">
        <v>358</v>
      </c>
      <c r="O188" s="10" t="s">
        <v>359</v>
      </c>
      <c r="P188" s="10" t="s">
        <v>23</v>
      </c>
      <c r="Q188" s="10"/>
      <c r="R188" s="10"/>
      <c r="S188" s="10"/>
      <c r="T188" s="10"/>
      <c r="U188" s="10"/>
      <c r="V188" s="10"/>
    </row>
    <row r="189" spans="1:22" s="14" customFormat="1" x14ac:dyDescent="0.2">
      <c r="A189" s="8">
        <v>45475.45616494213</v>
      </c>
      <c r="B189" s="24" t="s">
        <v>2005</v>
      </c>
      <c r="C189" s="9" t="s">
        <v>1863</v>
      </c>
      <c r="D189" s="10" t="s">
        <v>14</v>
      </c>
      <c r="E189" s="20" t="s">
        <v>1956</v>
      </c>
      <c r="F189" s="20" t="s">
        <v>303</v>
      </c>
      <c r="G189" s="10" t="s">
        <v>27</v>
      </c>
      <c r="H189" s="20" t="s">
        <v>304</v>
      </c>
      <c r="I189" s="10">
        <v>12</v>
      </c>
      <c r="J189" s="11">
        <v>1839300043553</v>
      </c>
      <c r="K189" s="12" t="s">
        <v>305</v>
      </c>
      <c r="L189" s="12" t="s">
        <v>306</v>
      </c>
      <c r="M189" s="10" t="s">
        <v>307</v>
      </c>
      <c r="N189" s="13" t="s">
        <v>308</v>
      </c>
      <c r="O189" s="10" t="s">
        <v>309</v>
      </c>
      <c r="P189" s="10" t="s">
        <v>23</v>
      </c>
      <c r="Q189" s="10"/>
      <c r="R189" s="10"/>
      <c r="S189" s="10"/>
      <c r="T189" s="10"/>
      <c r="U189" s="10"/>
      <c r="V189" s="10"/>
    </row>
    <row r="190" spans="1:22" s="14" customFormat="1" x14ac:dyDescent="0.2">
      <c r="A190" s="8">
        <v>45476.554315381945</v>
      </c>
      <c r="B190" s="24" t="s">
        <v>2005</v>
      </c>
      <c r="C190" s="9" t="s">
        <v>1864</v>
      </c>
      <c r="D190" s="10" t="s">
        <v>14</v>
      </c>
      <c r="E190" s="20" t="s">
        <v>582</v>
      </c>
      <c r="F190" s="20" t="s">
        <v>583</v>
      </c>
      <c r="G190" s="10" t="s">
        <v>27</v>
      </c>
      <c r="H190" s="20" t="s">
        <v>85</v>
      </c>
      <c r="I190" s="10">
        <v>11</v>
      </c>
      <c r="J190" s="11">
        <v>1839902269380</v>
      </c>
      <c r="K190" s="12" t="s">
        <v>584</v>
      </c>
      <c r="L190" s="12" t="s">
        <v>585</v>
      </c>
      <c r="M190" s="10" t="s">
        <v>586</v>
      </c>
      <c r="N190" s="13" t="s">
        <v>587</v>
      </c>
      <c r="O190" s="10" t="s">
        <v>588</v>
      </c>
      <c r="P190" s="10" t="s">
        <v>23</v>
      </c>
      <c r="Q190" s="10"/>
      <c r="R190" s="10"/>
      <c r="S190" s="10"/>
      <c r="T190" s="10"/>
      <c r="U190" s="10"/>
      <c r="V190" s="10"/>
    </row>
    <row r="191" spans="1:22" s="14" customFormat="1" x14ac:dyDescent="0.2">
      <c r="A191" s="8">
        <v>45480.628895277783</v>
      </c>
      <c r="B191" s="24" t="s">
        <v>2005</v>
      </c>
      <c r="C191" s="9" t="s">
        <v>1865</v>
      </c>
      <c r="D191" s="10" t="s">
        <v>14</v>
      </c>
      <c r="E191" s="20" t="s">
        <v>1474</v>
      </c>
      <c r="F191" s="20" t="s">
        <v>1475</v>
      </c>
      <c r="G191" s="10" t="s">
        <v>17</v>
      </c>
      <c r="H191" s="20" t="s">
        <v>28</v>
      </c>
      <c r="I191" s="10">
        <v>10</v>
      </c>
      <c r="J191" s="11">
        <v>1839902334793</v>
      </c>
      <c r="K191" s="12" t="s">
        <v>1476</v>
      </c>
      <c r="L191" s="12" t="s">
        <v>1477</v>
      </c>
      <c r="M191" s="10" t="s">
        <v>1478</v>
      </c>
      <c r="N191" s="13" t="s">
        <v>1479</v>
      </c>
      <c r="O191" s="10" t="s">
        <v>1480</v>
      </c>
      <c r="P191" s="10" t="s">
        <v>23</v>
      </c>
      <c r="Q191" s="10"/>
      <c r="R191" s="10"/>
      <c r="S191" s="10"/>
      <c r="T191" s="10"/>
      <c r="U191" s="10"/>
      <c r="V191" s="10"/>
    </row>
    <row r="192" spans="1:22" s="14" customFormat="1" x14ac:dyDescent="0.2">
      <c r="A192" s="8">
        <v>45480.589224097217</v>
      </c>
      <c r="B192" s="24" t="s">
        <v>2005</v>
      </c>
      <c r="C192" s="9" t="s">
        <v>1866</v>
      </c>
      <c r="D192" s="10" t="s">
        <v>14</v>
      </c>
      <c r="E192" s="20" t="s">
        <v>1455</v>
      </c>
      <c r="F192" s="20" t="s">
        <v>1456</v>
      </c>
      <c r="G192" s="10" t="s">
        <v>27</v>
      </c>
      <c r="H192" s="20" t="s">
        <v>85</v>
      </c>
      <c r="I192" s="10">
        <v>11</v>
      </c>
      <c r="J192" s="11">
        <v>1839902291369</v>
      </c>
      <c r="K192" s="12" t="s">
        <v>1457</v>
      </c>
      <c r="L192" s="12" t="s">
        <v>1458</v>
      </c>
      <c r="M192" s="10" t="s">
        <v>1459</v>
      </c>
      <c r="N192" s="13" t="s">
        <v>1460</v>
      </c>
      <c r="O192" s="10" t="s">
        <v>1461</v>
      </c>
      <c r="P192" s="10" t="s">
        <v>23</v>
      </c>
      <c r="Q192" s="10"/>
      <c r="R192" s="10"/>
      <c r="S192" s="10"/>
      <c r="T192" s="10"/>
      <c r="U192" s="10"/>
      <c r="V192" s="10"/>
    </row>
    <row r="193" spans="1:22" s="14" customFormat="1" x14ac:dyDescent="0.2">
      <c r="A193" s="8">
        <v>45474.887012789353</v>
      </c>
      <c r="B193" s="24" t="s">
        <v>2005</v>
      </c>
      <c r="C193" s="9" t="s">
        <v>1867</v>
      </c>
      <c r="D193" s="10" t="s">
        <v>14</v>
      </c>
      <c r="E193" s="20" t="s">
        <v>137</v>
      </c>
      <c r="F193" s="20" t="s">
        <v>138</v>
      </c>
      <c r="G193" s="10" t="s">
        <v>27</v>
      </c>
      <c r="H193" s="20" t="s">
        <v>49</v>
      </c>
      <c r="I193" s="10">
        <v>11</v>
      </c>
      <c r="J193" s="11">
        <v>1839902268901</v>
      </c>
      <c r="K193" s="12" t="s">
        <v>139</v>
      </c>
      <c r="L193" s="12" t="s">
        <v>140</v>
      </c>
      <c r="M193" s="10" t="s">
        <v>141</v>
      </c>
      <c r="N193" s="13" t="s">
        <v>142</v>
      </c>
      <c r="O193" s="10" t="s">
        <v>143</v>
      </c>
      <c r="P193" s="10" t="s">
        <v>23</v>
      </c>
      <c r="Q193" s="10"/>
      <c r="R193" s="10"/>
      <c r="S193" s="10"/>
      <c r="T193" s="10"/>
      <c r="U193" s="10"/>
      <c r="V193" s="10"/>
    </row>
    <row r="194" spans="1:22" s="14" customFormat="1" x14ac:dyDescent="0.2">
      <c r="A194" s="8">
        <v>45475.548461030092</v>
      </c>
      <c r="B194" s="24" t="s">
        <v>2005</v>
      </c>
      <c r="C194" s="9" t="s">
        <v>1868</v>
      </c>
      <c r="D194" s="10" t="s">
        <v>14</v>
      </c>
      <c r="E194" s="20" t="s">
        <v>346</v>
      </c>
      <c r="F194" s="20" t="s">
        <v>347</v>
      </c>
      <c r="G194" s="10" t="s">
        <v>27</v>
      </c>
      <c r="H194" s="20" t="s">
        <v>348</v>
      </c>
      <c r="I194" s="10">
        <v>11</v>
      </c>
      <c r="J194" s="11">
        <v>1839902289038</v>
      </c>
      <c r="K194" s="12" t="s">
        <v>349</v>
      </c>
      <c r="L194" s="12" t="s">
        <v>349</v>
      </c>
      <c r="M194" s="10" t="s">
        <v>350</v>
      </c>
      <c r="N194" s="13" t="s">
        <v>351</v>
      </c>
      <c r="O194" s="10" t="s">
        <v>352</v>
      </c>
      <c r="P194" s="10" t="s">
        <v>23</v>
      </c>
      <c r="Q194" s="10"/>
      <c r="R194" s="10"/>
      <c r="S194" s="10"/>
      <c r="T194" s="10"/>
      <c r="U194" s="10"/>
      <c r="V194" s="10"/>
    </row>
    <row r="195" spans="1:22" s="14" customFormat="1" x14ac:dyDescent="0.2">
      <c r="A195" s="8">
        <v>45477.31532040509</v>
      </c>
      <c r="B195" s="24" t="s">
        <v>2005</v>
      </c>
      <c r="C195" s="9" t="s">
        <v>1869</v>
      </c>
      <c r="D195" s="10" t="s">
        <v>14</v>
      </c>
      <c r="E195" s="20" t="s">
        <v>1957</v>
      </c>
      <c r="F195" s="20" t="s">
        <v>689</v>
      </c>
      <c r="G195" s="10" t="s">
        <v>27</v>
      </c>
      <c r="H195" s="20" t="s">
        <v>690</v>
      </c>
      <c r="I195" s="10">
        <v>11</v>
      </c>
      <c r="J195" s="11">
        <v>1839902281436</v>
      </c>
      <c r="K195" s="12" t="s">
        <v>691</v>
      </c>
      <c r="L195" s="12" t="s">
        <v>691</v>
      </c>
      <c r="M195" s="10" t="s">
        <v>692</v>
      </c>
      <c r="N195" s="13" t="s">
        <v>693</v>
      </c>
      <c r="O195" s="10" t="s">
        <v>694</v>
      </c>
      <c r="P195" s="10" t="s">
        <v>23</v>
      </c>
      <c r="Q195" s="10"/>
      <c r="R195" s="10"/>
      <c r="S195" s="10"/>
      <c r="T195" s="10"/>
      <c r="U195" s="10"/>
      <c r="V195" s="10"/>
    </row>
    <row r="196" spans="1:22" s="14" customFormat="1" x14ac:dyDescent="0.2">
      <c r="A196" s="8">
        <v>45475.577461655092</v>
      </c>
      <c r="B196" s="24" t="s">
        <v>2005</v>
      </c>
      <c r="C196" s="9" t="s">
        <v>1870</v>
      </c>
      <c r="D196" s="10" t="s">
        <v>24</v>
      </c>
      <c r="E196" s="20" t="s">
        <v>360</v>
      </c>
      <c r="F196" s="20" t="s">
        <v>361</v>
      </c>
      <c r="G196" s="10" t="s">
        <v>27</v>
      </c>
      <c r="H196" s="20" t="s">
        <v>28</v>
      </c>
      <c r="I196" s="10">
        <v>12</v>
      </c>
      <c r="J196" s="11">
        <v>1839902243828</v>
      </c>
      <c r="K196" s="10" t="s">
        <v>362</v>
      </c>
      <c r="L196" s="12" t="s">
        <v>363</v>
      </c>
      <c r="M196" s="10" t="s">
        <v>364</v>
      </c>
      <c r="N196" s="13" t="s">
        <v>365</v>
      </c>
      <c r="O196" s="10" t="s">
        <v>366</v>
      </c>
      <c r="P196" s="10" t="s">
        <v>23</v>
      </c>
      <c r="Q196" s="10"/>
      <c r="R196" s="10"/>
      <c r="S196" s="10"/>
      <c r="T196" s="10"/>
      <c r="U196" s="10"/>
      <c r="V196" s="10"/>
    </row>
    <row r="197" spans="1:22" s="14" customFormat="1" x14ac:dyDescent="0.2">
      <c r="A197" s="8">
        <v>45475.688259965274</v>
      </c>
      <c r="B197" s="24" t="s">
        <v>2005</v>
      </c>
      <c r="C197" s="9" t="s">
        <v>1871</v>
      </c>
      <c r="D197" s="10" t="s">
        <v>14</v>
      </c>
      <c r="E197" s="20" t="s">
        <v>1958</v>
      </c>
      <c r="F197" s="20" t="s">
        <v>98</v>
      </c>
      <c r="G197" s="10" t="s">
        <v>27</v>
      </c>
      <c r="H197" s="20" t="s">
        <v>28</v>
      </c>
      <c r="I197" s="10">
        <v>12</v>
      </c>
      <c r="J197" s="11">
        <v>1839300042557</v>
      </c>
      <c r="K197" s="12" t="s">
        <v>402</v>
      </c>
      <c r="L197" s="12" t="s">
        <v>403</v>
      </c>
      <c r="M197" s="10" t="s">
        <v>404</v>
      </c>
      <c r="N197" s="13" t="s">
        <v>405</v>
      </c>
      <c r="O197" s="10" t="s">
        <v>406</v>
      </c>
      <c r="P197" s="10" t="s">
        <v>23</v>
      </c>
      <c r="Q197" s="10"/>
      <c r="R197" s="10"/>
      <c r="S197" s="10"/>
      <c r="T197" s="10"/>
      <c r="U197" s="10"/>
      <c r="V197" s="10"/>
    </row>
    <row r="198" spans="1:22" s="14" customFormat="1" x14ac:dyDescent="0.2">
      <c r="A198" s="8">
        <v>45480.838729189811</v>
      </c>
      <c r="B198" s="24" t="s">
        <v>2005</v>
      </c>
      <c r="C198" s="9" t="s">
        <v>1872</v>
      </c>
      <c r="D198" s="10" t="s">
        <v>14</v>
      </c>
      <c r="E198" s="20" t="s">
        <v>1593</v>
      </c>
      <c r="F198" s="20" t="s">
        <v>1594</v>
      </c>
      <c r="G198" s="10" t="s">
        <v>27</v>
      </c>
      <c r="H198" s="20" t="s">
        <v>703</v>
      </c>
      <c r="I198" s="10">
        <v>12</v>
      </c>
      <c r="J198" s="11">
        <v>1839902252461</v>
      </c>
      <c r="K198" s="12" t="s">
        <v>1595</v>
      </c>
      <c r="L198" s="12" t="s">
        <v>1596</v>
      </c>
      <c r="M198" s="10" t="s">
        <v>1597</v>
      </c>
      <c r="N198" s="13" t="s">
        <v>1598</v>
      </c>
      <c r="O198" s="10" t="s">
        <v>1599</v>
      </c>
      <c r="P198" s="10" t="s">
        <v>23</v>
      </c>
      <c r="Q198" s="10"/>
      <c r="R198" s="10"/>
      <c r="S198" s="10"/>
      <c r="T198" s="10"/>
      <c r="U198" s="10"/>
      <c r="V198" s="10"/>
    </row>
    <row r="199" spans="1:22" s="14" customFormat="1" x14ac:dyDescent="0.2">
      <c r="A199" s="8">
        <v>45478.73103221065</v>
      </c>
      <c r="B199" s="24" t="s">
        <v>2005</v>
      </c>
      <c r="C199" s="9" t="s">
        <v>1873</v>
      </c>
      <c r="D199" s="10" t="s">
        <v>14</v>
      </c>
      <c r="E199" s="20" t="s">
        <v>1959</v>
      </c>
      <c r="F199" s="20" t="s">
        <v>971</v>
      </c>
      <c r="G199" s="10" t="s">
        <v>27</v>
      </c>
      <c r="H199" s="20" t="s">
        <v>123</v>
      </c>
      <c r="I199" s="10">
        <v>11</v>
      </c>
      <c r="J199" s="11">
        <v>1839902268065</v>
      </c>
      <c r="K199" s="10" t="s">
        <v>972</v>
      </c>
      <c r="L199" s="10" t="s">
        <v>972</v>
      </c>
      <c r="M199" s="10" t="s">
        <v>973</v>
      </c>
      <c r="N199" s="13" t="s">
        <v>974</v>
      </c>
      <c r="O199" s="10" t="s">
        <v>975</v>
      </c>
      <c r="P199" s="10" t="s">
        <v>23</v>
      </c>
      <c r="Q199" s="10"/>
      <c r="R199" s="10"/>
      <c r="S199" s="10"/>
      <c r="T199" s="10"/>
      <c r="U199" s="10"/>
      <c r="V199" s="10"/>
    </row>
    <row r="200" spans="1:22" s="14" customFormat="1" x14ac:dyDescent="0.2">
      <c r="A200" s="8">
        <v>45480.867348981483</v>
      </c>
      <c r="B200" s="24" t="s">
        <v>2005</v>
      </c>
      <c r="C200" s="9" t="s">
        <v>1874</v>
      </c>
      <c r="D200" s="10" t="s">
        <v>14</v>
      </c>
      <c r="E200" s="20" t="s">
        <v>1960</v>
      </c>
      <c r="F200" s="20" t="s">
        <v>1626</v>
      </c>
      <c r="G200" s="10" t="s">
        <v>27</v>
      </c>
      <c r="H200" s="20" t="s">
        <v>28</v>
      </c>
      <c r="I200" s="10">
        <v>11</v>
      </c>
      <c r="J200" s="11">
        <v>1839902254722</v>
      </c>
      <c r="K200" s="12" t="s">
        <v>1627</v>
      </c>
      <c r="L200" s="12" t="s">
        <v>1628</v>
      </c>
      <c r="M200" s="10" t="s">
        <v>1629</v>
      </c>
      <c r="N200" s="13" t="s">
        <v>1630</v>
      </c>
      <c r="O200" s="10" t="s">
        <v>1631</v>
      </c>
      <c r="P200" s="10" t="s">
        <v>23</v>
      </c>
      <c r="Q200" s="10"/>
      <c r="R200" s="10"/>
      <c r="S200" s="10"/>
      <c r="T200" s="10"/>
      <c r="U200" s="10"/>
      <c r="V200" s="10"/>
    </row>
    <row r="201" spans="1:22" s="14" customFormat="1" x14ac:dyDescent="0.2">
      <c r="A201" s="8">
        <v>45477.875898333332</v>
      </c>
      <c r="B201" s="24" t="s">
        <v>2005</v>
      </c>
      <c r="C201" s="9" t="s">
        <v>1875</v>
      </c>
      <c r="D201" s="10" t="s">
        <v>14</v>
      </c>
      <c r="E201" s="20" t="s">
        <v>800</v>
      </c>
      <c r="F201" s="20" t="s">
        <v>801</v>
      </c>
      <c r="G201" s="10" t="s">
        <v>27</v>
      </c>
      <c r="H201" s="20" t="s">
        <v>28</v>
      </c>
      <c r="I201" s="10">
        <v>11</v>
      </c>
      <c r="J201" s="11">
        <v>1839902284541</v>
      </c>
      <c r="K201" s="12" t="s">
        <v>802</v>
      </c>
      <c r="L201" s="12" t="s">
        <v>803</v>
      </c>
      <c r="M201" s="10" t="s">
        <v>804</v>
      </c>
      <c r="N201" s="13" t="s">
        <v>805</v>
      </c>
      <c r="O201" s="10" t="s">
        <v>806</v>
      </c>
      <c r="P201" s="10" t="s">
        <v>23</v>
      </c>
      <c r="Q201" s="10"/>
      <c r="R201" s="10"/>
      <c r="S201" s="10"/>
      <c r="T201" s="10"/>
      <c r="U201" s="10"/>
      <c r="V201" s="10"/>
    </row>
    <row r="202" spans="1:22" s="14" customFormat="1" x14ac:dyDescent="0.2">
      <c r="A202" s="8">
        <v>45478.673145312496</v>
      </c>
      <c r="B202" s="24" t="s">
        <v>2005</v>
      </c>
      <c r="C202" s="9" t="s">
        <v>1876</v>
      </c>
      <c r="D202" s="10" t="s">
        <v>14</v>
      </c>
      <c r="E202" s="20" t="s">
        <v>940</v>
      </c>
      <c r="F202" s="20" t="s">
        <v>941</v>
      </c>
      <c r="G202" s="10" t="s">
        <v>27</v>
      </c>
      <c r="H202" s="20" t="s">
        <v>99</v>
      </c>
      <c r="I202" s="10">
        <v>11</v>
      </c>
      <c r="J202" s="11">
        <v>1839100019403</v>
      </c>
      <c r="K202" s="12" t="s">
        <v>942</v>
      </c>
      <c r="L202" s="12" t="s">
        <v>943</v>
      </c>
      <c r="M202" s="10" t="s">
        <v>944</v>
      </c>
      <c r="N202" s="13" t="s">
        <v>945</v>
      </c>
      <c r="O202" s="10" t="s">
        <v>946</v>
      </c>
      <c r="P202" s="10" t="s">
        <v>23</v>
      </c>
      <c r="Q202" s="10"/>
      <c r="R202" s="10"/>
      <c r="S202" s="10"/>
      <c r="T202" s="10"/>
      <c r="U202" s="10"/>
      <c r="V202" s="10"/>
    </row>
    <row r="203" spans="1:22" s="14" customFormat="1" x14ac:dyDescent="0.2">
      <c r="A203" s="8">
        <v>45479.421150312497</v>
      </c>
      <c r="B203" s="24" t="s">
        <v>2005</v>
      </c>
      <c r="C203" s="9" t="s">
        <v>1877</v>
      </c>
      <c r="D203" s="10" t="s">
        <v>24</v>
      </c>
      <c r="E203" s="20" t="s">
        <v>1961</v>
      </c>
      <c r="F203" s="20" t="s">
        <v>1058</v>
      </c>
      <c r="G203" s="10" t="s">
        <v>27</v>
      </c>
      <c r="H203" s="20" t="s">
        <v>1059</v>
      </c>
      <c r="I203" s="10">
        <v>11</v>
      </c>
      <c r="J203" s="11">
        <v>1839902255524</v>
      </c>
      <c r="K203" s="12" t="s">
        <v>1060</v>
      </c>
      <c r="L203" s="12" t="s">
        <v>1061</v>
      </c>
      <c r="M203" s="10" t="s">
        <v>1062</v>
      </c>
      <c r="N203" s="13" t="s">
        <v>1063</v>
      </c>
      <c r="O203" s="10" t="s">
        <v>1064</v>
      </c>
      <c r="P203" s="10" t="s">
        <v>23</v>
      </c>
      <c r="Q203" s="10"/>
      <c r="R203" s="10"/>
      <c r="S203" s="10"/>
      <c r="T203" s="10"/>
      <c r="U203" s="10"/>
      <c r="V203" s="10"/>
    </row>
    <row r="204" spans="1:22" s="14" customFormat="1" x14ac:dyDescent="0.2">
      <c r="A204" s="8">
        <v>45475.760164965279</v>
      </c>
      <c r="B204" s="24" t="s">
        <v>2005</v>
      </c>
      <c r="C204" s="9" t="s">
        <v>1878</v>
      </c>
      <c r="D204" s="10" t="s">
        <v>24</v>
      </c>
      <c r="E204" s="20" t="s">
        <v>407</v>
      </c>
      <c r="F204" s="20" t="s">
        <v>408</v>
      </c>
      <c r="G204" s="10" t="s">
        <v>27</v>
      </c>
      <c r="H204" s="20" t="s">
        <v>85</v>
      </c>
      <c r="I204" s="10" t="s">
        <v>409</v>
      </c>
      <c r="J204" s="11">
        <v>1839100019136</v>
      </c>
      <c r="K204" s="12" t="s">
        <v>410</v>
      </c>
      <c r="L204" s="12" t="s">
        <v>411</v>
      </c>
      <c r="M204" s="10" t="s">
        <v>412</v>
      </c>
      <c r="N204" s="13" t="s">
        <v>413</v>
      </c>
      <c r="O204" s="10" t="s">
        <v>414</v>
      </c>
      <c r="P204" s="10" t="s">
        <v>23</v>
      </c>
      <c r="Q204" s="10"/>
      <c r="R204" s="10"/>
      <c r="S204" s="10"/>
      <c r="T204" s="10"/>
      <c r="U204" s="10"/>
      <c r="V204" s="10"/>
    </row>
    <row r="205" spans="1:22" s="14" customFormat="1" x14ac:dyDescent="0.2">
      <c r="A205" s="8">
        <v>45477.521259224537</v>
      </c>
      <c r="B205" s="24" t="s">
        <v>2005</v>
      </c>
      <c r="C205" s="9" t="s">
        <v>1879</v>
      </c>
      <c r="D205" s="10" t="s">
        <v>24</v>
      </c>
      <c r="E205" s="20" t="s">
        <v>741</v>
      </c>
      <c r="F205" s="20" t="s">
        <v>734</v>
      </c>
      <c r="G205" s="10" t="s">
        <v>17</v>
      </c>
      <c r="H205" s="20" t="s">
        <v>49</v>
      </c>
      <c r="I205" s="10" t="s">
        <v>124</v>
      </c>
      <c r="J205" s="11">
        <v>1839100023443</v>
      </c>
      <c r="K205" s="10" t="s">
        <v>742</v>
      </c>
      <c r="L205" s="12" t="s">
        <v>737</v>
      </c>
      <c r="M205" s="10" t="s">
        <v>738</v>
      </c>
      <c r="N205" s="13" t="s">
        <v>743</v>
      </c>
      <c r="O205" s="10" t="s">
        <v>744</v>
      </c>
      <c r="P205" s="10" t="s">
        <v>23</v>
      </c>
      <c r="Q205" s="10"/>
      <c r="R205" s="10"/>
      <c r="S205" s="10"/>
      <c r="T205" s="10"/>
      <c r="U205" s="10"/>
      <c r="V205" s="10"/>
    </row>
    <row r="206" spans="1:22" s="14" customFormat="1" x14ac:dyDescent="0.2">
      <c r="A206" s="8">
        <v>45475.542618344909</v>
      </c>
      <c r="B206" s="24" t="s">
        <v>2005</v>
      </c>
      <c r="C206" s="9" t="s">
        <v>1880</v>
      </c>
      <c r="D206" s="10" t="s">
        <v>14</v>
      </c>
      <c r="E206" s="20" t="s">
        <v>339</v>
      </c>
      <c r="F206" s="20" t="s">
        <v>340</v>
      </c>
      <c r="G206" s="10" t="s">
        <v>27</v>
      </c>
      <c r="H206" s="20" t="s">
        <v>28</v>
      </c>
      <c r="I206" s="10">
        <v>11</v>
      </c>
      <c r="J206" s="11">
        <v>1839902295054</v>
      </c>
      <c r="K206" s="12" t="s">
        <v>341</v>
      </c>
      <c r="L206" s="12" t="s">
        <v>342</v>
      </c>
      <c r="M206" s="10" t="s">
        <v>343</v>
      </c>
      <c r="N206" s="13" t="s">
        <v>344</v>
      </c>
      <c r="O206" s="10" t="s">
        <v>345</v>
      </c>
      <c r="P206" s="10" t="s">
        <v>23</v>
      </c>
      <c r="Q206" s="10"/>
      <c r="R206" s="10"/>
      <c r="S206" s="10"/>
      <c r="T206" s="10"/>
      <c r="U206" s="10"/>
      <c r="V206" s="10"/>
    </row>
    <row r="207" spans="1:22" s="14" customFormat="1" x14ac:dyDescent="0.2">
      <c r="A207" s="8">
        <v>45477.251347106481</v>
      </c>
      <c r="B207" s="24" t="s">
        <v>2005</v>
      </c>
      <c r="C207" s="9" t="s">
        <v>1881</v>
      </c>
      <c r="D207" s="10" t="s">
        <v>24</v>
      </c>
      <c r="E207" s="20" t="s">
        <v>1962</v>
      </c>
      <c r="F207" s="20" t="s">
        <v>677</v>
      </c>
      <c r="G207" s="10" t="s">
        <v>17</v>
      </c>
      <c r="H207" s="20" t="s">
        <v>28</v>
      </c>
      <c r="I207" s="10">
        <v>10</v>
      </c>
      <c r="J207" s="11">
        <v>1839902337580</v>
      </c>
      <c r="K207" s="12" t="s">
        <v>678</v>
      </c>
      <c r="L207" s="12" t="s">
        <v>679</v>
      </c>
      <c r="M207" s="10" t="s">
        <v>680</v>
      </c>
      <c r="N207" s="13" t="s">
        <v>681</v>
      </c>
      <c r="O207" s="10" t="s">
        <v>682</v>
      </c>
      <c r="P207" s="10" t="s">
        <v>23</v>
      </c>
      <c r="Q207" s="10"/>
      <c r="R207" s="10"/>
      <c r="S207" s="10"/>
      <c r="T207" s="10"/>
      <c r="U207" s="10"/>
      <c r="V207" s="10"/>
    </row>
    <row r="208" spans="1:22" s="14" customFormat="1" x14ac:dyDescent="0.2">
      <c r="A208" s="8">
        <v>45474.845817928246</v>
      </c>
      <c r="B208" s="24" t="s">
        <v>2005</v>
      </c>
      <c r="C208" s="9" t="s">
        <v>1882</v>
      </c>
      <c r="D208" s="10" t="s">
        <v>24</v>
      </c>
      <c r="E208" s="20" t="s">
        <v>70</v>
      </c>
      <c r="F208" s="20" t="s">
        <v>71</v>
      </c>
      <c r="G208" s="10" t="s">
        <v>27</v>
      </c>
      <c r="H208" s="20" t="s">
        <v>28</v>
      </c>
      <c r="I208" s="10">
        <v>11</v>
      </c>
      <c r="J208" s="11">
        <v>1839902289348</v>
      </c>
      <c r="K208" s="12" t="s">
        <v>72</v>
      </c>
      <c r="L208" s="12" t="s">
        <v>73</v>
      </c>
      <c r="M208" s="10" t="s">
        <v>74</v>
      </c>
      <c r="N208" s="13" t="s">
        <v>75</v>
      </c>
      <c r="O208" s="10" t="s">
        <v>76</v>
      </c>
      <c r="P208" s="10" t="s">
        <v>23</v>
      </c>
      <c r="Q208" s="10"/>
      <c r="R208" s="10"/>
      <c r="S208" s="10"/>
      <c r="T208" s="10"/>
      <c r="U208" s="10"/>
      <c r="V208" s="10"/>
    </row>
    <row r="209" spans="1:22" s="14" customFormat="1" x14ac:dyDescent="0.2">
      <c r="A209" s="8">
        <v>45479.425149768518</v>
      </c>
      <c r="B209" s="24" t="s">
        <v>2005</v>
      </c>
      <c r="C209" s="9" t="s">
        <v>1883</v>
      </c>
      <c r="D209" s="10" t="s">
        <v>24</v>
      </c>
      <c r="E209" s="20" t="s">
        <v>1065</v>
      </c>
      <c r="F209" s="20" t="s">
        <v>1066</v>
      </c>
      <c r="G209" s="10" t="s">
        <v>27</v>
      </c>
      <c r="H209" s="20" t="s">
        <v>99</v>
      </c>
      <c r="I209" s="10">
        <v>11</v>
      </c>
      <c r="J209" s="11">
        <v>1839300057830</v>
      </c>
      <c r="K209" s="12" t="s">
        <v>1067</v>
      </c>
      <c r="L209" s="12" t="s">
        <v>1068</v>
      </c>
      <c r="M209" s="10" t="s">
        <v>1069</v>
      </c>
      <c r="N209" s="13" t="s">
        <v>1070</v>
      </c>
      <c r="O209" s="10" t="s">
        <v>1071</v>
      </c>
      <c r="P209" s="10" t="s">
        <v>23</v>
      </c>
      <c r="Q209" s="10"/>
      <c r="R209" s="10"/>
      <c r="S209" s="10"/>
      <c r="T209" s="10"/>
      <c r="U209" s="10"/>
      <c r="V209" s="10"/>
    </row>
    <row r="210" spans="1:22" s="14" customFormat="1" x14ac:dyDescent="0.2">
      <c r="A210" s="8">
        <v>45477.518633414351</v>
      </c>
      <c r="B210" s="24" t="s">
        <v>2005</v>
      </c>
      <c r="C210" s="9" t="s">
        <v>1884</v>
      </c>
      <c r="D210" s="10" t="s">
        <v>14</v>
      </c>
      <c r="E210" s="20" t="s">
        <v>1963</v>
      </c>
      <c r="F210" s="20" t="s">
        <v>734</v>
      </c>
      <c r="G210" s="10" t="s">
        <v>27</v>
      </c>
      <c r="H210" s="20" t="s">
        <v>49</v>
      </c>
      <c r="I210" s="10" t="s">
        <v>735</v>
      </c>
      <c r="J210" s="11">
        <v>1839100018091</v>
      </c>
      <c r="K210" s="10" t="s">
        <v>736</v>
      </c>
      <c r="L210" s="12" t="s">
        <v>737</v>
      </c>
      <c r="M210" s="10" t="s">
        <v>738</v>
      </c>
      <c r="N210" s="13" t="s">
        <v>739</v>
      </c>
      <c r="O210" s="10" t="s">
        <v>740</v>
      </c>
      <c r="P210" s="10" t="s">
        <v>23</v>
      </c>
      <c r="Q210" s="10"/>
      <c r="R210" s="10"/>
      <c r="S210" s="10"/>
      <c r="T210" s="10"/>
      <c r="U210" s="10"/>
      <c r="V210" s="10"/>
    </row>
    <row r="211" spans="1:22" s="14" customFormat="1" x14ac:dyDescent="0.2">
      <c r="A211" s="8">
        <v>45475.654331018522</v>
      </c>
      <c r="B211" s="24" t="s">
        <v>2005</v>
      </c>
      <c r="C211" s="9" t="s">
        <v>1885</v>
      </c>
      <c r="D211" s="10" t="s">
        <v>14</v>
      </c>
      <c r="E211" s="20" t="s">
        <v>395</v>
      </c>
      <c r="F211" s="20" t="s">
        <v>396</v>
      </c>
      <c r="G211" s="10" t="s">
        <v>27</v>
      </c>
      <c r="H211" s="20" t="s">
        <v>28</v>
      </c>
      <c r="I211" s="10">
        <v>12</v>
      </c>
      <c r="J211" s="11">
        <v>1839902267484</v>
      </c>
      <c r="K211" s="12" t="s">
        <v>397</v>
      </c>
      <c r="L211" s="12" t="s">
        <v>398</v>
      </c>
      <c r="M211" s="10" t="s">
        <v>399</v>
      </c>
      <c r="N211" s="13" t="s">
        <v>400</v>
      </c>
      <c r="O211" s="10" t="s">
        <v>401</v>
      </c>
      <c r="P211" s="10" t="s">
        <v>23</v>
      </c>
      <c r="Q211" s="10"/>
      <c r="R211" s="10"/>
      <c r="S211" s="10"/>
      <c r="T211" s="10"/>
      <c r="U211" s="10"/>
      <c r="V211" s="10"/>
    </row>
    <row r="212" spans="1:22" s="14" customFormat="1" x14ac:dyDescent="0.2">
      <c r="A212" s="8">
        <v>45476.665391064817</v>
      </c>
      <c r="B212" s="25" t="s">
        <v>2006</v>
      </c>
      <c r="C212" s="9" t="s">
        <v>1886</v>
      </c>
      <c r="D212" s="10" t="s">
        <v>14</v>
      </c>
      <c r="E212" s="20" t="s">
        <v>627</v>
      </c>
      <c r="F212" s="20" t="s">
        <v>628</v>
      </c>
      <c r="G212" s="10" t="s">
        <v>84</v>
      </c>
      <c r="H212" s="20" t="s">
        <v>28</v>
      </c>
      <c r="I212" s="10">
        <v>9</v>
      </c>
      <c r="J212" s="11">
        <v>1839902380159</v>
      </c>
      <c r="K212" s="12" t="s">
        <v>629</v>
      </c>
      <c r="L212" s="12" t="s">
        <v>629</v>
      </c>
      <c r="M212" s="10" t="s">
        <v>630</v>
      </c>
      <c r="N212" s="13" t="s">
        <v>631</v>
      </c>
      <c r="O212" s="10" t="s">
        <v>632</v>
      </c>
      <c r="P212" s="10" t="s">
        <v>23</v>
      </c>
      <c r="Q212" s="10"/>
      <c r="R212" s="10"/>
      <c r="S212" s="10"/>
      <c r="T212" s="10"/>
      <c r="U212" s="10"/>
      <c r="V212" s="10"/>
    </row>
    <row r="213" spans="1:22" s="14" customFormat="1" x14ac:dyDescent="0.2">
      <c r="A213" s="8">
        <v>45474.804796041666</v>
      </c>
      <c r="B213" s="25" t="s">
        <v>2006</v>
      </c>
      <c r="C213" s="9" t="s">
        <v>1887</v>
      </c>
      <c r="D213" s="10" t="s">
        <v>14</v>
      </c>
      <c r="E213" s="20" t="s">
        <v>40</v>
      </c>
      <c r="F213" s="20" t="s">
        <v>41</v>
      </c>
      <c r="G213" s="10" t="s">
        <v>27</v>
      </c>
      <c r="H213" s="20" t="s">
        <v>28</v>
      </c>
      <c r="I213" s="10">
        <v>11</v>
      </c>
      <c r="J213" s="11">
        <v>1839300048580</v>
      </c>
      <c r="K213" s="12" t="s">
        <v>42</v>
      </c>
      <c r="L213" s="12" t="s">
        <v>43</v>
      </c>
      <c r="M213" s="10" t="s">
        <v>44</v>
      </c>
      <c r="N213" s="13" t="s">
        <v>45</v>
      </c>
      <c r="O213" s="10" t="s">
        <v>46</v>
      </c>
      <c r="P213" s="10" t="s">
        <v>23</v>
      </c>
      <c r="Q213" s="10"/>
      <c r="R213" s="10"/>
      <c r="S213" s="10"/>
      <c r="T213" s="10"/>
      <c r="U213" s="10"/>
      <c r="V213" s="10"/>
    </row>
    <row r="214" spans="1:22" s="14" customFormat="1" x14ac:dyDescent="0.2">
      <c r="A214" s="8">
        <v>45479.458370497683</v>
      </c>
      <c r="B214" s="25" t="s">
        <v>2006</v>
      </c>
      <c r="C214" s="9" t="s">
        <v>1888</v>
      </c>
      <c r="D214" s="10" t="s">
        <v>24</v>
      </c>
      <c r="E214" s="20" t="s">
        <v>1076</v>
      </c>
      <c r="F214" s="20" t="s">
        <v>1077</v>
      </c>
      <c r="G214" s="10" t="s">
        <v>17</v>
      </c>
      <c r="H214" s="20" t="s">
        <v>28</v>
      </c>
      <c r="I214" s="10">
        <v>10</v>
      </c>
      <c r="J214" s="11">
        <v>1839902310941</v>
      </c>
      <c r="K214" s="12" t="s">
        <v>1078</v>
      </c>
      <c r="L214" s="12" t="s">
        <v>1079</v>
      </c>
      <c r="M214" s="10" t="s">
        <v>1080</v>
      </c>
      <c r="N214" s="13" t="s">
        <v>1081</v>
      </c>
      <c r="O214" s="10" t="s">
        <v>1082</v>
      </c>
      <c r="P214" s="10" t="s">
        <v>23</v>
      </c>
      <c r="Q214" s="10"/>
      <c r="R214" s="10"/>
      <c r="S214" s="10"/>
      <c r="T214" s="10"/>
      <c r="U214" s="10"/>
      <c r="V214" s="10"/>
    </row>
    <row r="215" spans="1:22" s="14" customFormat="1" x14ac:dyDescent="0.2">
      <c r="A215" s="8">
        <v>45475.420692071755</v>
      </c>
      <c r="B215" s="25" t="s">
        <v>2006</v>
      </c>
      <c r="C215" s="9" t="s">
        <v>1889</v>
      </c>
      <c r="D215" s="10" t="s">
        <v>24</v>
      </c>
      <c r="E215" s="20" t="s">
        <v>266</v>
      </c>
      <c r="F215" s="20" t="s">
        <v>267</v>
      </c>
      <c r="G215" s="10" t="s">
        <v>27</v>
      </c>
      <c r="H215" s="20" t="s">
        <v>227</v>
      </c>
      <c r="I215" s="10">
        <v>11</v>
      </c>
      <c r="J215" s="11">
        <v>1809902775358</v>
      </c>
      <c r="K215" s="12" t="s">
        <v>268</v>
      </c>
      <c r="L215" s="12" t="s">
        <v>269</v>
      </c>
      <c r="M215" s="10" t="s">
        <v>270</v>
      </c>
      <c r="N215" s="13" t="s">
        <v>271</v>
      </c>
      <c r="O215" s="10" t="s">
        <v>272</v>
      </c>
      <c r="P215" s="10" t="s">
        <v>23</v>
      </c>
      <c r="Q215" s="10"/>
      <c r="R215" s="10"/>
      <c r="S215" s="10"/>
      <c r="T215" s="10"/>
      <c r="U215" s="10"/>
      <c r="V215" s="10"/>
    </row>
    <row r="216" spans="1:22" s="14" customFormat="1" x14ac:dyDescent="0.2">
      <c r="A216" s="8">
        <v>45477.304725578702</v>
      </c>
      <c r="B216" s="25" t="s">
        <v>2006</v>
      </c>
      <c r="C216" s="9" t="s">
        <v>1890</v>
      </c>
      <c r="D216" s="10" t="s">
        <v>14</v>
      </c>
      <c r="E216" s="20" t="s">
        <v>1964</v>
      </c>
      <c r="F216" s="20" t="s">
        <v>683</v>
      </c>
      <c r="G216" s="10" t="s">
        <v>27</v>
      </c>
      <c r="H216" s="20" t="s">
        <v>333</v>
      </c>
      <c r="I216" s="10">
        <v>11</v>
      </c>
      <c r="J216" s="11">
        <v>1839902272313</v>
      </c>
      <c r="K216" s="12" t="s">
        <v>684</v>
      </c>
      <c r="L216" s="12" t="s">
        <v>685</v>
      </c>
      <c r="M216" s="10" t="s">
        <v>686</v>
      </c>
      <c r="N216" s="13" t="s">
        <v>687</v>
      </c>
      <c r="O216" s="10" t="s">
        <v>688</v>
      </c>
      <c r="P216" s="10" t="s">
        <v>23</v>
      </c>
      <c r="Q216" s="10"/>
      <c r="R216" s="10"/>
      <c r="S216" s="10"/>
      <c r="T216" s="10"/>
      <c r="U216" s="10"/>
      <c r="V216" s="10"/>
    </row>
    <row r="217" spans="1:22" s="14" customFormat="1" x14ac:dyDescent="0.2">
      <c r="A217" s="8">
        <v>45480.742964699079</v>
      </c>
      <c r="B217" s="25" t="s">
        <v>2006</v>
      </c>
      <c r="C217" s="9" t="s">
        <v>1891</v>
      </c>
      <c r="D217" s="10" t="s">
        <v>14</v>
      </c>
      <c r="E217" s="20" t="s">
        <v>1550</v>
      </c>
      <c r="F217" s="20" t="s">
        <v>1551</v>
      </c>
      <c r="G217" s="10" t="s">
        <v>27</v>
      </c>
      <c r="H217" s="20" t="s">
        <v>99</v>
      </c>
      <c r="I217" s="10">
        <v>11</v>
      </c>
      <c r="J217" s="11">
        <v>1839300051203</v>
      </c>
      <c r="K217" s="12" t="s">
        <v>1552</v>
      </c>
      <c r="L217" s="12" t="s">
        <v>1552</v>
      </c>
      <c r="M217" s="10" t="s">
        <v>1553</v>
      </c>
      <c r="N217" s="13" t="s">
        <v>1554</v>
      </c>
      <c r="O217" s="10" t="s">
        <v>1555</v>
      </c>
      <c r="P217" s="10" t="s">
        <v>23</v>
      </c>
      <c r="Q217" s="10"/>
      <c r="R217" s="10"/>
      <c r="S217" s="10"/>
      <c r="T217" s="10"/>
      <c r="U217" s="10"/>
      <c r="V217" s="10"/>
    </row>
    <row r="218" spans="1:22" s="14" customFormat="1" x14ac:dyDescent="0.2">
      <c r="A218" s="8">
        <v>45475.455057928237</v>
      </c>
      <c r="B218" s="25" t="s">
        <v>2006</v>
      </c>
      <c r="C218" s="9" t="s">
        <v>1892</v>
      </c>
      <c r="D218" s="10" t="s">
        <v>14</v>
      </c>
      <c r="E218" s="20" t="s">
        <v>1965</v>
      </c>
      <c r="F218" s="20" t="s">
        <v>297</v>
      </c>
      <c r="G218" s="10" t="s">
        <v>27</v>
      </c>
      <c r="H218" s="20" t="s">
        <v>28</v>
      </c>
      <c r="I218" s="10">
        <v>12</v>
      </c>
      <c r="J218" s="11">
        <v>1839300044088</v>
      </c>
      <c r="K218" s="12" t="s">
        <v>298</v>
      </c>
      <c r="L218" s="12" t="s">
        <v>299</v>
      </c>
      <c r="M218" s="10" t="s">
        <v>300</v>
      </c>
      <c r="N218" s="13" t="s">
        <v>301</v>
      </c>
      <c r="O218" s="10" t="s">
        <v>302</v>
      </c>
      <c r="P218" s="10" t="s">
        <v>23</v>
      </c>
      <c r="Q218" s="10"/>
      <c r="R218" s="10"/>
      <c r="S218" s="10"/>
      <c r="T218" s="10"/>
      <c r="U218" s="10"/>
      <c r="V218" s="10"/>
    </row>
    <row r="219" spans="1:22" s="14" customFormat="1" x14ac:dyDescent="0.2">
      <c r="A219" s="8">
        <v>45475.366584965275</v>
      </c>
      <c r="B219" s="25" t="s">
        <v>2006</v>
      </c>
      <c r="C219" s="9" t="s">
        <v>1893</v>
      </c>
      <c r="D219" s="10" t="s">
        <v>24</v>
      </c>
      <c r="E219" s="20" t="s">
        <v>232</v>
      </c>
      <c r="F219" s="20" t="s">
        <v>233</v>
      </c>
      <c r="G219" s="10" t="s">
        <v>27</v>
      </c>
      <c r="H219" s="20" t="s">
        <v>28</v>
      </c>
      <c r="I219" s="10">
        <v>11</v>
      </c>
      <c r="J219" s="11">
        <v>1839300044762</v>
      </c>
      <c r="K219" s="12" t="s">
        <v>234</v>
      </c>
      <c r="L219" s="12" t="s">
        <v>235</v>
      </c>
      <c r="M219" s="10" t="s">
        <v>236</v>
      </c>
      <c r="N219" s="13" t="s">
        <v>237</v>
      </c>
      <c r="O219" s="10" t="s">
        <v>238</v>
      </c>
      <c r="P219" s="10" t="s">
        <v>23</v>
      </c>
      <c r="Q219" s="10"/>
      <c r="R219" s="10"/>
      <c r="S219" s="10"/>
      <c r="T219" s="10"/>
      <c r="U219" s="10"/>
      <c r="V219" s="10"/>
    </row>
    <row r="220" spans="1:22" s="14" customFormat="1" x14ac:dyDescent="0.2">
      <c r="A220" s="8">
        <v>45480.924946180559</v>
      </c>
      <c r="B220" s="25" t="s">
        <v>2006</v>
      </c>
      <c r="C220" s="9" t="s">
        <v>1894</v>
      </c>
      <c r="D220" s="10" t="s">
        <v>24</v>
      </c>
      <c r="E220" s="20" t="s">
        <v>1664</v>
      </c>
      <c r="F220" s="20" t="s">
        <v>1665</v>
      </c>
      <c r="G220" s="10" t="s">
        <v>17</v>
      </c>
      <c r="H220" s="20" t="s">
        <v>28</v>
      </c>
      <c r="I220" s="10">
        <v>10</v>
      </c>
      <c r="J220" s="11">
        <v>1839902316825</v>
      </c>
      <c r="K220" s="12" t="s">
        <v>1666</v>
      </c>
      <c r="L220" s="12" t="s">
        <v>1666</v>
      </c>
      <c r="M220" s="10" t="s">
        <v>1667</v>
      </c>
      <c r="N220" s="13" t="s">
        <v>1668</v>
      </c>
      <c r="O220" s="10" t="s">
        <v>1669</v>
      </c>
      <c r="P220" s="10" t="s">
        <v>23</v>
      </c>
      <c r="Q220" s="10"/>
      <c r="R220" s="10"/>
      <c r="S220" s="10"/>
      <c r="T220" s="10"/>
      <c r="U220" s="10"/>
      <c r="V220" s="10"/>
    </row>
    <row r="221" spans="1:22" s="14" customFormat="1" x14ac:dyDescent="0.2">
      <c r="A221" s="8">
        <v>45475.839982557867</v>
      </c>
      <c r="B221" s="25" t="s">
        <v>2006</v>
      </c>
      <c r="C221" s="9" t="s">
        <v>1895</v>
      </c>
      <c r="D221" s="10" t="s">
        <v>24</v>
      </c>
      <c r="E221" s="20" t="s">
        <v>431</v>
      </c>
      <c r="F221" s="20" t="s">
        <v>432</v>
      </c>
      <c r="G221" s="10" t="s">
        <v>27</v>
      </c>
      <c r="H221" s="20" t="s">
        <v>28</v>
      </c>
      <c r="I221" s="10">
        <v>11</v>
      </c>
      <c r="J221" s="11">
        <v>1839902277587</v>
      </c>
      <c r="K221" s="12" t="s">
        <v>433</v>
      </c>
      <c r="L221" s="12" t="s">
        <v>434</v>
      </c>
      <c r="M221" s="10" t="s">
        <v>435</v>
      </c>
      <c r="N221" s="13" t="s">
        <v>436</v>
      </c>
      <c r="O221" s="10">
        <v>478888001</v>
      </c>
      <c r="P221" s="10" t="s">
        <v>23</v>
      </c>
      <c r="Q221" s="10"/>
      <c r="R221" s="10"/>
      <c r="S221" s="10"/>
      <c r="T221" s="10"/>
      <c r="U221" s="10"/>
      <c r="V221" s="10"/>
    </row>
    <row r="222" spans="1:22" s="14" customFormat="1" x14ac:dyDescent="0.2">
      <c r="A222" s="8">
        <v>45480.911395659721</v>
      </c>
      <c r="B222" s="25" t="s">
        <v>2006</v>
      </c>
      <c r="C222" s="9" t="s">
        <v>1896</v>
      </c>
      <c r="D222" s="10" t="s">
        <v>24</v>
      </c>
      <c r="E222" s="20" t="s">
        <v>1652</v>
      </c>
      <c r="F222" s="20" t="s">
        <v>1653</v>
      </c>
      <c r="G222" s="10" t="s">
        <v>17</v>
      </c>
      <c r="H222" s="20" t="s">
        <v>99</v>
      </c>
      <c r="I222" s="10">
        <v>11</v>
      </c>
      <c r="J222" s="11">
        <v>1839300059298</v>
      </c>
      <c r="K222" s="12" t="s">
        <v>1654</v>
      </c>
      <c r="L222" s="12" t="s">
        <v>1654</v>
      </c>
      <c r="M222" s="10" t="s">
        <v>1655</v>
      </c>
      <c r="N222" s="13" t="s">
        <v>1656</v>
      </c>
      <c r="O222" s="10" t="s">
        <v>1657</v>
      </c>
      <c r="P222" s="10" t="s">
        <v>23</v>
      </c>
      <c r="Q222" s="10"/>
      <c r="R222" s="10"/>
      <c r="S222" s="10"/>
      <c r="T222" s="10"/>
      <c r="U222" s="10"/>
      <c r="V222" s="10"/>
    </row>
    <row r="223" spans="1:22" s="14" customFormat="1" x14ac:dyDescent="0.2">
      <c r="A223" s="8">
        <v>45478.811443900464</v>
      </c>
      <c r="B223" s="25" t="s">
        <v>2006</v>
      </c>
      <c r="C223" s="9" t="s">
        <v>1897</v>
      </c>
      <c r="D223" s="10" t="s">
        <v>24</v>
      </c>
      <c r="E223" s="20" t="s">
        <v>1000</v>
      </c>
      <c r="F223" s="20" t="s">
        <v>1001</v>
      </c>
      <c r="G223" s="10" t="s">
        <v>27</v>
      </c>
      <c r="H223" s="20" t="s">
        <v>282</v>
      </c>
      <c r="I223" s="10">
        <v>11</v>
      </c>
      <c r="J223" s="11">
        <v>1839902288481</v>
      </c>
      <c r="K223" s="12" t="s">
        <v>1002</v>
      </c>
      <c r="L223" s="12" t="s">
        <v>1003</v>
      </c>
      <c r="M223" s="10" t="s">
        <v>1004</v>
      </c>
      <c r="N223" s="13" t="s">
        <v>1005</v>
      </c>
      <c r="O223" s="10" t="s">
        <v>1006</v>
      </c>
      <c r="P223" s="10" t="s">
        <v>23</v>
      </c>
      <c r="Q223" s="10"/>
      <c r="R223" s="10"/>
      <c r="S223" s="10"/>
      <c r="T223" s="10"/>
      <c r="U223" s="10"/>
      <c r="V223" s="10"/>
    </row>
    <row r="224" spans="1:22" s="14" customFormat="1" x14ac:dyDescent="0.2">
      <c r="A224" s="8">
        <v>45475.377699305551</v>
      </c>
      <c r="B224" s="25" t="s">
        <v>2006</v>
      </c>
      <c r="C224" s="9" t="s">
        <v>1898</v>
      </c>
      <c r="D224" s="10" t="s">
        <v>14</v>
      </c>
      <c r="E224" s="20" t="s">
        <v>245</v>
      </c>
      <c r="F224" s="20" t="s">
        <v>246</v>
      </c>
      <c r="G224" s="10" t="s">
        <v>84</v>
      </c>
      <c r="H224" s="20" t="s">
        <v>28</v>
      </c>
      <c r="I224" s="10">
        <v>10</v>
      </c>
      <c r="J224" s="11">
        <v>1839300072693</v>
      </c>
      <c r="K224" s="12" t="s">
        <v>247</v>
      </c>
      <c r="L224" s="12" t="s">
        <v>248</v>
      </c>
      <c r="M224" s="10" t="s">
        <v>249</v>
      </c>
      <c r="N224" s="13" t="s">
        <v>250</v>
      </c>
      <c r="O224" s="10" t="s">
        <v>251</v>
      </c>
      <c r="P224" s="10" t="s">
        <v>23</v>
      </c>
      <c r="Q224" s="10"/>
      <c r="R224" s="10"/>
      <c r="S224" s="10"/>
      <c r="T224" s="10"/>
      <c r="U224" s="10"/>
      <c r="V224" s="10"/>
    </row>
    <row r="225" spans="1:22" s="14" customFormat="1" x14ac:dyDescent="0.2">
      <c r="A225" s="8">
        <v>45479.905328032408</v>
      </c>
      <c r="B225" s="25" t="s">
        <v>2006</v>
      </c>
      <c r="C225" s="9" t="s">
        <v>1899</v>
      </c>
      <c r="D225" s="10" t="s">
        <v>24</v>
      </c>
      <c r="E225" s="20" t="s">
        <v>1966</v>
      </c>
      <c r="F225" s="20" t="s">
        <v>1289</v>
      </c>
      <c r="G225" s="10" t="s">
        <v>27</v>
      </c>
      <c r="H225" s="20" t="s">
        <v>703</v>
      </c>
      <c r="I225" s="10">
        <v>12</v>
      </c>
      <c r="J225" s="11">
        <v>1859900427981</v>
      </c>
      <c r="K225" s="12" t="s">
        <v>1290</v>
      </c>
      <c r="L225" s="12" t="s">
        <v>1291</v>
      </c>
      <c r="M225" s="10" t="s">
        <v>1292</v>
      </c>
      <c r="N225" s="13" t="s">
        <v>1293</v>
      </c>
      <c r="O225" s="10" t="s">
        <v>1294</v>
      </c>
      <c r="P225" s="10" t="s">
        <v>23</v>
      </c>
      <c r="Q225" s="10"/>
      <c r="R225" s="10"/>
      <c r="S225" s="10"/>
      <c r="T225" s="10"/>
      <c r="U225" s="10"/>
      <c r="V225" s="10"/>
    </row>
    <row r="226" spans="1:22" s="14" customFormat="1" x14ac:dyDescent="0.2">
      <c r="A226" s="8">
        <v>45475.841431446759</v>
      </c>
      <c r="B226" s="25" t="s">
        <v>2006</v>
      </c>
      <c r="C226" s="9" t="s">
        <v>1900</v>
      </c>
      <c r="D226" s="10" t="s">
        <v>24</v>
      </c>
      <c r="E226" s="20" t="s">
        <v>437</v>
      </c>
      <c r="F226" s="20" t="s">
        <v>438</v>
      </c>
      <c r="G226" s="10" t="s">
        <v>27</v>
      </c>
      <c r="H226" s="20" t="s">
        <v>439</v>
      </c>
      <c r="I226" s="10">
        <v>12</v>
      </c>
      <c r="J226" s="11">
        <v>1839300039939</v>
      </c>
      <c r="K226" s="10" t="s">
        <v>440</v>
      </c>
      <c r="L226" s="10" t="s">
        <v>441</v>
      </c>
      <c r="M226" s="10" t="s">
        <v>442</v>
      </c>
      <c r="N226" s="13" t="s">
        <v>443</v>
      </c>
      <c r="O226" s="10" t="s">
        <v>444</v>
      </c>
      <c r="P226" s="10" t="s">
        <v>23</v>
      </c>
      <c r="Q226" s="10"/>
      <c r="R226" s="10"/>
      <c r="S226" s="10"/>
      <c r="T226" s="10"/>
      <c r="U226" s="10"/>
      <c r="V226" s="10"/>
    </row>
    <row r="227" spans="1:22" s="14" customFormat="1" x14ac:dyDescent="0.2">
      <c r="A227" s="8">
        <v>45476.314840810184</v>
      </c>
      <c r="B227" s="25" t="s">
        <v>2006</v>
      </c>
      <c r="C227" s="9" t="s">
        <v>1901</v>
      </c>
      <c r="D227" s="10" t="s">
        <v>24</v>
      </c>
      <c r="E227" s="20" t="s">
        <v>1967</v>
      </c>
      <c r="F227" s="20" t="s">
        <v>522</v>
      </c>
      <c r="G227" s="10" t="s">
        <v>17</v>
      </c>
      <c r="H227" s="20" t="s">
        <v>523</v>
      </c>
      <c r="I227" s="10">
        <v>11</v>
      </c>
      <c r="J227" s="11">
        <v>1839100021335</v>
      </c>
      <c r="K227" s="12" t="s">
        <v>524</v>
      </c>
      <c r="L227" s="12" t="s">
        <v>525</v>
      </c>
      <c r="M227" s="10" t="s">
        <v>526</v>
      </c>
      <c r="N227" s="13" t="s">
        <v>527</v>
      </c>
      <c r="O227" s="10" t="s">
        <v>528</v>
      </c>
      <c r="P227" s="10" t="s">
        <v>23</v>
      </c>
      <c r="Q227" s="10"/>
      <c r="R227" s="10"/>
      <c r="S227" s="10"/>
      <c r="T227" s="10"/>
      <c r="U227" s="10"/>
      <c r="V227" s="10"/>
    </row>
    <row r="228" spans="1:22" s="14" customFormat="1" x14ac:dyDescent="0.2">
      <c r="A228" s="8">
        <v>45475.905033368057</v>
      </c>
      <c r="B228" s="25" t="s">
        <v>2006</v>
      </c>
      <c r="C228" s="9" t="s">
        <v>1902</v>
      </c>
      <c r="D228" s="10" t="s">
        <v>14</v>
      </c>
      <c r="E228" s="20" t="s">
        <v>466</v>
      </c>
      <c r="F228" s="20" t="s">
        <v>467</v>
      </c>
      <c r="G228" s="10" t="s">
        <v>27</v>
      </c>
      <c r="H228" s="20" t="s">
        <v>85</v>
      </c>
      <c r="I228" s="10">
        <v>12</v>
      </c>
      <c r="J228" s="11">
        <v>1839300042786</v>
      </c>
      <c r="K228" s="12" t="s">
        <v>468</v>
      </c>
      <c r="L228" s="12" t="s">
        <v>469</v>
      </c>
      <c r="M228" s="10" t="s">
        <v>470</v>
      </c>
      <c r="N228" s="13" t="s">
        <v>471</v>
      </c>
      <c r="O228" s="10">
        <v>436482001</v>
      </c>
      <c r="P228" s="10" t="s">
        <v>23</v>
      </c>
      <c r="Q228" s="10"/>
      <c r="R228" s="10"/>
      <c r="S228" s="10"/>
      <c r="T228" s="10"/>
      <c r="U228" s="10"/>
      <c r="V228" s="10"/>
    </row>
    <row r="229" spans="1:22" s="14" customFormat="1" x14ac:dyDescent="0.2">
      <c r="A229" s="8">
        <v>45474.940816250004</v>
      </c>
      <c r="B229" s="25" t="s">
        <v>2006</v>
      </c>
      <c r="C229" s="9" t="s">
        <v>1903</v>
      </c>
      <c r="D229" s="10" t="s">
        <v>14</v>
      </c>
      <c r="E229" s="20" t="s">
        <v>185</v>
      </c>
      <c r="F229" s="20" t="s">
        <v>186</v>
      </c>
      <c r="G229" s="10" t="s">
        <v>17</v>
      </c>
      <c r="H229" s="20" t="s">
        <v>187</v>
      </c>
      <c r="I229" s="10">
        <v>11</v>
      </c>
      <c r="J229" s="11">
        <v>1839902305858</v>
      </c>
      <c r="K229" s="12" t="s">
        <v>188</v>
      </c>
      <c r="L229" s="12" t="s">
        <v>189</v>
      </c>
      <c r="M229" s="10" t="s">
        <v>190</v>
      </c>
      <c r="N229" s="13" t="s">
        <v>191</v>
      </c>
      <c r="O229" s="10" t="s">
        <v>192</v>
      </c>
      <c r="P229" s="10" t="s">
        <v>23</v>
      </c>
      <c r="Q229" s="10"/>
      <c r="R229" s="10"/>
      <c r="S229" s="10"/>
      <c r="T229" s="10"/>
      <c r="U229" s="10"/>
      <c r="V229" s="10"/>
    </row>
    <row r="230" spans="1:22" s="14" customFormat="1" x14ac:dyDescent="0.2">
      <c r="A230" s="8">
        <v>45478.474434224539</v>
      </c>
      <c r="B230" s="25" t="s">
        <v>2006</v>
      </c>
      <c r="C230" s="9" t="s">
        <v>1904</v>
      </c>
      <c r="D230" s="10" t="s">
        <v>14</v>
      </c>
      <c r="E230" s="20" t="s">
        <v>900</v>
      </c>
      <c r="F230" s="20" t="s">
        <v>901</v>
      </c>
      <c r="G230" s="10" t="s">
        <v>27</v>
      </c>
      <c r="H230" s="20" t="s">
        <v>902</v>
      </c>
      <c r="I230" s="10" t="s">
        <v>735</v>
      </c>
      <c r="J230" s="11">
        <v>1839902248803</v>
      </c>
      <c r="K230" s="12" t="s">
        <v>903</v>
      </c>
      <c r="L230" s="12" t="s">
        <v>904</v>
      </c>
      <c r="M230" s="10" t="s">
        <v>905</v>
      </c>
      <c r="N230" s="13" t="s">
        <v>906</v>
      </c>
      <c r="O230" s="10" t="s">
        <v>907</v>
      </c>
      <c r="P230" s="10" t="s">
        <v>23</v>
      </c>
      <c r="Q230" s="10"/>
      <c r="R230" s="10"/>
      <c r="S230" s="10"/>
      <c r="T230" s="10"/>
      <c r="U230" s="10"/>
      <c r="V230" s="10"/>
    </row>
    <row r="231" spans="1:22" s="14" customFormat="1" x14ac:dyDescent="0.2">
      <c r="A231" s="8">
        <v>45478.681488194445</v>
      </c>
      <c r="B231" s="25" t="s">
        <v>2006</v>
      </c>
      <c r="C231" s="9" t="s">
        <v>1905</v>
      </c>
      <c r="D231" s="10" t="s">
        <v>14</v>
      </c>
      <c r="E231" s="20" t="s">
        <v>947</v>
      </c>
      <c r="F231" s="20" t="s">
        <v>948</v>
      </c>
      <c r="G231" s="10" t="s">
        <v>27</v>
      </c>
      <c r="H231" s="20" t="s">
        <v>28</v>
      </c>
      <c r="I231" s="10">
        <v>11</v>
      </c>
      <c r="J231" s="11">
        <v>1839100019233</v>
      </c>
      <c r="K231" s="12" t="s">
        <v>949</v>
      </c>
      <c r="L231" s="12" t="s">
        <v>949</v>
      </c>
      <c r="M231" s="10" t="s">
        <v>950</v>
      </c>
      <c r="N231" s="13" t="s">
        <v>951</v>
      </c>
      <c r="O231" s="10" t="s">
        <v>952</v>
      </c>
      <c r="P231" s="10" t="s">
        <v>23</v>
      </c>
      <c r="Q231" s="10"/>
      <c r="R231" s="10"/>
      <c r="S231" s="10"/>
      <c r="T231" s="10"/>
      <c r="U231" s="10"/>
      <c r="V231" s="10"/>
    </row>
    <row r="232" spans="1:22" s="14" customFormat="1" x14ac:dyDescent="0.2">
      <c r="A232" s="8">
        <v>45477.478896759261</v>
      </c>
      <c r="B232" s="25" t="s">
        <v>2006</v>
      </c>
      <c r="C232" s="9" t="s">
        <v>1906</v>
      </c>
      <c r="D232" s="10" t="s">
        <v>14</v>
      </c>
      <c r="E232" s="20" t="s">
        <v>723</v>
      </c>
      <c r="F232" s="20" t="s">
        <v>724</v>
      </c>
      <c r="G232" s="10" t="s">
        <v>27</v>
      </c>
      <c r="H232" s="20" t="s">
        <v>28</v>
      </c>
      <c r="I232" s="10">
        <v>12</v>
      </c>
      <c r="J232" s="11">
        <v>1839300046072</v>
      </c>
      <c r="K232" s="12" t="s">
        <v>725</v>
      </c>
      <c r="L232" s="12" t="s">
        <v>725</v>
      </c>
      <c r="M232" s="10" t="s">
        <v>726</v>
      </c>
      <c r="N232" s="13" t="s">
        <v>727</v>
      </c>
      <c r="O232" s="10" t="s">
        <v>728</v>
      </c>
      <c r="P232" s="10" t="s">
        <v>23</v>
      </c>
      <c r="Q232" s="10"/>
      <c r="R232" s="10"/>
      <c r="S232" s="10"/>
      <c r="T232" s="10"/>
      <c r="U232" s="10"/>
      <c r="V232" s="10"/>
    </row>
    <row r="233" spans="1:22" s="14" customFormat="1" x14ac:dyDescent="0.2">
      <c r="A233" s="8">
        <v>45479.679294722227</v>
      </c>
      <c r="B233" s="25" t="s">
        <v>2006</v>
      </c>
      <c r="C233" s="9" t="s">
        <v>1907</v>
      </c>
      <c r="D233" s="10" t="s">
        <v>24</v>
      </c>
      <c r="E233" s="20" t="s">
        <v>1193</v>
      </c>
      <c r="F233" s="20" t="s">
        <v>1194</v>
      </c>
      <c r="G233" s="10" t="s">
        <v>27</v>
      </c>
      <c r="H233" s="20" t="s">
        <v>99</v>
      </c>
      <c r="I233" s="10" t="s">
        <v>1195</v>
      </c>
      <c r="J233" s="11">
        <v>1839902269398</v>
      </c>
      <c r="K233" s="12" t="s">
        <v>1196</v>
      </c>
      <c r="L233" s="12" t="s">
        <v>1197</v>
      </c>
      <c r="M233" s="10" t="s">
        <v>1198</v>
      </c>
      <c r="N233" s="13" t="s">
        <v>1199</v>
      </c>
      <c r="O233" s="10" t="s">
        <v>1200</v>
      </c>
      <c r="P233" s="10" t="s">
        <v>23</v>
      </c>
      <c r="Q233" s="10"/>
      <c r="R233" s="10"/>
      <c r="S233" s="10"/>
      <c r="T233" s="10"/>
      <c r="U233" s="10"/>
      <c r="V233" s="10"/>
    </row>
    <row r="234" spans="1:22" s="14" customFormat="1" x14ac:dyDescent="0.2">
      <c r="A234" s="8">
        <v>45474.923704363428</v>
      </c>
      <c r="B234" s="25" t="s">
        <v>2006</v>
      </c>
      <c r="C234" s="9" t="s">
        <v>1908</v>
      </c>
      <c r="D234" s="10" t="s">
        <v>14</v>
      </c>
      <c r="E234" s="20" t="s">
        <v>165</v>
      </c>
      <c r="F234" s="20" t="s">
        <v>166</v>
      </c>
      <c r="G234" s="10" t="s">
        <v>17</v>
      </c>
      <c r="H234" s="20" t="s">
        <v>28</v>
      </c>
      <c r="I234" s="10">
        <v>10</v>
      </c>
      <c r="J234" s="11">
        <v>1839300058593</v>
      </c>
      <c r="K234" s="12" t="s">
        <v>167</v>
      </c>
      <c r="L234" s="12" t="s">
        <v>167</v>
      </c>
      <c r="M234" s="10" t="s">
        <v>168</v>
      </c>
      <c r="N234" s="13" t="s">
        <v>169</v>
      </c>
      <c r="O234" s="10" t="s">
        <v>170</v>
      </c>
      <c r="P234" s="10" t="s">
        <v>23</v>
      </c>
      <c r="Q234" s="10"/>
      <c r="R234" s="10"/>
      <c r="S234" s="10"/>
      <c r="T234" s="10"/>
      <c r="U234" s="10"/>
      <c r="V234" s="10"/>
    </row>
    <row r="235" spans="1:22" s="14" customFormat="1" x14ac:dyDescent="0.2">
      <c r="A235" s="8">
        <v>45476.955481666664</v>
      </c>
      <c r="B235" s="25" t="s">
        <v>2006</v>
      </c>
      <c r="C235" s="9" t="s">
        <v>1909</v>
      </c>
      <c r="D235" s="10" t="s">
        <v>24</v>
      </c>
      <c r="E235" s="20" t="s">
        <v>1968</v>
      </c>
      <c r="F235" s="20" t="s">
        <v>672</v>
      </c>
      <c r="G235" s="10" t="s">
        <v>27</v>
      </c>
      <c r="H235" s="20" t="s">
        <v>49</v>
      </c>
      <c r="I235" s="10">
        <v>11</v>
      </c>
      <c r="J235" s="11">
        <v>1839902286691</v>
      </c>
      <c r="K235" s="12" t="s">
        <v>673</v>
      </c>
      <c r="L235" s="12" t="s">
        <v>673</v>
      </c>
      <c r="M235" s="10" t="s">
        <v>674</v>
      </c>
      <c r="N235" s="13" t="s">
        <v>675</v>
      </c>
      <c r="O235" s="10" t="s">
        <v>676</v>
      </c>
      <c r="P235" s="10" t="s">
        <v>23</v>
      </c>
      <c r="Q235" s="10"/>
      <c r="R235" s="10"/>
      <c r="S235" s="10"/>
      <c r="T235" s="10"/>
      <c r="U235" s="10"/>
      <c r="V235" s="10"/>
    </row>
    <row r="236" spans="1:22" s="14" customFormat="1" x14ac:dyDescent="0.2">
      <c r="A236" s="8">
        <v>45478.59098893519</v>
      </c>
      <c r="B236" s="25" t="s">
        <v>2006</v>
      </c>
      <c r="C236" s="9" t="s">
        <v>1910</v>
      </c>
      <c r="D236" s="10" t="s">
        <v>14</v>
      </c>
      <c r="E236" s="20" t="s">
        <v>926</v>
      </c>
      <c r="F236" s="20" t="s">
        <v>927</v>
      </c>
      <c r="G236" s="10" t="s">
        <v>27</v>
      </c>
      <c r="H236" s="20" t="s">
        <v>928</v>
      </c>
      <c r="I236" s="10">
        <v>11</v>
      </c>
      <c r="J236" s="11">
        <v>1839300049390</v>
      </c>
      <c r="K236" s="12" t="s">
        <v>929</v>
      </c>
      <c r="L236" s="12" t="s">
        <v>930</v>
      </c>
      <c r="M236" s="10" t="s">
        <v>931</v>
      </c>
      <c r="N236" s="13" t="s">
        <v>932</v>
      </c>
      <c r="O236" s="10" t="s">
        <v>933</v>
      </c>
      <c r="P236" s="10" t="s">
        <v>23</v>
      </c>
      <c r="Q236" s="10"/>
      <c r="R236" s="10"/>
      <c r="S236" s="10"/>
      <c r="T236" s="10"/>
      <c r="U236" s="10"/>
      <c r="V236" s="10"/>
    </row>
    <row r="237" spans="1:22" s="14" customFormat="1" x14ac:dyDescent="0.2">
      <c r="A237" s="8">
        <v>45475.626114282408</v>
      </c>
      <c r="B237" s="25" t="s">
        <v>2006</v>
      </c>
      <c r="C237" s="9" t="s">
        <v>1911</v>
      </c>
      <c r="D237" s="10" t="s">
        <v>14</v>
      </c>
      <c r="E237" s="20" t="s">
        <v>387</v>
      </c>
      <c r="F237" s="20" t="s">
        <v>388</v>
      </c>
      <c r="G237" s="10" t="s">
        <v>27</v>
      </c>
      <c r="H237" s="20" t="s">
        <v>389</v>
      </c>
      <c r="I237" s="10">
        <v>12</v>
      </c>
      <c r="J237" s="11">
        <v>1839300043464</v>
      </c>
      <c r="K237" s="12" t="s">
        <v>390</v>
      </c>
      <c r="L237" s="12" t="s">
        <v>391</v>
      </c>
      <c r="M237" s="10" t="s">
        <v>392</v>
      </c>
      <c r="N237" s="13" t="s">
        <v>393</v>
      </c>
      <c r="O237" s="10" t="s">
        <v>394</v>
      </c>
      <c r="P237" s="10" t="s">
        <v>23</v>
      </c>
      <c r="Q237" s="10"/>
      <c r="R237" s="10"/>
      <c r="S237" s="10"/>
      <c r="T237" s="10"/>
      <c r="U237" s="10"/>
      <c r="V237" s="10"/>
    </row>
    <row r="238" spans="1:22" s="14" customFormat="1" x14ac:dyDescent="0.2">
      <c r="A238" s="8">
        <v>45475.511634849536</v>
      </c>
      <c r="B238" s="25" t="s">
        <v>2006</v>
      </c>
      <c r="C238" s="9" t="s">
        <v>1912</v>
      </c>
      <c r="D238" s="10" t="s">
        <v>14</v>
      </c>
      <c r="E238" s="20" t="s">
        <v>331</v>
      </c>
      <c r="F238" s="20" t="s">
        <v>332</v>
      </c>
      <c r="G238" s="10" t="s">
        <v>27</v>
      </c>
      <c r="H238" s="20" t="s">
        <v>333</v>
      </c>
      <c r="I238" s="10">
        <v>11</v>
      </c>
      <c r="J238" s="11">
        <v>1839902292543</v>
      </c>
      <c r="K238" s="12" t="s">
        <v>334</v>
      </c>
      <c r="L238" s="12" t="s">
        <v>335</v>
      </c>
      <c r="M238" s="10" t="s">
        <v>336</v>
      </c>
      <c r="N238" s="13" t="s">
        <v>337</v>
      </c>
      <c r="O238" s="10" t="s">
        <v>338</v>
      </c>
      <c r="P238" s="10" t="s">
        <v>23</v>
      </c>
      <c r="Q238" s="10"/>
      <c r="R238" s="10"/>
      <c r="S238" s="10"/>
      <c r="T238" s="10"/>
      <c r="U238" s="10"/>
      <c r="V238" s="10"/>
    </row>
    <row r="239" spans="1:22" s="14" customFormat="1" x14ac:dyDescent="0.2">
      <c r="A239" s="8">
        <v>45480.339997708332</v>
      </c>
      <c r="B239" s="25" t="s">
        <v>2006</v>
      </c>
      <c r="C239" s="9" t="s">
        <v>1913</v>
      </c>
      <c r="D239" s="10" t="s">
        <v>24</v>
      </c>
      <c r="E239" s="20" t="s">
        <v>1312</v>
      </c>
      <c r="F239" s="20" t="s">
        <v>1313</v>
      </c>
      <c r="G239" s="10" t="s">
        <v>17</v>
      </c>
      <c r="H239" s="20" t="s">
        <v>99</v>
      </c>
      <c r="I239" s="10">
        <v>10</v>
      </c>
      <c r="J239" s="11">
        <v>1839300064976</v>
      </c>
      <c r="K239" s="10" t="s">
        <v>1314</v>
      </c>
      <c r="L239" s="12" t="s">
        <v>1315</v>
      </c>
      <c r="M239" s="10" t="s">
        <v>1316</v>
      </c>
      <c r="N239" s="13" t="s">
        <v>1317</v>
      </c>
      <c r="O239" s="10" t="s">
        <v>1318</v>
      </c>
      <c r="P239" s="10" t="s">
        <v>23</v>
      </c>
      <c r="Q239" s="10"/>
      <c r="R239" s="10"/>
      <c r="S239" s="10"/>
      <c r="T239" s="10"/>
      <c r="U239" s="10"/>
      <c r="V239" s="10"/>
    </row>
    <row r="240" spans="1:22" s="14" customFormat="1" x14ac:dyDescent="0.2">
      <c r="A240" s="8">
        <v>45480.559381122686</v>
      </c>
      <c r="B240" s="25" t="s">
        <v>2006</v>
      </c>
      <c r="C240" s="9" t="s">
        <v>1914</v>
      </c>
      <c r="D240" s="10" t="s">
        <v>24</v>
      </c>
      <c r="E240" s="20" t="s">
        <v>1430</v>
      </c>
      <c r="F240" s="20" t="s">
        <v>1431</v>
      </c>
      <c r="G240" s="10" t="s">
        <v>17</v>
      </c>
      <c r="H240" s="20" t="s">
        <v>99</v>
      </c>
      <c r="I240" s="10">
        <v>10</v>
      </c>
      <c r="J240" s="11">
        <v>1839902355529</v>
      </c>
      <c r="K240" s="12" t="s">
        <v>1432</v>
      </c>
      <c r="L240" s="12" t="s">
        <v>1432</v>
      </c>
      <c r="M240" s="10" t="s">
        <v>1433</v>
      </c>
      <c r="N240" s="13" t="s">
        <v>1434</v>
      </c>
      <c r="O240" s="10" t="s">
        <v>1435</v>
      </c>
      <c r="P240" s="10" t="s">
        <v>23</v>
      </c>
      <c r="Q240" s="10"/>
      <c r="R240" s="10"/>
      <c r="S240" s="10"/>
      <c r="T240" s="10"/>
      <c r="U240" s="10"/>
      <c r="V240" s="10"/>
    </row>
    <row r="241" spans="1:22" s="14" customFormat="1" x14ac:dyDescent="0.2">
      <c r="A241" s="8">
        <v>45476.421140914354</v>
      </c>
      <c r="B241" s="25" t="s">
        <v>2006</v>
      </c>
      <c r="C241" s="9" t="s">
        <v>1915</v>
      </c>
      <c r="D241" s="10" t="s">
        <v>24</v>
      </c>
      <c r="E241" s="20" t="s">
        <v>547</v>
      </c>
      <c r="F241" s="20" t="s">
        <v>548</v>
      </c>
      <c r="G241" s="10" t="s">
        <v>17</v>
      </c>
      <c r="H241" s="20" t="s">
        <v>64</v>
      </c>
      <c r="I241" s="10">
        <v>10</v>
      </c>
      <c r="J241" s="11">
        <v>1829900412681</v>
      </c>
      <c r="K241" s="12" t="s">
        <v>549</v>
      </c>
      <c r="L241" s="12" t="s">
        <v>550</v>
      </c>
      <c r="M241" s="10" t="s">
        <v>551</v>
      </c>
      <c r="N241" s="13" t="s">
        <v>552</v>
      </c>
      <c r="O241" s="10" t="s">
        <v>553</v>
      </c>
      <c r="P241" s="10" t="s">
        <v>23</v>
      </c>
      <c r="Q241" s="10"/>
      <c r="R241" s="10"/>
      <c r="S241" s="10"/>
      <c r="T241" s="10"/>
      <c r="U241" s="10"/>
      <c r="V241" s="10"/>
    </row>
    <row r="242" spans="1:22" s="14" customFormat="1" x14ac:dyDescent="0.2">
      <c r="A242" s="8">
        <v>45479.801278344908</v>
      </c>
      <c r="B242" s="24" t="s">
        <v>2007</v>
      </c>
      <c r="C242" s="9" t="s">
        <v>1916</v>
      </c>
      <c r="D242" s="10" t="s">
        <v>14</v>
      </c>
      <c r="E242" s="20" t="s">
        <v>1223</v>
      </c>
      <c r="F242" s="20" t="s">
        <v>1224</v>
      </c>
      <c r="G242" s="10" t="s">
        <v>27</v>
      </c>
      <c r="H242" s="20" t="s">
        <v>85</v>
      </c>
      <c r="I242" s="10" t="s">
        <v>1225</v>
      </c>
      <c r="J242" s="11">
        <v>1839300052277</v>
      </c>
      <c r="K242" s="12" t="s">
        <v>1226</v>
      </c>
      <c r="L242" s="12" t="s">
        <v>1227</v>
      </c>
      <c r="M242" s="10" t="s">
        <v>1228</v>
      </c>
      <c r="N242" s="13" t="s">
        <v>1229</v>
      </c>
      <c r="O242" s="10">
        <v>356491001</v>
      </c>
      <c r="P242" s="10" t="s">
        <v>23</v>
      </c>
      <c r="Q242" s="10"/>
      <c r="R242" s="10"/>
      <c r="S242" s="10"/>
      <c r="T242" s="10"/>
      <c r="U242" s="10"/>
      <c r="V242" s="10"/>
    </row>
    <row r="243" spans="1:22" s="14" customFormat="1" x14ac:dyDescent="0.2">
      <c r="A243" s="8">
        <v>45479.32312828704</v>
      </c>
      <c r="B243" s="24" t="s">
        <v>2007</v>
      </c>
      <c r="C243" s="9" t="s">
        <v>1917</v>
      </c>
      <c r="D243" s="10" t="s">
        <v>14</v>
      </c>
      <c r="E243" s="20" t="s">
        <v>1043</v>
      </c>
      <c r="F243" s="20" t="s">
        <v>1044</v>
      </c>
      <c r="G243" s="10" t="s">
        <v>17</v>
      </c>
      <c r="H243" s="20" t="s">
        <v>99</v>
      </c>
      <c r="I243" s="10">
        <v>11</v>
      </c>
      <c r="J243" s="11">
        <v>1839902302557</v>
      </c>
      <c r="K243" s="12" t="s">
        <v>1045</v>
      </c>
      <c r="L243" s="12" t="s">
        <v>1046</v>
      </c>
      <c r="M243" s="10" t="s">
        <v>1047</v>
      </c>
      <c r="N243" s="13" t="s">
        <v>1048</v>
      </c>
      <c r="O243" s="10" t="s">
        <v>1049</v>
      </c>
      <c r="P243" s="10" t="s">
        <v>23</v>
      </c>
      <c r="Q243" s="10"/>
      <c r="R243" s="10"/>
      <c r="S243" s="10"/>
      <c r="T243" s="10"/>
      <c r="U243" s="10"/>
      <c r="V243" s="10"/>
    </row>
    <row r="244" spans="1:22" s="14" customFormat="1" x14ac:dyDescent="0.2">
      <c r="A244" s="8">
        <v>45475.292112210649</v>
      </c>
      <c r="B244" s="24" t="s">
        <v>2007</v>
      </c>
      <c r="C244" s="9" t="s">
        <v>1918</v>
      </c>
      <c r="D244" s="10" t="s">
        <v>14</v>
      </c>
      <c r="E244" s="20" t="s">
        <v>206</v>
      </c>
      <c r="F244" s="20" t="s">
        <v>207</v>
      </c>
      <c r="G244" s="10" t="s">
        <v>27</v>
      </c>
      <c r="H244" s="20" t="s">
        <v>99</v>
      </c>
      <c r="I244" s="10">
        <v>11</v>
      </c>
      <c r="J244" s="11">
        <v>1839902267352</v>
      </c>
      <c r="K244" s="12" t="s">
        <v>208</v>
      </c>
      <c r="L244" s="12" t="s">
        <v>209</v>
      </c>
      <c r="M244" s="10" t="s">
        <v>210</v>
      </c>
      <c r="N244" s="13" t="s">
        <v>211</v>
      </c>
      <c r="O244" s="10" t="s">
        <v>212</v>
      </c>
      <c r="P244" s="10" t="s">
        <v>23</v>
      </c>
      <c r="Q244" s="10"/>
      <c r="R244" s="10"/>
      <c r="S244" s="10"/>
      <c r="T244" s="10"/>
      <c r="U244" s="10"/>
      <c r="V244" s="10"/>
    </row>
    <row r="245" spans="1:22" s="14" customFormat="1" x14ac:dyDescent="0.2">
      <c r="A245" s="8">
        <v>45475.327583900464</v>
      </c>
      <c r="B245" s="24" t="s">
        <v>2007</v>
      </c>
      <c r="C245" s="9" t="s">
        <v>1919</v>
      </c>
      <c r="D245" s="10" t="s">
        <v>24</v>
      </c>
      <c r="E245" s="20" t="s">
        <v>213</v>
      </c>
      <c r="F245" s="20" t="s">
        <v>214</v>
      </c>
      <c r="G245" s="10" t="s">
        <v>27</v>
      </c>
      <c r="H245" s="20" t="s">
        <v>64</v>
      </c>
      <c r="I245" s="10">
        <v>11</v>
      </c>
      <c r="J245" s="11">
        <v>1839902277064</v>
      </c>
      <c r="K245" s="12" t="s">
        <v>215</v>
      </c>
      <c r="L245" s="12" t="s">
        <v>215</v>
      </c>
      <c r="M245" s="10" t="s">
        <v>216</v>
      </c>
      <c r="N245" s="13" t="s">
        <v>217</v>
      </c>
      <c r="O245" s="10" t="s">
        <v>218</v>
      </c>
      <c r="P245" s="10" t="s">
        <v>23</v>
      </c>
      <c r="Q245" s="10"/>
      <c r="R245" s="10"/>
      <c r="S245" s="10"/>
      <c r="T245" s="10"/>
      <c r="U245" s="10"/>
      <c r="V245" s="10"/>
    </row>
    <row r="246" spans="1:22" s="14" customFormat="1" x14ac:dyDescent="0.2">
      <c r="A246" s="8">
        <v>45479.567067546297</v>
      </c>
      <c r="B246" s="24" t="s">
        <v>2007</v>
      </c>
      <c r="C246" s="9" t="s">
        <v>1920</v>
      </c>
      <c r="D246" s="10" t="s">
        <v>14</v>
      </c>
      <c r="E246" s="20" t="s">
        <v>1147</v>
      </c>
      <c r="F246" s="20" t="s">
        <v>1148</v>
      </c>
      <c r="G246" s="10" t="s">
        <v>27</v>
      </c>
      <c r="H246" s="20" t="s">
        <v>85</v>
      </c>
      <c r="I246" s="10">
        <v>12</v>
      </c>
      <c r="J246" s="11">
        <v>1839902277757</v>
      </c>
      <c r="K246" s="12" t="s">
        <v>1149</v>
      </c>
      <c r="L246" s="12" t="s">
        <v>1150</v>
      </c>
      <c r="M246" s="10" t="s">
        <v>1151</v>
      </c>
      <c r="N246" s="13" t="s">
        <v>1152</v>
      </c>
      <c r="O246" s="10" t="s">
        <v>1153</v>
      </c>
      <c r="P246" s="10" t="s">
        <v>23</v>
      </c>
      <c r="Q246" s="10"/>
      <c r="R246" s="10"/>
      <c r="S246" s="10"/>
      <c r="T246" s="10"/>
      <c r="U246" s="10"/>
      <c r="V246" s="10"/>
    </row>
    <row r="247" spans="1:22" s="14" customFormat="1" x14ac:dyDescent="0.2">
      <c r="A247" s="8">
        <v>45476.870587233796</v>
      </c>
      <c r="B247" s="24" t="s">
        <v>2007</v>
      </c>
      <c r="C247" s="9" t="s">
        <v>1921</v>
      </c>
      <c r="D247" s="10" t="s">
        <v>14</v>
      </c>
      <c r="E247" s="20" t="s">
        <v>652</v>
      </c>
      <c r="F247" s="20" t="s">
        <v>653</v>
      </c>
      <c r="G247" s="10" t="s">
        <v>17</v>
      </c>
      <c r="H247" s="20" t="s">
        <v>28</v>
      </c>
      <c r="I247" s="10">
        <v>11</v>
      </c>
      <c r="J247" s="11">
        <v>1839902299670</v>
      </c>
      <c r="K247" s="12" t="s">
        <v>654</v>
      </c>
      <c r="L247" s="12" t="s">
        <v>654</v>
      </c>
      <c r="M247" s="10" t="s">
        <v>655</v>
      </c>
      <c r="N247" s="13" t="s">
        <v>656</v>
      </c>
      <c r="O247" s="10" t="s">
        <v>657</v>
      </c>
      <c r="P247" s="10" t="s">
        <v>23</v>
      </c>
      <c r="Q247" s="10"/>
      <c r="R247" s="10"/>
      <c r="S247" s="10"/>
      <c r="T247" s="10"/>
      <c r="U247" s="10"/>
      <c r="V247" s="10"/>
    </row>
    <row r="248" spans="1:22" s="14" customFormat="1" x14ac:dyDescent="0.2">
      <c r="A248" s="8">
        <v>45478.767255578699</v>
      </c>
      <c r="B248" s="24" t="s">
        <v>2007</v>
      </c>
      <c r="C248" s="9" t="s">
        <v>1922</v>
      </c>
      <c r="D248" s="10" t="s">
        <v>14</v>
      </c>
      <c r="E248" s="20" t="s">
        <v>976</v>
      </c>
      <c r="F248" s="20" t="s">
        <v>977</v>
      </c>
      <c r="G248" s="10" t="s">
        <v>27</v>
      </c>
      <c r="H248" s="20" t="s">
        <v>64</v>
      </c>
      <c r="I248" s="10">
        <v>12</v>
      </c>
      <c r="J248" s="11">
        <v>1839100017702</v>
      </c>
      <c r="K248" s="10" t="s">
        <v>29</v>
      </c>
      <c r="L248" s="12" t="s">
        <v>978</v>
      </c>
      <c r="M248" s="10" t="s">
        <v>979</v>
      </c>
      <c r="N248" s="13" t="s">
        <v>980</v>
      </c>
      <c r="O248" s="10" t="s">
        <v>981</v>
      </c>
      <c r="P248" s="10" t="s">
        <v>23</v>
      </c>
      <c r="Q248" s="10"/>
      <c r="R248" s="10"/>
      <c r="S248" s="10"/>
      <c r="T248" s="10"/>
      <c r="U248" s="10"/>
      <c r="V248" s="10"/>
    </row>
    <row r="249" spans="1:22" s="14" customFormat="1" x14ac:dyDescent="0.2">
      <c r="A249" s="8">
        <v>45478.694135821759</v>
      </c>
      <c r="B249" s="24" t="s">
        <v>2007</v>
      </c>
      <c r="C249" s="9" t="s">
        <v>1923</v>
      </c>
      <c r="D249" s="10" t="s">
        <v>14</v>
      </c>
      <c r="E249" s="20" t="s">
        <v>965</v>
      </c>
      <c r="F249" s="20" t="s">
        <v>966</v>
      </c>
      <c r="G249" s="10" t="s">
        <v>84</v>
      </c>
      <c r="H249" s="20" t="s">
        <v>99</v>
      </c>
      <c r="I249" s="10">
        <v>9</v>
      </c>
      <c r="J249" s="11">
        <v>1839902364293</v>
      </c>
      <c r="K249" s="12" t="s">
        <v>967</v>
      </c>
      <c r="L249" s="12" t="s">
        <v>968</v>
      </c>
      <c r="M249" s="10" t="s">
        <v>969</v>
      </c>
      <c r="N249" s="13" t="s">
        <v>970</v>
      </c>
      <c r="O249" s="10">
        <v>202407050</v>
      </c>
      <c r="P249" s="10" t="s">
        <v>23</v>
      </c>
      <c r="Q249" s="10"/>
      <c r="R249" s="10"/>
      <c r="S249" s="10"/>
      <c r="T249" s="10"/>
      <c r="U249" s="10"/>
      <c r="V249" s="10"/>
    </row>
    <row r="250" spans="1:22" s="14" customFormat="1" x14ac:dyDescent="0.2">
      <c r="A250" s="10" t="s">
        <v>1933</v>
      </c>
      <c r="B250" s="24" t="s">
        <v>2007</v>
      </c>
      <c r="C250" s="9" t="s">
        <v>1924</v>
      </c>
      <c r="D250" s="10" t="s">
        <v>14</v>
      </c>
      <c r="E250" s="20" t="s">
        <v>1939</v>
      </c>
      <c r="F250" s="20" t="s">
        <v>1940</v>
      </c>
      <c r="G250" s="10" t="s">
        <v>27</v>
      </c>
      <c r="H250" s="20" t="s">
        <v>28</v>
      </c>
      <c r="I250" s="10">
        <v>12</v>
      </c>
      <c r="J250" s="11">
        <v>1839902252118</v>
      </c>
      <c r="K250" s="10">
        <v>955459988</v>
      </c>
      <c r="L250" s="10">
        <v>994455361</v>
      </c>
      <c r="M250" s="16" t="s">
        <v>1941</v>
      </c>
      <c r="N250" s="10"/>
      <c r="O250" s="10" t="s">
        <v>1942</v>
      </c>
      <c r="P250" s="10"/>
      <c r="Q250" s="10"/>
      <c r="R250" s="10"/>
      <c r="S250" s="10"/>
      <c r="T250" s="10"/>
      <c r="U250" s="10"/>
      <c r="V250" s="10"/>
    </row>
    <row r="251" spans="1:22" s="14" customFormat="1" x14ac:dyDescent="0.2">
      <c r="A251" s="8">
        <v>45478.903012291667</v>
      </c>
      <c r="B251" s="24" t="s">
        <v>2007</v>
      </c>
      <c r="C251" s="9" t="s">
        <v>1925</v>
      </c>
      <c r="D251" s="10" t="s">
        <v>24</v>
      </c>
      <c r="E251" s="20" t="s">
        <v>1969</v>
      </c>
      <c r="F251" s="20" t="s">
        <v>1032</v>
      </c>
      <c r="G251" s="10" t="s">
        <v>17</v>
      </c>
      <c r="H251" s="20" t="s">
        <v>282</v>
      </c>
      <c r="I251" s="10">
        <v>10</v>
      </c>
      <c r="J251" s="11">
        <v>1839902337016</v>
      </c>
      <c r="K251" s="12" t="s">
        <v>1033</v>
      </c>
      <c r="L251" s="12" t="s">
        <v>1033</v>
      </c>
      <c r="M251" s="10" t="s">
        <v>1034</v>
      </c>
      <c r="N251" s="13" t="s">
        <v>1035</v>
      </c>
      <c r="O251" s="12" t="s">
        <v>1036</v>
      </c>
      <c r="P251" s="10" t="s">
        <v>23</v>
      </c>
      <c r="Q251" s="10"/>
      <c r="R251" s="10"/>
      <c r="S251" s="10"/>
      <c r="T251" s="10"/>
      <c r="U251" s="10"/>
      <c r="V251" s="10"/>
    </row>
    <row r="252" spans="1:22" s="14" customFormat="1" x14ac:dyDescent="0.2">
      <c r="A252" s="8">
        <v>45479.482984826391</v>
      </c>
      <c r="B252" s="24" t="s">
        <v>2007</v>
      </c>
      <c r="C252" s="9" t="s">
        <v>1926</v>
      </c>
      <c r="D252" s="10" t="s">
        <v>14</v>
      </c>
      <c r="E252" s="20" t="s">
        <v>1083</v>
      </c>
      <c r="F252" s="20" t="s">
        <v>1084</v>
      </c>
      <c r="G252" s="10" t="s">
        <v>27</v>
      </c>
      <c r="H252" s="20" t="s">
        <v>1085</v>
      </c>
      <c r="I252" s="10">
        <v>12</v>
      </c>
      <c r="J252" s="11">
        <v>1839300045254</v>
      </c>
      <c r="K252" s="12" t="s">
        <v>1086</v>
      </c>
      <c r="L252" s="12" t="s">
        <v>1087</v>
      </c>
      <c r="M252" s="10" t="s">
        <v>1088</v>
      </c>
      <c r="N252" s="13" t="s">
        <v>1089</v>
      </c>
      <c r="O252" s="10" t="s">
        <v>1090</v>
      </c>
      <c r="P252" s="10" t="s">
        <v>23</v>
      </c>
      <c r="Q252" s="10"/>
      <c r="R252" s="10"/>
      <c r="S252" s="10"/>
      <c r="T252" s="10"/>
      <c r="U252" s="10"/>
      <c r="V252" s="10"/>
    </row>
    <row r="253" spans="1:22" s="14" customFormat="1" x14ac:dyDescent="0.2">
      <c r="A253" s="8">
        <v>45479.896054479163</v>
      </c>
      <c r="B253" s="24" t="s">
        <v>2007</v>
      </c>
      <c r="C253" s="9" t="s">
        <v>1927</v>
      </c>
      <c r="D253" s="10" t="s">
        <v>24</v>
      </c>
      <c r="E253" s="20" t="s">
        <v>1275</v>
      </c>
      <c r="F253" s="20" t="s">
        <v>1276</v>
      </c>
      <c r="G253" s="10" t="s">
        <v>84</v>
      </c>
      <c r="H253" s="20" t="s">
        <v>64</v>
      </c>
      <c r="I253" s="10">
        <v>9</v>
      </c>
      <c r="J253" s="11">
        <v>13839902370609</v>
      </c>
      <c r="K253" s="12" t="s">
        <v>1277</v>
      </c>
      <c r="L253" s="12" t="s">
        <v>1278</v>
      </c>
      <c r="M253" s="10" t="s">
        <v>1279</v>
      </c>
      <c r="N253" s="13" t="s">
        <v>1280</v>
      </c>
      <c r="O253" s="10" t="s">
        <v>1281</v>
      </c>
      <c r="P253" s="10" t="s">
        <v>23</v>
      </c>
      <c r="Q253" s="10"/>
      <c r="R253" s="10"/>
      <c r="S253" s="10"/>
      <c r="T253" s="10"/>
      <c r="U253" s="10"/>
      <c r="V253" s="10"/>
    </row>
    <row r="254" spans="1:22" s="14" customFormat="1" x14ac:dyDescent="0.2">
      <c r="A254" s="8">
        <v>45475.44507342593</v>
      </c>
      <c r="B254" s="24" t="s">
        <v>2007</v>
      </c>
      <c r="C254" s="9" t="s">
        <v>1928</v>
      </c>
      <c r="D254" s="10" t="s">
        <v>24</v>
      </c>
      <c r="E254" s="20" t="s">
        <v>291</v>
      </c>
      <c r="F254" s="20" t="s">
        <v>292</v>
      </c>
      <c r="G254" s="10" t="s">
        <v>27</v>
      </c>
      <c r="H254" s="20" t="s">
        <v>123</v>
      </c>
      <c r="I254" s="10">
        <v>12</v>
      </c>
      <c r="J254" s="11">
        <v>1839300042484</v>
      </c>
      <c r="K254" s="12" t="s">
        <v>293</v>
      </c>
      <c r="L254" s="12" t="s">
        <v>293</v>
      </c>
      <c r="M254" s="10" t="s">
        <v>294</v>
      </c>
      <c r="N254" s="13" t="s">
        <v>295</v>
      </c>
      <c r="O254" s="10" t="s">
        <v>296</v>
      </c>
      <c r="P254" s="10" t="s">
        <v>23</v>
      </c>
      <c r="Q254" s="10"/>
      <c r="R254" s="10"/>
      <c r="S254" s="10"/>
      <c r="T254" s="10"/>
      <c r="U254" s="10"/>
      <c r="V254" s="10"/>
    </row>
    <row r="255" spans="1:22" s="14" customFormat="1" x14ac:dyDescent="0.2">
      <c r="A255" s="8">
        <v>45477.908397673615</v>
      </c>
      <c r="B255" s="24" t="s">
        <v>2007</v>
      </c>
      <c r="C255" s="9" t="s">
        <v>1929</v>
      </c>
      <c r="D255" s="10" t="s">
        <v>24</v>
      </c>
      <c r="E255" s="20" t="s">
        <v>820</v>
      </c>
      <c r="F255" s="20" t="s">
        <v>821</v>
      </c>
      <c r="G255" s="10" t="s">
        <v>27</v>
      </c>
      <c r="H255" s="20" t="s">
        <v>703</v>
      </c>
      <c r="I255" s="10">
        <v>12</v>
      </c>
      <c r="J255" s="11">
        <v>5209000002655</v>
      </c>
      <c r="K255" s="12" t="s">
        <v>822</v>
      </c>
      <c r="L255" s="12" t="s">
        <v>822</v>
      </c>
      <c r="M255" s="10" t="s">
        <v>823</v>
      </c>
      <c r="N255" s="13" t="s">
        <v>825</v>
      </c>
      <c r="O255" s="10" t="s">
        <v>824</v>
      </c>
      <c r="P255" s="10" t="s">
        <v>23</v>
      </c>
      <c r="Q255" s="10"/>
      <c r="R255" s="10"/>
      <c r="S255" s="10"/>
      <c r="T255" s="10"/>
      <c r="U255" s="10"/>
      <c r="V255" s="10"/>
    </row>
    <row r="256" spans="1:22" s="14" customFormat="1" x14ac:dyDescent="0.2">
      <c r="A256" s="8">
        <v>45478.884258032413</v>
      </c>
      <c r="B256" s="24" t="s">
        <v>2007</v>
      </c>
      <c r="C256" s="9" t="s">
        <v>1930</v>
      </c>
      <c r="D256" s="10" t="s">
        <v>14</v>
      </c>
      <c r="E256" s="20" t="s">
        <v>1970</v>
      </c>
      <c r="F256" s="20" t="s">
        <v>1026</v>
      </c>
      <c r="G256" s="10" t="s">
        <v>17</v>
      </c>
      <c r="H256" s="20" t="s">
        <v>28</v>
      </c>
      <c r="I256" s="10">
        <v>10</v>
      </c>
      <c r="J256" s="11">
        <v>1839902334939</v>
      </c>
      <c r="K256" s="12" t="s">
        <v>1027</v>
      </c>
      <c r="L256" s="12" t="s">
        <v>1028</v>
      </c>
      <c r="M256" s="10" t="s">
        <v>1029</v>
      </c>
      <c r="N256" s="13" t="s">
        <v>1030</v>
      </c>
      <c r="O256" s="10" t="s">
        <v>1031</v>
      </c>
      <c r="P256" s="10" t="s">
        <v>23</v>
      </c>
      <c r="Q256" s="10"/>
      <c r="R256" s="10"/>
      <c r="S256" s="10"/>
      <c r="T256" s="10"/>
      <c r="U256" s="10"/>
      <c r="V256" s="10"/>
    </row>
    <row r="257" spans="1:22" s="14" customFormat="1" x14ac:dyDescent="0.2">
      <c r="A257" s="8">
        <v>45475.825960416667</v>
      </c>
      <c r="B257" s="24" t="s">
        <v>2007</v>
      </c>
      <c r="C257" s="9" t="s">
        <v>1931</v>
      </c>
      <c r="D257" s="10" t="s">
        <v>14</v>
      </c>
      <c r="E257" s="20" t="s">
        <v>426</v>
      </c>
      <c r="F257" s="20" t="s">
        <v>427</v>
      </c>
      <c r="G257" s="10" t="s">
        <v>27</v>
      </c>
      <c r="H257" s="20" t="s">
        <v>99</v>
      </c>
      <c r="I257" s="10">
        <v>11</v>
      </c>
      <c r="J257" s="11">
        <v>1839100016935</v>
      </c>
      <c r="K257" s="10" t="s">
        <v>29</v>
      </c>
      <c r="L257" s="12" t="s">
        <v>428</v>
      </c>
      <c r="M257" s="10" t="s">
        <v>429</v>
      </c>
      <c r="N257" s="13" t="s">
        <v>430</v>
      </c>
      <c r="O257" s="10">
        <v>3322947495</v>
      </c>
      <c r="P257" s="10" t="s">
        <v>23</v>
      </c>
      <c r="Q257" s="10"/>
      <c r="R257" s="10"/>
      <c r="S257" s="10"/>
      <c r="T257" s="10"/>
      <c r="U257" s="10"/>
      <c r="V257" s="10"/>
    </row>
    <row r="258" spans="1:22" s="14" customFormat="1" x14ac:dyDescent="0.2">
      <c r="A258" s="8">
        <v>45475.484897696762</v>
      </c>
      <c r="B258" s="24" t="s">
        <v>2007</v>
      </c>
      <c r="C258" s="9" t="s">
        <v>1932</v>
      </c>
      <c r="D258" s="10" t="s">
        <v>14</v>
      </c>
      <c r="E258" s="20" t="s">
        <v>310</v>
      </c>
      <c r="F258" s="20" t="s">
        <v>311</v>
      </c>
      <c r="G258" s="10" t="s">
        <v>17</v>
      </c>
      <c r="H258" s="20" t="s">
        <v>28</v>
      </c>
      <c r="I258" s="10">
        <v>10</v>
      </c>
      <c r="J258" s="11">
        <v>1949900951930</v>
      </c>
      <c r="K258" s="12" t="s">
        <v>312</v>
      </c>
      <c r="L258" s="12" t="s">
        <v>313</v>
      </c>
      <c r="M258" s="10" t="s">
        <v>314</v>
      </c>
      <c r="N258" s="13" t="s">
        <v>315</v>
      </c>
      <c r="O258" s="10" t="s">
        <v>316</v>
      </c>
      <c r="P258" s="10" t="s">
        <v>23</v>
      </c>
      <c r="Q258" s="10"/>
      <c r="R258" s="10"/>
      <c r="S258" s="10"/>
      <c r="T258" s="10"/>
      <c r="U258" s="10"/>
      <c r="V258" s="10"/>
    </row>
    <row r="259" spans="1:22" x14ac:dyDescent="0.3">
      <c r="A259" s="1"/>
      <c r="B259" s="1"/>
      <c r="C259" s="1"/>
      <c r="D259" s="1"/>
      <c r="E259" s="21"/>
      <c r="F259" s="21"/>
      <c r="G259" s="1"/>
      <c r="H259" s="21"/>
      <c r="I259" s="1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3">
      <c r="A260" s="1"/>
      <c r="B260" s="1"/>
      <c r="C260" s="1"/>
      <c r="D260" s="1"/>
      <c r="E260" s="21"/>
      <c r="F260" s="21"/>
      <c r="G260" s="1"/>
      <c r="H260" s="21"/>
      <c r="I260" s="1"/>
      <c r="J260" s="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3">
      <c r="A261" s="1"/>
      <c r="B261" s="1"/>
      <c r="C261" s="1"/>
      <c r="D261" s="1"/>
      <c r="E261" s="21"/>
      <c r="F261" s="21"/>
      <c r="G261" s="1"/>
      <c r="H261" s="21"/>
      <c r="I261" s="1"/>
      <c r="J261" s="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3">
      <c r="A262" s="1"/>
      <c r="B262" s="1"/>
      <c r="C262" s="1"/>
      <c r="D262" s="1"/>
      <c r="E262" s="21"/>
      <c r="F262" s="21"/>
      <c r="G262" s="1"/>
      <c r="H262" s="21"/>
      <c r="I262" s="1"/>
      <c r="J262" s="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3">
      <c r="A263" s="1"/>
      <c r="B263" s="1"/>
      <c r="C263" s="1"/>
      <c r="D263" s="1"/>
      <c r="E263" s="21"/>
      <c r="F263" s="21"/>
      <c r="G263" s="1"/>
      <c r="H263" s="21"/>
      <c r="I263" s="1"/>
      <c r="J263" s="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3">
      <c r="A264" s="1"/>
      <c r="B264" s="1"/>
      <c r="C264" s="1"/>
      <c r="D264" s="1"/>
      <c r="E264" s="21"/>
      <c r="F264" s="21"/>
      <c r="G264" s="1"/>
      <c r="H264" s="21"/>
      <c r="I264" s="1"/>
      <c r="J264" s="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3">
      <c r="A265" s="1"/>
      <c r="B265" s="1"/>
      <c r="C265" s="1"/>
      <c r="D265" s="1"/>
      <c r="E265" s="21"/>
      <c r="F265" s="21"/>
      <c r="G265" s="1"/>
      <c r="H265" s="21"/>
      <c r="I265" s="1"/>
      <c r="J265" s="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3">
      <c r="A266" s="1"/>
      <c r="B266" s="1"/>
      <c r="C266" s="1"/>
      <c r="D266" s="1"/>
      <c r="E266" s="21"/>
      <c r="F266" s="21"/>
      <c r="G266" s="1"/>
      <c r="H266" s="21"/>
      <c r="I266" s="1"/>
      <c r="J266" s="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3">
      <c r="A267" s="1"/>
      <c r="B267" s="1"/>
      <c r="C267" s="1"/>
      <c r="D267" s="1"/>
      <c r="E267" s="21"/>
      <c r="F267" s="21"/>
      <c r="G267" s="1"/>
      <c r="H267" s="21"/>
      <c r="I267" s="1"/>
      <c r="J267" s="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3">
      <c r="A268" s="1"/>
      <c r="B268" s="1"/>
      <c r="C268" s="1"/>
      <c r="D268" s="1"/>
      <c r="E268" s="21"/>
      <c r="F268" s="21"/>
      <c r="G268" s="1"/>
      <c r="H268" s="21"/>
      <c r="I268" s="1"/>
      <c r="J268" s="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3">
      <c r="A269" s="1"/>
      <c r="B269" s="1"/>
      <c r="C269" s="1"/>
      <c r="D269" s="1"/>
      <c r="E269" s="21"/>
      <c r="F269" s="21"/>
      <c r="G269" s="1"/>
      <c r="H269" s="21"/>
      <c r="I269" s="1"/>
      <c r="J269" s="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3">
      <c r="A270" s="1"/>
      <c r="B270" s="1"/>
      <c r="C270" s="1"/>
      <c r="D270" s="1"/>
      <c r="E270" s="21"/>
      <c r="F270" s="21"/>
      <c r="G270" s="1"/>
      <c r="H270" s="21"/>
      <c r="I270" s="1"/>
      <c r="J270" s="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3">
      <c r="A271" s="1"/>
      <c r="B271" s="1"/>
      <c r="C271" s="1"/>
      <c r="D271" s="1"/>
      <c r="E271" s="21"/>
      <c r="F271" s="21"/>
      <c r="G271" s="1"/>
      <c r="H271" s="21"/>
      <c r="I271" s="1"/>
      <c r="J271" s="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3">
      <c r="A272" s="1"/>
      <c r="B272" s="1"/>
      <c r="C272" s="1"/>
      <c r="D272" s="1"/>
      <c r="E272" s="21"/>
      <c r="F272" s="21"/>
      <c r="G272" s="1"/>
      <c r="H272" s="21"/>
      <c r="I272" s="1"/>
      <c r="J272" s="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3">
      <c r="A273" s="1"/>
      <c r="B273" s="1"/>
      <c r="C273" s="1"/>
      <c r="D273" s="1"/>
      <c r="E273" s="21"/>
      <c r="F273" s="21"/>
      <c r="G273" s="1"/>
      <c r="H273" s="21"/>
      <c r="I273" s="1"/>
      <c r="J273" s="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3">
      <c r="A274" s="1"/>
      <c r="B274" s="1"/>
      <c r="C274" s="1"/>
      <c r="D274" s="1"/>
      <c r="E274" s="21"/>
      <c r="F274" s="21"/>
      <c r="G274" s="1"/>
      <c r="H274" s="21"/>
      <c r="I274" s="1"/>
      <c r="J274" s="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">
      <c r="A275" s="1"/>
      <c r="B275" s="1"/>
      <c r="C275" s="1"/>
      <c r="D275" s="1"/>
      <c r="E275" s="21"/>
      <c r="F275" s="21"/>
      <c r="G275" s="1"/>
      <c r="H275" s="21"/>
      <c r="I275" s="1"/>
      <c r="J275" s="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">
      <c r="A276" s="1"/>
      <c r="B276" s="1"/>
      <c r="C276" s="1"/>
      <c r="D276" s="1"/>
      <c r="E276" s="21"/>
      <c r="F276" s="21"/>
      <c r="G276" s="1"/>
      <c r="H276" s="21"/>
      <c r="I276" s="1"/>
      <c r="J276" s="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3">
      <c r="A277" s="1"/>
      <c r="B277" s="1"/>
      <c r="C277" s="1"/>
      <c r="D277" s="1"/>
      <c r="E277" s="21"/>
      <c r="F277" s="21"/>
      <c r="G277" s="1"/>
      <c r="H277" s="21"/>
      <c r="I277" s="1"/>
      <c r="J277" s="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3">
      <c r="A278" s="1"/>
      <c r="B278" s="1"/>
      <c r="C278" s="1"/>
      <c r="D278" s="1"/>
      <c r="E278" s="21"/>
      <c r="F278" s="21"/>
      <c r="G278" s="1"/>
      <c r="H278" s="21"/>
      <c r="I278" s="1"/>
      <c r="J278" s="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3">
      <c r="A279" s="1"/>
      <c r="B279" s="1"/>
      <c r="C279" s="1"/>
      <c r="D279" s="1"/>
      <c r="E279" s="21"/>
      <c r="F279" s="21"/>
      <c r="G279" s="1"/>
      <c r="H279" s="21"/>
      <c r="I279" s="1"/>
      <c r="J279" s="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3">
      <c r="A280" s="1"/>
      <c r="B280" s="1"/>
      <c r="C280" s="1"/>
      <c r="D280" s="1"/>
      <c r="E280" s="21"/>
      <c r="F280" s="21"/>
      <c r="G280" s="1"/>
      <c r="H280" s="21"/>
      <c r="I280" s="1"/>
      <c r="J280" s="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3">
      <c r="A281" s="1"/>
      <c r="B281" s="1"/>
      <c r="C281" s="1"/>
      <c r="D281" s="1"/>
      <c r="E281" s="21"/>
      <c r="F281" s="21"/>
      <c r="G281" s="1"/>
      <c r="H281" s="21"/>
      <c r="I281" s="1"/>
      <c r="J281" s="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3">
      <c r="A282" s="1"/>
      <c r="B282" s="1"/>
      <c r="C282" s="1"/>
      <c r="D282" s="1"/>
      <c r="E282" s="21"/>
      <c r="F282" s="21"/>
      <c r="G282" s="1"/>
      <c r="H282" s="21"/>
      <c r="I282" s="1"/>
      <c r="J282" s="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3">
      <c r="A283" s="1"/>
      <c r="B283" s="1"/>
      <c r="C283" s="1"/>
      <c r="D283" s="1"/>
      <c r="E283" s="21"/>
      <c r="F283" s="21"/>
      <c r="G283" s="1"/>
      <c r="H283" s="21"/>
      <c r="I283" s="1"/>
      <c r="J283" s="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3">
      <c r="A284" s="1"/>
      <c r="B284" s="1"/>
      <c r="C284" s="1"/>
      <c r="D284" s="1"/>
      <c r="E284" s="21"/>
      <c r="F284" s="21"/>
      <c r="G284" s="1"/>
      <c r="H284" s="21"/>
      <c r="I284" s="1"/>
      <c r="J284" s="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3">
      <c r="A285" s="1"/>
      <c r="B285" s="1"/>
      <c r="C285" s="1"/>
      <c r="D285" s="1"/>
      <c r="E285" s="21"/>
      <c r="F285" s="21"/>
      <c r="G285" s="1"/>
      <c r="H285" s="21"/>
      <c r="I285" s="1"/>
      <c r="J285" s="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3">
      <c r="A286" s="1"/>
      <c r="B286" s="1"/>
      <c r="C286" s="1"/>
      <c r="D286" s="1"/>
      <c r="E286" s="21"/>
      <c r="F286" s="21"/>
      <c r="G286" s="1"/>
      <c r="H286" s="21"/>
      <c r="I286" s="1"/>
      <c r="J286" s="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3">
      <c r="A287" s="1"/>
      <c r="B287" s="1"/>
      <c r="C287" s="1"/>
      <c r="D287" s="1"/>
      <c r="E287" s="21"/>
      <c r="F287" s="21"/>
      <c r="G287" s="1"/>
      <c r="H287" s="21"/>
      <c r="I287" s="1"/>
      <c r="J287" s="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3">
      <c r="A288" s="1"/>
      <c r="B288" s="1"/>
      <c r="C288" s="1"/>
      <c r="D288" s="1"/>
      <c r="E288" s="21"/>
      <c r="F288" s="21"/>
      <c r="G288" s="1"/>
      <c r="H288" s="21"/>
      <c r="I288" s="1"/>
      <c r="J288" s="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3">
      <c r="A289" s="1"/>
      <c r="B289" s="1"/>
      <c r="C289" s="1"/>
      <c r="D289" s="1"/>
      <c r="E289" s="21"/>
      <c r="F289" s="21"/>
      <c r="G289" s="1"/>
      <c r="H289" s="21"/>
      <c r="I289" s="1"/>
      <c r="J289" s="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3">
      <c r="A290" s="1"/>
      <c r="B290" s="1"/>
      <c r="C290" s="1"/>
      <c r="D290" s="1"/>
      <c r="E290" s="21"/>
      <c r="F290" s="21"/>
      <c r="G290" s="1"/>
      <c r="H290" s="21"/>
      <c r="I290" s="1"/>
      <c r="J290" s="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3">
      <c r="A291" s="1"/>
      <c r="B291" s="1"/>
      <c r="C291" s="1"/>
      <c r="D291" s="1"/>
      <c r="E291" s="21"/>
      <c r="F291" s="21"/>
      <c r="G291" s="1"/>
      <c r="H291" s="21"/>
      <c r="I291" s="1"/>
      <c r="J291" s="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3">
      <c r="A292" s="1"/>
      <c r="B292" s="1"/>
      <c r="C292" s="1"/>
      <c r="D292" s="1"/>
      <c r="E292" s="21"/>
      <c r="F292" s="21"/>
      <c r="G292" s="1"/>
      <c r="H292" s="21"/>
      <c r="I292" s="1"/>
      <c r="J292" s="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3">
      <c r="A293" s="1"/>
      <c r="B293" s="1"/>
      <c r="C293" s="1"/>
      <c r="D293" s="1"/>
      <c r="E293" s="21"/>
      <c r="F293" s="21"/>
      <c r="G293" s="1"/>
      <c r="H293" s="21"/>
      <c r="I293" s="1"/>
      <c r="J293" s="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3">
      <c r="A294" s="1"/>
      <c r="B294" s="1"/>
      <c r="C294" s="1"/>
      <c r="D294" s="1"/>
      <c r="E294" s="21"/>
      <c r="F294" s="21"/>
      <c r="G294" s="1"/>
      <c r="H294" s="21"/>
      <c r="I294" s="1"/>
      <c r="J294" s="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3">
      <c r="A295" s="1"/>
      <c r="B295" s="1"/>
      <c r="C295" s="1"/>
      <c r="D295" s="1"/>
      <c r="E295" s="21"/>
      <c r="F295" s="21"/>
      <c r="G295" s="1"/>
      <c r="H295" s="21"/>
      <c r="I295" s="1"/>
      <c r="J295" s="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3">
      <c r="A296" s="1"/>
      <c r="B296" s="1"/>
      <c r="C296" s="1"/>
      <c r="D296" s="1"/>
      <c r="E296" s="21"/>
      <c r="F296" s="21"/>
      <c r="G296" s="1"/>
      <c r="H296" s="21"/>
      <c r="I296" s="1"/>
      <c r="J296" s="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3">
      <c r="A297" s="1"/>
      <c r="B297" s="1"/>
      <c r="C297" s="1"/>
      <c r="D297" s="1"/>
      <c r="E297" s="21"/>
      <c r="F297" s="21"/>
      <c r="G297" s="1"/>
      <c r="H297" s="21"/>
      <c r="I297" s="1"/>
      <c r="J297" s="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3">
      <c r="A298" s="1"/>
      <c r="B298" s="1"/>
      <c r="C298" s="1"/>
      <c r="D298" s="1"/>
      <c r="E298" s="21"/>
      <c r="F298" s="21"/>
      <c r="G298" s="1"/>
      <c r="H298" s="21"/>
      <c r="I298" s="1"/>
      <c r="J298" s="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3">
      <c r="A299" s="1"/>
      <c r="B299" s="1"/>
      <c r="C299" s="1"/>
      <c r="D299" s="1"/>
      <c r="E299" s="21"/>
      <c r="F299" s="21"/>
      <c r="G299" s="1"/>
      <c r="H299" s="21"/>
      <c r="I299" s="1"/>
      <c r="J299" s="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3">
      <c r="A300" s="1"/>
      <c r="B300" s="1"/>
      <c r="C300" s="1"/>
      <c r="D300" s="1"/>
      <c r="E300" s="21"/>
      <c r="F300" s="21"/>
      <c r="G300" s="1"/>
      <c r="H300" s="21"/>
      <c r="I300" s="1"/>
      <c r="J300" s="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3">
      <c r="A301" s="1"/>
      <c r="B301" s="1"/>
      <c r="C301" s="1"/>
      <c r="D301" s="1"/>
      <c r="E301" s="21"/>
      <c r="F301" s="21"/>
      <c r="G301" s="1"/>
      <c r="H301" s="21"/>
      <c r="I301" s="1"/>
      <c r="J301" s="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3">
      <c r="A302" s="1"/>
      <c r="B302" s="1"/>
      <c r="C302" s="1"/>
      <c r="D302" s="1"/>
      <c r="E302" s="21"/>
      <c r="F302" s="21"/>
      <c r="G302" s="1"/>
      <c r="H302" s="21"/>
      <c r="I302" s="1"/>
      <c r="J302" s="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3">
      <c r="A303" s="1"/>
      <c r="B303" s="1"/>
      <c r="C303" s="1"/>
      <c r="D303" s="1"/>
      <c r="E303" s="21"/>
      <c r="F303" s="21"/>
      <c r="G303" s="1"/>
      <c r="H303" s="21"/>
      <c r="I303" s="1"/>
      <c r="J303" s="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3">
      <c r="A304" s="1"/>
      <c r="B304" s="1"/>
      <c r="C304" s="1"/>
      <c r="D304" s="1"/>
      <c r="E304" s="21"/>
      <c r="F304" s="21"/>
      <c r="G304" s="1"/>
      <c r="H304" s="21"/>
      <c r="I304" s="1"/>
      <c r="J304" s="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3">
      <c r="A305" s="1"/>
      <c r="B305" s="1"/>
      <c r="C305" s="1"/>
      <c r="D305" s="1"/>
      <c r="E305" s="21"/>
      <c r="F305" s="21"/>
      <c r="G305" s="1"/>
      <c r="H305" s="21"/>
      <c r="I305" s="1"/>
      <c r="J305" s="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3">
      <c r="A306" s="1"/>
      <c r="B306" s="1"/>
      <c r="C306" s="1"/>
      <c r="D306" s="1"/>
      <c r="E306" s="21"/>
      <c r="F306" s="21"/>
      <c r="G306" s="1"/>
      <c r="H306" s="21"/>
      <c r="I306" s="1"/>
      <c r="J306" s="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3">
      <c r="A307" s="1"/>
      <c r="B307" s="1"/>
      <c r="C307" s="1"/>
      <c r="D307" s="1"/>
      <c r="E307" s="21"/>
      <c r="F307" s="21"/>
      <c r="G307" s="1"/>
      <c r="H307" s="21"/>
      <c r="I307" s="1"/>
      <c r="J307" s="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3">
      <c r="A308" s="1"/>
      <c r="B308" s="1"/>
      <c r="C308" s="1"/>
      <c r="D308" s="1"/>
      <c r="E308" s="21"/>
      <c r="F308" s="21"/>
      <c r="G308" s="1"/>
      <c r="H308" s="21"/>
      <c r="I308" s="1"/>
      <c r="J308" s="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3">
      <c r="A309" s="1"/>
      <c r="B309" s="1"/>
      <c r="C309" s="1"/>
      <c r="D309" s="1"/>
      <c r="E309" s="21"/>
      <c r="F309" s="21"/>
      <c r="G309" s="1"/>
      <c r="H309" s="21"/>
      <c r="I309" s="1"/>
      <c r="J309" s="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3">
      <c r="A310" s="1"/>
      <c r="B310" s="1"/>
      <c r="C310" s="1"/>
      <c r="D310" s="1"/>
      <c r="E310" s="21"/>
      <c r="F310" s="21"/>
      <c r="G310" s="1"/>
      <c r="H310" s="21"/>
      <c r="I310" s="1"/>
      <c r="J310" s="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3">
      <c r="A311" s="1"/>
      <c r="B311" s="1"/>
      <c r="C311" s="1"/>
      <c r="D311" s="1"/>
      <c r="E311" s="21"/>
      <c r="F311" s="21"/>
      <c r="G311" s="1"/>
      <c r="H311" s="21"/>
      <c r="I311" s="1"/>
      <c r="J311" s="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3">
      <c r="A312" s="1"/>
      <c r="B312" s="1"/>
      <c r="C312" s="1"/>
      <c r="D312" s="1"/>
      <c r="E312" s="21"/>
      <c r="F312" s="21"/>
      <c r="G312" s="1"/>
      <c r="H312" s="21"/>
      <c r="I312" s="1"/>
      <c r="J312" s="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3">
      <c r="A313" s="1"/>
      <c r="B313" s="1"/>
      <c r="C313" s="1"/>
      <c r="D313" s="1"/>
      <c r="E313" s="21"/>
      <c r="F313" s="21"/>
      <c r="G313" s="1"/>
      <c r="H313" s="21"/>
      <c r="I313" s="1"/>
      <c r="J313" s="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3">
      <c r="A314" s="1"/>
      <c r="B314" s="1"/>
      <c r="C314" s="1"/>
      <c r="D314" s="1"/>
      <c r="E314" s="21"/>
      <c r="F314" s="21"/>
      <c r="G314" s="1"/>
      <c r="H314" s="21"/>
      <c r="I314" s="1"/>
      <c r="J314" s="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3">
      <c r="A315" s="1"/>
      <c r="B315" s="1"/>
      <c r="C315" s="1"/>
      <c r="D315" s="1"/>
      <c r="E315" s="21"/>
      <c r="F315" s="21"/>
      <c r="G315" s="1"/>
      <c r="H315" s="21"/>
      <c r="I315" s="1"/>
      <c r="J315" s="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3">
      <c r="A316" s="1"/>
      <c r="B316" s="1"/>
      <c r="C316" s="1"/>
      <c r="D316" s="1"/>
      <c r="E316" s="21"/>
      <c r="F316" s="21"/>
      <c r="G316" s="1"/>
      <c r="H316" s="21"/>
      <c r="I316" s="1"/>
      <c r="J316" s="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3">
      <c r="A317" s="1"/>
      <c r="B317" s="1"/>
      <c r="C317" s="1"/>
      <c r="D317" s="1"/>
      <c r="E317" s="21"/>
      <c r="F317" s="21"/>
      <c r="G317" s="1"/>
      <c r="H317" s="21"/>
      <c r="I317" s="1"/>
      <c r="J317" s="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3">
      <c r="A318" s="1"/>
      <c r="B318" s="1"/>
      <c r="C318" s="1"/>
      <c r="D318" s="1"/>
      <c r="E318" s="21"/>
      <c r="F318" s="21"/>
      <c r="G318" s="1"/>
      <c r="H318" s="21"/>
      <c r="I318" s="1"/>
      <c r="J318" s="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3">
      <c r="A319" s="1"/>
      <c r="B319" s="1"/>
      <c r="C319" s="1"/>
      <c r="D319" s="1"/>
      <c r="E319" s="21"/>
      <c r="F319" s="21"/>
      <c r="G319" s="1"/>
      <c r="H319" s="21"/>
      <c r="I319" s="1"/>
      <c r="J319" s="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3">
      <c r="A320" s="1"/>
      <c r="B320" s="1"/>
      <c r="C320" s="1"/>
      <c r="D320" s="1"/>
      <c r="E320" s="21"/>
      <c r="F320" s="21"/>
      <c r="G320" s="1"/>
      <c r="H320" s="21"/>
      <c r="I320" s="1"/>
      <c r="J320" s="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3">
      <c r="A321" s="1"/>
      <c r="B321" s="1"/>
      <c r="C321" s="1"/>
      <c r="D321" s="1"/>
      <c r="E321" s="21"/>
      <c r="F321" s="21"/>
      <c r="G321" s="1"/>
      <c r="H321" s="21"/>
      <c r="I321" s="1"/>
      <c r="J321" s="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3">
      <c r="A322" s="1"/>
      <c r="B322" s="1"/>
      <c r="C322" s="1"/>
      <c r="D322" s="1"/>
      <c r="E322" s="21"/>
      <c r="F322" s="21"/>
      <c r="G322" s="1"/>
      <c r="H322" s="21"/>
      <c r="I322" s="1"/>
      <c r="J322" s="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3">
      <c r="A323" s="1"/>
      <c r="B323" s="1"/>
      <c r="C323" s="1"/>
      <c r="D323" s="1"/>
      <c r="E323" s="21"/>
      <c r="F323" s="21"/>
      <c r="G323" s="1"/>
      <c r="H323" s="21"/>
      <c r="I323" s="1"/>
      <c r="J323" s="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3">
      <c r="A324" s="1"/>
      <c r="B324" s="1"/>
      <c r="C324" s="1"/>
      <c r="D324" s="1"/>
      <c r="E324" s="21"/>
      <c r="F324" s="21"/>
      <c r="G324" s="1"/>
      <c r="H324" s="21"/>
      <c r="I324" s="1"/>
      <c r="J324" s="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3">
      <c r="A325" s="1"/>
      <c r="B325" s="1"/>
      <c r="C325" s="1"/>
      <c r="D325" s="1"/>
      <c r="E325" s="21"/>
      <c r="F325" s="21"/>
      <c r="G325" s="1"/>
      <c r="H325" s="21"/>
      <c r="I325" s="1"/>
      <c r="J325" s="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3">
      <c r="A326" s="1"/>
      <c r="B326" s="1"/>
      <c r="C326" s="1"/>
      <c r="D326" s="1"/>
      <c r="E326" s="21"/>
      <c r="F326" s="21"/>
      <c r="G326" s="1"/>
      <c r="H326" s="21"/>
      <c r="I326" s="1"/>
      <c r="J326" s="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3">
      <c r="A327" s="1"/>
      <c r="B327" s="1"/>
      <c r="C327" s="1"/>
      <c r="D327" s="1"/>
      <c r="E327" s="21"/>
      <c r="F327" s="21"/>
      <c r="G327" s="1"/>
      <c r="H327" s="21"/>
      <c r="I327" s="1"/>
      <c r="J327" s="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3">
      <c r="A328" s="1"/>
      <c r="B328" s="1"/>
      <c r="C328" s="1"/>
      <c r="D328" s="1"/>
      <c r="E328" s="21"/>
      <c r="F328" s="21"/>
      <c r="G328" s="1"/>
      <c r="H328" s="21"/>
      <c r="I328" s="1"/>
      <c r="J328" s="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3">
      <c r="A329" s="1"/>
      <c r="B329" s="1"/>
      <c r="C329" s="1"/>
      <c r="D329" s="1"/>
      <c r="E329" s="21"/>
      <c r="F329" s="21"/>
      <c r="G329" s="1"/>
      <c r="H329" s="21"/>
      <c r="I329" s="1"/>
      <c r="J329" s="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3">
      <c r="A330" s="1"/>
      <c r="B330" s="1"/>
      <c r="C330" s="1"/>
      <c r="D330" s="1"/>
      <c r="E330" s="21"/>
      <c r="F330" s="21"/>
      <c r="G330" s="1"/>
      <c r="H330" s="21"/>
      <c r="I330" s="1"/>
      <c r="J330" s="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3">
      <c r="A331" s="1"/>
      <c r="B331" s="1"/>
      <c r="C331" s="1"/>
      <c r="D331" s="1"/>
      <c r="E331" s="21"/>
      <c r="F331" s="21"/>
      <c r="G331" s="1"/>
      <c r="H331" s="21"/>
      <c r="I331" s="1"/>
      <c r="J331" s="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3">
      <c r="A332" s="1"/>
      <c r="B332" s="1"/>
      <c r="C332" s="1"/>
      <c r="D332" s="1"/>
      <c r="E332" s="21"/>
      <c r="F332" s="21"/>
      <c r="G332" s="1"/>
      <c r="H332" s="21"/>
      <c r="I332" s="1"/>
      <c r="J332" s="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3">
      <c r="A333" s="1"/>
      <c r="B333" s="1"/>
      <c r="C333" s="1"/>
      <c r="D333" s="1"/>
      <c r="E333" s="21"/>
      <c r="F333" s="21"/>
      <c r="G333" s="1"/>
      <c r="H333" s="21"/>
      <c r="I333" s="1"/>
      <c r="J333" s="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3">
      <c r="A334" s="1"/>
      <c r="B334" s="1"/>
      <c r="C334" s="1"/>
      <c r="D334" s="1"/>
      <c r="E334" s="21"/>
      <c r="F334" s="21"/>
      <c r="G334" s="1"/>
      <c r="H334" s="21"/>
      <c r="I334" s="1"/>
      <c r="J334" s="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3">
      <c r="A335" s="1"/>
      <c r="B335" s="1"/>
      <c r="C335" s="1"/>
      <c r="D335" s="1"/>
      <c r="E335" s="21"/>
      <c r="F335" s="21"/>
      <c r="G335" s="1"/>
      <c r="H335" s="21"/>
      <c r="I335" s="1"/>
      <c r="J335" s="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3">
      <c r="A336" s="1"/>
      <c r="B336" s="1"/>
      <c r="C336" s="1"/>
      <c r="D336" s="1"/>
      <c r="E336" s="21"/>
      <c r="F336" s="21"/>
      <c r="G336" s="1"/>
      <c r="H336" s="21"/>
      <c r="I336" s="1"/>
      <c r="J336" s="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3">
      <c r="A337" s="1"/>
      <c r="B337" s="1"/>
      <c r="C337" s="1"/>
      <c r="D337" s="1"/>
      <c r="E337" s="21"/>
      <c r="F337" s="21"/>
      <c r="G337" s="1"/>
      <c r="H337" s="21"/>
      <c r="I337" s="1"/>
      <c r="J337" s="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3">
      <c r="A338" s="1"/>
      <c r="B338" s="1"/>
      <c r="C338" s="1"/>
      <c r="D338" s="1"/>
      <c r="E338" s="21"/>
      <c r="F338" s="21"/>
      <c r="G338" s="1"/>
      <c r="H338" s="21"/>
      <c r="I338" s="1"/>
      <c r="J338" s="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3">
      <c r="A339" s="1"/>
      <c r="B339" s="1"/>
      <c r="C339" s="1"/>
      <c r="D339" s="1"/>
      <c r="E339" s="21"/>
      <c r="F339" s="21"/>
      <c r="G339" s="1"/>
      <c r="H339" s="21"/>
      <c r="I339" s="1"/>
      <c r="J339" s="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3">
      <c r="A340" s="1"/>
      <c r="B340" s="1"/>
      <c r="C340" s="1"/>
      <c r="D340" s="1"/>
      <c r="E340" s="21"/>
      <c r="F340" s="21"/>
      <c r="G340" s="1"/>
      <c r="H340" s="21"/>
      <c r="I340" s="1"/>
      <c r="J340" s="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3">
      <c r="A341" s="1"/>
      <c r="B341" s="1"/>
      <c r="C341" s="1"/>
      <c r="D341" s="1"/>
      <c r="E341" s="21"/>
      <c r="F341" s="21"/>
      <c r="G341" s="1"/>
      <c r="H341" s="21"/>
      <c r="I341" s="1"/>
      <c r="J341" s="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3">
      <c r="A342" s="1"/>
      <c r="B342" s="1"/>
      <c r="C342" s="1"/>
      <c r="D342" s="1"/>
      <c r="E342" s="21"/>
      <c r="F342" s="21"/>
      <c r="G342" s="1"/>
      <c r="H342" s="21"/>
      <c r="I342" s="1"/>
      <c r="J342" s="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3">
      <c r="A343" s="1"/>
      <c r="B343" s="1"/>
      <c r="C343" s="1"/>
      <c r="D343" s="1"/>
      <c r="E343" s="21"/>
      <c r="F343" s="21"/>
      <c r="G343" s="1"/>
      <c r="H343" s="21"/>
      <c r="I343" s="1"/>
      <c r="J343" s="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3">
      <c r="A344" s="1"/>
      <c r="B344" s="1"/>
      <c r="C344" s="1"/>
      <c r="D344" s="1"/>
      <c r="E344" s="21"/>
      <c r="F344" s="21"/>
      <c r="G344" s="1"/>
      <c r="H344" s="21"/>
      <c r="I344" s="1"/>
      <c r="J344" s="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3">
      <c r="A345" s="1"/>
      <c r="B345" s="1"/>
      <c r="C345" s="1"/>
      <c r="D345" s="1"/>
      <c r="E345" s="21"/>
      <c r="F345" s="21"/>
      <c r="G345" s="1"/>
      <c r="H345" s="21"/>
      <c r="I345" s="1"/>
      <c r="J345" s="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3">
      <c r="A346" s="1"/>
      <c r="B346" s="1"/>
      <c r="C346" s="1"/>
      <c r="D346" s="1"/>
      <c r="E346" s="21"/>
      <c r="F346" s="21"/>
      <c r="G346" s="1"/>
      <c r="H346" s="21"/>
      <c r="I346" s="1"/>
      <c r="J346" s="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3">
      <c r="A347" s="1"/>
      <c r="B347" s="1"/>
      <c r="C347" s="1"/>
      <c r="D347" s="1"/>
      <c r="E347" s="21"/>
      <c r="F347" s="21"/>
      <c r="G347" s="1"/>
      <c r="H347" s="21"/>
      <c r="I347" s="1"/>
      <c r="J347" s="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3">
      <c r="A348" s="1"/>
      <c r="B348" s="1"/>
      <c r="C348" s="1"/>
      <c r="D348" s="1"/>
      <c r="E348" s="21"/>
      <c r="F348" s="21"/>
      <c r="G348" s="1"/>
      <c r="H348" s="21"/>
      <c r="I348" s="1"/>
      <c r="J348" s="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3">
      <c r="A349" s="1"/>
      <c r="B349" s="1"/>
      <c r="C349" s="1"/>
      <c r="D349" s="1"/>
      <c r="E349" s="21"/>
      <c r="F349" s="21"/>
      <c r="G349" s="1"/>
      <c r="H349" s="21"/>
      <c r="I349" s="1"/>
      <c r="J349" s="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3">
      <c r="A350" s="1"/>
      <c r="B350" s="1"/>
      <c r="C350" s="1"/>
      <c r="D350" s="1"/>
      <c r="E350" s="21"/>
      <c r="F350" s="21"/>
      <c r="G350" s="1"/>
      <c r="H350" s="21"/>
      <c r="I350" s="1"/>
      <c r="J350" s="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3">
      <c r="A351" s="1"/>
      <c r="B351" s="1"/>
      <c r="C351" s="1"/>
      <c r="D351" s="1"/>
      <c r="E351" s="21"/>
      <c r="F351" s="21"/>
      <c r="G351" s="1"/>
      <c r="H351" s="21"/>
      <c r="I351" s="1"/>
      <c r="J351" s="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3">
      <c r="A352" s="1"/>
      <c r="B352" s="1"/>
      <c r="C352" s="1"/>
      <c r="D352" s="1"/>
      <c r="E352" s="21"/>
      <c r="F352" s="21"/>
      <c r="G352" s="1"/>
      <c r="H352" s="21"/>
      <c r="I352" s="1"/>
      <c r="J352" s="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3">
      <c r="A353" s="1"/>
      <c r="B353" s="1"/>
      <c r="C353" s="1"/>
      <c r="D353" s="1"/>
      <c r="E353" s="21"/>
      <c r="F353" s="21"/>
      <c r="G353" s="1"/>
      <c r="H353" s="21"/>
      <c r="I353" s="1"/>
      <c r="J353" s="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3">
      <c r="A354" s="1"/>
      <c r="B354" s="1"/>
      <c r="C354" s="1"/>
      <c r="D354" s="1"/>
      <c r="E354" s="21"/>
      <c r="F354" s="21"/>
      <c r="G354" s="1"/>
      <c r="H354" s="21"/>
      <c r="I354" s="1"/>
      <c r="J354" s="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3">
      <c r="A355" s="1"/>
      <c r="B355" s="1"/>
      <c r="C355" s="1"/>
      <c r="D355" s="1"/>
      <c r="E355" s="21"/>
      <c r="F355" s="21"/>
      <c r="G355" s="1"/>
      <c r="H355" s="21"/>
      <c r="I355" s="1"/>
      <c r="J355" s="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3">
      <c r="A356" s="1"/>
      <c r="B356" s="1"/>
      <c r="C356" s="1"/>
      <c r="D356" s="1"/>
      <c r="E356" s="21"/>
      <c r="F356" s="21"/>
      <c r="G356" s="1"/>
      <c r="H356" s="21"/>
      <c r="I356" s="1"/>
      <c r="J356" s="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</sheetData>
  <sortState ref="A2:W357">
    <sortCondition ref="E2:E357" customList="ก ข ฃ ค ฅ ฆ ง จ ฉ ช,ซ ฌ ญ ฎ ฏ ฐ ฑ ฒ ณ ด,ต ถ ท ธ น บ ป ผ ฝ พ,ฟ ภ ม ย ร ล ว ศ ษ ส,ห ฬ อ ฮ"/>
  </sortState>
  <phoneticPr fontId="2" type="noConversion"/>
  <hyperlinks>
    <hyperlink ref="N163" r:id="rId1" xr:uid="{676969F2-A6B0-43FC-A4DE-EA9A86B85BC4}"/>
    <hyperlink ref="N123" r:id="rId2" xr:uid="{D0BD23D2-BEA3-49A1-9C8A-2129D671943A}"/>
    <hyperlink ref="N36" r:id="rId3" xr:uid="{CADA9A07-B68B-4E56-9170-B8EB37B35C8D}"/>
    <hyperlink ref="N213" r:id="rId4" xr:uid="{E17EB83C-4F99-493D-A303-6C156C865DBC}"/>
    <hyperlink ref="N74" r:id="rId5" xr:uid="{D6D7E73F-3259-4E29-9610-43104701DAEE}"/>
    <hyperlink ref="N159" r:id="rId6" xr:uid="{46781E49-7187-48B7-AAF3-B66964D34DDF}"/>
    <hyperlink ref="N93" r:id="rId7" xr:uid="{62AC3FCF-5DCD-40D2-97CF-AE6474C431F6}"/>
    <hyperlink ref="N208" r:id="rId8" xr:uid="{F48F6A20-009D-4448-B5C0-70CDBB07A0E9}"/>
    <hyperlink ref="N40" r:id="rId9" xr:uid="{9F1B927D-C457-4D07-9D47-5A0C5DF178C8}"/>
    <hyperlink ref="N137" r:id="rId10" xr:uid="{D6B6E258-B6F9-4926-BE24-0D9C834A8A69}"/>
    <hyperlink ref="N22" r:id="rId11" xr:uid="{D57A88C0-57F1-4C87-BA7A-288F7A435C92}"/>
    <hyperlink ref="N68" r:id="rId12" xr:uid="{D0DF9F73-171F-4BAA-BA4B-D1CCDAC1FE73}"/>
    <hyperlink ref="N139" r:id="rId13" xr:uid="{54397A9D-0373-4550-BE56-25950365FAB3}"/>
    <hyperlink ref="N128" r:id="rId14" xr:uid="{6ABD4BB8-91FC-4493-A547-2CE0C2CEB44F}"/>
    <hyperlink ref="N170" r:id="rId15" xr:uid="{18A1CAF4-3006-47A6-82BF-3B7DE172CDC8}"/>
    <hyperlink ref="N153" r:id="rId16" xr:uid="{953CB8CE-7344-4A15-9970-63F149A8A9C0}"/>
    <hyperlink ref="N193" r:id="rId17" xr:uid="{62256DD6-9DD8-49F5-9276-9D749EE03F6C}"/>
    <hyperlink ref="N111" r:id="rId18" xr:uid="{05A7D631-304E-430F-B67C-960A667EA956}"/>
    <hyperlink ref="N33" r:id="rId19" xr:uid="{746E744F-01FC-4916-B700-7CA2EBA5CCC5}"/>
    <hyperlink ref="N79" r:id="rId20" xr:uid="{078F73E5-B1A6-4E8A-A5D3-298F00D75810}"/>
    <hyperlink ref="N234" r:id="rId21" xr:uid="{F0164AA8-AD37-405C-BEE6-4396718E362A}"/>
    <hyperlink ref="N15" r:id="rId22" xr:uid="{EA29EB2F-8C82-44FF-9B1B-860B5890F89E}"/>
    <hyperlink ref="N155" r:id="rId23" xr:uid="{5BAD0F01-B2AD-453B-888F-C0792166E0DE}"/>
    <hyperlink ref="N229" r:id="rId24" xr:uid="{63D7A1D0-1445-4782-9784-15D251EEB236}"/>
    <hyperlink ref="N62" r:id="rId25" xr:uid="{4AA01A1A-4CDA-4EA3-B546-13E770CEE95B}"/>
    <hyperlink ref="N180" r:id="rId26" xr:uid="{FC84B45B-A7F4-419E-9AAF-EDD5F5C25FB3}"/>
    <hyperlink ref="N244" r:id="rId27" xr:uid="{2546D5A8-80F4-4598-91E2-90E840E3C4E6}"/>
    <hyperlink ref="N245" r:id="rId28" xr:uid="{84F4C83D-78AC-4D3F-B71D-F641964111EA}"/>
    <hyperlink ref="N86" r:id="rId29" xr:uid="{AA40E02B-7742-44CD-9064-51359D142684}"/>
    <hyperlink ref="N151" r:id="rId30" xr:uid="{663A88DA-927A-4B57-B8D3-A458C241D92D}"/>
    <hyperlink ref="N219" r:id="rId31" xr:uid="{84728045-F2F0-4236-9320-00DD6681A15B}"/>
    <hyperlink ref="N148" r:id="rId32" xr:uid="{0CDFF295-C7CA-47AD-A1EE-D37AF02E38CC}"/>
    <hyperlink ref="N224" r:id="rId33" xr:uid="{11C31C69-6D88-408F-84E4-10171055BFE8}"/>
    <hyperlink ref="N82" r:id="rId34" xr:uid="{F3AB9471-01F6-47AC-B5DD-3BAFD13059AC}"/>
    <hyperlink ref="N162" r:id="rId35" xr:uid="{2C228B35-E8A4-4880-BF30-A48290EE304B}"/>
    <hyperlink ref="N215" r:id="rId36" xr:uid="{6E9C85A2-D1C6-4BDE-963E-422067399CCC}"/>
    <hyperlink ref="N42" r:id="rId37" xr:uid="{128D0976-00D2-4E4F-9617-FA4C53BF18EB}"/>
    <hyperlink ref="N67" r:id="rId38" xr:uid="{5B89C43B-A16C-45B5-B1E0-30B8E3483E37}"/>
    <hyperlink ref="N147" r:id="rId39" xr:uid="{45C9CEC7-64B6-4DF6-B42D-E3EBAFE4F854}"/>
    <hyperlink ref="N254" r:id="rId40" xr:uid="{80852DFD-4791-4966-BEC4-8C2642CE9B3B}"/>
    <hyperlink ref="N218" r:id="rId41" xr:uid="{69733542-997E-4A42-A6A7-46C3FC33DFD5}"/>
    <hyperlink ref="N189" r:id="rId42" xr:uid="{1AE4D1D7-BDE5-4ED8-B679-76AA4BBB971B}"/>
    <hyperlink ref="N258" r:id="rId43" xr:uid="{A5B29EB0-82F2-4584-934D-0169B0F1EA40}"/>
    <hyperlink ref="N185" r:id="rId44" xr:uid="{4F90FACC-F044-46F6-ABF6-219B3306800C}"/>
    <hyperlink ref="N141" r:id="rId45" xr:uid="{42EA026A-E4CB-4092-8EB2-BEBF73EC2D2F}"/>
    <hyperlink ref="N238" r:id="rId46" xr:uid="{8FA13550-0DD8-4B30-A345-3815506826C3}"/>
    <hyperlink ref="N206" r:id="rId47" xr:uid="{D8676A5E-0A22-4F95-964B-17B49BB04C44}"/>
    <hyperlink ref="N194" r:id="rId48" xr:uid="{32E6C314-4FF9-4639-B93D-85E739B0A4BC}"/>
    <hyperlink ref="N188" r:id="rId49" xr:uid="{5ECA1441-5459-4B4F-BB7B-AA17382A5954}"/>
    <hyperlink ref="N196" r:id="rId50" xr:uid="{1426AC52-DBB2-45CC-8687-E4730FBF1CDE}"/>
    <hyperlink ref="N17" r:id="rId51" xr:uid="{E30936EA-BB31-4BC2-A4AF-3B4949626B31}"/>
    <hyperlink ref="N132" r:id="rId52" xr:uid="{48E0BC99-888A-4360-93D7-47CA4F662369}"/>
    <hyperlink ref="N70" r:id="rId53" xr:uid="{9583DB59-811D-49FA-A302-04C48BF0774B}"/>
    <hyperlink ref="N237" r:id="rId54" xr:uid="{6E0F19E5-B8B3-48B1-AA07-02E0EE62B60B}"/>
    <hyperlink ref="N211" r:id="rId55" xr:uid="{8EED8708-905D-4054-9AE2-0F4F56D54E1F}"/>
    <hyperlink ref="N197" r:id="rId56" xr:uid="{64AFFABB-45E2-4BE0-9A36-C7BF0772DDEC}"/>
    <hyperlink ref="N204" r:id="rId57" xr:uid="{46741044-8580-457D-BCCA-78C314D8E303}"/>
    <hyperlink ref="N39" r:id="rId58" xr:uid="{D6A517C0-4BB1-42D9-BB05-505EDD363750}"/>
    <hyperlink ref="N168" r:id="rId59" xr:uid="{B11CD7C9-516E-415E-8441-0275C3138605}"/>
    <hyperlink ref="N257" r:id="rId60" xr:uid="{270A74CF-3C9F-4F72-8FBB-8481148CAFB3}"/>
    <hyperlink ref="N221" r:id="rId61" xr:uid="{53AD17B6-9A16-4E5E-B324-6BABC1425B20}"/>
    <hyperlink ref="N226" r:id="rId62" xr:uid="{23782E95-41D8-4877-8686-3FFEABF82735}"/>
    <hyperlink ref="N100" r:id="rId63" xr:uid="{2D23165E-42F4-472A-A72C-C0CA79CFA5E9}"/>
    <hyperlink ref="N165" r:id="rId64" xr:uid="{FD072563-3822-4A9B-B8E5-42C0F3638823}"/>
    <hyperlink ref="N6" r:id="rId65" xr:uid="{92790252-BC03-47A2-B97D-C76FF4D581FA}"/>
    <hyperlink ref="N228" r:id="rId66" xr:uid="{57F31295-6390-4686-A591-B1A79288952F}"/>
    <hyperlink ref="N118" r:id="rId67" xr:uid="{22991DD9-9289-4D7A-AA5E-1B9B2E732011}"/>
    <hyperlink ref="N117" r:id="rId68" xr:uid="{72EF4032-C94A-4291-9D03-AE4B577EC57C}"/>
    <hyperlink ref="N88" r:id="rId69" xr:uid="{BFA37FBD-B69B-4AAB-A21D-FD5FB28E8B8E}"/>
    <hyperlink ref="N71" r:id="rId70" xr:uid="{A1979D4A-8CC3-4161-BB00-6C54683BD8DD}"/>
    <hyperlink ref="N65" r:id="rId71" xr:uid="{669C1ACD-B08E-4EB3-B845-166A611130C9}"/>
    <hyperlink ref="N54" r:id="rId72" xr:uid="{DAA942E4-948C-4B42-A476-01340C02E364}"/>
    <hyperlink ref="N99" r:id="rId73" xr:uid="{E0F822E2-CC00-4049-BB2E-BB82F82B0555}"/>
    <hyperlink ref="M53" r:id="rId74" xr:uid="{8CC2F4B5-B0B6-485C-A351-9CCFEFFAD622}"/>
    <hyperlink ref="N53" r:id="rId75" xr:uid="{62182B7B-267B-4DD4-B248-8457CC10BD71}"/>
    <hyperlink ref="N227" r:id="rId76" xr:uid="{470D708C-6EB9-44C8-A717-0D0D3BD47B96}"/>
    <hyperlink ref="N44" r:id="rId77" xr:uid="{EE7269DF-4DE0-462D-B36D-00216FF01FAD}"/>
    <hyperlink ref="N142" r:id="rId78" xr:uid="{D5D8807D-68B4-42CB-A4D3-00D0A31D7C18}"/>
    <hyperlink ref="N18" r:id="rId79" xr:uid="{BD41D902-3585-4518-8CAA-C2F5C5837C8A}"/>
    <hyperlink ref="N241" r:id="rId80" xr:uid="{76B8BCED-EA8C-4270-A2C1-128887FAD799}"/>
    <hyperlink ref="N52" r:id="rId81" xr:uid="{A3A680BD-8134-4E1F-A065-871F1A253867}"/>
    <hyperlink ref="N157" r:id="rId82" xr:uid="{1901A423-8C6E-46FE-87E3-6F6239BD838F}"/>
    <hyperlink ref="N89" r:id="rId83" xr:uid="{3B19A126-8C2B-43FE-B41E-FCF3A8138DA4}"/>
    <hyperlink ref="N156" r:id="rId84" xr:uid="{1EE87D16-6C1B-4830-B463-2675484B705D}"/>
    <hyperlink ref="N190" r:id="rId85" xr:uid="{50F46D92-D711-4616-846B-572DDDB5DAFF}"/>
    <hyperlink ref="N50" r:id="rId86" xr:uid="{98E5BDF9-B9D0-429A-89D7-119DC721C7C5}"/>
    <hyperlink ref="N51" r:id="rId87" xr:uid="{6D36EBBB-13A9-4C45-9A61-EF7F4B06078A}"/>
    <hyperlink ref="N69" r:id="rId88" xr:uid="{6965F01D-FFCC-4FD9-A628-561359D0BE1B}"/>
    <hyperlink ref="N173" r:id="rId89" xr:uid="{CC687312-DB19-45A5-A56D-96C3686BBA28}"/>
    <hyperlink ref="N90" r:id="rId90" xr:uid="{DB63EDF1-925A-4FC4-8330-20D87504BCC9}"/>
    <hyperlink ref="N24" r:id="rId91" xr:uid="{3BF19FB7-2178-4881-9FF0-9D6E13033E38}"/>
    <hyperlink ref="N212" r:id="rId92" xr:uid="{51FA1169-06FF-4027-8741-113521A52872}"/>
    <hyperlink ref="N146" r:id="rId93" xr:uid="{1688F323-2299-4928-BE7A-6F744586D8EE}"/>
    <hyperlink ref="N47" r:id="rId94" xr:uid="{8A6D3572-04CD-49A5-8A09-FDF706AE49C1}"/>
    <hyperlink ref="N92" r:id="rId95" xr:uid="{3181C9A4-CEF9-4437-9125-08D918ABF866}"/>
    <hyperlink ref="N247" r:id="rId96" xr:uid="{7A3F8F2D-EC03-4DBA-946C-13BD951DF75E}"/>
    <hyperlink ref="N75" r:id="rId97" xr:uid="{8F775DD7-C2AD-4EF9-979C-F0E7C0C16FDB}"/>
    <hyperlink ref="N8" r:id="rId98" xr:uid="{4653CB12-6923-4343-9240-B9FE4DC5C861}"/>
    <hyperlink ref="N235" r:id="rId99" xr:uid="{10D72912-9AE1-4FD8-B849-1CC905E4E524}"/>
    <hyperlink ref="N207" r:id="rId100" xr:uid="{6ED0ED49-8F6D-466C-9539-0F3B67214990}"/>
    <hyperlink ref="N216" r:id="rId101" xr:uid="{2E20D4F7-57EA-4BC1-9BD8-C22E8C1DC3BF}"/>
    <hyperlink ref="N195" r:id="rId102" xr:uid="{E02C9601-BB32-4252-8D4E-9BB76EB65E1C}"/>
    <hyperlink ref="N164" r:id="rId103" xr:uid="{E1D04793-9322-4322-A511-1198F63FB20D}"/>
    <hyperlink ref="N160" r:id="rId104" xr:uid="{8F41610E-B8F7-4024-878C-A23145180DB1}"/>
    <hyperlink ref="N177" r:id="rId105" xr:uid="{AA70EF8C-3E19-4547-98B8-863436B47B0A}"/>
    <hyperlink ref="N176" r:id="rId106" xr:uid="{29523696-0A82-452A-A2E6-1B913A53E8B6}"/>
    <hyperlink ref="N232" r:id="rId107" xr:uid="{97A4B44A-15F0-4C52-ACD1-2206E0AF5BAC}"/>
    <hyperlink ref="N109" r:id="rId108" xr:uid="{8E50A939-5C4F-42F6-8A49-BF5427F59173}"/>
    <hyperlink ref="N210" r:id="rId109" xr:uid="{9B000FB4-F6E9-4151-A7A8-38E3FD683A41}"/>
    <hyperlink ref="N205" r:id="rId110" xr:uid="{014895F3-CD01-488F-9463-E6A8FA6B264A}"/>
    <hyperlink ref="N87" r:id="rId111" xr:uid="{47FF7786-87C2-494F-9AB1-45AE6019E20A}"/>
    <hyperlink ref="N126" r:id="rId112" xr:uid="{9D020CE4-117F-45BF-8474-74D4F7D9226F}"/>
    <hyperlink ref="N9" r:id="rId113" xr:uid="{984FE836-0B28-4BC9-95CD-5F6C4E8200BE}"/>
    <hyperlink ref="N80" r:id="rId114" xr:uid="{9E231A04-3061-4C25-B41C-7A1C3FF4985C}"/>
    <hyperlink ref="N167" r:id="rId115" xr:uid="{17BC7CFC-0C14-4283-9943-6D0976F9DA73}"/>
    <hyperlink ref="N4" r:id="rId116" xr:uid="{0AF5489D-A3BE-4E83-82AD-D171922C19F1}"/>
    <hyperlink ref="N96" r:id="rId117" xr:uid="{1D6FFE68-BE61-4C41-BFFF-431818315ADB}"/>
    <hyperlink ref="N171" r:id="rId118" xr:uid="{660EB472-F04E-45BF-A646-34A2E6161744}"/>
    <hyperlink ref="N201" r:id="rId119" xr:uid="{7290E114-2B51-4BF5-A93C-B551E53A703C}"/>
    <hyperlink ref="N113" r:id="rId120" xr:uid="{A9216008-5A64-4CE3-8209-55AC14D00811}"/>
    <hyperlink ref="N125" r:id="rId121" xr:uid="{5CA9D068-B41F-4C73-981E-65CACB2538CF}"/>
    <hyperlink ref="N255" r:id="rId122" xr:uid="{47343231-5626-4133-8D7A-4C52EEF7B929}"/>
    <hyperlink ref="N138" r:id="rId123" xr:uid="{AB85B56C-2544-42B2-A443-D1D9228170AD}"/>
    <hyperlink ref="N3" r:id="rId124" xr:uid="{C1133633-67DD-4DDA-A459-B1126303963F}"/>
    <hyperlink ref="N14" r:id="rId125" xr:uid="{92607652-48C7-42B7-AEE8-21E281D5E085}"/>
    <hyperlink ref="N184" r:id="rId126" xr:uid="{F2B94D29-3099-443A-A0AD-D1A4DA44A025}"/>
    <hyperlink ref="N135" r:id="rId127" xr:uid="{C272E796-BC07-4592-B08E-8512BA5407EF}"/>
    <hyperlink ref="N122" r:id="rId128" xr:uid="{FEB6CDE4-B7E0-4ECE-8893-F765C8EB47BB}"/>
    <hyperlink ref="N35" r:id="rId129" xr:uid="{7055EDB6-DF11-4973-8D92-216D07A2A81D}"/>
    <hyperlink ref="N161" r:id="rId130" xr:uid="{93002350-9706-4079-8FE5-C689FE1A3E43}"/>
    <hyperlink ref="N133" r:id="rId131" xr:uid="{11487FAB-3DFE-49C0-ABD8-E95B64CBA736}"/>
    <hyperlink ref="N57" r:id="rId132" xr:uid="{5F7AC7E1-434F-415E-9437-65AA4A1C3787}"/>
    <hyperlink ref="N83" r:id="rId133" xr:uid="{A8571D69-3B0E-45C1-AD0F-95D17DB20A8C}"/>
    <hyperlink ref="N230" r:id="rId134" xr:uid="{615A4893-5EF6-4DAE-B3D3-B3DA2D301880}"/>
    <hyperlink ref="N178" r:id="rId135" xr:uid="{B1C3AC8D-A72D-4506-8243-281BB8D264A2}"/>
    <hyperlink ref="N84" r:id="rId136" xr:uid="{59AD6F4B-83FB-4243-B699-FB7D970A7DBA}"/>
    <hyperlink ref="N150" r:id="rId137" xr:uid="{72B26B4E-274B-4CA1-97B5-8B04BC3FF2E1}"/>
    <hyperlink ref="N236" r:id="rId138" xr:uid="{F761BB75-E1CF-4A2D-9212-08EDA6A8750F}"/>
    <hyperlink ref="N202" r:id="rId139" xr:uid="{F291CB38-1924-4EFE-A62A-8FE931BCEB87}"/>
    <hyperlink ref="N231" r:id="rId140" xr:uid="{DEF67783-7CBD-42C4-9490-249A718E56C9}"/>
    <hyperlink ref="N60" r:id="rId141" xr:uid="{66F21EE2-B9E9-400B-87B4-4B1F7AE61591}"/>
    <hyperlink ref="N106" r:id="rId142" xr:uid="{FAE3599E-6A83-410B-9295-13102DD8BE64}"/>
    <hyperlink ref="N249" r:id="rId143" xr:uid="{85A53861-782B-414C-9024-29BB82E6857D}"/>
    <hyperlink ref="N199" r:id="rId144" xr:uid="{B797AD6E-92F7-4CDE-96CF-034783AC9B35}"/>
    <hyperlink ref="N248" r:id="rId145" xr:uid="{0128396F-5ACC-4766-8847-09056CF40CE8}"/>
    <hyperlink ref="N64" r:id="rId146" xr:uid="{2A003765-67A0-4DAB-8C6F-C71DFD377143}"/>
    <hyperlink ref="N63" r:id="rId147" xr:uid="{2B2E9A64-B52B-455F-98A0-6EAE349ACA7D}"/>
    <hyperlink ref="N140" r:id="rId148" xr:uid="{78C4757D-6FDC-4CE8-AAC5-6D666B84E98E}"/>
    <hyperlink ref="N223" r:id="rId149" xr:uid="{A016E899-823E-4D16-803C-8E24F847533F}"/>
    <hyperlink ref="N95" r:id="rId150" xr:uid="{FBE12218-C2BB-4BAA-8E9B-0029E6459E86}"/>
    <hyperlink ref="N38" r:id="rId151" xr:uid="{1B948769-A516-48D6-89E0-2764EF4F9387}"/>
    <hyperlink ref="N78" r:id="rId152" xr:uid="{7D028D76-041B-4920-AE91-9007219E2824}"/>
    <hyperlink ref="N256" r:id="rId153" xr:uid="{2E6E0DCA-F3C3-44E9-AD38-77E8011FB1F3}"/>
    <hyperlink ref="N251" r:id="rId154" xr:uid="{7E30C112-682A-4E19-864A-CBBA614A2D49}"/>
    <hyperlink ref="N16" r:id="rId155" xr:uid="{6327A5AD-4DAF-4E66-BA00-FD7352D987BC}"/>
    <hyperlink ref="N243" r:id="rId156" xr:uid="{1FB7321A-D3D1-4B61-A562-C61CD9CBC732}"/>
    <hyperlink ref="N32" r:id="rId157" xr:uid="{C46E2EE8-EC55-4DFC-904E-3BB09A817FC9}"/>
    <hyperlink ref="N203" r:id="rId158" xr:uid="{2647FB97-EA41-444D-AA96-55DD095B8AD4}"/>
    <hyperlink ref="N209" r:id="rId159" xr:uid="{FF3566B9-46F9-456C-9AC0-2C8F8944853B}"/>
    <hyperlink ref="N43" r:id="rId160" xr:uid="{B925EE48-0751-4381-974D-9EF3F7870497}"/>
    <hyperlink ref="N214" r:id="rId161" xr:uid="{501BC638-ECC8-448D-8B18-4260C243EA22}"/>
    <hyperlink ref="N252" r:id="rId162" xr:uid="{E59D75F8-AC6D-4E61-AA7F-04FA7BF80755}"/>
    <hyperlink ref="N115" r:id="rId163" xr:uid="{64889185-AC0F-4CEE-BD01-E9DF0CDE2C93}"/>
    <hyperlink ref="N5" r:id="rId164" xr:uid="{5F08861F-4C7F-4A68-8168-719855FCFAD2}"/>
    <hyperlink ref="N45" r:id="rId165" xr:uid="{5522EF0D-B6ED-49CF-ADAC-EA5E93CA5CB4}"/>
    <hyperlink ref="N31" r:id="rId166" xr:uid="{E44C88FD-5D45-4CF0-9E99-0E8FB9ECA18D}"/>
    <hyperlink ref="N85" r:id="rId167" xr:uid="{5036C822-4268-4C51-91BD-5FE7D1E81850}"/>
    <hyperlink ref="N105" r:id="rId168" xr:uid="{89D84C82-5A83-4002-9F15-004CC9D4BD51}"/>
    <hyperlink ref="N19" r:id="rId169" xr:uid="{383EA7CD-513D-40CD-BE39-121324F33E99}"/>
    <hyperlink ref="N175" r:id="rId170" xr:uid="{57F9011C-1994-4393-963A-F621E5E1E77D}"/>
    <hyperlink ref="N246" r:id="rId171" xr:uid="{78F48820-DFFF-4505-80C0-8C658841E56C}"/>
    <hyperlink ref="N12" r:id="rId172" xr:uid="{18DA6B21-27D3-4788-AC0C-4F8DEF7B1336}"/>
    <hyperlink ref="N13" r:id="rId173" xr:uid="{E002F053-B54F-4F9F-8B76-53A963EC4F41}"/>
    <hyperlink ref="N129" r:id="rId174" xr:uid="{D90DE9F6-6790-4BE6-9694-3797B0E2974D}"/>
    <hyperlink ref="N49" r:id="rId175" xr:uid="{44DEDB3D-2AE2-4934-8870-DD11D8EB5556}"/>
    <hyperlink ref="N154" r:id="rId176" xr:uid="{F3616044-5D6F-4A7B-857A-976E98937171}"/>
    <hyperlink ref="N27" r:id="rId177" xr:uid="{E19E91A9-6284-40FD-922A-EB87F333F234}"/>
    <hyperlink ref="N48" r:id="rId178" xr:uid="{4A1A2476-262C-4487-9616-BD2A50126DED}"/>
    <hyperlink ref="N233" r:id="rId179" xr:uid="{96725B4C-86CC-4317-BCF5-AF37CC243425}"/>
    <hyperlink ref="N124" r:id="rId180" xr:uid="{65267384-8E17-4766-BC98-27811172F60E}"/>
    <hyperlink ref="N21" r:id="rId181" xr:uid="{AFF35D39-B40F-4B48-9F72-9FD785465E64}"/>
    <hyperlink ref="N56" r:id="rId182" xr:uid="{12BF91E8-E6BD-4788-905E-8718ADC19241}"/>
    <hyperlink ref="N37" r:id="rId183" xr:uid="{56AD436A-4E53-44EA-BA17-3F25C585F76D}"/>
    <hyperlink ref="N242" r:id="rId184" xr:uid="{87D9F4B8-6251-4442-9E24-057D259CC2C8}"/>
    <hyperlink ref="N102" r:id="rId185" xr:uid="{1F2DF915-3C6A-46EF-B91A-934F0F48C33D}"/>
    <hyperlink ref="N2" r:id="rId186" xr:uid="{918AEAD0-EBE1-4D8A-A2BE-CE9A856D0859}"/>
    <hyperlink ref="N186" r:id="rId187" xr:uid="{614714BE-A1B0-406E-A705-38A675E22C76}"/>
    <hyperlink ref="N166" r:id="rId188" xr:uid="{2E1ABD39-3F6C-43A4-843F-E14CED095294}"/>
    <hyperlink ref="N181" r:id="rId189" xr:uid="{6D9D66BF-2C83-4CB0-BB67-47F4C4E4BCD9}"/>
    <hyperlink ref="N104" r:id="rId190" xr:uid="{30DE27E4-27A7-4195-ADF7-CBF7FB5EF2A5}"/>
    <hyperlink ref="N182" r:id="rId191" xr:uid="{45FBC39B-E165-4DC5-969E-230FB65776A9}"/>
    <hyperlink ref="N253" r:id="rId192" xr:uid="{C581B494-92AC-4972-B18A-AF41B048554C}"/>
    <hyperlink ref="N120" r:id="rId193" xr:uid="{49E9F79F-C26A-411C-A3BF-CA5009884200}"/>
    <hyperlink ref="N225" r:id="rId194" xr:uid="{56AFF98E-4FD6-47AC-A7E3-10F6FE0FA1C5}"/>
    <hyperlink ref="N59" r:id="rId195" xr:uid="{045BBEEC-78B0-4911-92B5-D5CB3CC78CF7}"/>
    <hyperlink ref="N55" r:id="rId196" xr:uid="{20FECEC5-1452-48F1-8437-E05281302E16}"/>
    <hyperlink ref="N66" r:id="rId197" xr:uid="{6FEDCF2D-27F4-42C9-9624-44332E860FEC}"/>
    <hyperlink ref="N239" r:id="rId198" xr:uid="{D5B4303C-0763-4430-8AF0-22EA496EC11E}"/>
    <hyperlink ref="N179" r:id="rId199" xr:uid="{4F5BBA2C-51E9-4C8E-8252-87DC1E398515}"/>
    <hyperlink ref="N72" r:id="rId200" xr:uid="{8564B0BF-DFC7-4010-9AAB-C7619D8A4C55}"/>
    <hyperlink ref="N73" r:id="rId201" xr:uid="{207B9062-03B4-4C35-A2E9-FCCED2B75F97}"/>
    <hyperlink ref="N131" r:id="rId202" xr:uid="{8D0529D8-F242-46DA-81E2-76C2BF9274F1}"/>
    <hyperlink ref="N172" r:id="rId203" xr:uid="{EB2870DB-8559-447E-B342-85C2568E694A}"/>
    <hyperlink ref="N26" r:id="rId204" xr:uid="{41BF04A7-C1BA-4BD6-8D18-FA97E490F4D4}"/>
    <hyperlink ref="N23" r:id="rId205" xr:uid="{0501DBCB-1635-4143-BD32-6C791A455772}"/>
    <hyperlink ref="N114" r:id="rId206" xr:uid="{D4177F28-1594-47D1-90E3-6B57CB460C51}"/>
    <hyperlink ref="N20" r:id="rId207" xr:uid="{5F6A16C7-4947-4F4C-B2E4-0925AD3A01C6}"/>
    <hyperlink ref="N110" r:id="rId208" xr:uid="{C63EB1B4-4BC2-47D4-95E2-87817528F3E3}"/>
    <hyperlink ref="N28" r:id="rId209" xr:uid="{1EBADA50-4045-424D-8BA3-9FD5C7097AD0}"/>
    <hyperlink ref="N76" r:id="rId210" xr:uid="{269C4C8D-F54E-4B84-8D68-64C91018F811}"/>
    <hyperlink ref="N77" r:id="rId211" xr:uid="{A4908508-3730-4C1A-B46B-50F97E0AA6FB}"/>
    <hyperlink ref="N127" r:id="rId212" xr:uid="{64CEB38F-6710-435C-B95B-583ED271C1A4}"/>
    <hyperlink ref="N158" r:id="rId213" xr:uid="{63709063-134A-49AE-904F-3E08FC59C016}"/>
    <hyperlink ref="N98" r:id="rId214" xr:uid="{435C63B4-4EFB-4B8A-BD4C-8C34D22A3916}"/>
    <hyperlink ref="N103" r:id="rId215" xr:uid="{CD4244B4-DF1C-4E84-96B9-A6BE14E3DEB0}"/>
    <hyperlink ref="N97" r:id="rId216" xr:uid="{37643009-1657-4933-AED4-EE413F03FFE9}"/>
    <hyperlink ref="N240" r:id="rId217" xr:uid="{0C0C7C1D-8831-4955-8BC3-A5B101D0AFC8}"/>
    <hyperlink ref="N119" r:id="rId218" xr:uid="{8ED10855-BDB5-404E-AD82-99B061B991A8}"/>
    <hyperlink ref="N174" r:id="rId219" xr:uid="{4FE5E4D6-4AF6-4811-8350-A4248E5AC05E}"/>
    <hyperlink ref="N41" r:id="rId220" xr:uid="{4332DFD3-32B4-478C-A846-DFD7E0DF082C}"/>
    <hyperlink ref="N192" r:id="rId221" xr:uid="{AD35F788-3604-47BC-AC07-BFD7BD0A680E}"/>
    <hyperlink ref="N7" r:id="rId222" xr:uid="{5BDC759D-4336-4D2E-A195-7FAF136F74EB}"/>
    <hyperlink ref="N169" r:id="rId223" xr:uid="{2E8D1B06-5F45-4543-AC31-D61AE412CBDF}"/>
    <hyperlink ref="N191" r:id="rId224" xr:uid="{C1853C2C-FACF-4CD9-9C2D-61FB1A4410CC}"/>
    <hyperlink ref="N121" r:id="rId225" xr:uid="{8E15BCCF-B372-4696-BAC2-9D3CE3305D90}"/>
    <hyperlink ref="N34" r:id="rId226" xr:uid="{F635EE4B-38ED-4765-A370-304605B16FB7}"/>
    <hyperlink ref="N143" r:id="rId227" xr:uid="{70A725FA-4E99-4EA9-AA4F-4E9FC5C340D5}"/>
    <hyperlink ref="N25" r:id="rId228" xr:uid="{CC4C71F8-BA27-426B-BEC8-4796BDDA5115}"/>
    <hyperlink ref="N144" r:id="rId229" xr:uid="{85177B00-1A53-4EDD-B233-360A39FCEFD8}"/>
    <hyperlink ref="N11" r:id="rId230" xr:uid="{057EDDEA-B295-4DDE-B12E-99D1956EF7CE}"/>
    <hyperlink ref="N112" r:id="rId231" xr:uid="{2A7E51E5-15C5-428D-BD64-C9C00010B267}"/>
    <hyperlink ref="N94" r:id="rId232" xr:uid="{343CD2C3-912B-4AEA-909D-A70B74A1BE8D}"/>
    <hyperlink ref="N81" r:id="rId233" xr:uid="{1A159F9C-AD26-490E-84A1-978E05C6D690}"/>
    <hyperlink ref="N108" r:id="rId234" xr:uid="{FCC2B76E-EAC2-4FBD-80DE-45254F2AE6C2}"/>
    <hyperlink ref="N152" r:id="rId235" xr:uid="{34F136DA-15B9-4107-AF4B-7322C6E160DB}"/>
    <hyperlink ref="N217" r:id="rId236" xr:uid="{E8674792-DCDA-41F8-8751-848780171790}"/>
    <hyperlink ref="N30" r:id="rId237" xr:uid="{20D874B2-D693-4541-A253-20AE3A1709DC}"/>
    <hyperlink ref="N145" r:id="rId238" xr:uid="{342FDAA5-5947-4B23-B23D-81DAA712052A}"/>
    <hyperlink ref="N149" r:id="rId239" xr:uid="{AF08E7FE-CDFE-4458-AD76-DCCAAC87D4CB}"/>
    <hyperlink ref="N183" r:id="rId240" xr:uid="{FC18F4B1-13DE-4C43-AD52-138CA7FB0F5E}"/>
    <hyperlink ref="N29" r:id="rId241" xr:uid="{8E555210-D781-4397-98B3-2BC6FDB34476}"/>
    <hyperlink ref="N130" r:id="rId242" xr:uid="{BD4DFD82-3505-486B-B5A9-5A0EFCBB633F}"/>
    <hyperlink ref="N198" r:id="rId243" xr:uid="{A3C5AABC-14BB-4CB6-B44D-12786FCF656B}"/>
    <hyperlink ref="N187" r:id="rId244" xr:uid="{0EB07850-D2D3-4A91-B028-E6EA269A5E21}"/>
    <hyperlink ref="N91" r:id="rId245" xr:uid="{4049EA83-BD29-4E0E-B1D1-F0EFD130DCE0}"/>
    <hyperlink ref="N107" r:id="rId246" xr:uid="{8864F885-1E6B-4770-99E4-044CB4510E27}"/>
    <hyperlink ref="N101" r:id="rId247" xr:uid="{773D30CC-7624-495B-9DC9-B96A32173881}"/>
    <hyperlink ref="N200" r:id="rId248" xr:uid="{7519C0B7-888A-4E4A-89C8-B49CE9A6405E}"/>
    <hyperlink ref="N134" r:id="rId249" xr:uid="{A912791E-1F01-4BEB-9125-F0F98F8747B9}"/>
    <hyperlink ref="N61" r:id="rId250" xr:uid="{5D046573-5852-4C15-8935-EC611E603D79}"/>
    <hyperlink ref="N46" r:id="rId251" xr:uid="{8B06CC5F-C24B-4F60-9DB9-EB229CD188C9}"/>
    <hyperlink ref="N222" r:id="rId252" xr:uid="{0CE73557-67D3-480F-9DE8-E9444137C535}"/>
    <hyperlink ref="N116" r:id="rId253" xr:uid="{FE230B1E-AD27-419D-B82A-FA6F9E84601C}"/>
    <hyperlink ref="N220" r:id="rId254" xr:uid="{546DA96A-455B-478B-9250-8AA046445123}"/>
    <hyperlink ref="N136" r:id="rId255" xr:uid="{57B95788-7E7E-4AEC-9031-A52BC793AD0D}"/>
    <hyperlink ref="M10" r:id="rId256" xr:uid="{D5D423E8-C921-4CBB-BF1F-F749357A2091}"/>
    <hyperlink ref="M250" r:id="rId257" xr:uid="{887025E2-FE7E-4C74-AF67-5D8A17288E51}"/>
    <hyperlink ref="N58" r:id="rId258" xr:uid="{F44A43F3-EC3F-4247-B9C6-11859FA3C0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5D6A-3410-4437-8C1F-577096F1FFC2}">
  <dimension ref="A1:AG357"/>
  <sheetViews>
    <sheetView topLeftCell="U25" zoomScaleNormal="100" workbookViewId="0">
      <selection activeCell="W42" sqref="W42"/>
    </sheetView>
  </sheetViews>
  <sheetFormatPr defaultColWidth="12.5703125" defaultRowHeight="19.5" x14ac:dyDescent="0.3"/>
  <cols>
    <col min="1" max="1" width="2.28515625" style="2" hidden="1" customWidth="1"/>
    <col min="2" max="2" width="6.5703125" style="2" hidden="1" customWidth="1"/>
    <col min="3" max="3" width="6.42578125" style="2" customWidth="1"/>
    <col min="4" max="4" width="8.140625" style="2" customWidth="1"/>
    <col min="5" max="5" width="14.85546875" style="22" customWidth="1"/>
    <col min="6" max="6" width="18.85546875" style="22" customWidth="1"/>
    <col min="7" max="7" width="14.7109375" style="2" customWidth="1"/>
    <col min="8" max="8" width="29.140625" style="22" customWidth="1"/>
    <col min="9" max="9" width="11.7109375" style="2" hidden="1" customWidth="1"/>
    <col min="10" max="10" width="25.7109375" style="7" hidden="1" customWidth="1"/>
    <col min="11" max="11" width="18.85546875" style="2" hidden="1" customWidth="1"/>
    <col min="12" max="12" width="21.7109375" style="2" hidden="1" customWidth="1"/>
    <col min="13" max="16" width="18.85546875" style="2" hidden="1" customWidth="1"/>
    <col min="17" max="26" width="11.85546875" style="27" customWidth="1"/>
    <col min="27" max="28" width="11.85546875" style="2" customWidth="1"/>
    <col min="29" max="16384" width="12.5703125" style="2"/>
  </cols>
  <sheetData>
    <row r="1" spans="1:33" ht="46.5" customHeight="1" x14ac:dyDescent="0.3">
      <c r="A1" s="1" t="s">
        <v>0</v>
      </c>
      <c r="B1" s="3" t="s">
        <v>1998</v>
      </c>
      <c r="C1" s="28" t="s">
        <v>1997</v>
      </c>
      <c r="D1" s="28" t="s">
        <v>1</v>
      </c>
      <c r="E1" s="28" t="s">
        <v>2</v>
      </c>
      <c r="F1" s="29" t="s">
        <v>3</v>
      </c>
      <c r="G1" s="28" t="s">
        <v>4</v>
      </c>
      <c r="H1" s="28" t="s">
        <v>5</v>
      </c>
      <c r="I1" s="30" t="s">
        <v>6</v>
      </c>
      <c r="J1" s="31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3" t="s">
        <v>2008</v>
      </c>
      <c r="R1" s="33"/>
      <c r="S1" s="33" t="s">
        <v>2013</v>
      </c>
      <c r="T1" s="33"/>
      <c r="U1" s="33" t="s">
        <v>2014</v>
      </c>
      <c r="V1" s="33"/>
      <c r="W1" s="33" t="s">
        <v>2015</v>
      </c>
      <c r="X1" s="33"/>
      <c r="Y1" s="33" t="s">
        <v>2016</v>
      </c>
      <c r="Z1" s="33"/>
      <c r="AA1" s="33" t="s">
        <v>2024</v>
      </c>
      <c r="AB1" s="33"/>
      <c r="AC1" s="56" t="s">
        <v>2027</v>
      </c>
      <c r="AD1" s="56" t="s">
        <v>2028</v>
      </c>
    </row>
    <row r="2" spans="1:33" ht="46.5" customHeight="1" x14ac:dyDescent="0.3">
      <c r="A2" s="1"/>
      <c r="B2" s="3"/>
      <c r="C2" s="28"/>
      <c r="D2" s="28"/>
      <c r="E2" s="28"/>
      <c r="F2" s="29"/>
      <c r="G2" s="28"/>
      <c r="H2" s="28"/>
      <c r="I2" s="30"/>
      <c r="J2" s="31"/>
      <c r="K2" s="32"/>
      <c r="L2" s="32"/>
      <c r="M2" s="32"/>
      <c r="N2" s="32"/>
      <c r="O2" s="32"/>
      <c r="P2" s="32"/>
      <c r="Q2" s="34" t="s">
        <v>2009</v>
      </c>
      <c r="R2" s="34" t="s">
        <v>2010</v>
      </c>
      <c r="S2" s="34" t="s">
        <v>2011</v>
      </c>
      <c r="T2" s="34" t="s">
        <v>2012</v>
      </c>
      <c r="U2" s="34" t="s">
        <v>2011</v>
      </c>
      <c r="V2" s="34" t="s">
        <v>2017</v>
      </c>
      <c r="W2" s="34" t="s">
        <v>2011</v>
      </c>
      <c r="X2" s="34" t="s">
        <v>2018</v>
      </c>
      <c r="Y2" s="34" t="s">
        <v>2011</v>
      </c>
      <c r="Z2" s="34" t="s">
        <v>2019</v>
      </c>
      <c r="AA2" s="34" t="s">
        <v>2025</v>
      </c>
      <c r="AB2" s="34" t="s">
        <v>2026</v>
      </c>
      <c r="AC2" s="56"/>
      <c r="AD2" s="56"/>
    </row>
    <row r="3" spans="1:33" s="14" customFormat="1" ht="17.25" customHeight="1" x14ac:dyDescent="0.2">
      <c r="A3" s="8">
        <v>45479.838012476852</v>
      </c>
      <c r="B3" s="24" t="s">
        <v>1999</v>
      </c>
      <c r="C3" s="35" t="s">
        <v>1676</v>
      </c>
      <c r="D3" s="36" t="s">
        <v>24</v>
      </c>
      <c r="E3" s="37" t="s">
        <v>1235</v>
      </c>
      <c r="F3" s="37" t="s">
        <v>1236</v>
      </c>
      <c r="G3" s="36" t="s">
        <v>27</v>
      </c>
      <c r="H3" s="37" t="s">
        <v>28</v>
      </c>
      <c r="I3" s="36">
        <v>11</v>
      </c>
      <c r="J3" s="38">
        <v>1839902295861</v>
      </c>
      <c r="K3" s="39" t="s">
        <v>1237</v>
      </c>
      <c r="L3" s="39" t="s">
        <v>1238</v>
      </c>
      <c r="M3" s="36" t="s">
        <v>1239</v>
      </c>
      <c r="N3" s="40" t="s">
        <v>1240</v>
      </c>
      <c r="O3" s="36" t="s">
        <v>1241</v>
      </c>
      <c r="P3" s="36" t="s">
        <v>23</v>
      </c>
      <c r="Q3" s="41">
        <v>8</v>
      </c>
      <c r="R3" s="41">
        <f>_xlfn.PERCENTRANK.INC($Q$3:$Q$260,Q3)*100</f>
        <v>49.1</v>
      </c>
      <c r="S3" s="41">
        <v>3</v>
      </c>
      <c r="T3" s="41">
        <f>_xlfn.PERCENTRANK.INC($S$3:$S$260,S3)*100</f>
        <v>9.4</v>
      </c>
      <c r="U3" s="41">
        <v>6</v>
      </c>
      <c r="V3" s="41">
        <f>_xlfn.PERCENTRANK.INC($U$3:$U$260,U3)*100</f>
        <v>69.599999999999994</v>
      </c>
      <c r="W3" s="42">
        <v>6</v>
      </c>
      <c r="X3" s="42">
        <f>_xlfn.PERCENTRANK.INC($W$3:$W$260,W3)*100</f>
        <v>68</v>
      </c>
      <c r="Y3" s="42">
        <v>6.6</v>
      </c>
      <c r="Z3" s="42">
        <f>_xlfn.PERCENTRANK.INC($Y$3:$Y$260,Y3)*100</f>
        <v>67.600000000000009</v>
      </c>
      <c r="AA3" s="42">
        <f>Q3+S3+U3+W3+Y3</f>
        <v>29.6</v>
      </c>
      <c r="AB3" s="42">
        <f>_xlfn.PERCENTRANK.INC($AA$3:$AA$260,AA3)*100</f>
        <v>68.400000000000006</v>
      </c>
      <c r="AC3" s="57">
        <f>RANK(AA3,$AA$3:$AA$260)</f>
        <v>76</v>
      </c>
      <c r="AD3" s="57" t="str">
        <f>VLOOKUP(AB3,med[],2,TRUE)</f>
        <v>เข้าร่วม</v>
      </c>
    </row>
    <row r="4" spans="1:33" s="14" customFormat="1" x14ac:dyDescent="0.2">
      <c r="A4" s="8">
        <v>45477.993213553244</v>
      </c>
      <c r="B4" s="24" t="s">
        <v>1999</v>
      </c>
      <c r="C4" s="35" t="s">
        <v>1677</v>
      </c>
      <c r="D4" s="36" t="s">
        <v>24</v>
      </c>
      <c r="E4" s="37" t="s">
        <v>1973</v>
      </c>
      <c r="F4" s="37" t="s">
        <v>833</v>
      </c>
      <c r="G4" s="36" t="s">
        <v>27</v>
      </c>
      <c r="H4" s="37" t="s">
        <v>64</v>
      </c>
      <c r="I4" s="36">
        <v>11</v>
      </c>
      <c r="J4" s="38">
        <v>1839902302549</v>
      </c>
      <c r="K4" s="39" t="s">
        <v>834</v>
      </c>
      <c r="L4" s="39" t="s">
        <v>834</v>
      </c>
      <c r="M4" s="36" t="s">
        <v>835</v>
      </c>
      <c r="N4" s="40" t="s">
        <v>836</v>
      </c>
      <c r="O4" s="36" t="s">
        <v>837</v>
      </c>
      <c r="P4" s="36" t="s">
        <v>23</v>
      </c>
      <c r="Q4" s="41">
        <v>10</v>
      </c>
      <c r="R4" s="41">
        <f t="shared" ref="R4:R67" si="0">_xlfn.PERCENTRANK.INC($Q$3:$Q$260,Q4)*100</f>
        <v>69.599999999999994</v>
      </c>
      <c r="S4" s="41">
        <v>5</v>
      </c>
      <c r="T4" s="41">
        <f t="shared" ref="T4:T67" si="1">_xlfn.PERCENTRANK.INC($S$3:$S$260,S4)*100</f>
        <v>43</v>
      </c>
      <c r="U4" s="41">
        <v>5</v>
      </c>
      <c r="V4" s="41">
        <f>_xlfn.PERCENTRANK.INC($U$3:$U$260,U4)*100</f>
        <v>46.300000000000004</v>
      </c>
      <c r="W4" s="42">
        <v>6</v>
      </c>
      <c r="X4" s="42">
        <f t="shared" ref="X4:X67" si="2">_xlfn.PERCENTRANK.INC($W$3:$W$260,W4)*100</f>
        <v>68</v>
      </c>
      <c r="Y4" s="42">
        <v>4.8</v>
      </c>
      <c r="Z4" s="42">
        <f t="shared" ref="Z4:Z67" si="3">_xlfn.PERCENTRANK.INC($Y$3:$Y$260,Y4)*100</f>
        <v>34.4</v>
      </c>
      <c r="AA4" s="42">
        <f t="shared" ref="AA4:AA67" si="4">Q4+S4+U4+W4+Y4</f>
        <v>30.8</v>
      </c>
      <c r="AB4" s="42">
        <f t="shared" ref="AB4:AB67" si="5">_xlfn.PERCENTRANK.INC($AA$3:$AA$260,AA4)*100</f>
        <v>75.400000000000006</v>
      </c>
      <c r="AC4" s="57">
        <f t="shared" ref="AC4:AC67" si="6">RANK(AA4,$AA$3:$AA$260)</f>
        <v>59</v>
      </c>
      <c r="AD4" s="57" t="str">
        <f>VLOOKUP(AB4,med[],2,TRUE)</f>
        <v>เข้าร่วม</v>
      </c>
      <c r="AF4" s="14" t="s">
        <v>2033</v>
      </c>
      <c r="AG4" s="14" t="s">
        <v>2034</v>
      </c>
    </row>
    <row r="5" spans="1:33" s="14" customFormat="1" x14ac:dyDescent="0.2">
      <c r="A5" s="8">
        <v>45477.73271491898</v>
      </c>
      <c r="B5" s="24" t="s">
        <v>1999</v>
      </c>
      <c r="C5" s="35" t="s">
        <v>1678</v>
      </c>
      <c r="D5" s="36" t="s">
        <v>24</v>
      </c>
      <c r="E5" s="37" t="s">
        <v>780</v>
      </c>
      <c r="F5" s="37" t="s">
        <v>781</v>
      </c>
      <c r="G5" s="36" t="s">
        <v>27</v>
      </c>
      <c r="H5" s="37" t="s">
        <v>85</v>
      </c>
      <c r="I5" s="36">
        <v>12</v>
      </c>
      <c r="J5" s="38">
        <v>1839902267328</v>
      </c>
      <c r="K5" s="39" t="s">
        <v>782</v>
      </c>
      <c r="L5" s="39" t="s">
        <v>783</v>
      </c>
      <c r="M5" s="36" t="s">
        <v>784</v>
      </c>
      <c r="N5" s="40" t="s">
        <v>785</v>
      </c>
      <c r="O5" s="36" t="s">
        <v>786</v>
      </c>
      <c r="P5" s="36" t="s">
        <v>23</v>
      </c>
      <c r="Q5" s="41">
        <v>10</v>
      </c>
      <c r="R5" s="41">
        <f t="shared" si="0"/>
        <v>69.599999999999994</v>
      </c>
      <c r="S5" s="41">
        <v>2</v>
      </c>
      <c r="T5" s="41">
        <f t="shared" si="1"/>
        <v>3.2</v>
      </c>
      <c r="U5" s="41">
        <v>4</v>
      </c>
      <c r="V5" s="41">
        <f t="shared" ref="V4:V67" si="7">_xlfn.PERCENTRANK.INC($U$3:$U$260,U5)*100</f>
        <v>24.5</v>
      </c>
      <c r="W5" s="42">
        <v>5</v>
      </c>
      <c r="X5" s="42">
        <f t="shared" si="2"/>
        <v>51.6</v>
      </c>
      <c r="Y5" s="42">
        <v>4.8</v>
      </c>
      <c r="Z5" s="42">
        <f t="shared" si="3"/>
        <v>34.4</v>
      </c>
      <c r="AA5" s="42">
        <f t="shared" si="4"/>
        <v>25.8</v>
      </c>
      <c r="AB5" s="42">
        <f t="shared" si="5"/>
        <v>44.6</v>
      </c>
      <c r="AC5" s="57">
        <f t="shared" si="6"/>
        <v>131</v>
      </c>
      <c r="AD5" s="57" t="str">
        <f>VLOOKUP(AB5,med[],2,TRUE)</f>
        <v>เข้าร่วม</v>
      </c>
      <c r="AF5" s="14">
        <v>0</v>
      </c>
      <c r="AG5" s="14" t="s">
        <v>2029</v>
      </c>
    </row>
    <row r="6" spans="1:33" s="14" customFormat="1" x14ac:dyDescent="0.2">
      <c r="A6" s="8">
        <v>45479.49635721065</v>
      </c>
      <c r="B6" s="24" t="s">
        <v>1999</v>
      </c>
      <c r="C6" s="35" t="s">
        <v>1679</v>
      </c>
      <c r="D6" s="36" t="s">
        <v>24</v>
      </c>
      <c r="E6" s="37" t="s">
        <v>1097</v>
      </c>
      <c r="F6" s="37" t="s">
        <v>1098</v>
      </c>
      <c r="G6" s="36" t="s">
        <v>17</v>
      </c>
      <c r="H6" s="37" t="s">
        <v>123</v>
      </c>
      <c r="I6" s="36">
        <v>10</v>
      </c>
      <c r="J6" s="43" t="s">
        <v>1099</v>
      </c>
      <c r="K6" s="39" t="s">
        <v>1100</v>
      </c>
      <c r="L6" s="39" t="s">
        <v>1101</v>
      </c>
      <c r="M6" s="36" t="s">
        <v>1102</v>
      </c>
      <c r="N6" s="40" t="s">
        <v>1103</v>
      </c>
      <c r="O6" s="36" t="s">
        <v>1104</v>
      </c>
      <c r="P6" s="36" t="s">
        <v>23</v>
      </c>
      <c r="Q6" s="41">
        <v>4</v>
      </c>
      <c r="R6" s="41">
        <f t="shared" si="0"/>
        <v>7.3</v>
      </c>
      <c r="S6" s="41">
        <v>4</v>
      </c>
      <c r="T6" s="41">
        <f t="shared" si="1"/>
        <v>25.8</v>
      </c>
      <c r="U6" s="41">
        <v>5</v>
      </c>
      <c r="V6" s="41">
        <f t="shared" si="7"/>
        <v>46.300000000000004</v>
      </c>
      <c r="W6" s="42">
        <v>3</v>
      </c>
      <c r="X6" s="42">
        <f t="shared" si="2"/>
        <v>17.2</v>
      </c>
      <c r="Y6" s="42">
        <v>4.8</v>
      </c>
      <c r="Z6" s="42">
        <f t="shared" si="3"/>
        <v>34.4</v>
      </c>
      <c r="AA6" s="42">
        <f t="shared" si="4"/>
        <v>20.8</v>
      </c>
      <c r="AB6" s="42">
        <f t="shared" si="5"/>
        <v>16.8</v>
      </c>
      <c r="AC6" s="57">
        <f t="shared" si="6"/>
        <v>198</v>
      </c>
      <c r="AD6" s="57" t="str">
        <f>VLOOKUP(AB6,med[],2,TRUE)</f>
        <v>เข้าร่วม</v>
      </c>
      <c r="AF6" s="14">
        <v>85</v>
      </c>
      <c r="AG6" s="14" t="s">
        <v>2030</v>
      </c>
    </row>
    <row r="7" spans="1:33" s="14" customFormat="1" x14ac:dyDescent="0.2">
      <c r="A7" s="8">
        <v>45475.902777407406</v>
      </c>
      <c r="B7" s="24" t="s">
        <v>1999</v>
      </c>
      <c r="C7" s="35" t="s">
        <v>1680</v>
      </c>
      <c r="D7" s="36" t="s">
        <v>14</v>
      </c>
      <c r="E7" s="37" t="s">
        <v>459</v>
      </c>
      <c r="F7" s="37" t="s">
        <v>460</v>
      </c>
      <c r="G7" s="36" t="s">
        <v>84</v>
      </c>
      <c r="H7" s="37" t="s">
        <v>49</v>
      </c>
      <c r="I7" s="36">
        <v>10</v>
      </c>
      <c r="J7" s="38">
        <v>1839100024717</v>
      </c>
      <c r="K7" s="39" t="s">
        <v>461</v>
      </c>
      <c r="L7" s="39" t="s">
        <v>462</v>
      </c>
      <c r="M7" s="36" t="s">
        <v>463</v>
      </c>
      <c r="N7" s="40" t="s">
        <v>464</v>
      </c>
      <c r="O7" s="36" t="s">
        <v>465</v>
      </c>
      <c r="P7" s="36" t="s">
        <v>23</v>
      </c>
      <c r="Q7" s="41">
        <v>8</v>
      </c>
      <c r="R7" s="41">
        <f t="shared" si="0"/>
        <v>49.1</v>
      </c>
      <c r="S7" s="41">
        <v>5</v>
      </c>
      <c r="T7" s="41">
        <f t="shared" si="1"/>
        <v>43</v>
      </c>
      <c r="U7" s="41">
        <v>5</v>
      </c>
      <c r="V7" s="41">
        <f>_xlfn.PERCENTRANK.INC($U$3:$U$260,U7)*100</f>
        <v>46.300000000000004</v>
      </c>
      <c r="W7" s="42">
        <v>2</v>
      </c>
      <c r="X7" s="42">
        <f t="shared" si="2"/>
        <v>4.9000000000000004</v>
      </c>
      <c r="Y7" s="42">
        <v>2.4</v>
      </c>
      <c r="Z7" s="42">
        <f t="shared" si="3"/>
        <v>4.9000000000000004</v>
      </c>
      <c r="AA7" s="42">
        <f t="shared" si="4"/>
        <v>22.4</v>
      </c>
      <c r="AB7" s="42">
        <f t="shared" si="5"/>
        <v>26.6</v>
      </c>
      <c r="AC7" s="57">
        <f t="shared" si="6"/>
        <v>178</v>
      </c>
      <c r="AD7" s="57" t="str">
        <f>VLOOKUP(AB7,med[],2,TRUE)</f>
        <v>เข้าร่วม</v>
      </c>
      <c r="AF7" s="14">
        <v>90</v>
      </c>
      <c r="AG7" s="14" t="s">
        <v>2031</v>
      </c>
    </row>
    <row r="8" spans="1:33" s="14" customFormat="1" x14ac:dyDescent="0.2">
      <c r="A8" s="8">
        <v>45480.614366481481</v>
      </c>
      <c r="B8" s="24" t="s">
        <v>1999</v>
      </c>
      <c r="C8" s="35" t="s">
        <v>1681</v>
      </c>
      <c r="D8" s="36" t="s">
        <v>24</v>
      </c>
      <c r="E8" s="37" t="s">
        <v>1462</v>
      </c>
      <c r="F8" s="37" t="s">
        <v>1463</v>
      </c>
      <c r="G8" s="36" t="s">
        <v>17</v>
      </c>
      <c r="H8" s="37" t="s">
        <v>28</v>
      </c>
      <c r="I8" s="36">
        <v>10</v>
      </c>
      <c r="J8" s="38">
        <v>1839902328785</v>
      </c>
      <c r="K8" s="36" t="s">
        <v>1464</v>
      </c>
      <c r="L8" s="39" t="s">
        <v>1465</v>
      </c>
      <c r="M8" s="36" t="s">
        <v>1466</v>
      </c>
      <c r="N8" s="40" t="s">
        <v>1467</v>
      </c>
      <c r="O8" s="36" t="s">
        <v>1468</v>
      </c>
      <c r="P8" s="36" t="s">
        <v>23</v>
      </c>
      <c r="Q8" s="41">
        <v>6</v>
      </c>
      <c r="R8" s="41">
        <f t="shared" si="0"/>
        <v>25.4</v>
      </c>
      <c r="S8" s="41">
        <v>7</v>
      </c>
      <c r="T8" s="41">
        <f t="shared" si="1"/>
        <v>76.599999999999994</v>
      </c>
      <c r="U8" s="41">
        <v>5</v>
      </c>
      <c r="V8" s="41">
        <f t="shared" si="7"/>
        <v>46.300000000000004</v>
      </c>
      <c r="W8" s="42">
        <v>7</v>
      </c>
      <c r="X8" s="42">
        <f t="shared" si="2"/>
        <v>80.7</v>
      </c>
      <c r="Y8" s="42">
        <v>5.4</v>
      </c>
      <c r="Z8" s="42">
        <f t="shared" si="3"/>
        <v>45.4</v>
      </c>
      <c r="AA8" s="42">
        <f t="shared" si="4"/>
        <v>30.4</v>
      </c>
      <c r="AB8" s="42">
        <f t="shared" si="5"/>
        <v>72.899999999999991</v>
      </c>
      <c r="AC8" s="57">
        <f t="shared" si="6"/>
        <v>65</v>
      </c>
      <c r="AD8" s="57" t="str">
        <f>VLOOKUP(AB8,med[],2,TRUE)</f>
        <v>เข้าร่วม</v>
      </c>
      <c r="AF8" s="14">
        <v>95</v>
      </c>
      <c r="AG8" s="14" t="s">
        <v>2032</v>
      </c>
    </row>
    <row r="9" spans="1:33" s="14" customFormat="1" x14ac:dyDescent="0.2">
      <c r="A9" s="8">
        <v>45476.900915081016</v>
      </c>
      <c r="B9" s="24" t="s">
        <v>1999</v>
      </c>
      <c r="C9" s="35" t="s">
        <v>1682</v>
      </c>
      <c r="D9" s="36" t="s">
        <v>14</v>
      </c>
      <c r="E9" s="37" t="s">
        <v>665</v>
      </c>
      <c r="F9" s="37" t="s">
        <v>200</v>
      </c>
      <c r="G9" s="36" t="s">
        <v>17</v>
      </c>
      <c r="H9" s="37" t="s">
        <v>666</v>
      </c>
      <c r="I9" s="36">
        <v>11</v>
      </c>
      <c r="J9" s="38">
        <v>1839902307907</v>
      </c>
      <c r="K9" s="39" t="s">
        <v>667</v>
      </c>
      <c r="L9" s="39" t="s">
        <v>668</v>
      </c>
      <c r="M9" s="36" t="s">
        <v>669</v>
      </c>
      <c r="N9" s="40" t="s">
        <v>670</v>
      </c>
      <c r="O9" s="36" t="s">
        <v>671</v>
      </c>
      <c r="P9" s="36" t="s">
        <v>23</v>
      </c>
      <c r="Q9" s="41">
        <v>10</v>
      </c>
      <c r="R9" s="41">
        <f t="shared" si="0"/>
        <v>69.599999999999994</v>
      </c>
      <c r="S9" s="41">
        <v>7</v>
      </c>
      <c r="T9" s="41">
        <f t="shared" si="1"/>
        <v>76.599999999999994</v>
      </c>
      <c r="U9" s="41">
        <v>4</v>
      </c>
      <c r="V9" s="41">
        <f t="shared" si="7"/>
        <v>24.5</v>
      </c>
      <c r="W9" s="42">
        <v>4</v>
      </c>
      <c r="X9" s="42">
        <f t="shared" si="2"/>
        <v>34.799999999999997</v>
      </c>
      <c r="Y9" s="42">
        <v>5.4</v>
      </c>
      <c r="Z9" s="42">
        <f t="shared" si="3"/>
        <v>45.4</v>
      </c>
      <c r="AA9" s="42">
        <f t="shared" si="4"/>
        <v>30.4</v>
      </c>
      <c r="AB9" s="42">
        <f t="shared" si="5"/>
        <v>72.899999999999991</v>
      </c>
      <c r="AC9" s="57">
        <f t="shared" si="6"/>
        <v>65</v>
      </c>
      <c r="AD9" s="57" t="str">
        <f>VLOOKUP(AB9,med[],2,TRUE)</f>
        <v>เข้าร่วม</v>
      </c>
    </row>
    <row r="10" spans="1:33" s="14" customFormat="1" x14ac:dyDescent="0.2">
      <c r="A10" s="8">
        <v>45477.610929236107</v>
      </c>
      <c r="B10" s="24" t="s">
        <v>1999</v>
      </c>
      <c r="C10" s="47" t="s">
        <v>1683</v>
      </c>
      <c r="D10" s="48" t="s">
        <v>24</v>
      </c>
      <c r="E10" s="49" t="s">
        <v>1972</v>
      </c>
      <c r="F10" s="49" t="s">
        <v>759</v>
      </c>
      <c r="G10" s="48" t="s">
        <v>27</v>
      </c>
      <c r="H10" s="49" t="s">
        <v>64</v>
      </c>
      <c r="I10" s="48">
        <v>11</v>
      </c>
      <c r="J10" s="50">
        <v>1839902273638</v>
      </c>
      <c r="K10" s="51" t="s">
        <v>760</v>
      </c>
      <c r="L10" s="51" t="s">
        <v>761</v>
      </c>
      <c r="M10" s="48" t="s">
        <v>762</v>
      </c>
      <c r="N10" s="52" t="s">
        <v>763</v>
      </c>
      <c r="O10" s="48" t="s">
        <v>764</v>
      </c>
      <c r="P10" s="48" t="s">
        <v>23</v>
      </c>
      <c r="Q10" s="53"/>
      <c r="R10" s="53"/>
      <c r="S10" s="53"/>
      <c r="T10" s="53"/>
      <c r="U10" s="53"/>
      <c r="V10" s="53"/>
      <c r="W10" s="54"/>
      <c r="X10" s="54"/>
      <c r="Y10" s="54"/>
      <c r="Z10" s="54"/>
      <c r="AA10" s="54"/>
      <c r="AB10" s="54"/>
      <c r="AC10" s="57" t="e">
        <f t="shared" si="6"/>
        <v>#N/A</v>
      </c>
      <c r="AD10" s="57" t="str">
        <f>VLOOKUP(AB10,med[],2,TRUE)</f>
        <v>เข้าร่วม</v>
      </c>
    </row>
    <row r="11" spans="1:33" s="14" customFormat="1" x14ac:dyDescent="0.2">
      <c r="A11" s="10" t="s">
        <v>1934</v>
      </c>
      <c r="B11" s="24" t="s">
        <v>1999</v>
      </c>
      <c r="C11" s="35" t="s">
        <v>1684</v>
      </c>
      <c r="D11" s="36" t="s">
        <v>14</v>
      </c>
      <c r="E11" s="37" t="s">
        <v>1935</v>
      </c>
      <c r="F11" s="37" t="s">
        <v>1936</v>
      </c>
      <c r="G11" s="36" t="s">
        <v>27</v>
      </c>
      <c r="H11" s="37" t="s">
        <v>717</v>
      </c>
      <c r="I11" s="36">
        <v>12</v>
      </c>
      <c r="J11" s="38">
        <v>1839902244697</v>
      </c>
      <c r="K11" s="36">
        <v>842436098</v>
      </c>
      <c r="L11" s="36">
        <v>937478585</v>
      </c>
      <c r="M11" s="44" t="s">
        <v>1937</v>
      </c>
      <c r="N11" s="36"/>
      <c r="O11" s="45" t="s">
        <v>1938</v>
      </c>
      <c r="P11" s="36"/>
      <c r="Q11" s="41">
        <v>4</v>
      </c>
      <c r="R11" s="41">
        <f t="shared" si="0"/>
        <v>7.3</v>
      </c>
      <c r="S11" s="41">
        <v>3</v>
      </c>
      <c r="T11" s="41">
        <f t="shared" si="1"/>
        <v>9.4</v>
      </c>
      <c r="U11" s="41">
        <v>4</v>
      </c>
      <c r="V11" s="41">
        <f t="shared" si="7"/>
        <v>24.5</v>
      </c>
      <c r="W11" s="42">
        <v>4</v>
      </c>
      <c r="X11" s="42">
        <f t="shared" si="2"/>
        <v>34.799999999999997</v>
      </c>
      <c r="Y11" s="42">
        <v>3.6</v>
      </c>
      <c r="Z11" s="42">
        <f t="shared" si="3"/>
        <v>17.599999999999998</v>
      </c>
      <c r="AA11" s="42">
        <f t="shared" si="4"/>
        <v>18.600000000000001</v>
      </c>
      <c r="AB11" s="42">
        <f t="shared" si="5"/>
        <v>9</v>
      </c>
      <c r="AC11" s="57">
        <f t="shared" si="6"/>
        <v>221</v>
      </c>
      <c r="AD11" s="57" t="str">
        <f>VLOOKUP(AB11,med[],2,TRUE)</f>
        <v>เข้าร่วม</v>
      </c>
    </row>
    <row r="12" spans="1:33" s="14" customFormat="1" x14ac:dyDescent="0.2">
      <c r="A12" s="8">
        <v>45480.689578240737</v>
      </c>
      <c r="B12" s="24" t="s">
        <v>1999</v>
      </c>
      <c r="C12" s="35" t="s">
        <v>1685</v>
      </c>
      <c r="D12" s="36" t="s">
        <v>14</v>
      </c>
      <c r="E12" s="37" t="s">
        <v>1513</v>
      </c>
      <c r="F12" s="37" t="s">
        <v>1514</v>
      </c>
      <c r="G12" s="36" t="s">
        <v>17</v>
      </c>
      <c r="H12" s="37" t="s">
        <v>28</v>
      </c>
      <c r="I12" s="36">
        <v>11</v>
      </c>
      <c r="J12" s="38" t="s">
        <v>1515</v>
      </c>
      <c r="K12" s="36" t="s">
        <v>1516</v>
      </c>
      <c r="L12" s="36" t="s">
        <v>1517</v>
      </c>
      <c r="M12" s="36" t="s">
        <v>1518</v>
      </c>
      <c r="N12" s="40" t="s">
        <v>1519</v>
      </c>
      <c r="O12" s="36" t="s">
        <v>1520</v>
      </c>
      <c r="P12" s="36" t="s">
        <v>23</v>
      </c>
      <c r="Q12" s="41">
        <v>6</v>
      </c>
      <c r="R12" s="41">
        <f t="shared" si="0"/>
        <v>25.4</v>
      </c>
      <c r="S12" s="41">
        <v>3</v>
      </c>
      <c r="T12" s="41">
        <f t="shared" si="1"/>
        <v>9.4</v>
      </c>
      <c r="U12" s="41">
        <v>5</v>
      </c>
      <c r="V12" s="41">
        <f t="shared" si="7"/>
        <v>46.300000000000004</v>
      </c>
      <c r="W12" s="42">
        <v>3</v>
      </c>
      <c r="X12" s="42">
        <f t="shared" si="2"/>
        <v>17.2</v>
      </c>
      <c r="Y12" s="42">
        <v>6.6</v>
      </c>
      <c r="Z12" s="42">
        <f t="shared" si="3"/>
        <v>67.600000000000009</v>
      </c>
      <c r="AA12" s="42">
        <f t="shared" si="4"/>
        <v>23.6</v>
      </c>
      <c r="AB12" s="42">
        <f t="shared" si="5"/>
        <v>33.1</v>
      </c>
      <c r="AC12" s="57">
        <f t="shared" si="6"/>
        <v>162</v>
      </c>
      <c r="AD12" s="57" t="str">
        <f>VLOOKUP(AB12,med[],2,TRUE)</f>
        <v>เข้าร่วม</v>
      </c>
    </row>
    <row r="13" spans="1:33" s="14" customFormat="1" x14ac:dyDescent="0.2">
      <c r="A13" s="8">
        <v>45479.567612210652</v>
      </c>
      <c r="B13" s="24" t="s">
        <v>1999</v>
      </c>
      <c r="C13" s="35" t="s">
        <v>1686</v>
      </c>
      <c r="D13" s="36" t="s">
        <v>24</v>
      </c>
      <c r="E13" s="37" t="s">
        <v>1971</v>
      </c>
      <c r="F13" s="37" t="s">
        <v>1154</v>
      </c>
      <c r="G13" s="36" t="s">
        <v>27</v>
      </c>
      <c r="H13" s="37" t="s">
        <v>711</v>
      </c>
      <c r="I13" s="36">
        <v>12</v>
      </c>
      <c r="J13" s="38">
        <v>1839100016480</v>
      </c>
      <c r="K13" s="36" t="s">
        <v>1155</v>
      </c>
      <c r="L13" s="36" t="s">
        <v>1156</v>
      </c>
      <c r="M13" s="36" t="s">
        <v>1157</v>
      </c>
      <c r="N13" s="40" t="s">
        <v>1158</v>
      </c>
      <c r="O13" s="36" t="s">
        <v>1159</v>
      </c>
      <c r="P13" s="36" t="s">
        <v>23</v>
      </c>
      <c r="Q13" s="41">
        <v>8</v>
      </c>
      <c r="R13" s="41">
        <f t="shared" si="0"/>
        <v>49.1</v>
      </c>
      <c r="S13" s="41">
        <v>6</v>
      </c>
      <c r="T13" s="41">
        <f t="shared" si="1"/>
        <v>60.199999999999996</v>
      </c>
      <c r="U13" s="41">
        <v>5</v>
      </c>
      <c r="V13" s="41">
        <f t="shared" si="7"/>
        <v>46.300000000000004</v>
      </c>
      <c r="W13" s="42">
        <v>2</v>
      </c>
      <c r="X13" s="42">
        <f t="shared" si="2"/>
        <v>4.9000000000000004</v>
      </c>
      <c r="Y13" s="42">
        <v>7.2</v>
      </c>
      <c r="Z13" s="42">
        <f t="shared" si="3"/>
        <v>76.2</v>
      </c>
      <c r="AA13" s="42">
        <f t="shared" si="4"/>
        <v>28.2</v>
      </c>
      <c r="AB13" s="42">
        <f t="shared" si="5"/>
        <v>61</v>
      </c>
      <c r="AC13" s="57">
        <f t="shared" si="6"/>
        <v>90</v>
      </c>
      <c r="AD13" s="57" t="str">
        <f>VLOOKUP(AB13,med[],2,TRUE)</f>
        <v>เข้าร่วม</v>
      </c>
    </row>
    <row r="14" spans="1:33" s="14" customFormat="1" x14ac:dyDescent="0.2">
      <c r="A14" s="8">
        <v>45479.571575567126</v>
      </c>
      <c r="B14" s="24" t="s">
        <v>1999</v>
      </c>
      <c r="C14" s="47" t="s">
        <v>1687</v>
      </c>
      <c r="D14" s="48" t="s">
        <v>14</v>
      </c>
      <c r="E14" s="49" t="s">
        <v>1160</v>
      </c>
      <c r="F14" s="49" t="s">
        <v>1154</v>
      </c>
      <c r="G14" s="48" t="s">
        <v>84</v>
      </c>
      <c r="H14" s="49" t="s">
        <v>711</v>
      </c>
      <c r="I14" s="48">
        <v>9</v>
      </c>
      <c r="J14" s="50">
        <v>1839100026787</v>
      </c>
      <c r="K14" s="48" t="s">
        <v>1155</v>
      </c>
      <c r="L14" s="48" t="s">
        <v>1156</v>
      </c>
      <c r="M14" s="48" t="s">
        <v>1157</v>
      </c>
      <c r="N14" s="52" t="s">
        <v>1161</v>
      </c>
      <c r="O14" s="48" t="s">
        <v>1162</v>
      </c>
      <c r="P14" s="48" t="s">
        <v>23</v>
      </c>
      <c r="Q14" s="53"/>
      <c r="R14" s="53"/>
      <c r="S14" s="53"/>
      <c r="T14" s="53"/>
      <c r="U14" s="53"/>
      <c r="V14" s="53"/>
      <c r="W14" s="54"/>
      <c r="X14" s="54"/>
      <c r="Y14" s="54"/>
      <c r="Z14" s="54"/>
      <c r="AA14" s="54"/>
      <c r="AB14" s="54"/>
      <c r="AC14" s="57" t="e">
        <f t="shared" si="6"/>
        <v>#N/A</v>
      </c>
      <c r="AD14" s="57" t="str">
        <f>VLOOKUP(AB14,med[],2,TRUE)</f>
        <v>เข้าร่วม</v>
      </c>
    </row>
    <row r="15" spans="1:33" s="14" customFormat="1" x14ac:dyDescent="0.2">
      <c r="A15" s="8">
        <v>45478.14661762731</v>
      </c>
      <c r="B15" s="24" t="s">
        <v>1999</v>
      </c>
      <c r="C15" s="35" t="s">
        <v>1688</v>
      </c>
      <c r="D15" s="36" t="s">
        <v>14</v>
      </c>
      <c r="E15" s="37" t="s">
        <v>838</v>
      </c>
      <c r="F15" s="37" t="s">
        <v>839</v>
      </c>
      <c r="G15" s="36" t="s">
        <v>17</v>
      </c>
      <c r="H15" s="37" t="s">
        <v>690</v>
      </c>
      <c r="I15" s="36">
        <v>11</v>
      </c>
      <c r="J15" s="38">
        <v>1839902320695</v>
      </c>
      <c r="K15" s="39" t="s">
        <v>840</v>
      </c>
      <c r="L15" s="39" t="s">
        <v>841</v>
      </c>
      <c r="M15" s="36" t="s">
        <v>842</v>
      </c>
      <c r="N15" s="40" t="s">
        <v>843</v>
      </c>
      <c r="O15" s="36" t="s">
        <v>844</v>
      </c>
      <c r="P15" s="36" t="s">
        <v>23</v>
      </c>
      <c r="Q15" s="41">
        <v>4</v>
      </c>
      <c r="R15" s="41">
        <f t="shared" si="0"/>
        <v>7.3</v>
      </c>
      <c r="S15" s="41">
        <v>3</v>
      </c>
      <c r="T15" s="41">
        <f t="shared" si="1"/>
        <v>9.4</v>
      </c>
      <c r="U15" s="41">
        <v>4</v>
      </c>
      <c r="V15" s="41">
        <f t="shared" si="7"/>
        <v>24.5</v>
      </c>
      <c r="W15" s="42">
        <v>2</v>
      </c>
      <c r="X15" s="42">
        <f t="shared" si="2"/>
        <v>4.9000000000000004</v>
      </c>
      <c r="Y15" s="42">
        <v>3</v>
      </c>
      <c r="Z15" s="42">
        <f t="shared" si="3"/>
        <v>10.6</v>
      </c>
      <c r="AA15" s="42">
        <f t="shared" si="4"/>
        <v>16</v>
      </c>
      <c r="AB15" s="42">
        <f t="shared" si="5"/>
        <v>3.2</v>
      </c>
      <c r="AC15" s="57">
        <f t="shared" si="6"/>
        <v>237</v>
      </c>
      <c r="AD15" s="57" t="str">
        <f>VLOOKUP(AB15,med[],2,TRUE)</f>
        <v>เข้าร่วม</v>
      </c>
    </row>
    <row r="16" spans="1:33" s="14" customFormat="1" x14ac:dyDescent="0.2">
      <c r="A16" s="8">
        <v>45474.927470208335</v>
      </c>
      <c r="B16" s="24" t="s">
        <v>1999</v>
      </c>
      <c r="C16" s="47" t="s">
        <v>1689</v>
      </c>
      <c r="D16" s="48" t="s">
        <v>14</v>
      </c>
      <c r="E16" s="49" t="s">
        <v>1974</v>
      </c>
      <c r="F16" s="49" t="s">
        <v>171</v>
      </c>
      <c r="G16" s="48" t="s">
        <v>17</v>
      </c>
      <c r="H16" s="49" t="s">
        <v>172</v>
      </c>
      <c r="I16" s="48">
        <v>11</v>
      </c>
      <c r="J16" s="50">
        <v>1839902308903</v>
      </c>
      <c r="K16" s="51" t="s">
        <v>173</v>
      </c>
      <c r="L16" s="51" t="s">
        <v>174</v>
      </c>
      <c r="M16" s="48" t="s">
        <v>175</v>
      </c>
      <c r="N16" s="52" t="s">
        <v>176</v>
      </c>
      <c r="O16" s="48" t="s">
        <v>177</v>
      </c>
      <c r="P16" s="48" t="s">
        <v>23</v>
      </c>
      <c r="Q16" s="53"/>
      <c r="R16" s="53"/>
      <c r="S16" s="53"/>
      <c r="T16" s="53"/>
      <c r="U16" s="53"/>
      <c r="V16" s="53"/>
      <c r="W16" s="54"/>
      <c r="X16" s="54"/>
      <c r="Y16" s="54"/>
      <c r="Z16" s="54"/>
      <c r="AA16" s="54"/>
      <c r="AB16" s="54"/>
      <c r="AC16" s="57" t="e">
        <f t="shared" si="6"/>
        <v>#N/A</v>
      </c>
      <c r="AD16" s="57" t="str">
        <f>VLOOKUP(AB16,med[],2,TRUE)</f>
        <v>เข้าร่วม</v>
      </c>
    </row>
    <row r="17" spans="1:30" s="14" customFormat="1" x14ac:dyDescent="0.2">
      <c r="A17" s="8">
        <v>45478.973915706018</v>
      </c>
      <c r="B17" s="24" t="s">
        <v>1999</v>
      </c>
      <c r="C17" s="35" t="s">
        <v>1690</v>
      </c>
      <c r="D17" s="36" t="s">
        <v>14</v>
      </c>
      <c r="E17" s="37" t="s">
        <v>1037</v>
      </c>
      <c r="F17" s="37" t="s">
        <v>1038</v>
      </c>
      <c r="G17" s="36" t="s">
        <v>27</v>
      </c>
      <c r="H17" s="37" t="s">
        <v>99</v>
      </c>
      <c r="I17" s="36">
        <v>11</v>
      </c>
      <c r="J17" s="38">
        <v>1839100020231</v>
      </c>
      <c r="K17" s="39" t="s">
        <v>1039</v>
      </c>
      <c r="L17" s="39" t="s">
        <v>1039</v>
      </c>
      <c r="M17" s="36" t="s">
        <v>1040</v>
      </c>
      <c r="N17" s="40" t="s">
        <v>1041</v>
      </c>
      <c r="O17" s="36" t="s">
        <v>1042</v>
      </c>
      <c r="P17" s="36" t="s">
        <v>23</v>
      </c>
      <c r="Q17" s="41">
        <v>10</v>
      </c>
      <c r="R17" s="41">
        <f t="shared" si="0"/>
        <v>69.599999999999994</v>
      </c>
      <c r="S17" s="41">
        <v>5</v>
      </c>
      <c r="T17" s="41">
        <f t="shared" si="1"/>
        <v>43</v>
      </c>
      <c r="U17" s="41">
        <v>7</v>
      </c>
      <c r="V17" s="41">
        <f t="shared" si="7"/>
        <v>84</v>
      </c>
      <c r="W17" s="42">
        <v>4</v>
      </c>
      <c r="X17" s="42">
        <f t="shared" si="2"/>
        <v>34.799999999999997</v>
      </c>
      <c r="Y17" s="42">
        <v>5.4</v>
      </c>
      <c r="Z17" s="42">
        <f t="shared" si="3"/>
        <v>45.4</v>
      </c>
      <c r="AA17" s="42">
        <f t="shared" si="4"/>
        <v>31.4</v>
      </c>
      <c r="AB17" s="42">
        <f t="shared" si="5"/>
        <v>77.400000000000006</v>
      </c>
      <c r="AC17" s="57">
        <f t="shared" si="6"/>
        <v>56</v>
      </c>
      <c r="AD17" s="57" t="str">
        <f>VLOOKUP(AB17,med[],2,TRUE)</f>
        <v>เข้าร่วม</v>
      </c>
    </row>
    <row r="18" spans="1:30" s="14" customFormat="1" x14ac:dyDescent="0.2">
      <c r="A18" s="8">
        <v>45475.600542291664</v>
      </c>
      <c r="B18" s="24" t="s">
        <v>1999</v>
      </c>
      <c r="C18" s="35" t="s">
        <v>1691</v>
      </c>
      <c r="D18" s="36" t="s">
        <v>14</v>
      </c>
      <c r="E18" s="37" t="s">
        <v>367</v>
      </c>
      <c r="F18" s="37" t="s">
        <v>368</v>
      </c>
      <c r="G18" s="36" t="s">
        <v>17</v>
      </c>
      <c r="H18" s="37" t="s">
        <v>28</v>
      </c>
      <c r="I18" s="36">
        <v>10</v>
      </c>
      <c r="J18" s="38">
        <v>1839902340254</v>
      </c>
      <c r="K18" s="39" t="s">
        <v>369</v>
      </c>
      <c r="L18" s="39" t="s">
        <v>370</v>
      </c>
      <c r="M18" s="36" t="s">
        <v>371</v>
      </c>
      <c r="N18" s="40" t="s">
        <v>372</v>
      </c>
      <c r="O18" s="36" t="s">
        <v>373</v>
      </c>
      <c r="P18" s="36" t="s">
        <v>23</v>
      </c>
      <c r="Q18" s="41">
        <v>4</v>
      </c>
      <c r="R18" s="41">
        <f t="shared" si="0"/>
        <v>7.3</v>
      </c>
      <c r="S18" s="41">
        <v>7</v>
      </c>
      <c r="T18" s="41">
        <f t="shared" si="1"/>
        <v>76.599999999999994</v>
      </c>
      <c r="U18" s="41">
        <v>6</v>
      </c>
      <c r="V18" s="41">
        <f t="shared" si="7"/>
        <v>69.599999999999994</v>
      </c>
      <c r="W18" s="42">
        <v>4</v>
      </c>
      <c r="X18" s="42">
        <f t="shared" si="2"/>
        <v>34.799999999999997</v>
      </c>
      <c r="Y18" s="42">
        <v>2.4</v>
      </c>
      <c r="Z18" s="42">
        <f t="shared" si="3"/>
        <v>4.9000000000000004</v>
      </c>
      <c r="AA18" s="42">
        <f t="shared" si="4"/>
        <v>23.4</v>
      </c>
      <c r="AB18" s="42">
        <f t="shared" si="5"/>
        <v>31.5</v>
      </c>
      <c r="AC18" s="57">
        <f t="shared" si="6"/>
        <v>165</v>
      </c>
      <c r="AD18" s="57" t="str">
        <f>VLOOKUP(AB18,med[],2,TRUE)</f>
        <v>เข้าร่วม</v>
      </c>
    </row>
    <row r="19" spans="1:30" s="14" customFormat="1" x14ac:dyDescent="0.2">
      <c r="A19" s="8">
        <v>45476.402134965276</v>
      </c>
      <c r="B19" s="24" t="s">
        <v>1999</v>
      </c>
      <c r="C19" s="35" t="s">
        <v>1692</v>
      </c>
      <c r="D19" s="36" t="s">
        <v>24</v>
      </c>
      <c r="E19" s="37" t="s">
        <v>1975</v>
      </c>
      <c r="F19" s="37" t="s">
        <v>541</v>
      </c>
      <c r="G19" s="36" t="s">
        <v>27</v>
      </c>
      <c r="H19" s="37" t="s">
        <v>85</v>
      </c>
      <c r="I19" s="36">
        <v>11</v>
      </c>
      <c r="J19" s="38">
        <v>1839902265929</v>
      </c>
      <c r="K19" s="39" t="s">
        <v>542</v>
      </c>
      <c r="L19" s="39" t="s">
        <v>543</v>
      </c>
      <c r="M19" s="36" t="s">
        <v>544</v>
      </c>
      <c r="N19" s="40" t="s">
        <v>545</v>
      </c>
      <c r="O19" s="36" t="s">
        <v>546</v>
      </c>
      <c r="P19" s="36" t="s">
        <v>23</v>
      </c>
      <c r="Q19" s="41">
        <v>8</v>
      </c>
      <c r="R19" s="41">
        <f t="shared" si="0"/>
        <v>49.1</v>
      </c>
      <c r="S19" s="41">
        <v>6</v>
      </c>
      <c r="T19" s="41">
        <f t="shared" si="1"/>
        <v>60.199999999999996</v>
      </c>
      <c r="U19" s="41">
        <v>7</v>
      </c>
      <c r="V19" s="41">
        <f t="shared" si="7"/>
        <v>84</v>
      </c>
      <c r="W19" s="42">
        <v>6</v>
      </c>
      <c r="X19" s="42">
        <f t="shared" si="2"/>
        <v>68</v>
      </c>
      <c r="Y19" s="42">
        <v>5.4</v>
      </c>
      <c r="Z19" s="42">
        <f t="shared" si="3"/>
        <v>45.4</v>
      </c>
      <c r="AA19" s="42">
        <f t="shared" si="4"/>
        <v>32.4</v>
      </c>
      <c r="AB19" s="42">
        <f t="shared" si="5"/>
        <v>79.900000000000006</v>
      </c>
      <c r="AC19" s="57">
        <f t="shared" si="6"/>
        <v>49</v>
      </c>
      <c r="AD19" s="57" t="str">
        <f>VLOOKUP(AB19,med[],2,TRUE)</f>
        <v>เข้าร่วม</v>
      </c>
    </row>
    <row r="20" spans="1:30" s="14" customFormat="1" x14ac:dyDescent="0.2">
      <c r="A20" s="8">
        <v>45479.552560671291</v>
      </c>
      <c r="B20" s="24" t="s">
        <v>1999</v>
      </c>
      <c r="C20" s="35" t="s">
        <v>1693</v>
      </c>
      <c r="D20" s="36" t="s">
        <v>14</v>
      </c>
      <c r="E20" s="37" t="s">
        <v>1133</v>
      </c>
      <c r="F20" s="37" t="s">
        <v>1134</v>
      </c>
      <c r="G20" s="36" t="s">
        <v>27</v>
      </c>
      <c r="H20" s="37" t="s">
        <v>85</v>
      </c>
      <c r="I20" s="36">
        <v>12</v>
      </c>
      <c r="J20" s="38">
        <v>1839902250875</v>
      </c>
      <c r="K20" s="39" t="s">
        <v>1135</v>
      </c>
      <c r="L20" s="39" t="s">
        <v>1136</v>
      </c>
      <c r="M20" s="36" t="s">
        <v>1137</v>
      </c>
      <c r="N20" s="40" t="s">
        <v>1138</v>
      </c>
      <c r="O20" s="36" t="s">
        <v>1139</v>
      </c>
      <c r="P20" s="36" t="s">
        <v>23</v>
      </c>
      <c r="Q20" s="41">
        <v>4</v>
      </c>
      <c r="R20" s="41">
        <f t="shared" si="0"/>
        <v>7.3</v>
      </c>
      <c r="S20" s="41">
        <v>4</v>
      </c>
      <c r="T20" s="41">
        <f t="shared" si="1"/>
        <v>25.8</v>
      </c>
      <c r="U20" s="41">
        <v>4</v>
      </c>
      <c r="V20" s="41">
        <f t="shared" si="7"/>
        <v>24.5</v>
      </c>
      <c r="W20" s="42">
        <v>3</v>
      </c>
      <c r="X20" s="42">
        <f t="shared" si="2"/>
        <v>17.2</v>
      </c>
      <c r="Y20" s="42">
        <v>6.6</v>
      </c>
      <c r="Z20" s="42">
        <f t="shared" si="3"/>
        <v>67.600000000000009</v>
      </c>
      <c r="AA20" s="42">
        <f t="shared" si="4"/>
        <v>21.6</v>
      </c>
      <c r="AB20" s="42">
        <f t="shared" si="5"/>
        <v>22.900000000000002</v>
      </c>
      <c r="AC20" s="57">
        <f t="shared" si="6"/>
        <v>187</v>
      </c>
      <c r="AD20" s="57" t="str">
        <f>VLOOKUP(AB20,med[],2,TRUE)</f>
        <v>เข้าร่วม</v>
      </c>
    </row>
    <row r="21" spans="1:30" s="14" customFormat="1" x14ac:dyDescent="0.2">
      <c r="A21" s="8">
        <v>45480.436494560185</v>
      </c>
      <c r="B21" s="24" t="s">
        <v>1999</v>
      </c>
      <c r="C21" s="35" t="s">
        <v>1694</v>
      </c>
      <c r="D21" s="36" t="s">
        <v>24</v>
      </c>
      <c r="E21" s="37" t="s">
        <v>1976</v>
      </c>
      <c r="F21" s="37" t="s">
        <v>1369</v>
      </c>
      <c r="G21" s="36" t="s">
        <v>27</v>
      </c>
      <c r="H21" s="37" t="s">
        <v>85</v>
      </c>
      <c r="I21" s="36">
        <v>11</v>
      </c>
      <c r="J21" s="38">
        <v>1839300046820</v>
      </c>
      <c r="K21" s="39" t="s">
        <v>1370</v>
      </c>
      <c r="L21" s="39" t="s">
        <v>1371</v>
      </c>
      <c r="M21" s="36" t="s">
        <v>1372</v>
      </c>
      <c r="N21" s="40" t="s">
        <v>1373</v>
      </c>
      <c r="O21" s="36" t="s">
        <v>1374</v>
      </c>
      <c r="P21" s="36" t="s">
        <v>23</v>
      </c>
      <c r="Q21" s="41">
        <v>8</v>
      </c>
      <c r="R21" s="41">
        <f t="shared" si="0"/>
        <v>49.1</v>
      </c>
      <c r="S21" s="41">
        <v>5</v>
      </c>
      <c r="T21" s="41">
        <f t="shared" si="1"/>
        <v>43</v>
      </c>
      <c r="U21" s="41">
        <v>5</v>
      </c>
      <c r="V21" s="41">
        <f t="shared" si="7"/>
        <v>46.300000000000004</v>
      </c>
      <c r="W21" s="42">
        <v>4</v>
      </c>
      <c r="X21" s="42">
        <f t="shared" si="2"/>
        <v>34.799999999999997</v>
      </c>
      <c r="Y21" s="42">
        <v>3</v>
      </c>
      <c r="Z21" s="42">
        <f t="shared" si="3"/>
        <v>10.6</v>
      </c>
      <c r="AA21" s="42">
        <f t="shared" si="4"/>
        <v>25</v>
      </c>
      <c r="AB21" s="42">
        <f t="shared" si="5"/>
        <v>40.9</v>
      </c>
      <c r="AC21" s="57">
        <f t="shared" si="6"/>
        <v>142</v>
      </c>
      <c r="AD21" s="57" t="str">
        <f>VLOOKUP(AB21,med[],2,TRUE)</f>
        <v>เข้าร่วม</v>
      </c>
    </row>
    <row r="22" spans="1:30" s="14" customFormat="1" x14ac:dyDescent="0.2">
      <c r="A22" s="8">
        <v>45479.757543912041</v>
      </c>
      <c r="B22" s="24" t="s">
        <v>1999</v>
      </c>
      <c r="C22" s="35" t="s">
        <v>1695</v>
      </c>
      <c r="D22" s="36" t="s">
        <v>24</v>
      </c>
      <c r="E22" s="37" t="s">
        <v>1208</v>
      </c>
      <c r="F22" s="37" t="s">
        <v>1209</v>
      </c>
      <c r="G22" s="36" t="s">
        <v>27</v>
      </c>
      <c r="H22" s="37" t="s">
        <v>28</v>
      </c>
      <c r="I22" s="36">
        <v>11</v>
      </c>
      <c r="J22" s="38">
        <v>1839902261761</v>
      </c>
      <c r="K22" s="39" t="s">
        <v>1210</v>
      </c>
      <c r="L22" s="39" t="s">
        <v>1210</v>
      </c>
      <c r="M22" s="36" t="s">
        <v>1211</v>
      </c>
      <c r="N22" s="40" t="s">
        <v>1212</v>
      </c>
      <c r="O22" s="36" t="s">
        <v>1213</v>
      </c>
      <c r="P22" s="36" t="s">
        <v>23</v>
      </c>
      <c r="Q22" s="41">
        <v>10</v>
      </c>
      <c r="R22" s="41">
        <f t="shared" si="0"/>
        <v>69.599999999999994</v>
      </c>
      <c r="S22" s="41">
        <v>9</v>
      </c>
      <c r="T22" s="41">
        <f t="shared" si="1"/>
        <v>94.199999999999989</v>
      </c>
      <c r="U22" s="41">
        <v>6</v>
      </c>
      <c r="V22" s="41">
        <f t="shared" si="7"/>
        <v>69.599999999999994</v>
      </c>
      <c r="W22" s="42">
        <v>8</v>
      </c>
      <c r="X22" s="42">
        <f t="shared" si="2"/>
        <v>90.100000000000009</v>
      </c>
      <c r="Y22" s="42">
        <v>7.2</v>
      </c>
      <c r="Z22" s="42">
        <f t="shared" si="3"/>
        <v>76.2</v>
      </c>
      <c r="AA22" s="42">
        <f t="shared" si="4"/>
        <v>40.200000000000003</v>
      </c>
      <c r="AB22" s="42">
        <f t="shared" si="5"/>
        <v>94.199999999999989</v>
      </c>
      <c r="AC22" s="57">
        <f t="shared" si="6"/>
        <v>14</v>
      </c>
      <c r="AD22" s="57" t="str">
        <f>VLOOKUP(AB22,med[],2,TRUE)</f>
        <v>เหรียญเงิน</v>
      </c>
    </row>
    <row r="23" spans="1:30" s="14" customFormat="1" x14ac:dyDescent="0.2">
      <c r="A23" s="8">
        <v>45474.862415821757</v>
      </c>
      <c r="B23" s="24" t="s">
        <v>1999</v>
      </c>
      <c r="C23" s="35" t="s">
        <v>1696</v>
      </c>
      <c r="D23" s="36" t="s">
        <v>24</v>
      </c>
      <c r="E23" s="37" t="s">
        <v>90</v>
      </c>
      <c r="F23" s="37" t="s">
        <v>91</v>
      </c>
      <c r="G23" s="36" t="s">
        <v>27</v>
      </c>
      <c r="H23" s="37" t="s">
        <v>85</v>
      </c>
      <c r="I23" s="36">
        <v>11</v>
      </c>
      <c r="J23" s="38">
        <v>1839902260359</v>
      </c>
      <c r="K23" s="39" t="s">
        <v>92</v>
      </c>
      <c r="L23" s="39" t="s">
        <v>93</v>
      </c>
      <c r="M23" s="36" t="s">
        <v>94</v>
      </c>
      <c r="N23" s="40" t="s">
        <v>95</v>
      </c>
      <c r="O23" s="36" t="s">
        <v>96</v>
      </c>
      <c r="P23" s="36" t="s">
        <v>23</v>
      </c>
      <c r="Q23" s="41">
        <v>6</v>
      </c>
      <c r="R23" s="41">
        <f t="shared" si="0"/>
        <v>25.4</v>
      </c>
      <c r="S23" s="41">
        <v>7</v>
      </c>
      <c r="T23" s="41">
        <f t="shared" si="1"/>
        <v>76.599999999999994</v>
      </c>
      <c r="U23" s="41">
        <v>5</v>
      </c>
      <c r="V23" s="41">
        <f t="shared" si="7"/>
        <v>46.300000000000004</v>
      </c>
      <c r="W23" s="42">
        <v>3</v>
      </c>
      <c r="X23" s="42">
        <f t="shared" si="2"/>
        <v>17.2</v>
      </c>
      <c r="Y23" s="42">
        <v>6.6</v>
      </c>
      <c r="Z23" s="42">
        <f t="shared" si="3"/>
        <v>67.600000000000009</v>
      </c>
      <c r="AA23" s="42">
        <f t="shared" si="4"/>
        <v>27.6</v>
      </c>
      <c r="AB23" s="42">
        <f t="shared" si="5"/>
        <v>57.699999999999996</v>
      </c>
      <c r="AC23" s="57">
        <f t="shared" si="6"/>
        <v>102</v>
      </c>
      <c r="AD23" s="57" t="str">
        <f>VLOOKUP(AB23,med[],2,TRUE)</f>
        <v>เข้าร่วม</v>
      </c>
    </row>
    <row r="24" spans="1:30" s="14" customFormat="1" x14ac:dyDescent="0.2">
      <c r="A24" s="8">
        <v>45480.42478454861</v>
      </c>
      <c r="B24" s="24" t="s">
        <v>1999</v>
      </c>
      <c r="C24" s="35" t="s">
        <v>1697</v>
      </c>
      <c r="D24" s="36" t="s">
        <v>24</v>
      </c>
      <c r="E24" s="37" t="s">
        <v>90</v>
      </c>
      <c r="F24" s="37" t="s">
        <v>1355</v>
      </c>
      <c r="G24" s="36" t="s">
        <v>27</v>
      </c>
      <c r="H24" s="37" t="s">
        <v>49</v>
      </c>
      <c r="I24" s="36">
        <v>11</v>
      </c>
      <c r="J24" s="38">
        <v>1839100019284</v>
      </c>
      <c r="K24" s="39" t="s">
        <v>1356</v>
      </c>
      <c r="L24" s="39" t="s">
        <v>1357</v>
      </c>
      <c r="M24" s="36" t="s">
        <v>1358</v>
      </c>
      <c r="N24" s="40" t="s">
        <v>1359</v>
      </c>
      <c r="O24" s="36" t="s">
        <v>1360</v>
      </c>
      <c r="P24" s="36" t="s">
        <v>23</v>
      </c>
      <c r="Q24" s="41">
        <v>8</v>
      </c>
      <c r="R24" s="41">
        <f t="shared" si="0"/>
        <v>49.1</v>
      </c>
      <c r="S24" s="41">
        <v>8</v>
      </c>
      <c r="T24" s="41">
        <f t="shared" si="1"/>
        <v>87.2</v>
      </c>
      <c r="U24" s="41">
        <v>7</v>
      </c>
      <c r="V24" s="41">
        <f t="shared" si="7"/>
        <v>84</v>
      </c>
      <c r="W24" s="42">
        <v>6</v>
      </c>
      <c r="X24" s="42">
        <f t="shared" si="2"/>
        <v>68</v>
      </c>
      <c r="Y24" s="42">
        <v>7.2</v>
      </c>
      <c r="Z24" s="42">
        <f t="shared" si="3"/>
        <v>76.2</v>
      </c>
      <c r="AA24" s="42">
        <f t="shared" si="4"/>
        <v>36.200000000000003</v>
      </c>
      <c r="AB24" s="42">
        <f t="shared" si="5"/>
        <v>88.1</v>
      </c>
      <c r="AC24" s="57">
        <f t="shared" si="6"/>
        <v>29</v>
      </c>
      <c r="AD24" s="57" t="str">
        <f>VLOOKUP(AB24,med[],2,TRUE)</f>
        <v>เหรียญทองแดง</v>
      </c>
    </row>
    <row r="25" spans="1:30" s="14" customFormat="1" x14ac:dyDescent="0.2">
      <c r="A25" s="8">
        <v>45476.648162592595</v>
      </c>
      <c r="B25" s="24" t="s">
        <v>1999</v>
      </c>
      <c r="C25" s="35" t="s">
        <v>1698</v>
      </c>
      <c r="D25" s="36" t="s">
        <v>24</v>
      </c>
      <c r="E25" s="37" t="s">
        <v>619</v>
      </c>
      <c r="F25" s="37" t="s">
        <v>620</v>
      </c>
      <c r="G25" s="36" t="s">
        <v>27</v>
      </c>
      <c r="H25" s="37" t="s">
        <v>621</v>
      </c>
      <c r="I25" s="36">
        <v>11</v>
      </c>
      <c r="J25" s="38">
        <v>1839300051700</v>
      </c>
      <c r="K25" s="39" t="s">
        <v>622</v>
      </c>
      <c r="L25" s="39" t="s">
        <v>623</v>
      </c>
      <c r="M25" s="36" t="s">
        <v>624</v>
      </c>
      <c r="N25" s="40" t="s">
        <v>625</v>
      </c>
      <c r="O25" s="36" t="s">
        <v>626</v>
      </c>
      <c r="P25" s="36" t="s">
        <v>23</v>
      </c>
      <c r="Q25" s="41">
        <v>4</v>
      </c>
      <c r="R25" s="41">
        <f t="shared" si="0"/>
        <v>7.3</v>
      </c>
      <c r="S25" s="41">
        <v>7</v>
      </c>
      <c r="T25" s="41">
        <f t="shared" si="1"/>
        <v>76.599999999999994</v>
      </c>
      <c r="U25" s="41">
        <v>7</v>
      </c>
      <c r="V25" s="41">
        <f t="shared" si="7"/>
        <v>84</v>
      </c>
      <c r="W25" s="42">
        <v>11</v>
      </c>
      <c r="X25" s="42">
        <f t="shared" si="2"/>
        <v>99.5</v>
      </c>
      <c r="Y25" s="42">
        <v>9</v>
      </c>
      <c r="Z25" s="42">
        <f t="shared" si="3"/>
        <v>96.7</v>
      </c>
      <c r="AA25" s="42">
        <f t="shared" si="4"/>
        <v>38</v>
      </c>
      <c r="AB25" s="42">
        <f t="shared" si="5"/>
        <v>91.8</v>
      </c>
      <c r="AC25" s="57">
        <f t="shared" si="6"/>
        <v>21</v>
      </c>
      <c r="AD25" s="57" t="str">
        <f>VLOOKUP(AB25,med[],2,TRUE)</f>
        <v>เหรียญเงิน</v>
      </c>
    </row>
    <row r="26" spans="1:30" s="14" customFormat="1" x14ac:dyDescent="0.2">
      <c r="A26" s="8">
        <v>45480.67026741898</v>
      </c>
      <c r="B26" s="24" t="s">
        <v>1999</v>
      </c>
      <c r="C26" s="35" t="s">
        <v>1699</v>
      </c>
      <c r="D26" s="36" t="s">
        <v>14</v>
      </c>
      <c r="E26" s="37" t="s">
        <v>1977</v>
      </c>
      <c r="F26" s="37" t="s">
        <v>1500</v>
      </c>
      <c r="G26" s="36" t="s">
        <v>17</v>
      </c>
      <c r="H26" s="37" t="s">
        <v>28</v>
      </c>
      <c r="I26" s="36">
        <v>10</v>
      </c>
      <c r="J26" s="38">
        <v>1839902344004</v>
      </c>
      <c r="K26" s="39" t="s">
        <v>1501</v>
      </c>
      <c r="L26" s="39" t="s">
        <v>1502</v>
      </c>
      <c r="M26" s="36" t="s">
        <v>1503</v>
      </c>
      <c r="N26" s="40" t="s">
        <v>1504</v>
      </c>
      <c r="O26" s="36" t="s">
        <v>1505</v>
      </c>
      <c r="P26" s="36" t="s">
        <v>23</v>
      </c>
      <c r="Q26" s="41">
        <v>2</v>
      </c>
      <c r="R26" s="41">
        <f t="shared" si="0"/>
        <v>1.2</v>
      </c>
      <c r="S26" s="41">
        <v>3</v>
      </c>
      <c r="T26" s="41">
        <f t="shared" si="1"/>
        <v>9.4</v>
      </c>
      <c r="U26" s="41">
        <v>5</v>
      </c>
      <c r="V26" s="41">
        <f t="shared" si="7"/>
        <v>46.300000000000004</v>
      </c>
      <c r="W26" s="42">
        <v>5</v>
      </c>
      <c r="X26" s="42">
        <f t="shared" si="2"/>
        <v>51.6</v>
      </c>
      <c r="Y26" s="42">
        <v>5.4</v>
      </c>
      <c r="Z26" s="42">
        <f t="shared" si="3"/>
        <v>45.4</v>
      </c>
      <c r="AA26" s="42">
        <f t="shared" si="4"/>
        <v>20.399999999999999</v>
      </c>
      <c r="AB26" s="42">
        <f t="shared" si="5"/>
        <v>15.5</v>
      </c>
      <c r="AC26" s="57">
        <f t="shared" si="6"/>
        <v>206</v>
      </c>
      <c r="AD26" s="57" t="str">
        <f>VLOOKUP(AB26,med[],2,TRUE)</f>
        <v>เข้าร่วม</v>
      </c>
    </row>
    <row r="27" spans="1:30" s="14" customFormat="1" x14ac:dyDescent="0.2">
      <c r="A27" s="8">
        <v>45480.417076597223</v>
      </c>
      <c r="B27" s="24" t="s">
        <v>1999</v>
      </c>
      <c r="C27" s="35" t="s">
        <v>1700</v>
      </c>
      <c r="D27" s="36" t="s">
        <v>24</v>
      </c>
      <c r="E27" s="37" t="s">
        <v>1978</v>
      </c>
      <c r="F27" s="37" t="s">
        <v>1350</v>
      </c>
      <c r="G27" s="36" t="s">
        <v>27</v>
      </c>
      <c r="H27" s="37" t="s">
        <v>28</v>
      </c>
      <c r="I27" s="36">
        <v>11</v>
      </c>
      <c r="J27" s="38">
        <v>1839100018725</v>
      </c>
      <c r="K27" s="39" t="s">
        <v>1351</v>
      </c>
      <c r="L27" s="39" t="s">
        <v>1352</v>
      </c>
      <c r="M27" s="36" t="s">
        <v>1353</v>
      </c>
      <c r="N27" s="40" t="s">
        <v>1354</v>
      </c>
      <c r="O27" s="36">
        <v>473133</v>
      </c>
      <c r="P27" s="36" t="s">
        <v>23</v>
      </c>
      <c r="Q27" s="41">
        <v>14</v>
      </c>
      <c r="R27" s="41">
        <f t="shared" si="0"/>
        <v>93.4</v>
      </c>
      <c r="S27" s="41">
        <v>4</v>
      </c>
      <c r="T27" s="41">
        <f t="shared" si="1"/>
        <v>25.8</v>
      </c>
      <c r="U27" s="41">
        <v>3</v>
      </c>
      <c r="V27" s="41">
        <f t="shared" si="7"/>
        <v>9.8000000000000007</v>
      </c>
      <c r="W27" s="42">
        <v>2</v>
      </c>
      <c r="X27" s="42">
        <f t="shared" si="2"/>
        <v>4.9000000000000004</v>
      </c>
      <c r="Y27" s="42">
        <v>4.8</v>
      </c>
      <c r="Z27" s="42">
        <f t="shared" si="3"/>
        <v>34.4</v>
      </c>
      <c r="AA27" s="42">
        <f t="shared" si="4"/>
        <v>27.8</v>
      </c>
      <c r="AB27" s="42">
        <f t="shared" si="5"/>
        <v>59</v>
      </c>
      <c r="AC27" s="57">
        <f t="shared" si="6"/>
        <v>99</v>
      </c>
      <c r="AD27" s="57" t="str">
        <f>VLOOKUP(AB27,med[],2,TRUE)</f>
        <v>เข้าร่วม</v>
      </c>
    </row>
    <row r="28" spans="1:30" s="14" customFormat="1" x14ac:dyDescent="0.2">
      <c r="A28" s="8">
        <v>45479.609090891201</v>
      </c>
      <c r="B28" s="24" t="s">
        <v>1999</v>
      </c>
      <c r="C28" s="35" t="s">
        <v>1701</v>
      </c>
      <c r="D28" s="36" t="s">
        <v>24</v>
      </c>
      <c r="E28" s="37" t="s">
        <v>1178</v>
      </c>
      <c r="F28" s="37" t="s">
        <v>1179</v>
      </c>
      <c r="G28" s="36" t="s">
        <v>17</v>
      </c>
      <c r="H28" s="37" t="s">
        <v>621</v>
      </c>
      <c r="I28" s="36">
        <v>11</v>
      </c>
      <c r="J28" s="38">
        <v>1909803974271</v>
      </c>
      <c r="K28" s="39" t="s">
        <v>1180</v>
      </c>
      <c r="L28" s="39" t="s">
        <v>1181</v>
      </c>
      <c r="M28" s="36" t="s">
        <v>1182</v>
      </c>
      <c r="N28" s="40" t="s">
        <v>1183</v>
      </c>
      <c r="O28" s="36" t="s">
        <v>1184</v>
      </c>
      <c r="P28" s="36" t="s">
        <v>23</v>
      </c>
      <c r="Q28" s="41">
        <v>8</v>
      </c>
      <c r="R28" s="41">
        <f t="shared" si="0"/>
        <v>49.1</v>
      </c>
      <c r="S28" s="41">
        <v>6</v>
      </c>
      <c r="T28" s="41">
        <f t="shared" si="1"/>
        <v>60.199999999999996</v>
      </c>
      <c r="U28" s="41">
        <v>7</v>
      </c>
      <c r="V28" s="41">
        <f t="shared" si="7"/>
        <v>84</v>
      </c>
      <c r="W28" s="42">
        <v>3</v>
      </c>
      <c r="X28" s="42">
        <f t="shared" si="2"/>
        <v>17.2</v>
      </c>
      <c r="Y28" s="42">
        <v>6</v>
      </c>
      <c r="Z28" s="42">
        <f t="shared" si="3"/>
        <v>58.099999999999994</v>
      </c>
      <c r="AA28" s="42">
        <f t="shared" si="4"/>
        <v>30</v>
      </c>
      <c r="AB28" s="42">
        <f t="shared" si="5"/>
        <v>70.399999999999991</v>
      </c>
      <c r="AC28" s="57">
        <f t="shared" si="6"/>
        <v>71</v>
      </c>
      <c r="AD28" s="57" t="str">
        <f>VLOOKUP(AB28,med[],2,TRUE)</f>
        <v>เข้าร่วม</v>
      </c>
    </row>
    <row r="29" spans="1:30" s="14" customFormat="1" x14ac:dyDescent="0.2">
      <c r="A29" s="8">
        <v>45480.442204398147</v>
      </c>
      <c r="B29" s="24" t="s">
        <v>1999</v>
      </c>
      <c r="C29" s="35" t="s">
        <v>1702</v>
      </c>
      <c r="D29" s="36" t="s">
        <v>24</v>
      </c>
      <c r="E29" s="37" t="s">
        <v>1382</v>
      </c>
      <c r="F29" s="37" t="s">
        <v>1383</v>
      </c>
      <c r="G29" s="36" t="s">
        <v>84</v>
      </c>
      <c r="H29" s="37" t="s">
        <v>64</v>
      </c>
      <c r="I29" s="36">
        <v>9</v>
      </c>
      <c r="J29" s="38">
        <v>1839902397256</v>
      </c>
      <c r="K29" s="39" t="s">
        <v>1384</v>
      </c>
      <c r="L29" s="39" t="s">
        <v>1384</v>
      </c>
      <c r="M29" s="36" t="s">
        <v>1385</v>
      </c>
      <c r="N29" s="40" t="s">
        <v>1386</v>
      </c>
      <c r="O29" s="36" t="s">
        <v>1387</v>
      </c>
      <c r="P29" s="36" t="s">
        <v>23</v>
      </c>
      <c r="Q29" s="41">
        <v>6</v>
      </c>
      <c r="R29" s="41">
        <f t="shared" si="0"/>
        <v>25.4</v>
      </c>
      <c r="S29" s="41">
        <v>4</v>
      </c>
      <c r="T29" s="41">
        <f t="shared" si="1"/>
        <v>25.8</v>
      </c>
      <c r="U29" s="41">
        <v>7</v>
      </c>
      <c r="V29" s="41">
        <f t="shared" si="7"/>
        <v>84</v>
      </c>
      <c r="W29" s="42">
        <v>4</v>
      </c>
      <c r="X29" s="42">
        <f t="shared" si="2"/>
        <v>34.799999999999997</v>
      </c>
      <c r="Y29" s="42">
        <v>4.8</v>
      </c>
      <c r="Z29" s="42">
        <f t="shared" si="3"/>
        <v>34.4</v>
      </c>
      <c r="AA29" s="42">
        <f t="shared" si="4"/>
        <v>25.8</v>
      </c>
      <c r="AB29" s="42">
        <f t="shared" si="5"/>
        <v>44.6</v>
      </c>
      <c r="AC29" s="57">
        <f t="shared" si="6"/>
        <v>131</v>
      </c>
      <c r="AD29" s="57" t="str">
        <f>VLOOKUP(AB29,med[],2,TRUE)</f>
        <v>เข้าร่วม</v>
      </c>
    </row>
    <row r="30" spans="1:30" s="14" customFormat="1" x14ac:dyDescent="0.2">
      <c r="A30" s="8">
        <v>45480.821269849534</v>
      </c>
      <c r="B30" s="24" t="s">
        <v>1999</v>
      </c>
      <c r="C30" s="35" t="s">
        <v>1703</v>
      </c>
      <c r="D30" s="36" t="s">
        <v>24</v>
      </c>
      <c r="E30" s="37" t="s">
        <v>1580</v>
      </c>
      <c r="F30" s="37" t="s">
        <v>1581</v>
      </c>
      <c r="G30" s="36" t="s">
        <v>27</v>
      </c>
      <c r="H30" s="37" t="s">
        <v>348</v>
      </c>
      <c r="I30" s="36">
        <v>11</v>
      </c>
      <c r="J30" s="38">
        <v>1849300185099</v>
      </c>
      <c r="K30" s="39" t="s">
        <v>1582</v>
      </c>
      <c r="L30" s="39" t="s">
        <v>1583</v>
      </c>
      <c r="M30" s="36" t="s">
        <v>1584</v>
      </c>
      <c r="N30" s="40" t="s">
        <v>1585</v>
      </c>
      <c r="O30" s="36">
        <v>15.16</v>
      </c>
      <c r="P30" s="36" t="s">
        <v>23</v>
      </c>
      <c r="Q30" s="41">
        <v>10</v>
      </c>
      <c r="R30" s="41">
        <f t="shared" si="0"/>
        <v>69.599999999999994</v>
      </c>
      <c r="S30" s="41">
        <v>5</v>
      </c>
      <c r="T30" s="41">
        <f t="shared" si="1"/>
        <v>43</v>
      </c>
      <c r="U30" s="41">
        <v>3</v>
      </c>
      <c r="V30" s="41">
        <f t="shared" si="7"/>
        <v>9.8000000000000007</v>
      </c>
      <c r="W30" s="42">
        <v>2</v>
      </c>
      <c r="X30" s="42">
        <f t="shared" si="2"/>
        <v>4.9000000000000004</v>
      </c>
      <c r="Y30" s="42">
        <v>4.2</v>
      </c>
      <c r="Z30" s="42">
        <f t="shared" si="3"/>
        <v>24.5</v>
      </c>
      <c r="AA30" s="42">
        <f t="shared" si="4"/>
        <v>24.2</v>
      </c>
      <c r="AB30" s="42">
        <f t="shared" si="5"/>
        <v>36.799999999999997</v>
      </c>
      <c r="AC30" s="57">
        <f t="shared" si="6"/>
        <v>151</v>
      </c>
      <c r="AD30" s="57" t="str">
        <f>VLOOKUP(AB30,med[],2,TRUE)</f>
        <v>เข้าร่วม</v>
      </c>
    </row>
    <row r="31" spans="1:30" s="14" customFormat="1" x14ac:dyDescent="0.2">
      <c r="A31" s="8">
        <v>45480.759919826392</v>
      </c>
      <c r="B31" s="24" t="s">
        <v>1999</v>
      </c>
      <c r="C31" s="47" t="s">
        <v>1704</v>
      </c>
      <c r="D31" s="48" t="s">
        <v>14</v>
      </c>
      <c r="E31" s="49" t="s">
        <v>1556</v>
      </c>
      <c r="F31" s="49" t="s">
        <v>1557</v>
      </c>
      <c r="G31" s="48" t="s">
        <v>84</v>
      </c>
      <c r="H31" s="49" t="s">
        <v>28</v>
      </c>
      <c r="I31" s="48">
        <v>9</v>
      </c>
      <c r="J31" s="50" t="s">
        <v>1558</v>
      </c>
      <c r="K31" s="51" t="s">
        <v>1559</v>
      </c>
      <c r="L31" s="51" t="s">
        <v>1560</v>
      </c>
      <c r="M31" s="48" t="s">
        <v>1561</v>
      </c>
      <c r="N31" s="52" t="s">
        <v>1562</v>
      </c>
      <c r="O31" s="48">
        <v>8050243354</v>
      </c>
      <c r="P31" s="48" t="s">
        <v>23</v>
      </c>
      <c r="Q31" s="53"/>
      <c r="R31" s="53"/>
      <c r="S31" s="53"/>
      <c r="T31" s="53"/>
      <c r="U31" s="53"/>
      <c r="V31" s="53"/>
      <c r="W31" s="54"/>
      <c r="X31" s="54"/>
      <c r="Y31" s="54"/>
      <c r="Z31" s="54"/>
      <c r="AA31" s="54"/>
      <c r="AB31" s="54"/>
      <c r="AC31" s="57" t="e">
        <f t="shared" si="6"/>
        <v>#N/A</v>
      </c>
      <c r="AD31" s="57" t="str">
        <f>VLOOKUP(AB31,med[],2,TRUE)</f>
        <v>เข้าร่วม</v>
      </c>
    </row>
    <row r="32" spans="1:30" s="14" customFormat="1" x14ac:dyDescent="0.2">
      <c r="A32" s="8">
        <v>45479.523889108794</v>
      </c>
      <c r="B32" s="24" t="s">
        <v>1999</v>
      </c>
      <c r="C32" s="35" t="s">
        <v>1705</v>
      </c>
      <c r="D32" s="36" t="s">
        <v>24</v>
      </c>
      <c r="E32" s="37" t="s">
        <v>1112</v>
      </c>
      <c r="F32" s="37" t="s">
        <v>1113</v>
      </c>
      <c r="G32" s="36" t="s">
        <v>27</v>
      </c>
      <c r="H32" s="37" t="s">
        <v>1114</v>
      </c>
      <c r="I32" s="36">
        <v>12</v>
      </c>
      <c r="J32" s="38">
        <v>1929901488354</v>
      </c>
      <c r="K32" s="39" t="s">
        <v>1115</v>
      </c>
      <c r="L32" s="39" t="s">
        <v>1115</v>
      </c>
      <c r="M32" s="36" t="s">
        <v>1116</v>
      </c>
      <c r="N32" s="40" t="s">
        <v>1117</v>
      </c>
      <c r="O32" s="36" t="s">
        <v>1118</v>
      </c>
      <c r="P32" s="36" t="s">
        <v>23</v>
      </c>
      <c r="Q32" s="41">
        <v>8</v>
      </c>
      <c r="R32" s="41">
        <f t="shared" si="0"/>
        <v>49.1</v>
      </c>
      <c r="S32" s="41">
        <v>4</v>
      </c>
      <c r="T32" s="41">
        <f t="shared" si="1"/>
        <v>25.8</v>
      </c>
      <c r="U32" s="41">
        <v>1</v>
      </c>
      <c r="V32" s="41">
        <f t="shared" si="7"/>
        <v>0</v>
      </c>
      <c r="W32" s="42">
        <v>5</v>
      </c>
      <c r="X32" s="42">
        <f t="shared" si="2"/>
        <v>51.6</v>
      </c>
      <c r="Y32" s="42">
        <v>4.2</v>
      </c>
      <c r="Z32" s="42">
        <f t="shared" si="3"/>
        <v>24.5</v>
      </c>
      <c r="AA32" s="42">
        <f t="shared" si="4"/>
        <v>22.2</v>
      </c>
      <c r="AB32" s="42">
        <f t="shared" si="5"/>
        <v>24.5</v>
      </c>
      <c r="AC32" s="57">
        <f t="shared" si="6"/>
        <v>181</v>
      </c>
      <c r="AD32" s="57" t="str">
        <f>VLOOKUP(AB32,med[],2,TRUE)</f>
        <v>เข้าร่วม</v>
      </c>
    </row>
    <row r="33" spans="1:30" s="14" customFormat="1" x14ac:dyDescent="0.2">
      <c r="A33" s="8">
        <v>45479.383865706019</v>
      </c>
      <c r="B33" s="25" t="s">
        <v>2000</v>
      </c>
      <c r="C33" s="35" t="s">
        <v>1706</v>
      </c>
      <c r="D33" s="36" t="s">
        <v>14</v>
      </c>
      <c r="E33" s="37" t="s">
        <v>1050</v>
      </c>
      <c r="F33" s="37" t="s">
        <v>1051</v>
      </c>
      <c r="G33" s="36" t="s">
        <v>27</v>
      </c>
      <c r="H33" s="37" t="s">
        <v>1052</v>
      </c>
      <c r="I33" s="36">
        <v>12</v>
      </c>
      <c r="J33" s="38">
        <v>1839100017443</v>
      </c>
      <c r="K33" s="39" t="s">
        <v>1053</v>
      </c>
      <c r="L33" s="39" t="s">
        <v>1054</v>
      </c>
      <c r="M33" s="36" t="s">
        <v>1055</v>
      </c>
      <c r="N33" s="40" t="s">
        <v>1056</v>
      </c>
      <c r="O33" s="36" t="s">
        <v>1057</v>
      </c>
      <c r="P33" s="36" t="s">
        <v>23</v>
      </c>
      <c r="Q33" s="41">
        <v>10</v>
      </c>
      <c r="R33" s="41">
        <f t="shared" si="0"/>
        <v>69.599999999999994</v>
      </c>
      <c r="S33" s="41">
        <v>6</v>
      </c>
      <c r="T33" s="41">
        <f t="shared" si="1"/>
        <v>60.199999999999996</v>
      </c>
      <c r="U33" s="41">
        <v>6</v>
      </c>
      <c r="V33" s="41">
        <f t="shared" si="7"/>
        <v>69.599999999999994</v>
      </c>
      <c r="W33" s="42">
        <v>6</v>
      </c>
      <c r="X33" s="42">
        <f t="shared" si="2"/>
        <v>68</v>
      </c>
      <c r="Y33" s="42">
        <v>6</v>
      </c>
      <c r="Z33" s="42">
        <f t="shared" si="3"/>
        <v>58.099999999999994</v>
      </c>
      <c r="AA33" s="42">
        <f t="shared" si="4"/>
        <v>34</v>
      </c>
      <c r="AB33" s="42">
        <f t="shared" si="5"/>
        <v>82.699999999999989</v>
      </c>
      <c r="AC33" s="57">
        <f t="shared" si="6"/>
        <v>41</v>
      </c>
      <c r="AD33" s="57" t="str">
        <f>VLOOKUP(AB33,med[],2,TRUE)</f>
        <v>เข้าร่วม</v>
      </c>
    </row>
    <row r="34" spans="1:30" s="14" customFormat="1" x14ac:dyDescent="0.2">
      <c r="A34" s="8">
        <v>45474.90382511574</v>
      </c>
      <c r="B34" s="25" t="s">
        <v>2000</v>
      </c>
      <c r="C34" s="35" t="s">
        <v>1707</v>
      </c>
      <c r="D34" s="36" t="s">
        <v>14</v>
      </c>
      <c r="E34" s="37" t="s">
        <v>151</v>
      </c>
      <c r="F34" s="37" t="s">
        <v>152</v>
      </c>
      <c r="G34" s="36" t="s">
        <v>27</v>
      </c>
      <c r="H34" s="37" t="s">
        <v>28</v>
      </c>
      <c r="I34" s="36">
        <v>11</v>
      </c>
      <c r="J34" s="38">
        <v>1859900443722</v>
      </c>
      <c r="K34" s="36" t="s">
        <v>153</v>
      </c>
      <c r="L34" s="39" t="s">
        <v>154</v>
      </c>
      <c r="M34" s="36" t="s">
        <v>155</v>
      </c>
      <c r="N34" s="40" t="s">
        <v>156</v>
      </c>
      <c r="O34" s="36" t="s">
        <v>157</v>
      </c>
      <c r="P34" s="36" t="s">
        <v>23</v>
      </c>
      <c r="Q34" s="41">
        <v>6</v>
      </c>
      <c r="R34" s="41">
        <f t="shared" si="0"/>
        <v>25.4</v>
      </c>
      <c r="S34" s="41">
        <v>4</v>
      </c>
      <c r="T34" s="41">
        <f t="shared" si="1"/>
        <v>25.8</v>
      </c>
      <c r="U34" s="41">
        <v>6</v>
      </c>
      <c r="V34" s="41">
        <f t="shared" si="7"/>
        <v>69.599999999999994</v>
      </c>
      <c r="W34" s="42">
        <v>5</v>
      </c>
      <c r="X34" s="42">
        <f t="shared" si="2"/>
        <v>51.6</v>
      </c>
      <c r="Y34" s="42">
        <v>7.2</v>
      </c>
      <c r="Z34" s="42">
        <f t="shared" si="3"/>
        <v>76.2</v>
      </c>
      <c r="AA34" s="42">
        <f t="shared" si="4"/>
        <v>28.2</v>
      </c>
      <c r="AB34" s="42">
        <f t="shared" si="5"/>
        <v>61</v>
      </c>
      <c r="AC34" s="57">
        <f t="shared" si="6"/>
        <v>90</v>
      </c>
      <c r="AD34" s="57" t="str">
        <f>VLOOKUP(AB34,med[],2,TRUE)</f>
        <v>เข้าร่วม</v>
      </c>
    </row>
    <row r="35" spans="1:30" s="14" customFormat="1" x14ac:dyDescent="0.2">
      <c r="A35" s="8">
        <v>45480.648566527772</v>
      </c>
      <c r="B35" s="25" t="s">
        <v>2000</v>
      </c>
      <c r="C35" s="35" t="s">
        <v>1708</v>
      </c>
      <c r="D35" s="36" t="s">
        <v>24</v>
      </c>
      <c r="E35" s="37" t="s">
        <v>1486</v>
      </c>
      <c r="F35" s="37" t="s">
        <v>1487</v>
      </c>
      <c r="G35" s="36" t="s">
        <v>27</v>
      </c>
      <c r="H35" s="37" t="s">
        <v>99</v>
      </c>
      <c r="I35" s="36" t="s">
        <v>1195</v>
      </c>
      <c r="J35" s="38">
        <v>1839902260285</v>
      </c>
      <c r="K35" s="39" t="s">
        <v>1488</v>
      </c>
      <c r="L35" s="39" t="s">
        <v>1489</v>
      </c>
      <c r="M35" s="36" t="s">
        <v>1490</v>
      </c>
      <c r="N35" s="40" t="s">
        <v>1491</v>
      </c>
      <c r="O35" s="36" t="s">
        <v>1492</v>
      </c>
      <c r="P35" s="36" t="s">
        <v>23</v>
      </c>
      <c r="Q35" s="41">
        <v>6</v>
      </c>
      <c r="R35" s="41">
        <f t="shared" si="0"/>
        <v>25.4</v>
      </c>
      <c r="S35" s="41">
        <v>5</v>
      </c>
      <c r="T35" s="41">
        <f t="shared" si="1"/>
        <v>43</v>
      </c>
      <c r="U35" s="41">
        <v>5</v>
      </c>
      <c r="V35" s="41">
        <f t="shared" si="7"/>
        <v>46.300000000000004</v>
      </c>
      <c r="W35" s="42">
        <v>3</v>
      </c>
      <c r="X35" s="42">
        <f t="shared" si="2"/>
        <v>17.2</v>
      </c>
      <c r="Y35" s="42">
        <v>6</v>
      </c>
      <c r="Z35" s="42">
        <f t="shared" si="3"/>
        <v>58.099999999999994</v>
      </c>
      <c r="AA35" s="42">
        <f t="shared" si="4"/>
        <v>25</v>
      </c>
      <c r="AB35" s="42">
        <f t="shared" si="5"/>
        <v>40.9</v>
      </c>
      <c r="AC35" s="57">
        <f t="shared" si="6"/>
        <v>142</v>
      </c>
      <c r="AD35" s="57" t="str">
        <f>VLOOKUP(AB35,med[],2,TRUE)</f>
        <v>เข้าร่วม</v>
      </c>
    </row>
    <row r="36" spans="1:30" s="14" customFormat="1" x14ac:dyDescent="0.2">
      <c r="A36" s="8">
        <v>45478.378419710643</v>
      </c>
      <c r="B36" s="25" t="s">
        <v>2000</v>
      </c>
      <c r="C36" s="35" t="s">
        <v>1709</v>
      </c>
      <c r="D36" s="36" t="s">
        <v>14</v>
      </c>
      <c r="E36" s="37" t="s">
        <v>866</v>
      </c>
      <c r="F36" s="37" t="s">
        <v>867</v>
      </c>
      <c r="G36" s="36" t="s">
        <v>27</v>
      </c>
      <c r="H36" s="37" t="s">
        <v>868</v>
      </c>
      <c r="I36" s="36">
        <v>12</v>
      </c>
      <c r="J36" s="38">
        <v>1839300042417</v>
      </c>
      <c r="K36" s="39" t="s">
        <v>869</v>
      </c>
      <c r="L36" s="39" t="s">
        <v>870</v>
      </c>
      <c r="M36" s="36" t="s">
        <v>871</v>
      </c>
      <c r="N36" s="40" t="s">
        <v>872</v>
      </c>
      <c r="O36" s="36" t="s">
        <v>873</v>
      </c>
      <c r="P36" s="36" t="s">
        <v>23</v>
      </c>
      <c r="Q36" s="41">
        <v>4</v>
      </c>
      <c r="R36" s="41">
        <f t="shared" si="0"/>
        <v>7.3</v>
      </c>
      <c r="S36" s="41">
        <v>2</v>
      </c>
      <c r="T36" s="41">
        <f t="shared" si="1"/>
        <v>3.2</v>
      </c>
      <c r="U36" s="41">
        <v>4</v>
      </c>
      <c r="V36" s="41">
        <f t="shared" si="7"/>
        <v>24.5</v>
      </c>
      <c r="W36" s="42">
        <v>5</v>
      </c>
      <c r="X36" s="42">
        <f t="shared" si="2"/>
        <v>51.6</v>
      </c>
      <c r="Y36" s="42">
        <v>3</v>
      </c>
      <c r="Z36" s="42">
        <f t="shared" si="3"/>
        <v>10.6</v>
      </c>
      <c r="AA36" s="42">
        <f t="shared" si="4"/>
        <v>18</v>
      </c>
      <c r="AB36" s="42">
        <f t="shared" si="5"/>
        <v>8.1</v>
      </c>
      <c r="AC36" s="57">
        <f t="shared" si="6"/>
        <v>225</v>
      </c>
      <c r="AD36" s="57" t="str">
        <f>VLOOKUP(AB36,med[],2,TRUE)</f>
        <v>เข้าร่วม</v>
      </c>
    </row>
    <row r="37" spans="1:30" s="14" customFormat="1" x14ac:dyDescent="0.2">
      <c r="A37" s="8">
        <v>45474.798008333339</v>
      </c>
      <c r="B37" s="25" t="s">
        <v>2000</v>
      </c>
      <c r="C37" s="35" t="s">
        <v>1710</v>
      </c>
      <c r="D37" s="36" t="s">
        <v>14</v>
      </c>
      <c r="E37" s="37" t="s">
        <v>866</v>
      </c>
      <c r="F37" s="37" t="s">
        <v>34</v>
      </c>
      <c r="G37" s="36" t="s">
        <v>27</v>
      </c>
      <c r="H37" s="37" t="s">
        <v>28</v>
      </c>
      <c r="I37" s="36">
        <v>12</v>
      </c>
      <c r="J37" s="38">
        <v>1839100016641</v>
      </c>
      <c r="K37" s="39" t="s">
        <v>35</v>
      </c>
      <c r="L37" s="39" t="s">
        <v>36</v>
      </c>
      <c r="M37" s="36" t="s">
        <v>37</v>
      </c>
      <c r="N37" s="40" t="s">
        <v>38</v>
      </c>
      <c r="O37" s="36" t="s">
        <v>39</v>
      </c>
      <c r="P37" s="36" t="s">
        <v>23</v>
      </c>
      <c r="Q37" s="41">
        <v>4</v>
      </c>
      <c r="R37" s="41">
        <f t="shared" si="0"/>
        <v>7.3</v>
      </c>
      <c r="S37" s="41">
        <v>7</v>
      </c>
      <c r="T37" s="41">
        <f t="shared" si="1"/>
        <v>76.599999999999994</v>
      </c>
      <c r="U37" s="41">
        <v>4</v>
      </c>
      <c r="V37" s="41">
        <f t="shared" si="7"/>
        <v>24.5</v>
      </c>
      <c r="W37" s="42">
        <v>8</v>
      </c>
      <c r="X37" s="42">
        <f t="shared" si="2"/>
        <v>90.100000000000009</v>
      </c>
      <c r="Y37" s="42">
        <v>6.6</v>
      </c>
      <c r="Z37" s="42">
        <f t="shared" si="3"/>
        <v>67.600000000000009</v>
      </c>
      <c r="AA37" s="42">
        <f t="shared" si="4"/>
        <v>29.6</v>
      </c>
      <c r="AB37" s="42">
        <f t="shared" si="5"/>
        <v>68.400000000000006</v>
      </c>
      <c r="AC37" s="57">
        <f t="shared" si="6"/>
        <v>76</v>
      </c>
      <c r="AD37" s="57" t="str">
        <f>VLOOKUP(AB37,med[],2,TRUE)</f>
        <v>เข้าร่วม</v>
      </c>
    </row>
    <row r="38" spans="1:30" s="14" customFormat="1" x14ac:dyDescent="0.2">
      <c r="A38" s="8">
        <v>45479.800474768519</v>
      </c>
      <c r="B38" s="25" t="s">
        <v>2000</v>
      </c>
      <c r="C38" s="35" t="s">
        <v>1711</v>
      </c>
      <c r="D38" s="36" t="s">
        <v>24</v>
      </c>
      <c r="E38" s="37" t="s">
        <v>1979</v>
      </c>
      <c r="F38" s="37" t="s">
        <v>1219</v>
      </c>
      <c r="G38" s="36" t="s">
        <v>27</v>
      </c>
      <c r="H38" s="37" t="s">
        <v>64</v>
      </c>
      <c r="I38" s="36">
        <v>11</v>
      </c>
      <c r="J38" s="38">
        <v>1839100018482</v>
      </c>
      <c r="K38" s="39" t="s">
        <v>1220</v>
      </c>
      <c r="L38" s="39" t="s">
        <v>1220</v>
      </c>
      <c r="M38" s="36" t="s">
        <v>1221</v>
      </c>
      <c r="N38" s="40" t="s">
        <v>1222</v>
      </c>
      <c r="O38" s="36">
        <v>342350001</v>
      </c>
      <c r="P38" s="36" t="s">
        <v>23</v>
      </c>
      <c r="Q38" s="41">
        <v>10</v>
      </c>
      <c r="R38" s="41">
        <f t="shared" si="0"/>
        <v>69.599999999999994</v>
      </c>
      <c r="S38" s="41">
        <v>7</v>
      </c>
      <c r="T38" s="41">
        <f t="shared" si="1"/>
        <v>76.599999999999994</v>
      </c>
      <c r="U38" s="41">
        <v>7</v>
      </c>
      <c r="V38" s="41">
        <f t="shared" si="7"/>
        <v>84</v>
      </c>
      <c r="W38" s="42">
        <v>5</v>
      </c>
      <c r="X38" s="42">
        <f t="shared" si="2"/>
        <v>51.6</v>
      </c>
      <c r="Y38" s="42">
        <v>6.6</v>
      </c>
      <c r="Z38" s="42">
        <f t="shared" si="3"/>
        <v>67.600000000000009</v>
      </c>
      <c r="AA38" s="42">
        <f t="shared" si="4"/>
        <v>35.6</v>
      </c>
      <c r="AB38" s="42">
        <f t="shared" si="5"/>
        <v>87.7</v>
      </c>
      <c r="AC38" s="57">
        <f t="shared" si="6"/>
        <v>31</v>
      </c>
      <c r="AD38" s="57" t="str">
        <f>VLOOKUP(AB38,med[],2,TRUE)</f>
        <v>เหรียญทองแดง</v>
      </c>
    </row>
    <row r="39" spans="1:30" s="14" customFormat="1" x14ac:dyDescent="0.2">
      <c r="A39" s="8">
        <v>45478.86004861111</v>
      </c>
      <c r="B39" s="25" t="s">
        <v>2000</v>
      </c>
      <c r="C39" s="35" t="s">
        <v>1712</v>
      </c>
      <c r="D39" s="36" t="s">
        <v>14</v>
      </c>
      <c r="E39" s="37" t="s">
        <v>1013</v>
      </c>
      <c r="F39" s="37" t="s">
        <v>1014</v>
      </c>
      <c r="G39" s="36" t="s">
        <v>27</v>
      </c>
      <c r="H39" s="37" t="s">
        <v>64</v>
      </c>
      <c r="I39" s="36">
        <v>11</v>
      </c>
      <c r="J39" s="38">
        <v>1839902285725</v>
      </c>
      <c r="K39" s="39" t="s">
        <v>1015</v>
      </c>
      <c r="L39" s="39" t="s">
        <v>1016</v>
      </c>
      <c r="M39" s="36" t="s">
        <v>1017</v>
      </c>
      <c r="N39" s="40" t="s">
        <v>1018</v>
      </c>
      <c r="O39" s="36" t="s">
        <v>1019</v>
      </c>
      <c r="P39" s="36" t="s">
        <v>23</v>
      </c>
      <c r="Q39" s="41">
        <v>14</v>
      </c>
      <c r="R39" s="41">
        <f t="shared" si="0"/>
        <v>93.4</v>
      </c>
      <c r="S39" s="41">
        <v>7</v>
      </c>
      <c r="T39" s="41">
        <f t="shared" si="1"/>
        <v>76.599999999999994</v>
      </c>
      <c r="U39" s="41">
        <v>9</v>
      </c>
      <c r="V39" s="41">
        <f t="shared" si="7"/>
        <v>98.7</v>
      </c>
      <c r="W39" s="42">
        <v>9</v>
      </c>
      <c r="X39" s="42">
        <f t="shared" si="2"/>
        <v>95.399999999999991</v>
      </c>
      <c r="Y39" s="42">
        <v>10.8</v>
      </c>
      <c r="Z39" s="42">
        <f t="shared" si="3"/>
        <v>100</v>
      </c>
      <c r="AA39" s="42">
        <f t="shared" si="4"/>
        <v>49.8</v>
      </c>
      <c r="AB39" s="42">
        <f t="shared" si="5"/>
        <v>99.1</v>
      </c>
      <c r="AC39" s="57">
        <f t="shared" si="6"/>
        <v>3</v>
      </c>
      <c r="AD39" s="57" t="str">
        <f>VLOOKUP(AB39,med[],2,TRUE)</f>
        <v>เหรียญทอง</v>
      </c>
    </row>
    <row r="40" spans="1:30" s="14" customFormat="1" x14ac:dyDescent="0.2">
      <c r="A40" s="8">
        <v>45475.782936261574</v>
      </c>
      <c r="B40" s="25" t="s">
        <v>2000</v>
      </c>
      <c r="C40" s="35" t="s">
        <v>1713</v>
      </c>
      <c r="D40" s="36" t="s">
        <v>24</v>
      </c>
      <c r="E40" s="37" t="s">
        <v>1980</v>
      </c>
      <c r="F40" s="37" t="s">
        <v>415</v>
      </c>
      <c r="G40" s="36" t="s">
        <v>27</v>
      </c>
      <c r="H40" s="37" t="s">
        <v>64</v>
      </c>
      <c r="I40" s="36">
        <v>11</v>
      </c>
      <c r="J40" s="38">
        <v>1839100018741</v>
      </c>
      <c r="K40" s="39" t="s">
        <v>416</v>
      </c>
      <c r="L40" s="39" t="s">
        <v>417</v>
      </c>
      <c r="M40" s="36" t="s">
        <v>418</v>
      </c>
      <c r="N40" s="40" t="s">
        <v>419</v>
      </c>
      <c r="O40" s="36">
        <v>664833</v>
      </c>
      <c r="P40" s="36" t="s">
        <v>23</v>
      </c>
      <c r="Q40" s="41">
        <v>8</v>
      </c>
      <c r="R40" s="41">
        <f t="shared" si="0"/>
        <v>49.1</v>
      </c>
      <c r="S40" s="41">
        <v>3</v>
      </c>
      <c r="T40" s="41">
        <f t="shared" si="1"/>
        <v>9.4</v>
      </c>
      <c r="U40" s="41">
        <v>7</v>
      </c>
      <c r="V40" s="41">
        <f t="shared" si="7"/>
        <v>84</v>
      </c>
      <c r="W40" s="42">
        <v>7</v>
      </c>
      <c r="X40" s="42">
        <f t="shared" si="2"/>
        <v>80.7</v>
      </c>
      <c r="Y40" s="42">
        <v>7.2</v>
      </c>
      <c r="Z40" s="42">
        <f t="shared" si="3"/>
        <v>76.2</v>
      </c>
      <c r="AA40" s="42">
        <f t="shared" si="4"/>
        <v>32.200000000000003</v>
      </c>
      <c r="AB40" s="42">
        <f t="shared" si="5"/>
        <v>79</v>
      </c>
      <c r="AC40" s="57">
        <f t="shared" si="6"/>
        <v>51</v>
      </c>
      <c r="AD40" s="57" t="str">
        <f>VLOOKUP(AB40,med[],2,TRUE)</f>
        <v>เข้าร่วม</v>
      </c>
    </row>
    <row r="41" spans="1:30" s="14" customFormat="1" x14ac:dyDescent="0.2">
      <c r="A41" s="8">
        <v>45474.85995805556</v>
      </c>
      <c r="B41" s="25" t="s">
        <v>2000</v>
      </c>
      <c r="C41" s="35" t="s">
        <v>1714</v>
      </c>
      <c r="D41" s="36" t="s">
        <v>24</v>
      </c>
      <c r="E41" s="37" t="s">
        <v>77</v>
      </c>
      <c r="F41" s="37" t="s">
        <v>78</v>
      </c>
      <c r="G41" s="36" t="s">
        <v>27</v>
      </c>
      <c r="H41" s="37" t="s">
        <v>64</v>
      </c>
      <c r="I41" s="36">
        <v>11</v>
      </c>
      <c r="J41" s="38">
        <v>1839300053338</v>
      </c>
      <c r="K41" s="39" t="s">
        <v>79</v>
      </c>
      <c r="L41" s="39" t="s">
        <v>80</v>
      </c>
      <c r="M41" s="36" t="s">
        <v>81</v>
      </c>
      <c r="N41" s="40" t="s">
        <v>82</v>
      </c>
      <c r="O41" s="36">
        <v>202407011</v>
      </c>
      <c r="P41" s="36" t="s">
        <v>23</v>
      </c>
      <c r="Q41" s="41">
        <v>6</v>
      </c>
      <c r="R41" s="41">
        <f t="shared" si="0"/>
        <v>25.4</v>
      </c>
      <c r="S41" s="41">
        <v>8</v>
      </c>
      <c r="T41" s="41">
        <f t="shared" si="1"/>
        <v>87.2</v>
      </c>
      <c r="U41" s="41">
        <v>7</v>
      </c>
      <c r="V41" s="41">
        <f t="shared" si="7"/>
        <v>84</v>
      </c>
      <c r="W41" s="42">
        <v>6</v>
      </c>
      <c r="X41" s="42">
        <f t="shared" si="2"/>
        <v>68</v>
      </c>
      <c r="Y41" s="42">
        <v>8.4</v>
      </c>
      <c r="Z41" s="42">
        <f t="shared" si="3"/>
        <v>92.2</v>
      </c>
      <c r="AA41" s="42">
        <f t="shared" si="4"/>
        <v>35.4</v>
      </c>
      <c r="AB41" s="42">
        <f t="shared" si="5"/>
        <v>85.6</v>
      </c>
      <c r="AC41" s="57">
        <f t="shared" si="6"/>
        <v>32</v>
      </c>
      <c r="AD41" s="57" t="str">
        <f>VLOOKUP(AB41,med[],2,TRUE)</f>
        <v>เหรียญทองแดง</v>
      </c>
    </row>
    <row r="42" spans="1:30" s="14" customFormat="1" x14ac:dyDescent="0.2">
      <c r="A42" s="8">
        <v>45480.580824618053</v>
      </c>
      <c r="B42" s="25" t="s">
        <v>2000</v>
      </c>
      <c r="C42" s="35" t="s">
        <v>1715</v>
      </c>
      <c r="D42" s="36" t="s">
        <v>24</v>
      </c>
      <c r="E42" s="37" t="s">
        <v>77</v>
      </c>
      <c r="F42" s="37" t="s">
        <v>1448</v>
      </c>
      <c r="G42" s="36" t="s">
        <v>17</v>
      </c>
      <c r="H42" s="37" t="s">
        <v>1449</v>
      </c>
      <c r="I42" s="36">
        <v>11</v>
      </c>
      <c r="J42" s="38">
        <v>1839100022102</v>
      </c>
      <c r="K42" s="39" t="s">
        <v>1450</v>
      </c>
      <c r="L42" s="39" t="s">
        <v>1451</v>
      </c>
      <c r="M42" s="36" t="s">
        <v>1452</v>
      </c>
      <c r="N42" s="40" t="s">
        <v>1453</v>
      </c>
      <c r="O42" s="36" t="s">
        <v>1454</v>
      </c>
      <c r="P42" s="36" t="s">
        <v>23</v>
      </c>
      <c r="Q42" s="41">
        <v>10</v>
      </c>
      <c r="R42" s="41">
        <f t="shared" si="0"/>
        <v>69.599999999999994</v>
      </c>
      <c r="S42" s="41">
        <v>2</v>
      </c>
      <c r="T42" s="41">
        <f t="shared" si="1"/>
        <v>3.2</v>
      </c>
      <c r="U42" s="41">
        <v>4</v>
      </c>
      <c r="V42" s="41">
        <f t="shared" si="7"/>
        <v>24.5</v>
      </c>
      <c r="W42" s="42">
        <v>3</v>
      </c>
      <c r="X42" s="42">
        <f t="shared" si="2"/>
        <v>17.2</v>
      </c>
      <c r="Y42" s="42">
        <v>2.4</v>
      </c>
      <c r="Z42" s="42">
        <f t="shared" si="3"/>
        <v>4.9000000000000004</v>
      </c>
      <c r="AA42" s="42">
        <f t="shared" si="4"/>
        <v>21.4</v>
      </c>
      <c r="AB42" s="42">
        <f t="shared" si="5"/>
        <v>21.3</v>
      </c>
      <c r="AC42" s="57">
        <f t="shared" si="6"/>
        <v>190</v>
      </c>
      <c r="AD42" s="57" t="str">
        <f>VLOOKUP(AB42,med[],2,TRUE)</f>
        <v>เข้าร่วม</v>
      </c>
    </row>
    <row r="43" spans="1:30" s="14" customFormat="1" x14ac:dyDescent="0.2">
      <c r="A43" s="8">
        <v>45475.425250613422</v>
      </c>
      <c r="B43" s="25" t="s">
        <v>2000</v>
      </c>
      <c r="C43" s="35" t="s">
        <v>1716</v>
      </c>
      <c r="D43" s="36" t="s">
        <v>24</v>
      </c>
      <c r="E43" s="37" t="s">
        <v>273</v>
      </c>
      <c r="F43" s="37" t="s">
        <v>274</v>
      </c>
      <c r="G43" s="36" t="s">
        <v>27</v>
      </c>
      <c r="H43" s="37" t="s">
        <v>99</v>
      </c>
      <c r="I43" s="36">
        <v>12</v>
      </c>
      <c r="J43" s="38">
        <v>1839902247874</v>
      </c>
      <c r="K43" s="36" t="s">
        <v>275</v>
      </c>
      <c r="L43" s="39" t="s">
        <v>276</v>
      </c>
      <c r="M43" s="36" t="s">
        <v>277</v>
      </c>
      <c r="N43" s="40" t="s">
        <v>278</v>
      </c>
      <c r="O43" s="36" t="s">
        <v>279</v>
      </c>
      <c r="P43" s="36" t="s">
        <v>23</v>
      </c>
      <c r="Q43" s="41">
        <v>8</v>
      </c>
      <c r="R43" s="41">
        <f t="shared" si="0"/>
        <v>49.1</v>
      </c>
      <c r="S43" s="41">
        <v>4</v>
      </c>
      <c r="T43" s="41">
        <f t="shared" si="1"/>
        <v>25.8</v>
      </c>
      <c r="U43" s="41">
        <v>4</v>
      </c>
      <c r="V43" s="41">
        <f t="shared" si="7"/>
        <v>24.5</v>
      </c>
      <c r="W43" s="42">
        <v>7</v>
      </c>
      <c r="X43" s="42">
        <f t="shared" si="2"/>
        <v>80.7</v>
      </c>
      <c r="Y43" s="42">
        <v>3.6</v>
      </c>
      <c r="Z43" s="42">
        <f t="shared" si="3"/>
        <v>17.599999999999998</v>
      </c>
      <c r="AA43" s="42">
        <f t="shared" si="4"/>
        <v>26.6</v>
      </c>
      <c r="AB43" s="42">
        <f t="shared" si="5"/>
        <v>52.800000000000004</v>
      </c>
      <c r="AC43" s="57">
        <f t="shared" si="6"/>
        <v>113</v>
      </c>
      <c r="AD43" s="57" t="str">
        <f>VLOOKUP(AB43,med[],2,TRUE)</f>
        <v>เข้าร่วม</v>
      </c>
    </row>
    <row r="44" spans="1:30" s="14" customFormat="1" x14ac:dyDescent="0.2">
      <c r="A44" s="8">
        <v>45479.456799201391</v>
      </c>
      <c r="B44" s="25" t="s">
        <v>2000</v>
      </c>
      <c r="C44" s="35" t="s">
        <v>1717</v>
      </c>
      <c r="D44" s="36" t="s">
        <v>24</v>
      </c>
      <c r="E44" s="37" t="s">
        <v>1981</v>
      </c>
      <c r="F44" s="37" t="s">
        <v>555</v>
      </c>
      <c r="G44" s="36" t="s">
        <v>27</v>
      </c>
      <c r="H44" s="37" t="s">
        <v>99</v>
      </c>
      <c r="I44" s="36">
        <v>11</v>
      </c>
      <c r="J44" s="38">
        <v>1839902267221</v>
      </c>
      <c r="K44" s="39" t="s">
        <v>1072</v>
      </c>
      <c r="L44" s="39" t="s">
        <v>1072</v>
      </c>
      <c r="M44" s="36" t="s">
        <v>1073</v>
      </c>
      <c r="N44" s="40" t="s">
        <v>1074</v>
      </c>
      <c r="O44" s="36" t="s">
        <v>1075</v>
      </c>
      <c r="P44" s="36" t="s">
        <v>23</v>
      </c>
      <c r="Q44" s="41">
        <v>10</v>
      </c>
      <c r="R44" s="41">
        <f t="shared" si="0"/>
        <v>69.599999999999994</v>
      </c>
      <c r="S44" s="41">
        <v>5</v>
      </c>
      <c r="T44" s="41">
        <f t="shared" si="1"/>
        <v>43</v>
      </c>
      <c r="U44" s="41">
        <v>2</v>
      </c>
      <c r="V44" s="41">
        <f t="shared" si="7"/>
        <v>3.5999999999999996</v>
      </c>
      <c r="W44" s="42">
        <v>4</v>
      </c>
      <c r="X44" s="42">
        <f t="shared" si="2"/>
        <v>34.799999999999997</v>
      </c>
      <c r="Y44" s="42">
        <v>3</v>
      </c>
      <c r="Z44" s="42">
        <f t="shared" si="3"/>
        <v>10.6</v>
      </c>
      <c r="AA44" s="42">
        <f t="shared" si="4"/>
        <v>24</v>
      </c>
      <c r="AB44" s="42">
        <f t="shared" si="5"/>
        <v>35.199999999999996</v>
      </c>
      <c r="AC44" s="57">
        <f t="shared" si="6"/>
        <v>156</v>
      </c>
      <c r="AD44" s="57" t="str">
        <f>VLOOKUP(AB44,med[],2,TRUE)</f>
        <v>เข้าร่วม</v>
      </c>
    </row>
    <row r="45" spans="1:30" s="14" customFormat="1" x14ac:dyDescent="0.2">
      <c r="A45" s="8">
        <v>45476.360260543981</v>
      </c>
      <c r="B45" s="25" t="s">
        <v>2000</v>
      </c>
      <c r="C45" s="35" t="s">
        <v>1718</v>
      </c>
      <c r="D45" s="36" t="s">
        <v>14</v>
      </c>
      <c r="E45" s="37" t="s">
        <v>1982</v>
      </c>
      <c r="F45" s="37" t="s">
        <v>529</v>
      </c>
      <c r="G45" s="36" t="s">
        <v>27</v>
      </c>
      <c r="H45" s="37" t="s">
        <v>28</v>
      </c>
      <c r="I45" s="36">
        <v>11</v>
      </c>
      <c r="J45" s="38">
        <v>1860401365744</v>
      </c>
      <c r="K45" s="39" t="s">
        <v>530</v>
      </c>
      <c r="L45" s="39" t="s">
        <v>531</v>
      </c>
      <c r="M45" s="36" t="s">
        <v>532</v>
      </c>
      <c r="N45" s="40" t="s">
        <v>533</v>
      </c>
      <c r="O45" s="36" t="s">
        <v>534</v>
      </c>
      <c r="P45" s="36" t="s">
        <v>23</v>
      </c>
      <c r="Q45" s="41">
        <v>10</v>
      </c>
      <c r="R45" s="41">
        <f t="shared" si="0"/>
        <v>69.599999999999994</v>
      </c>
      <c r="S45" s="41">
        <v>5</v>
      </c>
      <c r="T45" s="41">
        <f t="shared" si="1"/>
        <v>43</v>
      </c>
      <c r="U45" s="41">
        <v>6</v>
      </c>
      <c r="V45" s="41">
        <f t="shared" si="7"/>
        <v>69.599999999999994</v>
      </c>
      <c r="W45" s="42">
        <v>2</v>
      </c>
      <c r="X45" s="42">
        <f t="shared" si="2"/>
        <v>4.9000000000000004</v>
      </c>
      <c r="Y45" s="42">
        <v>3</v>
      </c>
      <c r="Z45" s="42">
        <f t="shared" si="3"/>
        <v>10.6</v>
      </c>
      <c r="AA45" s="42">
        <f t="shared" si="4"/>
        <v>26</v>
      </c>
      <c r="AB45" s="42">
        <f t="shared" si="5"/>
        <v>47.099999999999994</v>
      </c>
      <c r="AC45" s="57">
        <f t="shared" si="6"/>
        <v>126</v>
      </c>
      <c r="AD45" s="57" t="str">
        <f>VLOOKUP(AB45,med[],2,TRUE)</f>
        <v>เข้าร่วม</v>
      </c>
    </row>
    <row r="46" spans="1:30" s="14" customFormat="1" x14ac:dyDescent="0.2">
      <c r="A46" s="8">
        <v>45479.515996377319</v>
      </c>
      <c r="B46" s="25" t="s">
        <v>2000</v>
      </c>
      <c r="C46" s="35" t="s">
        <v>1719</v>
      </c>
      <c r="D46" s="36" t="s">
        <v>24</v>
      </c>
      <c r="E46" s="37" t="s">
        <v>1105</v>
      </c>
      <c r="F46" s="37" t="s">
        <v>1106</v>
      </c>
      <c r="G46" s="36" t="s">
        <v>27</v>
      </c>
      <c r="H46" s="37" t="s">
        <v>99</v>
      </c>
      <c r="I46" s="36">
        <v>11</v>
      </c>
      <c r="J46" s="38">
        <v>1839902284117</v>
      </c>
      <c r="K46" s="39" t="s">
        <v>1107</v>
      </c>
      <c r="L46" s="39" t="s">
        <v>1108</v>
      </c>
      <c r="M46" s="36" t="s">
        <v>1109</v>
      </c>
      <c r="N46" s="40" t="s">
        <v>1110</v>
      </c>
      <c r="O46" s="36" t="s">
        <v>1111</v>
      </c>
      <c r="P46" s="36" t="s">
        <v>23</v>
      </c>
      <c r="Q46" s="41">
        <v>4</v>
      </c>
      <c r="R46" s="41">
        <f t="shared" si="0"/>
        <v>7.3</v>
      </c>
      <c r="S46" s="41">
        <v>5</v>
      </c>
      <c r="T46" s="41">
        <f t="shared" si="1"/>
        <v>43</v>
      </c>
      <c r="U46" s="41">
        <v>7</v>
      </c>
      <c r="V46" s="41">
        <f t="shared" si="7"/>
        <v>84</v>
      </c>
      <c r="W46" s="42">
        <v>4</v>
      </c>
      <c r="X46" s="42">
        <f t="shared" si="2"/>
        <v>34.799999999999997</v>
      </c>
      <c r="Y46" s="42">
        <v>7.2</v>
      </c>
      <c r="Z46" s="42">
        <f t="shared" si="3"/>
        <v>76.2</v>
      </c>
      <c r="AA46" s="42">
        <f t="shared" si="4"/>
        <v>27.2</v>
      </c>
      <c r="AB46" s="42">
        <f t="shared" si="5"/>
        <v>56.499999999999993</v>
      </c>
      <c r="AC46" s="57">
        <f t="shared" si="6"/>
        <v>107</v>
      </c>
      <c r="AD46" s="57" t="str">
        <f>VLOOKUP(AB46,med[],2,TRUE)</f>
        <v>เข้าร่วม</v>
      </c>
    </row>
    <row r="47" spans="1:30" s="14" customFormat="1" x14ac:dyDescent="0.2">
      <c r="A47" s="8">
        <v>45480.909192187501</v>
      </c>
      <c r="B47" s="25" t="s">
        <v>2000</v>
      </c>
      <c r="C47" s="35" t="s">
        <v>1720</v>
      </c>
      <c r="D47" s="36" t="s">
        <v>24</v>
      </c>
      <c r="E47" s="37" t="s">
        <v>1646</v>
      </c>
      <c r="F47" s="37" t="s">
        <v>1647</v>
      </c>
      <c r="G47" s="36" t="s">
        <v>27</v>
      </c>
      <c r="H47" s="37" t="s">
        <v>868</v>
      </c>
      <c r="I47" s="36">
        <v>11</v>
      </c>
      <c r="J47" s="38">
        <v>1839902248986</v>
      </c>
      <c r="K47" s="39" t="s">
        <v>1648</v>
      </c>
      <c r="L47" s="39" t="s">
        <v>1649</v>
      </c>
      <c r="M47" s="36" t="s">
        <v>1650</v>
      </c>
      <c r="N47" s="40" t="s">
        <v>1651</v>
      </c>
      <c r="O47" s="36">
        <v>608412</v>
      </c>
      <c r="P47" s="36" t="s">
        <v>23</v>
      </c>
      <c r="Q47" s="41">
        <v>10</v>
      </c>
      <c r="R47" s="41">
        <f t="shared" si="0"/>
        <v>69.599999999999994</v>
      </c>
      <c r="S47" s="41">
        <v>5</v>
      </c>
      <c r="T47" s="41">
        <f t="shared" si="1"/>
        <v>43</v>
      </c>
      <c r="U47" s="41">
        <v>3</v>
      </c>
      <c r="V47" s="41">
        <f t="shared" si="7"/>
        <v>9.8000000000000007</v>
      </c>
      <c r="W47" s="42">
        <v>2</v>
      </c>
      <c r="X47" s="42">
        <f t="shared" si="2"/>
        <v>4.9000000000000004</v>
      </c>
      <c r="Y47" s="42">
        <v>4.2</v>
      </c>
      <c r="Z47" s="42">
        <f t="shared" si="3"/>
        <v>24.5</v>
      </c>
      <c r="AA47" s="42">
        <f t="shared" si="4"/>
        <v>24.2</v>
      </c>
      <c r="AB47" s="42">
        <f t="shared" si="5"/>
        <v>36.799999999999997</v>
      </c>
      <c r="AC47" s="57">
        <f t="shared" si="6"/>
        <v>151</v>
      </c>
      <c r="AD47" s="57" t="str">
        <f>VLOOKUP(AB47,med[],2,TRUE)</f>
        <v>เข้าร่วม</v>
      </c>
    </row>
    <row r="48" spans="1:30" s="14" customFormat="1" x14ac:dyDescent="0.2">
      <c r="A48" s="8">
        <v>45476.779154317133</v>
      </c>
      <c r="B48" s="25" t="s">
        <v>2000</v>
      </c>
      <c r="C48" s="35" t="s">
        <v>1721</v>
      </c>
      <c r="D48" s="36" t="s">
        <v>24</v>
      </c>
      <c r="E48" s="37" t="s">
        <v>1983</v>
      </c>
      <c r="F48" s="37" t="s">
        <v>640</v>
      </c>
      <c r="G48" s="36" t="s">
        <v>17</v>
      </c>
      <c r="H48" s="37" t="s">
        <v>28</v>
      </c>
      <c r="I48" s="36">
        <v>11</v>
      </c>
      <c r="J48" s="38">
        <v>2839300001395</v>
      </c>
      <c r="K48" s="39" t="s">
        <v>641</v>
      </c>
      <c r="L48" s="39" t="s">
        <v>641</v>
      </c>
      <c r="M48" s="36" t="s">
        <v>642</v>
      </c>
      <c r="N48" s="40" t="s">
        <v>643</v>
      </c>
      <c r="O48" s="39" t="s">
        <v>644</v>
      </c>
      <c r="P48" s="36" t="s">
        <v>23</v>
      </c>
      <c r="Q48" s="41">
        <v>6</v>
      </c>
      <c r="R48" s="41">
        <f t="shared" si="0"/>
        <v>25.4</v>
      </c>
      <c r="S48" s="41">
        <v>3</v>
      </c>
      <c r="T48" s="41">
        <f t="shared" si="1"/>
        <v>9.4</v>
      </c>
      <c r="U48" s="41">
        <v>4</v>
      </c>
      <c r="V48" s="41">
        <f t="shared" si="7"/>
        <v>24.5</v>
      </c>
      <c r="W48" s="42">
        <v>7</v>
      </c>
      <c r="X48" s="42">
        <f t="shared" si="2"/>
        <v>80.7</v>
      </c>
      <c r="Y48" s="42">
        <v>6</v>
      </c>
      <c r="Z48" s="42">
        <f t="shared" si="3"/>
        <v>58.099999999999994</v>
      </c>
      <c r="AA48" s="42">
        <f t="shared" si="4"/>
        <v>26</v>
      </c>
      <c r="AB48" s="42">
        <f t="shared" si="5"/>
        <v>47.099999999999994</v>
      </c>
      <c r="AC48" s="57">
        <f t="shared" si="6"/>
        <v>126</v>
      </c>
      <c r="AD48" s="57" t="str">
        <f>VLOOKUP(AB48,med[],2,TRUE)</f>
        <v>เข้าร่วม</v>
      </c>
    </row>
    <row r="49" spans="1:30" s="14" customFormat="1" x14ac:dyDescent="0.2">
      <c r="A49" s="8">
        <v>45479.657999293981</v>
      </c>
      <c r="B49" s="25" t="s">
        <v>2000</v>
      </c>
      <c r="C49" s="35" t="s">
        <v>1722</v>
      </c>
      <c r="D49" s="36" t="s">
        <v>24</v>
      </c>
      <c r="E49" s="37" t="s">
        <v>1185</v>
      </c>
      <c r="F49" s="37" t="s">
        <v>1186</v>
      </c>
      <c r="G49" s="36" t="s">
        <v>17</v>
      </c>
      <c r="H49" s="37" t="s">
        <v>1187</v>
      </c>
      <c r="I49" s="36">
        <v>10</v>
      </c>
      <c r="J49" s="38">
        <v>1839100021700</v>
      </c>
      <c r="K49" s="39" t="s">
        <v>1188</v>
      </c>
      <c r="L49" s="39" t="s">
        <v>1189</v>
      </c>
      <c r="M49" s="36" t="s">
        <v>1190</v>
      </c>
      <c r="N49" s="40" t="s">
        <v>1191</v>
      </c>
      <c r="O49" s="39" t="s">
        <v>1192</v>
      </c>
      <c r="P49" s="36" t="s">
        <v>23</v>
      </c>
      <c r="Q49" s="41">
        <v>6</v>
      </c>
      <c r="R49" s="41">
        <f t="shared" si="0"/>
        <v>25.4</v>
      </c>
      <c r="S49" s="41">
        <v>7</v>
      </c>
      <c r="T49" s="41">
        <f t="shared" si="1"/>
        <v>76.599999999999994</v>
      </c>
      <c r="U49" s="41">
        <v>4</v>
      </c>
      <c r="V49" s="41">
        <f t="shared" si="7"/>
        <v>24.5</v>
      </c>
      <c r="W49" s="42">
        <v>3</v>
      </c>
      <c r="X49" s="42">
        <f t="shared" si="2"/>
        <v>17.2</v>
      </c>
      <c r="Y49" s="42">
        <v>1.8</v>
      </c>
      <c r="Z49" s="42">
        <f t="shared" si="3"/>
        <v>1.6</v>
      </c>
      <c r="AA49" s="42">
        <f t="shared" si="4"/>
        <v>21.8</v>
      </c>
      <c r="AB49" s="42">
        <f t="shared" si="5"/>
        <v>24.099999999999998</v>
      </c>
      <c r="AC49" s="57">
        <f t="shared" si="6"/>
        <v>186</v>
      </c>
      <c r="AD49" s="57" t="str">
        <f>VLOOKUP(AB49,med[],2,TRUE)</f>
        <v>เข้าร่วม</v>
      </c>
    </row>
    <row r="50" spans="1:30" s="14" customFormat="1" x14ac:dyDescent="0.2">
      <c r="A50" s="8">
        <v>45479.580257731483</v>
      </c>
      <c r="B50" s="25" t="s">
        <v>2000</v>
      </c>
      <c r="C50" s="35" t="s">
        <v>1723</v>
      </c>
      <c r="D50" s="36" t="s">
        <v>24</v>
      </c>
      <c r="E50" s="37" t="s">
        <v>1167</v>
      </c>
      <c r="F50" s="37" t="s">
        <v>1168</v>
      </c>
      <c r="G50" s="36" t="s">
        <v>27</v>
      </c>
      <c r="H50" s="37" t="s">
        <v>711</v>
      </c>
      <c r="I50" s="36">
        <v>12</v>
      </c>
      <c r="J50" s="38">
        <v>1100704391357</v>
      </c>
      <c r="K50" s="36" t="s">
        <v>1155</v>
      </c>
      <c r="L50" s="36" t="s">
        <v>1156</v>
      </c>
      <c r="M50" s="36" t="s">
        <v>1157</v>
      </c>
      <c r="N50" s="40" t="s">
        <v>1169</v>
      </c>
      <c r="O50" s="36" t="s">
        <v>1170</v>
      </c>
      <c r="P50" s="36" t="s">
        <v>23</v>
      </c>
      <c r="Q50" s="41">
        <v>10</v>
      </c>
      <c r="R50" s="41">
        <f t="shared" si="0"/>
        <v>69.599999999999994</v>
      </c>
      <c r="S50" s="41">
        <v>3</v>
      </c>
      <c r="T50" s="41">
        <f t="shared" si="1"/>
        <v>9.4</v>
      </c>
      <c r="U50" s="41">
        <v>3</v>
      </c>
      <c r="V50" s="41">
        <f t="shared" si="7"/>
        <v>9.8000000000000007</v>
      </c>
      <c r="W50" s="42">
        <v>2</v>
      </c>
      <c r="X50" s="42">
        <f t="shared" si="2"/>
        <v>4.9000000000000004</v>
      </c>
      <c r="Y50" s="42">
        <v>4.8</v>
      </c>
      <c r="Z50" s="42">
        <f t="shared" si="3"/>
        <v>34.4</v>
      </c>
      <c r="AA50" s="42">
        <f t="shared" si="4"/>
        <v>22.8</v>
      </c>
      <c r="AB50" s="42">
        <f t="shared" si="5"/>
        <v>27.800000000000004</v>
      </c>
      <c r="AC50" s="57">
        <f t="shared" si="6"/>
        <v>177</v>
      </c>
      <c r="AD50" s="57" t="str">
        <f>VLOOKUP(AB50,med[],2,TRUE)</f>
        <v>เข้าร่วม</v>
      </c>
    </row>
    <row r="51" spans="1:30" s="14" customFormat="1" x14ac:dyDescent="0.2">
      <c r="A51" s="8">
        <v>45476.560025787039</v>
      </c>
      <c r="B51" s="25" t="s">
        <v>2000</v>
      </c>
      <c r="C51" s="35" t="s">
        <v>1724</v>
      </c>
      <c r="D51" s="36" t="s">
        <v>14</v>
      </c>
      <c r="E51" s="37" t="s">
        <v>589</v>
      </c>
      <c r="F51" s="37" t="s">
        <v>590</v>
      </c>
      <c r="G51" s="36" t="s">
        <v>17</v>
      </c>
      <c r="H51" s="37" t="s">
        <v>591</v>
      </c>
      <c r="I51" s="36">
        <v>10</v>
      </c>
      <c r="J51" s="38">
        <v>1839902339477</v>
      </c>
      <c r="K51" s="39" t="s">
        <v>592</v>
      </c>
      <c r="L51" s="39" t="s">
        <v>593</v>
      </c>
      <c r="M51" s="36" t="s">
        <v>594</v>
      </c>
      <c r="N51" s="40" t="s">
        <v>595</v>
      </c>
      <c r="O51" s="36">
        <v>498521</v>
      </c>
      <c r="P51" s="36" t="s">
        <v>23</v>
      </c>
      <c r="Q51" s="41">
        <v>6</v>
      </c>
      <c r="R51" s="41">
        <f t="shared" si="0"/>
        <v>25.4</v>
      </c>
      <c r="S51" s="41">
        <v>7</v>
      </c>
      <c r="T51" s="41">
        <f t="shared" si="1"/>
        <v>76.599999999999994</v>
      </c>
      <c r="U51" s="41">
        <v>3</v>
      </c>
      <c r="V51" s="41">
        <f t="shared" si="7"/>
        <v>9.8000000000000007</v>
      </c>
      <c r="W51" s="42">
        <v>2</v>
      </c>
      <c r="X51" s="42">
        <f t="shared" si="2"/>
        <v>4.9000000000000004</v>
      </c>
      <c r="Y51" s="42">
        <v>3</v>
      </c>
      <c r="Z51" s="42">
        <f t="shared" si="3"/>
        <v>10.6</v>
      </c>
      <c r="AA51" s="42">
        <f t="shared" si="4"/>
        <v>21</v>
      </c>
      <c r="AB51" s="42">
        <f t="shared" si="5"/>
        <v>19.600000000000001</v>
      </c>
      <c r="AC51" s="57">
        <f t="shared" si="6"/>
        <v>196</v>
      </c>
      <c r="AD51" s="57" t="str">
        <f>VLOOKUP(AB51,med[],2,TRUE)</f>
        <v>เข้าร่วม</v>
      </c>
    </row>
    <row r="52" spans="1:30" s="14" customFormat="1" x14ac:dyDescent="0.2">
      <c r="A52" s="8">
        <v>45476.563412187505</v>
      </c>
      <c r="B52" s="25" t="s">
        <v>2000</v>
      </c>
      <c r="C52" s="35" t="s">
        <v>1725</v>
      </c>
      <c r="D52" s="36" t="s">
        <v>14</v>
      </c>
      <c r="E52" s="37" t="s">
        <v>596</v>
      </c>
      <c r="F52" s="37" t="s">
        <v>590</v>
      </c>
      <c r="G52" s="36" t="s">
        <v>17</v>
      </c>
      <c r="H52" s="37" t="s">
        <v>597</v>
      </c>
      <c r="I52" s="36">
        <v>10</v>
      </c>
      <c r="J52" s="38">
        <v>1839902339485</v>
      </c>
      <c r="K52" s="39" t="s">
        <v>598</v>
      </c>
      <c r="L52" s="39" t="s">
        <v>593</v>
      </c>
      <c r="M52" s="36" t="s">
        <v>594</v>
      </c>
      <c r="N52" s="40" t="s">
        <v>599</v>
      </c>
      <c r="O52" s="36">
        <v>673638</v>
      </c>
      <c r="P52" s="36" t="s">
        <v>23</v>
      </c>
      <c r="Q52" s="41">
        <v>8</v>
      </c>
      <c r="R52" s="41">
        <f t="shared" si="0"/>
        <v>49.1</v>
      </c>
      <c r="S52" s="41">
        <v>5</v>
      </c>
      <c r="T52" s="41">
        <f t="shared" si="1"/>
        <v>43</v>
      </c>
      <c r="U52" s="41">
        <v>1</v>
      </c>
      <c r="V52" s="41">
        <f t="shared" si="7"/>
        <v>0</v>
      </c>
      <c r="W52" s="42">
        <v>4</v>
      </c>
      <c r="X52" s="42">
        <f t="shared" si="2"/>
        <v>34.799999999999997</v>
      </c>
      <c r="Y52" s="42">
        <v>4.2</v>
      </c>
      <c r="Z52" s="42">
        <f t="shared" si="3"/>
        <v>24.5</v>
      </c>
      <c r="AA52" s="42">
        <f t="shared" si="4"/>
        <v>22.2</v>
      </c>
      <c r="AB52" s="42">
        <f t="shared" si="5"/>
        <v>24.5</v>
      </c>
      <c r="AC52" s="57">
        <f t="shared" si="6"/>
        <v>181</v>
      </c>
      <c r="AD52" s="57" t="str">
        <f>VLOOKUP(AB52,med[],2,TRUE)</f>
        <v>เข้าร่วม</v>
      </c>
    </row>
    <row r="53" spans="1:30" s="14" customFormat="1" x14ac:dyDescent="0.2">
      <c r="A53" s="8">
        <v>45476.456732638893</v>
      </c>
      <c r="B53" s="25" t="s">
        <v>2000</v>
      </c>
      <c r="C53" s="35" t="s">
        <v>1726</v>
      </c>
      <c r="D53" s="36" t="s">
        <v>24</v>
      </c>
      <c r="E53" s="37" t="s">
        <v>554</v>
      </c>
      <c r="F53" s="37" t="s">
        <v>555</v>
      </c>
      <c r="G53" s="36" t="s">
        <v>27</v>
      </c>
      <c r="H53" s="37" t="s">
        <v>556</v>
      </c>
      <c r="I53" s="36">
        <v>12</v>
      </c>
      <c r="J53" s="38">
        <v>1839100016650</v>
      </c>
      <c r="K53" s="39" t="s">
        <v>557</v>
      </c>
      <c r="L53" s="39" t="s">
        <v>557</v>
      </c>
      <c r="M53" s="36" t="s">
        <v>558</v>
      </c>
      <c r="N53" s="40" t="s">
        <v>559</v>
      </c>
      <c r="O53" s="36" t="s">
        <v>560</v>
      </c>
      <c r="P53" s="36" t="s">
        <v>23</v>
      </c>
      <c r="Q53" s="41">
        <v>8</v>
      </c>
      <c r="R53" s="41">
        <f t="shared" si="0"/>
        <v>49.1</v>
      </c>
      <c r="S53" s="41">
        <v>10</v>
      </c>
      <c r="T53" s="41">
        <f t="shared" si="1"/>
        <v>98.7</v>
      </c>
      <c r="U53" s="41">
        <v>7</v>
      </c>
      <c r="V53" s="41">
        <f t="shared" si="7"/>
        <v>84</v>
      </c>
      <c r="W53" s="42">
        <v>7</v>
      </c>
      <c r="X53" s="42">
        <f t="shared" si="2"/>
        <v>80.7</v>
      </c>
      <c r="Y53" s="42">
        <v>5.4</v>
      </c>
      <c r="Z53" s="42">
        <f t="shared" si="3"/>
        <v>45.4</v>
      </c>
      <c r="AA53" s="42">
        <f t="shared" si="4"/>
        <v>37.4</v>
      </c>
      <c r="AB53" s="42">
        <f t="shared" si="5"/>
        <v>90.5</v>
      </c>
      <c r="AC53" s="57">
        <f t="shared" si="6"/>
        <v>23</v>
      </c>
      <c r="AD53" s="57" t="str">
        <f>VLOOKUP(AB53,med[],2,TRUE)</f>
        <v>เหรียญเงิน</v>
      </c>
    </row>
    <row r="54" spans="1:30" s="14" customFormat="1" x14ac:dyDescent="0.2">
      <c r="A54" s="8">
        <v>45476.300726655092</v>
      </c>
      <c r="B54" s="25" t="s">
        <v>2000</v>
      </c>
      <c r="C54" s="35" t="s">
        <v>1727</v>
      </c>
      <c r="D54" s="36" t="s">
        <v>24</v>
      </c>
      <c r="E54" s="37" t="s">
        <v>514</v>
      </c>
      <c r="F54" s="37" t="s">
        <v>515</v>
      </c>
      <c r="G54" s="36" t="s">
        <v>27</v>
      </c>
      <c r="H54" s="37" t="s">
        <v>516</v>
      </c>
      <c r="I54" s="36" t="s">
        <v>409</v>
      </c>
      <c r="J54" s="38">
        <v>1839100018202</v>
      </c>
      <c r="K54" s="39" t="s">
        <v>517</v>
      </c>
      <c r="L54" s="39" t="s">
        <v>518</v>
      </c>
      <c r="M54" s="40" t="s">
        <v>519</v>
      </c>
      <c r="N54" s="40" t="s">
        <v>520</v>
      </c>
      <c r="O54" s="36" t="s">
        <v>521</v>
      </c>
      <c r="P54" s="36" t="s">
        <v>23</v>
      </c>
      <c r="Q54" s="41">
        <v>8</v>
      </c>
      <c r="R54" s="41">
        <f t="shared" si="0"/>
        <v>49.1</v>
      </c>
      <c r="S54" s="41">
        <v>2</v>
      </c>
      <c r="T54" s="41">
        <f t="shared" si="1"/>
        <v>3.2</v>
      </c>
      <c r="U54" s="41">
        <v>4</v>
      </c>
      <c r="V54" s="41">
        <f t="shared" si="7"/>
        <v>24.5</v>
      </c>
      <c r="W54" s="42">
        <v>6</v>
      </c>
      <c r="X54" s="42">
        <f t="shared" si="2"/>
        <v>68</v>
      </c>
      <c r="Y54" s="42">
        <v>3.6</v>
      </c>
      <c r="Z54" s="42">
        <f t="shared" si="3"/>
        <v>17.599999999999998</v>
      </c>
      <c r="AA54" s="42">
        <f t="shared" si="4"/>
        <v>23.6</v>
      </c>
      <c r="AB54" s="42">
        <f t="shared" si="5"/>
        <v>33.1</v>
      </c>
      <c r="AC54" s="57">
        <f t="shared" si="6"/>
        <v>162</v>
      </c>
      <c r="AD54" s="57" t="str">
        <f>VLOOKUP(AB54,med[],2,TRUE)</f>
        <v>เข้าร่วม</v>
      </c>
    </row>
    <row r="55" spans="1:30" s="14" customFormat="1" x14ac:dyDescent="0.2">
      <c r="A55" s="8">
        <v>45476.261456446759</v>
      </c>
      <c r="B55" s="25" t="s">
        <v>2000</v>
      </c>
      <c r="C55" s="35" t="s">
        <v>1728</v>
      </c>
      <c r="D55" s="36" t="s">
        <v>24</v>
      </c>
      <c r="E55" s="37" t="s">
        <v>501</v>
      </c>
      <c r="F55" s="37" t="s">
        <v>502</v>
      </c>
      <c r="G55" s="36" t="s">
        <v>17</v>
      </c>
      <c r="H55" s="37" t="s">
        <v>172</v>
      </c>
      <c r="I55" s="36">
        <v>11</v>
      </c>
      <c r="J55" s="38">
        <v>1839100020941</v>
      </c>
      <c r="K55" s="39" t="s">
        <v>503</v>
      </c>
      <c r="L55" s="39" t="s">
        <v>503</v>
      </c>
      <c r="M55" s="36" t="s">
        <v>504</v>
      </c>
      <c r="N55" s="40" t="s">
        <v>505</v>
      </c>
      <c r="O55" s="36" t="s">
        <v>506</v>
      </c>
      <c r="P55" s="36" t="s">
        <v>23</v>
      </c>
      <c r="Q55" s="41">
        <v>6</v>
      </c>
      <c r="R55" s="41">
        <f t="shared" si="0"/>
        <v>25.4</v>
      </c>
      <c r="S55" s="41">
        <v>4</v>
      </c>
      <c r="T55" s="41">
        <f t="shared" si="1"/>
        <v>25.8</v>
      </c>
      <c r="U55" s="41">
        <v>5</v>
      </c>
      <c r="V55" s="41">
        <f t="shared" si="7"/>
        <v>46.300000000000004</v>
      </c>
      <c r="W55" s="42">
        <v>4</v>
      </c>
      <c r="X55" s="42">
        <f t="shared" si="2"/>
        <v>34.799999999999997</v>
      </c>
      <c r="Y55" s="42">
        <v>6</v>
      </c>
      <c r="Z55" s="42">
        <f t="shared" si="3"/>
        <v>58.099999999999994</v>
      </c>
      <c r="AA55" s="42">
        <f t="shared" si="4"/>
        <v>25</v>
      </c>
      <c r="AB55" s="42">
        <f t="shared" si="5"/>
        <v>40.9</v>
      </c>
      <c r="AC55" s="57">
        <f t="shared" si="6"/>
        <v>142</v>
      </c>
      <c r="AD55" s="57" t="str">
        <f>VLOOKUP(AB55,med[],2,TRUE)</f>
        <v>เข้าร่วม</v>
      </c>
    </row>
    <row r="56" spans="1:30" s="14" customFormat="1" x14ac:dyDescent="0.2">
      <c r="A56" s="8">
        <v>45479.992541828702</v>
      </c>
      <c r="B56" s="25" t="s">
        <v>2000</v>
      </c>
      <c r="C56" s="35" t="s">
        <v>1729</v>
      </c>
      <c r="D56" s="36" t="s">
        <v>14</v>
      </c>
      <c r="E56" s="37" t="s">
        <v>1301</v>
      </c>
      <c r="F56" s="37" t="s">
        <v>1077</v>
      </c>
      <c r="G56" s="36" t="s">
        <v>27</v>
      </c>
      <c r="H56" s="37" t="s">
        <v>49</v>
      </c>
      <c r="I56" s="36">
        <v>11</v>
      </c>
      <c r="J56" s="38">
        <v>1839902271261</v>
      </c>
      <c r="K56" s="36" t="s">
        <v>1302</v>
      </c>
      <c r="L56" s="39" t="s">
        <v>1303</v>
      </c>
      <c r="M56" s="36" t="s">
        <v>1304</v>
      </c>
      <c r="N56" s="40" t="s">
        <v>1305</v>
      </c>
      <c r="O56" s="36">
        <v>8457001</v>
      </c>
      <c r="P56" s="36" t="s">
        <v>23</v>
      </c>
      <c r="Q56" s="41">
        <v>4</v>
      </c>
      <c r="R56" s="41">
        <f t="shared" si="0"/>
        <v>7.3</v>
      </c>
      <c r="S56" s="41">
        <v>4</v>
      </c>
      <c r="T56" s="41">
        <f t="shared" si="1"/>
        <v>25.8</v>
      </c>
      <c r="U56" s="41">
        <v>4</v>
      </c>
      <c r="V56" s="41">
        <f t="shared" si="7"/>
        <v>24.5</v>
      </c>
      <c r="W56" s="42">
        <v>2</v>
      </c>
      <c r="X56" s="42">
        <f t="shared" si="2"/>
        <v>4.9000000000000004</v>
      </c>
      <c r="Y56" s="42">
        <v>3</v>
      </c>
      <c r="Z56" s="42">
        <f t="shared" si="3"/>
        <v>10.6</v>
      </c>
      <c r="AA56" s="42">
        <f t="shared" si="4"/>
        <v>17</v>
      </c>
      <c r="AB56" s="42">
        <f t="shared" si="5"/>
        <v>5.7</v>
      </c>
      <c r="AC56" s="57">
        <f t="shared" si="6"/>
        <v>230</v>
      </c>
      <c r="AD56" s="57" t="str">
        <f>VLOOKUP(AB56,med[],2,TRUE)</f>
        <v>เข้าร่วม</v>
      </c>
    </row>
    <row r="57" spans="1:30" s="14" customFormat="1" x14ac:dyDescent="0.2">
      <c r="A57" s="8">
        <v>45479.797550671297</v>
      </c>
      <c r="B57" s="25" t="s">
        <v>2000</v>
      </c>
      <c r="C57" s="35" t="s">
        <v>1730</v>
      </c>
      <c r="D57" s="36" t="s">
        <v>24</v>
      </c>
      <c r="E57" s="37" t="s">
        <v>1301</v>
      </c>
      <c r="F57" s="37" t="s">
        <v>1214</v>
      </c>
      <c r="G57" s="36" t="s">
        <v>27</v>
      </c>
      <c r="H57" s="37" t="s">
        <v>99</v>
      </c>
      <c r="I57" s="36">
        <v>12</v>
      </c>
      <c r="J57" s="38">
        <v>1839902272631</v>
      </c>
      <c r="K57" s="39" t="s">
        <v>1215</v>
      </c>
      <c r="L57" s="39" t="s">
        <v>1216</v>
      </c>
      <c r="M57" s="36" t="s">
        <v>1217</v>
      </c>
      <c r="N57" s="40" t="s">
        <v>1218</v>
      </c>
      <c r="O57" s="36">
        <v>326255</v>
      </c>
      <c r="P57" s="36" t="s">
        <v>23</v>
      </c>
      <c r="Q57" s="41">
        <v>4</v>
      </c>
      <c r="R57" s="41">
        <f t="shared" si="0"/>
        <v>7.3</v>
      </c>
      <c r="S57" s="41">
        <v>9</v>
      </c>
      <c r="T57" s="41">
        <f t="shared" si="1"/>
        <v>94.199999999999989</v>
      </c>
      <c r="U57" s="41">
        <v>7</v>
      </c>
      <c r="V57" s="41">
        <f t="shared" si="7"/>
        <v>84</v>
      </c>
      <c r="W57" s="42">
        <v>1</v>
      </c>
      <c r="X57" s="42">
        <f t="shared" si="2"/>
        <v>1.2</v>
      </c>
      <c r="Y57" s="42">
        <v>3.6</v>
      </c>
      <c r="Z57" s="42">
        <f t="shared" si="3"/>
        <v>17.599999999999998</v>
      </c>
      <c r="AA57" s="42">
        <f t="shared" si="4"/>
        <v>24.6</v>
      </c>
      <c r="AB57" s="42">
        <f t="shared" si="5"/>
        <v>38.9</v>
      </c>
      <c r="AC57" s="57">
        <f t="shared" si="6"/>
        <v>149</v>
      </c>
      <c r="AD57" s="57" t="str">
        <f>VLOOKUP(AB57,med[],2,TRUE)</f>
        <v>เข้าร่วม</v>
      </c>
    </row>
    <row r="58" spans="1:30" s="14" customFormat="1" x14ac:dyDescent="0.2">
      <c r="A58" s="8">
        <v>45478.402646087961</v>
      </c>
      <c r="B58" s="25" t="s">
        <v>2000</v>
      </c>
      <c r="C58" s="35" t="s">
        <v>1731</v>
      </c>
      <c r="D58" s="36" t="s">
        <v>14</v>
      </c>
      <c r="E58" s="37" t="s">
        <v>887</v>
      </c>
      <c r="F58" s="37" t="s">
        <v>888</v>
      </c>
      <c r="G58" s="36" t="s">
        <v>17</v>
      </c>
      <c r="H58" s="37" t="s">
        <v>64</v>
      </c>
      <c r="I58" s="36" t="s">
        <v>889</v>
      </c>
      <c r="J58" s="38">
        <v>1839300058976</v>
      </c>
      <c r="K58" s="39" t="s">
        <v>890</v>
      </c>
      <c r="L58" s="39" t="s">
        <v>890</v>
      </c>
      <c r="M58" s="36" t="s">
        <v>891</v>
      </c>
      <c r="N58" s="40" t="s">
        <v>892</v>
      </c>
      <c r="O58" s="36" t="s">
        <v>893</v>
      </c>
      <c r="P58" s="36" t="s">
        <v>23</v>
      </c>
      <c r="Q58" s="41">
        <v>8</v>
      </c>
      <c r="R58" s="41">
        <f t="shared" si="0"/>
        <v>49.1</v>
      </c>
      <c r="S58" s="41">
        <v>6</v>
      </c>
      <c r="T58" s="41">
        <f t="shared" si="1"/>
        <v>60.199999999999996</v>
      </c>
      <c r="U58" s="41">
        <v>5</v>
      </c>
      <c r="V58" s="41">
        <f t="shared" si="7"/>
        <v>46.300000000000004</v>
      </c>
      <c r="W58" s="42">
        <v>6</v>
      </c>
      <c r="X58" s="42">
        <f t="shared" si="2"/>
        <v>68</v>
      </c>
      <c r="Y58" s="42">
        <v>6.6</v>
      </c>
      <c r="Z58" s="42">
        <f t="shared" si="3"/>
        <v>67.600000000000009</v>
      </c>
      <c r="AA58" s="42">
        <f t="shared" si="4"/>
        <v>31.6</v>
      </c>
      <c r="AB58" s="42">
        <f t="shared" si="5"/>
        <v>77.8</v>
      </c>
      <c r="AC58" s="57">
        <f t="shared" si="6"/>
        <v>55</v>
      </c>
      <c r="AD58" s="57" t="str">
        <f>VLOOKUP(AB58,med[],2,TRUE)</f>
        <v>เข้าร่วม</v>
      </c>
    </row>
    <row r="59" spans="1:30" s="14" customFormat="1" x14ac:dyDescent="0.2">
      <c r="A59" s="8">
        <v>45478.614311354162</v>
      </c>
      <c r="B59" s="25" t="s">
        <v>2000</v>
      </c>
      <c r="C59" s="35" t="s">
        <v>1732</v>
      </c>
      <c r="D59" s="36" t="s">
        <v>14</v>
      </c>
      <c r="E59" s="37" t="s">
        <v>934</v>
      </c>
      <c r="F59" s="37" t="s">
        <v>935</v>
      </c>
      <c r="G59" s="36" t="s">
        <v>27</v>
      </c>
      <c r="H59" s="37" t="s">
        <v>99</v>
      </c>
      <c r="I59" s="36">
        <v>12</v>
      </c>
      <c r="J59" s="38">
        <v>1839100018024</v>
      </c>
      <c r="K59" s="39" t="s">
        <v>936</v>
      </c>
      <c r="L59" s="39" t="s">
        <v>936</v>
      </c>
      <c r="M59" s="36" t="s">
        <v>937</v>
      </c>
      <c r="N59" s="40" t="s">
        <v>939</v>
      </c>
      <c r="O59" s="36" t="s">
        <v>938</v>
      </c>
      <c r="P59" s="36" t="s">
        <v>23</v>
      </c>
      <c r="Q59" s="41">
        <v>4</v>
      </c>
      <c r="R59" s="41">
        <f t="shared" si="0"/>
        <v>7.3</v>
      </c>
      <c r="S59" s="41">
        <v>4</v>
      </c>
      <c r="T59" s="41">
        <f t="shared" si="1"/>
        <v>25.8</v>
      </c>
      <c r="U59" s="41">
        <v>1</v>
      </c>
      <c r="V59" s="41">
        <f t="shared" si="7"/>
        <v>0</v>
      </c>
      <c r="W59" s="42">
        <v>1</v>
      </c>
      <c r="X59" s="42">
        <f t="shared" si="2"/>
        <v>1.2</v>
      </c>
      <c r="Y59" s="42">
        <v>4.2</v>
      </c>
      <c r="Z59" s="42">
        <f t="shared" si="3"/>
        <v>24.5</v>
      </c>
      <c r="AA59" s="42">
        <f t="shared" si="4"/>
        <v>14.2</v>
      </c>
      <c r="AB59" s="42">
        <f t="shared" si="5"/>
        <v>0.8</v>
      </c>
      <c r="AC59" s="57">
        <f t="shared" si="6"/>
        <v>242</v>
      </c>
      <c r="AD59" s="57" t="str">
        <f>VLOOKUP(AB59,med[],2,TRUE)</f>
        <v>เข้าร่วม</v>
      </c>
    </row>
    <row r="60" spans="1:30" s="14" customFormat="1" x14ac:dyDescent="0.2">
      <c r="A60" s="8">
        <v>45479.969547407411</v>
      </c>
      <c r="B60" s="25" t="s">
        <v>2000</v>
      </c>
      <c r="C60" s="47" t="s">
        <v>1733</v>
      </c>
      <c r="D60" s="48" t="s">
        <v>24</v>
      </c>
      <c r="E60" s="49" t="s">
        <v>1295</v>
      </c>
      <c r="F60" s="49" t="s">
        <v>1296</v>
      </c>
      <c r="G60" s="48" t="s">
        <v>17</v>
      </c>
      <c r="H60" s="49" t="s">
        <v>1243</v>
      </c>
      <c r="I60" s="48">
        <v>10</v>
      </c>
      <c r="J60" s="50">
        <v>1839300067100</v>
      </c>
      <c r="K60" s="51" t="s">
        <v>1297</v>
      </c>
      <c r="L60" s="51" t="s">
        <v>1297</v>
      </c>
      <c r="M60" s="48" t="s">
        <v>1298</v>
      </c>
      <c r="N60" s="52" t="s">
        <v>1299</v>
      </c>
      <c r="O60" s="48" t="s">
        <v>1300</v>
      </c>
      <c r="P60" s="48" t="s">
        <v>23</v>
      </c>
      <c r="Q60" s="53"/>
      <c r="R60" s="53"/>
      <c r="S60" s="53"/>
      <c r="T60" s="53"/>
      <c r="U60" s="53"/>
      <c r="V60" s="53"/>
      <c r="W60" s="54"/>
      <c r="X60" s="54"/>
      <c r="Y60" s="54"/>
      <c r="Z60" s="54"/>
      <c r="AA60" s="54"/>
      <c r="AB60" s="54"/>
      <c r="AC60" s="57" t="e">
        <f t="shared" si="6"/>
        <v>#N/A</v>
      </c>
      <c r="AD60" s="57" t="str">
        <f>VLOOKUP(AB60,med[],2,TRUE)</f>
        <v>เข้าร่วม</v>
      </c>
    </row>
    <row r="61" spans="1:30" s="14" customFormat="1" x14ac:dyDescent="0.2">
      <c r="A61" s="8">
        <v>45478.68805243056</v>
      </c>
      <c r="B61" s="25" t="s">
        <v>2000</v>
      </c>
      <c r="C61" s="35" t="s">
        <v>1734</v>
      </c>
      <c r="D61" s="36" t="s">
        <v>14</v>
      </c>
      <c r="E61" s="37" t="s">
        <v>953</v>
      </c>
      <c r="F61" s="37" t="s">
        <v>954</v>
      </c>
      <c r="G61" s="36" t="s">
        <v>17</v>
      </c>
      <c r="H61" s="37" t="s">
        <v>28</v>
      </c>
      <c r="I61" s="36">
        <v>10</v>
      </c>
      <c r="J61" s="38">
        <v>1839902324691</v>
      </c>
      <c r="K61" s="36" t="s">
        <v>29</v>
      </c>
      <c r="L61" s="39" t="s">
        <v>955</v>
      </c>
      <c r="M61" s="36" t="s">
        <v>956</v>
      </c>
      <c r="N61" s="40" t="s">
        <v>957</v>
      </c>
      <c r="O61" s="36">
        <v>341366001</v>
      </c>
      <c r="P61" s="36" t="s">
        <v>23</v>
      </c>
      <c r="Q61" s="41">
        <v>8</v>
      </c>
      <c r="R61" s="41">
        <f t="shared" si="0"/>
        <v>49.1</v>
      </c>
      <c r="S61" s="41">
        <v>3</v>
      </c>
      <c r="T61" s="41">
        <f t="shared" si="1"/>
        <v>9.4</v>
      </c>
      <c r="U61" s="41">
        <v>4</v>
      </c>
      <c r="V61" s="41">
        <f t="shared" si="7"/>
        <v>24.5</v>
      </c>
      <c r="W61" s="42">
        <v>6</v>
      </c>
      <c r="X61" s="42">
        <f t="shared" si="2"/>
        <v>68</v>
      </c>
      <c r="Y61" s="42">
        <v>6.6</v>
      </c>
      <c r="Z61" s="42">
        <f t="shared" si="3"/>
        <v>67.600000000000009</v>
      </c>
      <c r="AA61" s="42">
        <f t="shared" si="4"/>
        <v>27.6</v>
      </c>
      <c r="AB61" s="42">
        <f t="shared" si="5"/>
        <v>57.699999999999996</v>
      </c>
      <c r="AC61" s="57">
        <f t="shared" si="6"/>
        <v>102</v>
      </c>
      <c r="AD61" s="57" t="str">
        <f>VLOOKUP(AB61,med[],2,TRUE)</f>
        <v>เข้าร่วม</v>
      </c>
    </row>
    <row r="62" spans="1:30" s="14" customFormat="1" x14ac:dyDescent="0.2">
      <c r="A62" s="8">
        <v>45480.891172233794</v>
      </c>
      <c r="B62" s="25" t="s">
        <v>2000</v>
      </c>
      <c r="C62" s="35" t="s">
        <v>1735</v>
      </c>
      <c r="D62" s="36" t="s">
        <v>24</v>
      </c>
      <c r="E62" s="37" t="s">
        <v>1639</v>
      </c>
      <c r="F62" s="37" t="s">
        <v>1640</v>
      </c>
      <c r="G62" s="36" t="s">
        <v>17</v>
      </c>
      <c r="H62" s="37" t="s">
        <v>99</v>
      </c>
      <c r="I62" s="36">
        <v>10</v>
      </c>
      <c r="J62" s="38">
        <v>1839902312901</v>
      </c>
      <c r="K62" s="39" t="s">
        <v>1641</v>
      </c>
      <c r="L62" s="39" t="s">
        <v>1642</v>
      </c>
      <c r="M62" s="36" t="s">
        <v>1643</v>
      </c>
      <c r="N62" s="40" t="s">
        <v>1644</v>
      </c>
      <c r="O62" s="36" t="s">
        <v>1645</v>
      </c>
      <c r="P62" s="36" t="s">
        <v>23</v>
      </c>
      <c r="Q62" s="41">
        <v>6</v>
      </c>
      <c r="R62" s="41">
        <f t="shared" si="0"/>
        <v>25.4</v>
      </c>
      <c r="S62" s="41">
        <v>7</v>
      </c>
      <c r="T62" s="41">
        <f t="shared" si="1"/>
        <v>76.599999999999994</v>
      </c>
      <c r="U62" s="41">
        <v>5</v>
      </c>
      <c r="V62" s="41">
        <f t="shared" si="7"/>
        <v>46.300000000000004</v>
      </c>
      <c r="W62" s="42">
        <v>7</v>
      </c>
      <c r="X62" s="42">
        <f t="shared" si="2"/>
        <v>80.7</v>
      </c>
      <c r="Y62" s="42">
        <v>4.8</v>
      </c>
      <c r="Z62" s="42">
        <f t="shared" si="3"/>
        <v>34.4</v>
      </c>
      <c r="AA62" s="42">
        <f t="shared" si="4"/>
        <v>29.8</v>
      </c>
      <c r="AB62" s="42">
        <f t="shared" si="5"/>
        <v>69.599999999999994</v>
      </c>
      <c r="AC62" s="57">
        <f t="shared" si="6"/>
        <v>74</v>
      </c>
      <c r="AD62" s="57" t="str">
        <f>VLOOKUP(AB62,med[],2,TRUE)</f>
        <v>เข้าร่วม</v>
      </c>
    </row>
    <row r="63" spans="1:30" s="14" customFormat="1" x14ac:dyDescent="0.2">
      <c r="A63" s="8">
        <v>45474.96364347222</v>
      </c>
      <c r="B63" s="24" t="s">
        <v>2001</v>
      </c>
      <c r="C63" s="35" t="s">
        <v>1736</v>
      </c>
      <c r="D63" s="36" t="s">
        <v>14</v>
      </c>
      <c r="E63" s="37" t="s">
        <v>193</v>
      </c>
      <c r="F63" s="37" t="s">
        <v>194</v>
      </c>
      <c r="G63" s="36" t="s">
        <v>27</v>
      </c>
      <c r="H63" s="37" t="s">
        <v>195</v>
      </c>
      <c r="I63" s="36">
        <v>11</v>
      </c>
      <c r="J63" s="38">
        <v>1839300051386</v>
      </c>
      <c r="K63" s="39" t="s">
        <v>196</v>
      </c>
      <c r="L63" s="46">
        <v>9.3447917208973005E+18</v>
      </c>
      <c r="M63" s="36" t="s">
        <v>197</v>
      </c>
      <c r="N63" s="40" t="s">
        <v>198</v>
      </c>
      <c r="O63" s="36">
        <v>422048</v>
      </c>
      <c r="P63" s="36" t="s">
        <v>23</v>
      </c>
      <c r="Q63" s="41">
        <v>20</v>
      </c>
      <c r="R63" s="41">
        <f t="shared" si="0"/>
        <v>99.5</v>
      </c>
      <c r="S63" s="41">
        <v>9</v>
      </c>
      <c r="T63" s="41">
        <f t="shared" si="1"/>
        <v>94.199999999999989</v>
      </c>
      <c r="U63" s="41">
        <v>8</v>
      </c>
      <c r="V63" s="41">
        <f t="shared" si="7"/>
        <v>95.399999999999991</v>
      </c>
      <c r="W63" s="42">
        <v>11</v>
      </c>
      <c r="X63" s="42">
        <f t="shared" si="2"/>
        <v>99.5</v>
      </c>
      <c r="Y63" s="42">
        <v>9.6</v>
      </c>
      <c r="Z63" s="42">
        <f t="shared" si="3"/>
        <v>97.1</v>
      </c>
      <c r="AA63" s="42">
        <f t="shared" si="4"/>
        <v>57.6</v>
      </c>
      <c r="AB63" s="42">
        <f t="shared" si="5"/>
        <v>100</v>
      </c>
      <c r="AC63" s="57">
        <f t="shared" si="6"/>
        <v>1</v>
      </c>
      <c r="AD63" s="57" t="str">
        <f>VLOOKUP(AB63,med[],2,TRUE)</f>
        <v>เหรียญทอง</v>
      </c>
    </row>
    <row r="64" spans="1:30" s="14" customFormat="1" x14ac:dyDescent="0.2">
      <c r="A64" s="8">
        <v>45478.775668495371</v>
      </c>
      <c r="B64" s="24" t="s">
        <v>2001</v>
      </c>
      <c r="C64" s="35" t="s">
        <v>1737</v>
      </c>
      <c r="D64" s="36" t="s">
        <v>24</v>
      </c>
      <c r="E64" s="37" t="s">
        <v>1985</v>
      </c>
      <c r="F64" s="37" t="s">
        <v>987</v>
      </c>
      <c r="G64" s="36" t="s">
        <v>27</v>
      </c>
      <c r="H64" s="37" t="s">
        <v>172</v>
      </c>
      <c r="I64" s="36">
        <v>11</v>
      </c>
      <c r="J64" s="38">
        <v>1839300051441</v>
      </c>
      <c r="K64" s="39" t="s">
        <v>988</v>
      </c>
      <c r="L64" s="39" t="s">
        <v>989</v>
      </c>
      <c r="M64" s="36" t="s">
        <v>990</v>
      </c>
      <c r="N64" s="40" t="s">
        <v>991</v>
      </c>
      <c r="O64" s="36" t="s">
        <v>992</v>
      </c>
      <c r="P64" s="36" t="s">
        <v>23</v>
      </c>
      <c r="Q64" s="41">
        <v>2</v>
      </c>
      <c r="R64" s="41">
        <f t="shared" si="0"/>
        <v>1.2</v>
      </c>
      <c r="S64" s="41">
        <v>4</v>
      </c>
      <c r="T64" s="41">
        <f t="shared" si="1"/>
        <v>25.8</v>
      </c>
      <c r="U64" s="41">
        <v>5</v>
      </c>
      <c r="V64" s="41">
        <f t="shared" si="7"/>
        <v>46.300000000000004</v>
      </c>
      <c r="W64" s="42">
        <v>2</v>
      </c>
      <c r="X64" s="42">
        <f t="shared" si="2"/>
        <v>4.9000000000000004</v>
      </c>
      <c r="Y64" s="42">
        <v>3.6</v>
      </c>
      <c r="Z64" s="42">
        <f t="shared" si="3"/>
        <v>17.599999999999998</v>
      </c>
      <c r="AA64" s="42">
        <f t="shared" si="4"/>
        <v>16.600000000000001</v>
      </c>
      <c r="AB64" s="42">
        <f t="shared" si="5"/>
        <v>4.9000000000000004</v>
      </c>
      <c r="AC64" s="57">
        <f t="shared" si="6"/>
        <v>233</v>
      </c>
      <c r="AD64" s="57" t="str">
        <f>VLOOKUP(AB64,med[],2,TRUE)</f>
        <v>เข้าร่วม</v>
      </c>
    </row>
    <row r="65" spans="1:30" s="14" customFormat="1" x14ac:dyDescent="0.2">
      <c r="A65" s="8">
        <v>45478.768682939815</v>
      </c>
      <c r="B65" s="24" t="s">
        <v>2001</v>
      </c>
      <c r="C65" s="35" t="s">
        <v>1738</v>
      </c>
      <c r="D65" s="36" t="s">
        <v>24</v>
      </c>
      <c r="E65" s="37" t="s">
        <v>1984</v>
      </c>
      <c r="F65" s="37" t="s">
        <v>982</v>
      </c>
      <c r="G65" s="36" t="s">
        <v>27</v>
      </c>
      <c r="H65" s="37" t="s">
        <v>64</v>
      </c>
      <c r="I65" s="36">
        <v>11</v>
      </c>
      <c r="J65" s="38">
        <v>1839902272232</v>
      </c>
      <c r="K65" s="39" t="s">
        <v>983</v>
      </c>
      <c r="L65" s="39" t="s">
        <v>983</v>
      </c>
      <c r="M65" s="36" t="s">
        <v>984</v>
      </c>
      <c r="N65" s="40" t="s">
        <v>985</v>
      </c>
      <c r="O65" s="36" t="s">
        <v>986</v>
      </c>
      <c r="P65" s="36" t="s">
        <v>23</v>
      </c>
      <c r="Q65" s="41">
        <v>10</v>
      </c>
      <c r="R65" s="41">
        <f t="shared" si="0"/>
        <v>69.599999999999994</v>
      </c>
      <c r="S65" s="41">
        <v>4</v>
      </c>
      <c r="T65" s="41">
        <f t="shared" si="1"/>
        <v>25.8</v>
      </c>
      <c r="U65" s="41">
        <v>5</v>
      </c>
      <c r="V65" s="41">
        <f t="shared" si="7"/>
        <v>46.300000000000004</v>
      </c>
      <c r="W65" s="42">
        <v>3</v>
      </c>
      <c r="X65" s="42">
        <f t="shared" si="2"/>
        <v>17.2</v>
      </c>
      <c r="Y65" s="42">
        <v>1.8</v>
      </c>
      <c r="Z65" s="42">
        <f t="shared" si="3"/>
        <v>1.6</v>
      </c>
      <c r="AA65" s="42">
        <f t="shared" si="4"/>
        <v>23.8</v>
      </c>
      <c r="AB65" s="42">
        <f t="shared" si="5"/>
        <v>34.4</v>
      </c>
      <c r="AC65" s="57">
        <f t="shared" si="6"/>
        <v>160</v>
      </c>
      <c r="AD65" s="57" t="str">
        <f>VLOOKUP(AB65,med[],2,TRUE)</f>
        <v>เข้าร่วม</v>
      </c>
    </row>
    <row r="66" spans="1:30" s="14" customFormat="1" x14ac:dyDescent="0.2">
      <c r="A66" s="8">
        <v>45476.254192037042</v>
      </c>
      <c r="B66" s="24" t="s">
        <v>2001</v>
      </c>
      <c r="C66" s="35" t="s">
        <v>1739</v>
      </c>
      <c r="D66" s="36" t="s">
        <v>24</v>
      </c>
      <c r="E66" s="37" t="s">
        <v>1986</v>
      </c>
      <c r="F66" s="37" t="s">
        <v>494</v>
      </c>
      <c r="G66" s="36" t="s">
        <v>17</v>
      </c>
      <c r="H66" s="37" t="s">
        <v>495</v>
      </c>
      <c r="I66" s="36">
        <v>10</v>
      </c>
      <c r="J66" s="38">
        <v>1839902312897</v>
      </c>
      <c r="K66" s="39" t="s">
        <v>496</v>
      </c>
      <c r="L66" s="39" t="s">
        <v>497</v>
      </c>
      <c r="M66" s="36" t="s">
        <v>498</v>
      </c>
      <c r="N66" s="40" t="s">
        <v>499</v>
      </c>
      <c r="O66" s="36" t="s">
        <v>500</v>
      </c>
      <c r="P66" s="36" t="s">
        <v>23</v>
      </c>
      <c r="Q66" s="41">
        <v>6</v>
      </c>
      <c r="R66" s="41">
        <f t="shared" si="0"/>
        <v>25.4</v>
      </c>
      <c r="S66" s="41">
        <v>5</v>
      </c>
      <c r="T66" s="41">
        <f t="shared" si="1"/>
        <v>43</v>
      </c>
      <c r="U66" s="41">
        <v>3</v>
      </c>
      <c r="V66" s="41">
        <f t="shared" si="7"/>
        <v>9.8000000000000007</v>
      </c>
      <c r="W66" s="42">
        <v>3</v>
      </c>
      <c r="X66" s="42">
        <f t="shared" si="2"/>
        <v>17.2</v>
      </c>
      <c r="Y66" s="42">
        <v>4.2</v>
      </c>
      <c r="Z66" s="42">
        <f t="shared" si="3"/>
        <v>24.5</v>
      </c>
      <c r="AA66" s="42">
        <f t="shared" si="4"/>
        <v>21.2</v>
      </c>
      <c r="AB66" s="42">
        <f t="shared" si="5"/>
        <v>20.399999999999999</v>
      </c>
      <c r="AC66" s="57">
        <f t="shared" si="6"/>
        <v>194</v>
      </c>
      <c r="AD66" s="57" t="str">
        <f>VLOOKUP(AB66,med[],2,TRUE)</f>
        <v>เข้าร่วม</v>
      </c>
    </row>
    <row r="67" spans="1:30" s="14" customFormat="1" x14ac:dyDescent="0.2">
      <c r="A67" s="8">
        <v>45480.324453043984</v>
      </c>
      <c r="B67" s="24" t="s">
        <v>2001</v>
      </c>
      <c r="C67" s="35" t="s">
        <v>1740</v>
      </c>
      <c r="D67" s="36" t="s">
        <v>14</v>
      </c>
      <c r="E67" s="37" t="s">
        <v>1987</v>
      </c>
      <c r="F67" s="37" t="s">
        <v>1306</v>
      </c>
      <c r="G67" s="36" t="s">
        <v>17</v>
      </c>
      <c r="H67" s="37" t="s">
        <v>85</v>
      </c>
      <c r="I67" s="36">
        <v>10</v>
      </c>
      <c r="J67" s="38">
        <v>1839300063856</v>
      </c>
      <c r="K67" s="39" t="s">
        <v>1307</v>
      </c>
      <c r="L67" s="39" t="s">
        <v>1308</v>
      </c>
      <c r="M67" s="36" t="s">
        <v>1309</v>
      </c>
      <c r="N67" s="40" t="s">
        <v>1310</v>
      </c>
      <c r="O67" s="36" t="s">
        <v>1311</v>
      </c>
      <c r="P67" s="36" t="s">
        <v>23</v>
      </c>
      <c r="Q67" s="41">
        <v>8</v>
      </c>
      <c r="R67" s="41">
        <f t="shared" si="0"/>
        <v>49.1</v>
      </c>
      <c r="S67" s="41">
        <v>1</v>
      </c>
      <c r="T67" s="41">
        <f t="shared" si="1"/>
        <v>0</v>
      </c>
      <c r="U67" s="41">
        <v>5</v>
      </c>
      <c r="V67" s="41">
        <f t="shared" si="7"/>
        <v>46.300000000000004</v>
      </c>
      <c r="W67" s="42">
        <v>1</v>
      </c>
      <c r="X67" s="42">
        <f t="shared" si="2"/>
        <v>1.2</v>
      </c>
      <c r="Y67" s="42">
        <v>1.2</v>
      </c>
      <c r="Z67" s="42">
        <f t="shared" si="3"/>
        <v>0.4</v>
      </c>
      <c r="AA67" s="42">
        <f t="shared" si="4"/>
        <v>16.2</v>
      </c>
      <c r="AB67" s="42">
        <f t="shared" si="5"/>
        <v>3.5999999999999996</v>
      </c>
      <c r="AC67" s="57">
        <f t="shared" si="6"/>
        <v>235</v>
      </c>
      <c r="AD67" s="57" t="str">
        <f>VLOOKUP(AB67,med[],2,TRUE)</f>
        <v>เข้าร่วม</v>
      </c>
    </row>
    <row r="68" spans="1:30" s="14" customFormat="1" x14ac:dyDescent="0.2">
      <c r="A68" s="8">
        <v>45475.436363020832</v>
      </c>
      <c r="B68" s="24" t="s">
        <v>2001</v>
      </c>
      <c r="C68" s="35" t="s">
        <v>1741</v>
      </c>
      <c r="D68" s="36" t="s">
        <v>14</v>
      </c>
      <c r="E68" s="37" t="s">
        <v>280</v>
      </c>
      <c r="F68" s="37" t="s">
        <v>281</v>
      </c>
      <c r="G68" s="36" t="s">
        <v>27</v>
      </c>
      <c r="H68" s="37" t="s">
        <v>282</v>
      </c>
      <c r="I68" s="36">
        <v>11</v>
      </c>
      <c r="J68" s="38">
        <v>1929901500699</v>
      </c>
      <c r="K68" s="39" t="s">
        <v>283</v>
      </c>
      <c r="L68" s="39" t="s">
        <v>284</v>
      </c>
      <c r="M68" s="36" t="s">
        <v>285</v>
      </c>
      <c r="N68" s="40" t="s">
        <v>286</v>
      </c>
      <c r="O68" s="36" t="s">
        <v>287</v>
      </c>
      <c r="P68" s="36" t="s">
        <v>23</v>
      </c>
      <c r="Q68" s="41">
        <v>10</v>
      </c>
      <c r="R68" s="41">
        <f t="shared" ref="R68:R131" si="8">_xlfn.PERCENTRANK.INC($Q$3:$Q$260,Q68)*100</f>
        <v>69.599999999999994</v>
      </c>
      <c r="S68" s="41">
        <v>5</v>
      </c>
      <c r="T68" s="41">
        <f t="shared" ref="T68:T131" si="9">_xlfn.PERCENTRANK.INC($S$3:$S$260,S68)*100</f>
        <v>43</v>
      </c>
      <c r="U68" s="41">
        <v>2</v>
      </c>
      <c r="V68" s="41">
        <f t="shared" ref="V68:V131" si="10">_xlfn.PERCENTRANK.INC($U$3:$U$260,U68)*100</f>
        <v>3.5999999999999996</v>
      </c>
      <c r="W68" s="42">
        <v>0</v>
      </c>
      <c r="X68" s="42">
        <f t="shared" ref="X68:X131" si="11">_xlfn.PERCENTRANK.INC($W$3:$W$260,W68)*100</f>
        <v>0</v>
      </c>
      <c r="Y68" s="42">
        <v>4.2</v>
      </c>
      <c r="Z68" s="42">
        <f t="shared" ref="Z68:Z131" si="12">_xlfn.PERCENTRANK.INC($Y$3:$Y$260,Y68)*100</f>
        <v>24.5</v>
      </c>
      <c r="AA68" s="42">
        <f t="shared" ref="AA68:AA131" si="13">Q68+S68+U68+W68+Y68</f>
        <v>21.2</v>
      </c>
      <c r="AB68" s="42">
        <f t="shared" ref="AB68:AB131" si="14">_xlfn.PERCENTRANK.INC($AA$3:$AA$260,AA68)*100</f>
        <v>20.399999999999999</v>
      </c>
      <c r="AC68" s="57">
        <f t="shared" ref="AC68:AC131" si="15">RANK(AA68,$AA$3:$AA$260)</f>
        <v>194</v>
      </c>
      <c r="AD68" s="57" t="str">
        <f>VLOOKUP(AB68,med[],2,TRUE)</f>
        <v>เข้าร่วม</v>
      </c>
    </row>
    <row r="69" spans="1:30" s="14" customFormat="1" x14ac:dyDescent="0.2">
      <c r="A69" s="8">
        <v>45474.864659398147</v>
      </c>
      <c r="B69" s="24" t="s">
        <v>2001</v>
      </c>
      <c r="C69" s="35" t="s">
        <v>1742</v>
      </c>
      <c r="D69" s="36" t="s">
        <v>24</v>
      </c>
      <c r="E69" s="37" t="s">
        <v>97</v>
      </c>
      <c r="F69" s="37" t="s">
        <v>98</v>
      </c>
      <c r="G69" s="36" t="s">
        <v>27</v>
      </c>
      <c r="H69" s="37" t="s">
        <v>99</v>
      </c>
      <c r="I69" s="36" t="s">
        <v>100</v>
      </c>
      <c r="J69" s="38">
        <v>1839100018644</v>
      </c>
      <c r="K69" s="39" t="s">
        <v>101</v>
      </c>
      <c r="L69" s="39" t="s">
        <v>102</v>
      </c>
      <c r="M69" s="36" t="s">
        <v>103</v>
      </c>
      <c r="N69" s="40" t="s">
        <v>104</v>
      </c>
      <c r="O69" s="36" t="s">
        <v>105</v>
      </c>
      <c r="P69" s="36" t="s">
        <v>23</v>
      </c>
      <c r="Q69" s="41">
        <v>0</v>
      </c>
      <c r="R69" s="41">
        <f t="shared" si="8"/>
        <v>0</v>
      </c>
      <c r="S69" s="41">
        <v>6</v>
      </c>
      <c r="T69" s="41">
        <f t="shared" si="9"/>
        <v>60.199999999999996</v>
      </c>
      <c r="U69" s="41">
        <v>5</v>
      </c>
      <c r="V69" s="41">
        <f t="shared" si="10"/>
        <v>46.300000000000004</v>
      </c>
      <c r="W69" s="42">
        <v>7</v>
      </c>
      <c r="X69" s="42">
        <f t="shared" si="11"/>
        <v>80.7</v>
      </c>
      <c r="Y69" s="42">
        <v>5.4</v>
      </c>
      <c r="Z69" s="42">
        <f t="shared" si="12"/>
        <v>45.4</v>
      </c>
      <c r="AA69" s="42">
        <f t="shared" si="13"/>
        <v>23.4</v>
      </c>
      <c r="AB69" s="42">
        <f t="shared" si="14"/>
        <v>31.5</v>
      </c>
      <c r="AC69" s="57">
        <f t="shared" si="15"/>
        <v>165</v>
      </c>
      <c r="AD69" s="57" t="str">
        <f>VLOOKUP(AB69,med[],2,TRUE)</f>
        <v>เข้าร่วม</v>
      </c>
    </row>
    <row r="70" spans="1:30" s="14" customFormat="1" x14ac:dyDescent="0.2">
      <c r="A70" s="8">
        <v>45476.591642511572</v>
      </c>
      <c r="B70" s="24" t="s">
        <v>2001</v>
      </c>
      <c r="C70" s="35" t="s">
        <v>1743</v>
      </c>
      <c r="D70" s="36" t="s">
        <v>24</v>
      </c>
      <c r="E70" s="37" t="s">
        <v>1988</v>
      </c>
      <c r="F70" s="37" t="s">
        <v>600</v>
      </c>
      <c r="G70" s="36" t="s">
        <v>27</v>
      </c>
      <c r="H70" s="37" t="s">
        <v>85</v>
      </c>
      <c r="I70" s="36">
        <v>12</v>
      </c>
      <c r="J70" s="38">
        <v>1839902239545</v>
      </c>
      <c r="K70" s="39" t="s">
        <v>601</v>
      </c>
      <c r="L70" s="39" t="s">
        <v>602</v>
      </c>
      <c r="M70" s="36" t="s">
        <v>603</v>
      </c>
      <c r="N70" s="40" t="s">
        <v>604</v>
      </c>
      <c r="O70" s="36" t="s">
        <v>605</v>
      </c>
      <c r="P70" s="36" t="s">
        <v>23</v>
      </c>
      <c r="Q70" s="41">
        <v>4</v>
      </c>
      <c r="R70" s="41">
        <f t="shared" si="8"/>
        <v>7.3</v>
      </c>
      <c r="S70" s="41">
        <v>4</v>
      </c>
      <c r="T70" s="41">
        <f t="shared" si="9"/>
        <v>25.8</v>
      </c>
      <c r="U70" s="41">
        <v>4</v>
      </c>
      <c r="V70" s="41">
        <f t="shared" si="10"/>
        <v>24.5</v>
      </c>
      <c r="W70" s="42">
        <v>3</v>
      </c>
      <c r="X70" s="42">
        <f t="shared" si="11"/>
        <v>17.2</v>
      </c>
      <c r="Y70" s="42">
        <v>1.8</v>
      </c>
      <c r="Z70" s="42">
        <f t="shared" si="12"/>
        <v>1.6</v>
      </c>
      <c r="AA70" s="42">
        <f t="shared" si="13"/>
        <v>16.8</v>
      </c>
      <c r="AB70" s="42">
        <f t="shared" si="14"/>
        <v>5.3</v>
      </c>
      <c r="AC70" s="57">
        <f t="shared" si="15"/>
        <v>232</v>
      </c>
      <c r="AD70" s="57" t="str">
        <f>VLOOKUP(AB70,med[],2,TRUE)</f>
        <v>เข้าร่วม</v>
      </c>
    </row>
    <row r="71" spans="1:30" s="14" customFormat="1" x14ac:dyDescent="0.2">
      <c r="A71" s="8">
        <v>45475.612514930559</v>
      </c>
      <c r="B71" s="24" t="s">
        <v>2001</v>
      </c>
      <c r="C71" s="35" t="s">
        <v>1744</v>
      </c>
      <c r="D71" s="36" t="s">
        <v>24</v>
      </c>
      <c r="E71" s="37" t="s">
        <v>380</v>
      </c>
      <c r="F71" s="37" t="s">
        <v>381</v>
      </c>
      <c r="G71" s="36" t="s">
        <v>27</v>
      </c>
      <c r="H71" s="37" t="s">
        <v>85</v>
      </c>
      <c r="I71" s="36">
        <v>11</v>
      </c>
      <c r="J71" s="38">
        <v>1839902252207</v>
      </c>
      <c r="K71" s="39" t="s">
        <v>382</v>
      </c>
      <c r="L71" s="39" t="s">
        <v>383</v>
      </c>
      <c r="M71" s="36" t="s">
        <v>384</v>
      </c>
      <c r="N71" s="40" t="s">
        <v>385</v>
      </c>
      <c r="O71" s="36" t="s">
        <v>386</v>
      </c>
      <c r="P71" s="36" t="s">
        <v>23</v>
      </c>
      <c r="Q71" s="41">
        <v>8</v>
      </c>
      <c r="R71" s="41">
        <f t="shared" si="8"/>
        <v>49.1</v>
      </c>
      <c r="S71" s="41">
        <v>8</v>
      </c>
      <c r="T71" s="41">
        <f t="shared" si="9"/>
        <v>87.2</v>
      </c>
      <c r="U71" s="41">
        <v>6</v>
      </c>
      <c r="V71" s="41">
        <f t="shared" si="10"/>
        <v>69.599999999999994</v>
      </c>
      <c r="W71" s="42">
        <v>8</v>
      </c>
      <c r="X71" s="42">
        <f t="shared" si="11"/>
        <v>90.100000000000009</v>
      </c>
      <c r="Y71" s="42">
        <v>9.6</v>
      </c>
      <c r="Z71" s="42">
        <f t="shared" si="12"/>
        <v>97.1</v>
      </c>
      <c r="AA71" s="42">
        <f t="shared" si="13"/>
        <v>39.6</v>
      </c>
      <c r="AB71" s="42">
        <f t="shared" si="14"/>
        <v>93.4</v>
      </c>
      <c r="AC71" s="57">
        <f t="shared" si="15"/>
        <v>16</v>
      </c>
      <c r="AD71" s="57" t="str">
        <f>VLOOKUP(AB71,med[],2,TRUE)</f>
        <v>เหรียญเงิน</v>
      </c>
    </row>
    <row r="72" spans="1:30" s="14" customFormat="1" x14ac:dyDescent="0.2">
      <c r="A72" s="8">
        <v>45475.941375312497</v>
      </c>
      <c r="B72" s="24" t="s">
        <v>2001</v>
      </c>
      <c r="C72" s="35" t="s">
        <v>1745</v>
      </c>
      <c r="D72" s="36" t="s">
        <v>24</v>
      </c>
      <c r="E72" s="37" t="s">
        <v>1989</v>
      </c>
      <c r="F72" s="37" t="s">
        <v>488</v>
      </c>
      <c r="G72" s="36" t="s">
        <v>27</v>
      </c>
      <c r="H72" s="37" t="s">
        <v>85</v>
      </c>
      <c r="I72" s="36">
        <v>11</v>
      </c>
      <c r="J72" s="38">
        <v>1839300047621</v>
      </c>
      <c r="K72" s="39" t="s">
        <v>489</v>
      </c>
      <c r="L72" s="39" t="s">
        <v>490</v>
      </c>
      <c r="M72" s="36" t="s">
        <v>491</v>
      </c>
      <c r="N72" s="40" t="s">
        <v>492</v>
      </c>
      <c r="O72" s="36" t="s">
        <v>493</v>
      </c>
      <c r="P72" s="36" t="s">
        <v>23</v>
      </c>
      <c r="Q72" s="41">
        <v>6</v>
      </c>
      <c r="R72" s="41">
        <f t="shared" si="8"/>
        <v>25.4</v>
      </c>
      <c r="S72" s="41">
        <v>2</v>
      </c>
      <c r="T72" s="41">
        <f t="shared" si="9"/>
        <v>3.2</v>
      </c>
      <c r="U72" s="41">
        <v>5</v>
      </c>
      <c r="V72" s="41">
        <f t="shared" si="10"/>
        <v>46.300000000000004</v>
      </c>
      <c r="W72" s="42">
        <v>6</v>
      </c>
      <c r="X72" s="42">
        <f t="shared" si="11"/>
        <v>68</v>
      </c>
      <c r="Y72" s="42">
        <v>7.8</v>
      </c>
      <c r="Z72" s="42">
        <f t="shared" si="12"/>
        <v>87.2</v>
      </c>
      <c r="AA72" s="42">
        <f t="shared" si="13"/>
        <v>26.8</v>
      </c>
      <c r="AB72" s="42">
        <f t="shared" si="14"/>
        <v>54.500000000000007</v>
      </c>
      <c r="AC72" s="57">
        <f t="shared" si="15"/>
        <v>109</v>
      </c>
      <c r="AD72" s="57" t="str">
        <f>VLOOKUP(AB72,med[],2,TRUE)</f>
        <v>เข้าร่วม</v>
      </c>
    </row>
    <row r="73" spans="1:30" s="14" customFormat="1" x14ac:dyDescent="0.2">
      <c r="A73" s="8">
        <v>45480.375929305555</v>
      </c>
      <c r="B73" s="24" t="s">
        <v>2001</v>
      </c>
      <c r="C73" s="35" t="s">
        <v>1746</v>
      </c>
      <c r="D73" s="36" t="s">
        <v>24</v>
      </c>
      <c r="E73" s="37" t="s">
        <v>1326</v>
      </c>
      <c r="F73" s="37" t="s">
        <v>716</v>
      </c>
      <c r="G73" s="36" t="s">
        <v>17</v>
      </c>
      <c r="H73" s="37" t="s">
        <v>1327</v>
      </c>
      <c r="I73" s="36">
        <v>11</v>
      </c>
      <c r="J73" s="38">
        <v>1939900877063</v>
      </c>
      <c r="K73" s="39" t="s">
        <v>718</v>
      </c>
      <c r="L73" s="39" t="s">
        <v>719</v>
      </c>
      <c r="M73" s="36" t="s">
        <v>1328</v>
      </c>
      <c r="N73" s="40" t="s">
        <v>1329</v>
      </c>
      <c r="O73" s="36" t="s">
        <v>1330</v>
      </c>
      <c r="P73" s="36" t="s">
        <v>23</v>
      </c>
      <c r="Q73" s="41">
        <v>8</v>
      </c>
      <c r="R73" s="41">
        <f t="shared" si="8"/>
        <v>49.1</v>
      </c>
      <c r="S73" s="41">
        <v>4</v>
      </c>
      <c r="T73" s="41">
        <f t="shared" si="9"/>
        <v>25.8</v>
      </c>
      <c r="U73" s="41">
        <v>3</v>
      </c>
      <c r="V73" s="41">
        <f t="shared" si="10"/>
        <v>9.8000000000000007</v>
      </c>
      <c r="W73" s="42">
        <v>3</v>
      </c>
      <c r="X73" s="42">
        <f t="shared" si="11"/>
        <v>17.2</v>
      </c>
      <c r="Y73" s="42">
        <v>1.8</v>
      </c>
      <c r="Z73" s="42">
        <f t="shared" si="12"/>
        <v>1.6</v>
      </c>
      <c r="AA73" s="42">
        <f t="shared" si="13"/>
        <v>19.8</v>
      </c>
      <c r="AB73" s="42">
        <f t="shared" si="14"/>
        <v>14.299999999999999</v>
      </c>
      <c r="AC73" s="57">
        <f t="shared" si="15"/>
        <v>210</v>
      </c>
      <c r="AD73" s="57" t="str">
        <f>VLOOKUP(AB73,med[],2,TRUE)</f>
        <v>เข้าร่วม</v>
      </c>
    </row>
    <row r="74" spans="1:30" s="14" customFormat="1" x14ac:dyDescent="0.2">
      <c r="A74" s="8">
        <v>45480.378866550927</v>
      </c>
      <c r="B74" s="24" t="s">
        <v>2001</v>
      </c>
      <c r="C74" s="35" t="s">
        <v>1747</v>
      </c>
      <c r="D74" s="36" t="s">
        <v>14</v>
      </c>
      <c r="E74" s="37" t="s">
        <v>1331</v>
      </c>
      <c r="F74" s="37" t="s">
        <v>1332</v>
      </c>
      <c r="G74" s="36" t="s">
        <v>17</v>
      </c>
      <c r="H74" s="37" t="s">
        <v>28</v>
      </c>
      <c r="I74" s="36">
        <v>10</v>
      </c>
      <c r="J74" s="38">
        <v>1839902313826</v>
      </c>
      <c r="K74" s="39" t="s">
        <v>1333</v>
      </c>
      <c r="L74" s="39" t="s">
        <v>1334</v>
      </c>
      <c r="M74" s="36" t="s">
        <v>1335</v>
      </c>
      <c r="N74" s="40" t="s">
        <v>1336</v>
      </c>
      <c r="O74" s="36" t="s">
        <v>1337</v>
      </c>
      <c r="P74" s="36" t="s">
        <v>23</v>
      </c>
      <c r="Q74" s="41">
        <v>2</v>
      </c>
      <c r="R74" s="41">
        <f t="shared" si="8"/>
        <v>1.2</v>
      </c>
      <c r="S74" s="41">
        <v>9</v>
      </c>
      <c r="T74" s="41">
        <f t="shared" si="9"/>
        <v>94.199999999999989</v>
      </c>
      <c r="U74" s="41">
        <v>6</v>
      </c>
      <c r="V74" s="41">
        <f t="shared" si="10"/>
        <v>69.599999999999994</v>
      </c>
      <c r="W74" s="42">
        <v>2</v>
      </c>
      <c r="X74" s="42">
        <f t="shared" si="11"/>
        <v>4.9000000000000004</v>
      </c>
      <c r="Y74" s="42">
        <v>7.2</v>
      </c>
      <c r="Z74" s="42">
        <f t="shared" si="12"/>
        <v>76.2</v>
      </c>
      <c r="AA74" s="42">
        <f t="shared" si="13"/>
        <v>26.2</v>
      </c>
      <c r="AB74" s="42">
        <f t="shared" si="14"/>
        <v>49.1</v>
      </c>
      <c r="AC74" s="57">
        <f t="shared" si="15"/>
        <v>123</v>
      </c>
      <c r="AD74" s="57" t="str">
        <f>VLOOKUP(AB74,med[],2,TRUE)</f>
        <v>เข้าร่วม</v>
      </c>
    </row>
    <row r="75" spans="1:30" s="14" customFormat="1" x14ac:dyDescent="0.2">
      <c r="A75" s="8">
        <v>45474.816955578703</v>
      </c>
      <c r="B75" s="24" t="s">
        <v>2001</v>
      </c>
      <c r="C75" s="35" t="s">
        <v>1748</v>
      </c>
      <c r="D75" s="36" t="s">
        <v>24</v>
      </c>
      <c r="E75" s="37" t="s">
        <v>47</v>
      </c>
      <c r="F75" s="37" t="s">
        <v>48</v>
      </c>
      <c r="G75" s="36" t="s">
        <v>27</v>
      </c>
      <c r="H75" s="37" t="s">
        <v>49</v>
      </c>
      <c r="I75" s="36">
        <v>11</v>
      </c>
      <c r="J75" s="38">
        <v>1839100020061</v>
      </c>
      <c r="K75" s="39" t="s">
        <v>50</v>
      </c>
      <c r="L75" s="39" t="s">
        <v>51</v>
      </c>
      <c r="M75" s="36" t="s">
        <v>52</v>
      </c>
      <c r="N75" s="40" t="s">
        <v>53</v>
      </c>
      <c r="O75" s="36" t="s">
        <v>54</v>
      </c>
      <c r="P75" s="36" t="s">
        <v>23</v>
      </c>
      <c r="Q75" s="41">
        <v>6</v>
      </c>
      <c r="R75" s="41">
        <f t="shared" si="8"/>
        <v>25.4</v>
      </c>
      <c r="S75" s="41">
        <v>7</v>
      </c>
      <c r="T75" s="41">
        <f t="shared" si="9"/>
        <v>76.599999999999994</v>
      </c>
      <c r="U75" s="41">
        <v>5</v>
      </c>
      <c r="V75" s="41">
        <f t="shared" si="10"/>
        <v>46.300000000000004</v>
      </c>
      <c r="W75" s="42">
        <v>4</v>
      </c>
      <c r="X75" s="42">
        <f t="shared" si="11"/>
        <v>34.799999999999997</v>
      </c>
      <c r="Y75" s="42">
        <v>6</v>
      </c>
      <c r="Z75" s="42">
        <f t="shared" si="12"/>
        <v>58.099999999999994</v>
      </c>
      <c r="AA75" s="42">
        <f t="shared" si="13"/>
        <v>28</v>
      </c>
      <c r="AB75" s="42">
        <f t="shared" si="14"/>
        <v>60.199999999999996</v>
      </c>
      <c r="AC75" s="57">
        <f t="shared" si="15"/>
        <v>97</v>
      </c>
      <c r="AD75" s="57" t="str">
        <f>VLOOKUP(AB75,med[],2,TRUE)</f>
        <v>เข้าร่วม</v>
      </c>
    </row>
    <row r="76" spans="1:30" s="14" customFormat="1" x14ac:dyDescent="0.2">
      <c r="A76" s="8">
        <v>45476.900162627317</v>
      </c>
      <c r="B76" s="24" t="s">
        <v>2001</v>
      </c>
      <c r="C76" s="35" t="s">
        <v>1749</v>
      </c>
      <c r="D76" s="36" t="s">
        <v>24</v>
      </c>
      <c r="E76" s="37" t="s">
        <v>658</v>
      </c>
      <c r="F76" s="37" t="s">
        <v>659</v>
      </c>
      <c r="G76" s="36" t="s">
        <v>17</v>
      </c>
      <c r="H76" s="37" t="s">
        <v>28</v>
      </c>
      <c r="I76" s="36">
        <v>11</v>
      </c>
      <c r="J76" s="38">
        <v>1839902302905</v>
      </c>
      <c r="K76" s="39" t="s">
        <v>660</v>
      </c>
      <c r="L76" s="39" t="s">
        <v>661</v>
      </c>
      <c r="M76" s="36" t="s">
        <v>662</v>
      </c>
      <c r="N76" s="40" t="s">
        <v>663</v>
      </c>
      <c r="O76" s="36" t="s">
        <v>664</v>
      </c>
      <c r="P76" s="36" t="s">
        <v>23</v>
      </c>
      <c r="Q76" s="41">
        <v>14</v>
      </c>
      <c r="R76" s="41">
        <f t="shared" si="8"/>
        <v>93.4</v>
      </c>
      <c r="S76" s="41">
        <v>3</v>
      </c>
      <c r="T76" s="41">
        <f t="shared" si="9"/>
        <v>9.4</v>
      </c>
      <c r="U76" s="41">
        <v>3</v>
      </c>
      <c r="V76" s="41">
        <f t="shared" si="10"/>
        <v>9.8000000000000007</v>
      </c>
      <c r="W76" s="42">
        <v>6</v>
      </c>
      <c r="X76" s="42">
        <f t="shared" si="11"/>
        <v>68</v>
      </c>
      <c r="Y76" s="42">
        <v>3.6</v>
      </c>
      <c r="Z76" s="42">
        <f t="shared" si="12"/>
        <v>17.599999999999998</v>
      </c>
      <c r="AA76" s="42">
        <f t="shared" si="13"/>
        <v>29.6</v>
      </c>
      <c r="AB76" s="42">
        <f t="shared" si="14"/>
        <v>68.400000000000006</v>
      </c>
      <c r="AC76" s="57">
        <f t="shared" si="15"/>
        <v>76</v>
      </c>
      <c r="AD76" s="57" t="str">
        <f>VLOOKUP(AB76,med[],2,TRUE)</f>
        <v>เข้าร่วม</v>
      </c>
    </row>
    <row r="77" spans="1:30" s="14" customFormat="1" x14ac:dyDescent="0.2">
      <c r="A77" s="8">
        <v>45480.447918182872</v>
      </c>
      <c r="B77" s="24" t="s">
        <v>2001</v>
      </c>
      <c r="C77" s="35" t="s">
        <v>1750</v>
      </c>
      <c r="D77" s="36" t="s">
        <v>14</v>
      </c>
      <c r="E77" s="37" t="s">
        <v>1990</v>
      </c>
      <c r="F77" s="37" t="s">
        <v>1388</v>
      </c>
      <c r="G77" s="36" t="s">
        <v>17</v>
      </c>
      <c r="H77" s="37" t="s">
        <v>64</v>
      </c>
      <c r="I77" s="36">
        <v>10</v>
      </c>
      <c r="J77" s="38">
        <v>1839300065778</v>
      </c>
      <c r="K77" s="39" t="s">
        <v>1389</v>
      </c>
      <c r="L77" s="39" t="s">
        <v>1390</v>
      </c>
      <c r="M77" s="36" t="s">
        <v>1391</v>
      </c>
      <c r="N77" s="40" t="s">
        <v>1392</v>
      </c>
      <c r="O77" s="36" t="s">
        <v>1393</v>
      </c>
      <c r="P77" s="36" t="s">
        <v>23</v>
      </c>
      <c r="Q77" s="41">
        <v>4</v>
      </c>
      <c r="R77" s="41">
        <f t="shared" si="8"/>
        <v>7.3</v>
      </c>
      <c r="S77" s="41">
        <v>4</v>
      </c>
      <c r="T77" s="41">
        <f t="shared" si="9"/>
        <v>25.8</v>
      </c>
      <c r="U77" s="41">
        <v>5</v>
      </c>
      <c r="V77" s="41">
        <f t="shared" si="10"/>
        <v>46.300000000000004</v>
      </c>
      <c r="W77" s="42">
        <v>1</v>
      </c>
      <c r="X77" s="42">
        <f t="shared" si="11"/>
        <v>1.2</v>
      </c>
      <c r="Y77" s="42">
        <v>6</v>
      </c>
      <c r="Z77" s="42">
        <f t="shared" si="12"/>
        <v>58.099999999999994</v>
      </c>
      <c r="AA77" s="42">
        <f t="shared" si="13"/>
        <v>20</v>
      </c>
      <c r="AB77" s="42">
        <f t="shared" si="14"/>
        <v>14.7</v>
      </c>
      <c r="AC77" s="57">
        <f t="shared" si="15"/>
        <v>208</v>
      </c>
      <c r="AD77" s="57" t="str">
        <f>VLOOKUP(AB77,med[],2,TRUE)</f>
        <v>เข้าร่วม</v>
      </c>
    </row>
    <row r="78" spans="1:30" s="14" customFormat="1" x14ac:dyDescent="0.2">
      <c r="A78" s="8">
        <v>45480.453832534724</v>
      </c>
      <c r="B78" s="24" t="s">
        <v>2001</v>
      </c>
      <c r="C78" s="47" t="s">
        <v>1751</v>
      </c>
      <c r="D78" s="48" t="s">
        <v>14</v>
      </c>
      <c r="E78" s="49" t="s">
        <v>1394</v>
      </c>
      <c r="F78" s="49" t="s">
        <v>1388</v>
      </c>
      <c r="G78" s="48" t="s">
        <v>17</v>
      </c>
      <c r="H78" s="49" t="s">
        <v>64</v>
      </c>
      <c r="I78" s="48">
        <v>10</v>
      </c>
      <c r="J78" s="50">
        <v>1839300065786</v>
      </c>
      <c r="K78" s="51" t="s">
        <v>1389</v>
      </c>
      <c r="L78" s="51" t="s">
        <v>1390</v>
      </c>
      <c r="M78" s="48" t="s">
        <v>1391</v>
      </c>
      <c r="N78" s="52" t="s">
        <v>1395</v>
      </c>
      <c r="O78" s="48" t="s">
        <v>1396</v>
      </c>
      <c r="P78" s="48" t="s">
        <v>23</v>
      </c>
      <c r="Q78" s="53"/>
      <c r="R78" s="53"/>
      <c r="S78" s="53"/>
      <c r="T78" s="53"/>
      <c r="U78" s="53"/>
      <c r="V78" s="53"/>
      <c r="W78" s="54"/>
      <c r="X78" s="54"/>
      <c r="Y78" s="54"/>
      <c r="Z78" s="54"/>
      <c r="AA78" s="54"/>
      <c r="AB78" s="54"/>
      <c r="AC78" s="57" t="e">
        <f t="shared" si="15"/>
        <v>#N/A</v>
      </c>
      <c r="AD78" s="57" t="str">
        <f>VLOOKUP(AB78,med[],2,TRUE)</f>
        <v>เข้าร่วม</v>
      </c>
    </row>
    <row r="79" spans="1:30" s="14" customFormat="1" x14ac:dyDescent="0.2">
      <c r="A79" s="8">
        <v>45478.875126620369</v>
      </c>
      <c r="B79" s="24" t="s">
        <v>2001</v>
      </c>
      <c r="C79" s="35" t="s">
        <v>1752</v>
      </c>
      <c r="D79" s="36" t="s">
        <v>14</v>
      </c>
      <c r="E79" s="37" t="s">
        <v>1991</v>
      </c>
      <c r="F79" s="37" t="s">
        <v>1020</v>
      </c>
      <c r="G79" s="36" t="s">
        <v>27</v>
      </c>
      <c r="H79" s="37" t="s">
        <v>85</v>
      </c>
      <c r="I79" s="36">
        <v>11</v>
      </c>
      <c r="J79" s="38">
        <v>1839300047117</v>
      </c>
      <c r="K79" s="39" t="s">
        <v>1021</v>
      </c>
      <c r="L79" s="39" t="s">
        <v>1022</v>
      </c>
      <c r="M79" s="36" t="s">
        <v>1023</v>
      </c>
      <c r="N79" s="40" t="s">
        <v>1024</v>
      </c>
      <c r="O79" s="36" t="s">
        <v>1025</v>
      </c>
      <c r="P79" s="36" t="s">
        <v>23</v>
      </c>
      <c r="Q79" s="41">
        <v>18</v>
      </c>
      <c r="R79" s="41">
        <f t="shared" si="8"/>
        <v>98.3</v>
      </c>
      <c r="S79" s="41">
        <v>9</v>
      </c>
      <c r="T79" s="41">
        <f t="shared" si="9"/>
        <v>94.199999999999989</v>
      </c>
      <c r="U79" s="41">
        <v>6</v>
      </c>
      <c r="V79" s="41">
        <f t="shared" si="10"/>
        <v>69.599999999999994</v>
      </c>
      <c r="W79" s="42">
        <v>6</v>
      </c>
      <c r="X79" s="42">
        <f t="shared" si="11"/>
        <v>68</v>
      </c>
      <c r="Y79" s="42">
        <v>7.2</v>
      </c>
      <c r="Z79" s="42">
        <f t="shared" si="12"/>
        <v>76.2</v>
      </c>
      <c r="AA79" s="42">
        <f t="shared" si="13"/>
        <v>46.2</v>
      </c>
      <c r="AB79" s="42">
        <f t="shared" si="14"/>
        <v>98.7</v>
      </c>
      <c r="AC79" s="57">
        <f t="shared" si="15"/>
        <v>4</v>
      </c>
      <c r="AD79" s="57" t="str">
        <f>VLOOKUP(AB79,med[],2,TRUE)</f>
        <v>เหรียญทอง</v>
      </c>
    </row>
    <row r="80" spans="1:30" s="14" customFormat="1" x14ac:dyDescent="0.2">
      <c r="A80" s="8">
        <v>45474.921471608795</v>
      </c>
      <c r="B80" s="24" t="s">
        <v>2001</v>
      </c>
      <c r="C80" s="35" t="s">
        <v>1753</v>
      </c>
      <c r="D80" s="36" t="s">
        <v>14</v>
      </c>
      <c r="E80" s="37" t="s">
        <v>158</v>
      </c>
      <c r="F80" s="37" t="s">
        <v>159</v>
      </c>
      <c r="G80" s="36" t="s">
        <v>27</v>
      </c>
      <c r="H80" s="37" t="s">
        <v>85</v>
      </c>
      <c r="I80" s="36">
        <v>11</v>
      </c>
      <c r="J80" s="38">
        <v>1839902283005</v>
      </c>
      <c r="K80" s="39" t="s">
        <v>160</v>
      </c>
      <c r="L80" s="39" t="s">
        <v>161</v>
      </c>
      <c r="M80" s="36" t="s">
        <v>162</v>
      </c>
      <c r="N80" s="40" t="s">
        <v>163</v>
      </c>
      <c r="O80" s="36" t="s">
        <v>164</v>
      </c>
      <c r="P80" s="36" t="s">
        <v>23</v>
      </c>
      <c r="Q80" s="41">
        <v>6</v>
      </c>
      <c r="R80" s="41">
        <f t="shared" si="8"/>
        <v>25.4</v>
      </c>
      <c r="S80" s="41">
        <v>8</v>
      </c>
      <c r="T80" s="41">
        <f t="shared" si="9"/>
        <v>87.2</v>
      </c>
      <c r="U80" s="41">
        <v>5</v>
      </c>
      <c r="V80" s="41">
        <f t="shared" si="10"/>
        <v>46.300000000000004</v>
      </c>
      <c r="W80" s="42">
        <v>8</v>
      </c>
      <c r="X80" s="42">
        <f t="shared" si="11"/>
        <v>90.100000000000009</v>
      </c>
      <c r="Y80" s="42">
        <v>10.199999999999999</v>
      </c>
      <c r="Z80" s="42">
        <f t="shared" si="12"/>
        <v>99.1</v>
      </c>
      <c r="AA80" s="42">
        <f t="shared" si="13"/>
        <v>37.200000000000003</v>
      </c>
      <c r="AB80" s="42">
        <f t="shared" si="14"/>
        <v>89.3</v>
      </c>
      <c r="AC80" s="57">
        <f t="shared" si="15"/>
        <v>25</v>
      </c>
      <c r="AD80" s="57" t="str">
        <f>VLOOKUP(AB80,med[],2,TRUE)</f>
        <v>เหรียญทองแดง</v>
      </c>
    </row>
    <row r="81" spans="1:30" s="14" customFormat="1" x14ac:dyDescent="0.2">
      <c r="A81" s="8">
        <v>45477.633976261575</v>
      </c>
      <c r="B81" s="24" t="s">
        <v>2001</v>
      </c>
      <c r="C81" s="47" t="s">
        <v>1754</v>
      </c>
      <c r="D81" s="48" t="s">
        <v>24</v>
      </c>
      <c r="E81" s="49" t="s">
        <v>765</v>
      </c>
      <c r="F81" s="49" t="s">
        <v>766</v>
      </c>
      <c r="G81" s="48" t="s">
        <v>27</v>
      </c>
      <c r="H81" s="49" t="s">
        <v>767</v>
      </c>
      <c r="I81" s="48">
        <v>12</v>
      </c>
      <c r="J81" s="50">
        <v>1839902265635</v>
      </c>
      <c r="K81" s="51" t="s">
        <v>768</v>
      </c>
      <c r="L81" s="51" t="s">
        <v>769</v>
      </c>
      <c r="M81" s="48" t="s">
        <v>770</v>
      </c>
      <c r="N81" s="52" t="s">
        <v>771</v>
      </c>
      <c r="O81" s="48" t="s">
        <v>772</v>
      </c>
      <c r="P81" s="48" t="s">
        <v>23</v>
      </c>
      <c r="Q81" s="53"/>
      <c r="R81" s="53"/>
      <c r="S81" s="53"/>
      <c r="T81" s="53"/>
      <c r="U81" s="53"/>
      <c r="V81" s="53"/>
      <c r="W81" s="54"/>
      <c r="X81" s="54"/>
      <c r="Y81" s="54"/>
      <c r="Z81" s="54"/>
      <c r="AA81" s="54"/>
      <c r="AB81" s="54"/>
      <c r="AC81" s="57" t="e">
        <f t="shared" si="15"/>
        <v>#N/A</v>
      </c>
      <c r="AD81" s="57" t="str">
        <f>VLOOKUP(AB81,med[],2,TRUE)</f>
        <v>เข้าร่วม</v>
      </c>
    </row>
    <row r="82" spans="1:30" s="14" customFormat="1" x14ac:dyDescent="0.2">
      <c r="A82" s="8">
        <v>45480.708152789353</v>
      </c>
      <c r="B82" s="24" t="s">
        <v>2001</v>
      </c>
      <c r="C82" s="35" t="s">
        <v>1755</v>
      </c>
      <c r="D82" s="36" t="s">
        <v>24</v>
      </c>
      <c r="E82" s="37" t="s">
        <v>1534</v>
      </c>
      <c r="F82" s="37" t="s">
        <v>1535</v>
      </c>
      <c r="G82" s="36" t="s">
        <v>27</v>
      </c>
      <c r="H82" s="37" t="s">
        <v>28</v>
      </c>
      <c r="I82" s="36">
        <v>11</v>
      </c>
      <c r="J82" s="38">
        <v>1839902289267</v>
      </c>
      <c r="K82" s="39" t="s">
        <v>1536</v>
      </c>
      <c r="L82" s="39" t="s">
        <v>1536</v>
      </c>
      <c r="M82" s="36" t="s">
        <v>1537</v>
      </c>
      <c r="N82" s="40" t="s">
        <v>1538</v>
      </c>
      <c r="O82" s="36">
        <v>262202001</v>
      </c>
      <c r="P82" s="36" t="s">
        <v>23</v>
      </c>
      <c r="Q82" s="41">
        <v>6</v>
      </c>
      <c r="R82" s="41">
        <f t="shared" si="8"/>
        <v>25.4</v>
      </c>
      <c r="S82" s="41">
        <v>1</v>
      </c>
      <c r="T82" s="41">
        <f t="shared" si="9"/>
        <v>0</v>
      </c>
      <c r="U82" s="41">
        <v>5</v>
      </c>
      <c r="V82" s="41">
        <f t="shared" si="10"/>
        <v>46.300000000000004</v>
      </c>
      <c r="W82" s="42">
        <v>5</v>
      </c>
      <c r="X82" s="42">
        <f t="shared" si="11"/>
        <v>51.6</v>
      </c>
      <c r="Y82" s="42">
        <v>6</v>
      </c>
      <c r="Z82" s="42">
        <f t="shared" si="12"/>
        <v>58.099999999999994</v>
      </c>
      <c r="AA82" s="42">
        <f t="shared" si="13"/>
        <v>23</v>
      </c>
      <c r="AB82" s="42">
        <f t="shared" si="14"/>
        <v>28.199999999999996</v>
      </c>
      <c r="AC82" s="57">
        <f t="shared" si="15"/>
        <v>172</v>
      </c>
      <c r="AD82" s="57" t="str">
        <f>VLOOKUP(AB82,med[],2,TRUE)</f>
        <v>เข้าร่วม</v>
      </c>
    </row>
    <row r="83" spans="1:30" s="14" customFormat="1" x14ac:dyDescent="0.2">
      <c r="A83" s="8">
        <v>45475.392568391202</v>
      </c>
      <c r="B83" s="24" t="s">
        <v>2001</v>
      </c>
      <c r="C83" s="35" t="s">
        <v>1756</v>
      </c>
      <c r="D83" s="36" t="s">
        <v>24</v>
      </c>
      <c r="E83" s="37" t="s">
        <v>252</v>
      </c>
      <c r="F83" s="37" t="s">
        <v>253</v>
      </c>
      <c r="G83" s="36" t="s">
        <v>27</v>
      </c>
      <c r="H83" s="37" t="s">
        <v>28</v>
      </c>
      <c r="I83" s="36">
        <v>12</v>
      </c>
      <c r="J83" s="38">
        <v>1839300043715</v>
      </c>
      <c r="K83" s="39" t="s">
        <v>254</v>
      </c>
      <c r="L83" s="39" t="s">
        <v>255</v>
      </c>
      <c r="M83" s="36" t="s">
        <v>256</v>
      </c>
      <c r="N83" s="40" t="s">
        <v>257</v>
      </c>
      <c r="O83" s="36" t="s">
        <v>258</v>
      </c>
      <c r="P83" s="36" t="s">
        <v>23</v>
      </c>
      <c r="Q83" s="41">
        <v>10</v>
      </c>
      <c r="R83" s="41">
        <f t="shared" si="8"/>
        <v>69.599999999999994</v>
      </c>
      <c r="S83" s="41">
        <v>7</v>
      </c>
      <c r="T83" s="41">
        <f t="shared" si="9"/>
        <v>76.599999999999994</v>
      </c>
      <c r="U83" s="41">
        <v>7</v>
      </c>
      <c r="V83" s="41">
        <f t="shared" si="10"/>
        <v>84</v>
      </c>
      <c r="W83" s="42">
        <v>7</v>
      </c>
      <c r="X83" s="42">
        <f t="shared" si="11"/>
        <v>80.7</v>
      </c>
      <c r="Y83" s="42">
        <v>7.2</v>
      </c>
      <c r="Z83" s="42">
        <f t="shared" si="12"/>
        <v>76.2</v>
      </c>
      <c r="AA83" s="42">
        <f t="shared" si="13"/>
        <v>38.200000000000003</v>
      </c>
      <c r="AB83" s="42">
        <f t="shared" si="14"/>
        <v>92.2</v>
      </c>
      <c r="AC83" s="57">
        <f t="shared" si="15"/>
        <v>19</v>
      </c>
      <c r="AD83" s="57" t="str">
        <f>VLOOKUP(AB83,med[],2,TRUE)</f>
        <v>เหรียญเงิน</v>
      </c>
    </row>
    <row r="84" spans="1:30" s="14" customFormat="1" x14ac:dyDescent="0.2">
      <c r="A84" s="8">
        <v>45478.411847164352</v>
      </c>
      <c r="B84" s="24" t="s">
        <v>2001</v>
      </c>
      <c r="C84" s="35" t="s">
        <v>1757</v>
      </c>
      <c r="D84" s="36" t="s">
        <v>24</v>
      </c>
      <c r="E84" s="37" t="s">
        <v>894</v>
      </c>
      <c r="F84" s="37" t="s">
        <v>895</v>
      </c>
      <c r="G84" s="36" t="s">
        <v>27</v>
      </c>
      <c r="H84" s="37" t="s">
        <v>28</v>
      </c>
      <c r="I84" s="36">
        <v>11</v>
      </c>
      <c r="J84" s="38">
        <v>1839902257152</v>
      </c>
      <c r="K84" s="39" t="s">
        <v>896</v>
      </c>
      <c r="L84" s="39" t="s">
        <v>896</v>
      </c>
      <c r="M84" s="36" t="s">
        <v>897</v>
      </c>
      <c r="N84" s="40" t="s">
        <v>898</v>
      </c>
      <c r="O84" s="36" t="s">
        <v>899</v>
      </c>
      <c r="P84" s="36" t="s">
        <v>23</v>
      </c>
      <c r="Q84" s="41">
        <v>8</v>
      </c>
      <c r="R84" s="41">
        <f t="shared" si="8"/>
        <v>49.1</v>
      </c>
      <c r="S84" s="41">
        <v>8</v>
      </c>
      <c r="T84" s="41">
        <f t="shared" si="9"/>
        <v>87.2</v>
      </c>
      <c r="U84" s="41">
        <v>4</v>
      </c>
      <c r="V84" s="41">
        <f t="shared" si="10"/>
        <v>24.5</v>
      </c>
      <c r="W84" s="42">
        <v>0</v>
      </c>
      <c r="X84" s="42">
        <f t="shared" si="11"/>
        <v>0</v>
      </c>
      <c r="Y84" s="42">
        <v>3</v>
      </c>
      <c r="Z84" s="42">
        <f t="shared" si="12"/>
        <v>10.6</v>
      </c>
      <c r="AA84" s="42">
        <f t="shared" si="13"/>
        <v>23</v>
      </c>
      <c r="AB84" s="42">
        <f t="shared" si="14"/>
        <v>28.199999999999996</v>
      </c>
      <c r="AC84" s="57">
        <f t="shared" si="15"/>
        <v>172</v>
      </c>
      <c r="AD84" s="57" t="str">
        <f>VLOOKUP(AB84,med[],2,TRUE)</f>
        <v>เข้าร่วม</v>
      </c>
    </row>
    <row r="85" spans="1:30" s="14" customFormat="1" x14ac:dyDescent="0.2">
      <c r="A85" s="8">
        <v>45478.505250127317</v>
      </c>
      <c r="B85" s="24" t="s">
        <v>2001</v>
      </c>
      <c r="C85" s="35" t="s">
        <v>1758</v>
      </c>
      <c r="D85" s="36" t="s">
        <v>24</v>
      </c>
      <c r="E85" s="37" t="s">
        <v>1992</v>
      </c>
      <c r="F85" s="37" t="s">
        <v>915</v>
      </c>
      <c r="G85" s="36" t="s">
        <v>17</v>
      </c>
      <c r="H85" s="37" t="s">
        <v>172</v>
      </c>
      <c r="I85" s="36">
        <v>10</v>
      </c>
      <c r="J85" s="38">
        <v>1839100022811</v>
      </c>
      <c r="K85" s="39" t="s">
        <v>916</v>
      </c>
      <c r="L85" s="39" t="s">
        <v>917</v>
      </c>
      <c r="M85" s="36" t="s">
        <v>918</v>
      </c>
      <c r="N85" s="40" t="s">
        <v>919</v>
      </c>
      <c r="O85" s="36">
        <v>360428</v>
      </c>
      <c r="P85" s="36" t="s">
        <v>23</v>
      </c>
      <c r="Q85" s="41">
        <v>2</v>
      </c>
      <c r="R85" s="41">
        <f t="shared" si="8"/>
        <v>1.2</v>
      </c>
      <c r="S85" s="41">
        <v>6</v>
      </c>
      <c r="T85" s="41">
        <f t="shared" si="9"/>
        <v>60.199999999999996</v>
      </c>
      <c r="U85" s="41">
        <v>3</v>
      </c>
      <c r="V85" s="41">
        <f t="shared" si="10"/>
        <v>9.8000000000000007</v>
      </c>
      <c r="W85" s="42">
        <v>5</v>
      </c>
      <c r="X85" s="42">
        <f t="shared" si="11"/>
        <v>51.6</v>
      </c>
      <c r="Y85" s="42">
        <v>4.8</v>
      </c>
      <c r="Z85" s="42">
        <f t="shared" si="12"/>
        <v>34.4</v>
      </c>
      <c r="AA85" s="42">
        <f t="shared" si="13"/>
        <v>20.8</v>
      </c>
      <c r="AB85" s="42">
        <f t="shared" si="14"/>
        <v>16.8</v>
      </c>
      <c r="AC85" s="57">
        <f t="shared" si="15"/>
        <v>198</v>
      </c>
      <c r="AD85" s="57" t="str">
        <f>VLOOKUP(AB85,med[],2,TRUE)</f>
        <v>เข้าร่วม</v>
      </c>
    </row>
    <row r="86" spans="1:30" s="14" customFormat="1" x14ac:dyDescent="0.2">
      <c r="A86" s="8">
        <v>45479.549354363422</v>
      </c>
      <c r="B86" s="24" t="s">
        <v>2001</v>
      </c>
      <c r="C86" s="35" t="s">
        <v>1759</v>
      </c>
      <c r="D86" s="36" t="s">
        <v>14</v>
      </c>
      <c r="E86" s="37" t="s">
        <v>1119</v>
      </c>
      <c r="F86" s="37" t="s">
        <v>1120</v>
      </c>
      <c r="G86" s="36" t="s">
        <v>27</v>
      </c>
      <c r="H86" s="37" t="s">
        <v>85</v>
      </c>
      <c r="I86" s="36">
        <v>11</v>
      </c>
      <c r="J86" s="38">
        <v>1839300046722</v>
      </c>
      <c r="K86" s="39" t="s">
        <v>1121</v>
      </c>
      <c r="L86" s="39" t="s">
        <v>1122</v>
      </c>
      <c r="M86" s="36" t="s">
        <v>1123</v>
      </c>
      <c r="N86" s="40" t="s">
        <v>1124</v>
      </c>
      <c r="O86" s="36" t="s">
        <v>1125</v>
      </c>
      <c r="P86" s="36" t="s">
        <v>23</v>
      </c>
      <c r="Q86" s="41">
        <v>14</v>
      </c>
      <c r="R86" s="41">
        <f t="shared" si="8"/>
        <v>93.4</v>
      </c>
      <c r="S86" s="41">
        <v>2</v>
      </c>
      <c r="T86" s="41">
        <f t="shared" si="9"/>
        <v>3.2</v>
      </c>
      <c r="U86" s="41">
        <v>8</v>
      </c>
      <c r="V86" s="41">
        <f t="shared" si="10"/>
        <v>95.399999999999991</v>
      </c>
      <c r="W86" s="42">
        <v>3</v>
      </c>
      <c r="X86" s="42">
        <f t="shared" si="11"/>
        <v>17.2</v>
      </c>
      <c r="Y86" s="42">
        <v>3.6</v>
      </c>
      <c r="Z86" s="42">
        <f t="shared" si="12"/>
        <v>17.599999999999998</v>
      </c>
      <c r="AA86" s="42">
        <f t="shared" si="13"/>
        <v>30.6</v>
      </c>
      <c r="AB86" s="42">
        <f t="shared" si="14"/>
        <v>74.099999999999994</v>
      </c>
      <c r="AC86" s="57">
        <f t="shared" si="15"/>
        <v>62</v>
      </c>
      <c r="AD86" s="57" t="str">
        <f>VLOOKUP(AB86,med[],2,TRUE)</f>
        <v>เข้าร่วม</v>
      </c>
    </row>
    <row r="87" spans="1:30" s="14" customFormat="1" x14ac:dyDescent="0.2">
      <c r="A87" s="8">
        <v>45475.340525451393</v>
      </c>
      <c r="B87" s="24" t="s">
        <v>2001</v>
      </c>
      <c r="C87" s="35" t="s">
        <v>1760</v>
      </c>
      <c r="D87" s="36" t="s">
        <v>24</v>
      </c>
      <c r="E87" s="37" t="s">
        <v>219</v>
      </c>
      <c r="F87" s="37" t="s">
        <v>220</v>
      </c>
      <c r="G87" s="36" t="s">
        <v>27</v>
      </c>
      <c r="H87" s="37" t="s">
        <v>64</v>
      </c>
      <c r="I87" s="36">
        <v>12</v>
      </c>
      <c r="J87" s="38">
        <v>1839902247530</v>
      </c>
      <c r="K87" s="39" t="s">
        <v>221</v>
      </c>
      <c r="L87" s="39" t="s">
        <v>222</v>
      </c>
      <c r="M87" s="36" t="s">
        <v>223</v>
      </c>
      <c r="N87" s="40" t="s">
        <v>224</v>
      </c>
      <c r="O87" s="36" t="s">
        <v>225</v>
      </c>
      <c r="P87" s="36" t="s">
        <v>23</v>
      </c>
      <c r="Q87" s="41">
        <v>10</v>
      </c>
      <c r="R87" s="41">
        <f t="shared" si="8"/>
        <v>69.599999999999994</v>
      </c>
      <c r="S87" s="41">
        <v>4</v>
      </c>
      <c r="T87" s="41">
        <f t="shared" si="9"/>
        <v>25.8</v>
      </c>
      <c r="U87" s="41">
        <v>5</v>
      </c>
      <c r="V87" s="41">
        <f t="shared" si="10"/>
        <v>46.300000000000004</v>
      </c>
      <c r="W87" s="42">
        <v>4</v>
      </c>
      <c r="X87" s="42">
        <f t="shared" si="11"/>
        <v>34.799999999999997</v>
      </c>
      <c r="Y87" s="42">
        <v>7.2</v>
      </c>
      <c r="Z87" s="42">
        <f t="shared" si="12"/>
        <v>76.2</v>
      </c>
      <c r="AA87" s="42">
        <f t="shared" si="13"/>
        <v>30.2</v>
      </c>
      <c r="AB87" s="42">
        <f t="shared" si="14"/>
        <v>71.7</v>
      </c>
      <c r="AC87" s="57">
        <f t="shared" si="15"/>
        <v>68</v>
      </c>
      <c r="AD87" s="57" t="str">
        <f>VLOOKUP(AB87,med[],2,TRUE)</f>
        <v>เข้าร่วม</v>
      </c>
    </row>
    <row r="88" spans="1:30" s="14" customFormat="1" x14ac:dyDescent="0.2">
      <c r="A88" s="8">
        <v>45477.533260752316</v>
      </c>
      <c r="B88" s="24" t="s">
        <v>2001</v>
      </c>
      <c r="C88" s="35" t="s">
        <v>1761</v>
      </c>
      <c r="D88" s="36" t="s">
        <v>14</v>
      </c>
      <c r="E88" s="37" t="s">
        <v>745</v>
      </c>
      <c r="F88" s="37" t="s">
        <v>746</v>
      </c>
      <c r="G88" s="36" t="s">
        <v>27</v>
      </c>
      <c r="H88" s="37" t="s">
        <v>333</v>
      </c>
      <c r="I88" s="36">
        <v>11</v>
      </c>
      <c r="J88" s="38">
        <v>1839902262636</v>
      </c>
      <c r="K88" s="39" t="s">
        <v>747</v>
      </c>
      <c r="L88" s="39" t="s">
        <v>748</v>
      </c>
      <c r="M88" s="36" t="s">
        <v>749</v>
      </c>
      <c r="N88" s="40" t="s">
        <v>750</v>
      </c>
      <c r="O88" s="36" t="s">
        <v>751</v>
      </c>
      <c r="P88" s="36" t="s">
        <v>23</v>
      </c>
      <c r="Q88" s="41">
        <v>10</v>
      </c>
      <c r="R88" s="41">
        <f t="shared" si="8"/>
        <v>69.599999999999994</v>
      </c>
      <c r="S88" s="41">
        <v>10</v>
      </c>
      <c r="T88" s="41">
        <f t="shared" si="9"/>
        <v>98.7</v>
      </c>
      <c r="U88" s="41">
        <v>3</v>
      </c>
      <c r="V88" s="41">
        <f t="shared" si="10"/>
        <v>9.8000000000000007</v>
      </c>
      <c r="W88" s="42">
        <v>7</v>
      </c>
      <c r="X88" s="42">
        <f t="shared" si="11"/>
        <v>80.7</v>
      </c>
      <c r="Y88" s="42">
        <v>5.4</v>
      </c>
      <c r="Z88" s="42">
        <f t="shared" si="12"/>
        <v>45.4</v>
      </c>
      <c r="AA88" s="42">
        <f t="shared" si="13"/>
        <v>35.4</v>
      </c>
      <c r="AB88" s="42">
        <f t="shared" si="14"/>
        <v>85.6</v>
      </c>
      <c r="AC88" s="57">
        <f t="shared" si="15"/>
        <v>32</v>
      </c>
      <c r="AD88" s="57" t="str">
        <f>VLOOKUP(AB88,med[],2,TRUE)</f>
        <v>เหรียญทองแดง</v>
      </c>
    </row>
    <row r="89" spans="1:30" s="14" customFormat="1" x14ac:dyDescent="0.2">
      <c r="A89" s="8">
        <v>45475.936704976848</v>
      </c>
      <c r="B89" s="24" t="s">
        <v>2001</v>
      </c>
      <c r="C89" s="35" t="s">
        <v>1762</v>
      </c>
      <c r="D89" s="36" t="s">
        <v>14</v>
      </c>
      <c r="E89" s="37" t="s">
        <v>481</v>
      </c>
      <c r="F89" s="37" t="s">
        <v>482</v>
      </c>
      <c r="G89" s="36" t="s">
        <v>17</v>
      </c>
      <c r="H89" s="37" t="s">
        <v>28</v>
      </c>
      <c r="I89" s="36">
        <v>10</v>
      </c>
      <c r="J89" s="38">
        <v>1839902320148</v>
      </c>
      <c r="K89" s="39" t="s">
        <v>483</v>
      </c>
      <c r="L89" s="39" t="s">
        <v>484</v>
      </c>
      <c r="M89" s="36" t="s">
        <v>485</v>
      </c>
      <c r="N89" s="40" t="s">
        <v>486</v>
      </c>
      <c r="O89" s="36" t="s">
        <v>487</v>
      </c>
      <c r="P89" s="36" t="s">
        <v>23</v>
      </c>
      <c r="Q89" s="41">
        <v>14</v>
      </c>
      <c r="R89" s="41">
        <f t="shared" si="8"/>
        <v>93.4</v>
      </c>
      <c r="S89" s="41">
        <v>2</v>
      </c>
      <c r="T89" s="41">
        <f t="shared" si="9"/>
        <v>3.2</v>
      </c>
      <c r="U89" s="41">
        <v>5</v>
      </c>
      <c r="V89" s="41">
        <f t="shared" si="10"/>
        <v>46.300000000000004</v>
      </c>
      <c r="W89" s="42">
        <v>3</v>
      </c>
      <c r="X89" s="42">
        <f t="shared" si="11"/>
        <v>17.2</v>
      </c>
      <c r="Y89" s="42">
        <v>2.4</v>
      </c>
      <c r="Z89" s="42">
        <f t="shared" si="12"/>
        <v>4.9000000000000004</v>
      </c>
      <c r="AA89" s="42">
        <f t="shared" si="13"/>
        <v>26.4</v>
      </c>
      <c r="AB89" s="42">
        <f t="shared" si="14"/>
        <v>50.4</v>
      </c>
      <c r="AC89" s="57">
        <f t="shared" si="15"/>
        <v>117</v>
      </c>
      <c r="AD89" s="57" t="str">
        <f>VLOOKUP(AB89,med[],2,TRUE)</f>
        <v>เข้าร่วม</v>
      </c>
    </row>
    <row r="90" spans="1:30" s="14" customFormat="1" x14ac:dyDescent="0.2">
      <c r="A90" s="8">
        <v>45476.491004027775</v>
      </c>
      <c r="B90" s="24" t="s">
        <v>2001</v>
      </c>
      <c r="C90" s="35" t="s">
        <v>1763</v>
      </c>
      <c r="D90" s="36" t="s">
        <v>14</v>
      </c>
      <c r="E90" s="37" t="s">
        <v>481</v>
      </c>
      <c r="F90" s="37" t="s">
        <v>568</v>
      </c>
      <c r="G90" s="36" t="s">
        <v>27</v>
      </c>
      <c r="H90" s="37" t="s">
        <v>28</v>
      </c>
      <c r="I90" s="36">
        <v>11</v>
      </c>
      <c r="J90" s="38">
        <v>1839100016781</v>
      </c>
      <c r="K90" s="39" t="s">
        <v>569</v>
      </c>
      <c r="L90" s="39" t="s">
        <v>569</v>
      </c>
      <c r="M90" s="36" t="s">
        <v>570</v>
      </c>
      <c r="N90" s="40" t="s">
        <v>571</v>
      </c>
      <c r="O90" s="36" t="s">
        <v>572</v>
      </c>
      <c r="P90" s="36" t="s">
        <v>23</v>
      </c>
      <c r="Q90" s="41">
        <v>14</v>
      </c>
      <c r="R90" s="41">
        <f t="shared" si="8"/>
        <v>93.4</v>
      </c>
      <c r="S90" s="41">
        <v>9</v>
      </c>
      <c r="T90" s="41">
        <f t="shared" si="9"/>
        <v>94.199999999999989</v>
      </c>
      <c r="U90" s="41">
        <v>8</v>
      </c>
      <c r="V90" s="41">
        <f t="shared" si="10"/>
        <v>95.399999999999991</v>
      </c>
      <c r="W90" s="42">
        <v>6</v>
      </c>
      <c r="X90" s="42">
        <f t="shared" si="11"/>
        <v>68</v>
      </c>
      <c r="Y90" s="42">
        <v>7.2</v>
      </c>
      <c r="Z90" s="42">
        <f t="shared" si="12"/>
        <v>76.2</v>
      </c>
      <c r="AA90" s="42">
        <f t="shared" si="13"/>
        <v>44.2</v>
      </c>
      <c r="AB90" s="42">
        <f t="shared" si="14"/>
        <v>98.3</v>
      </c>
      <c r="AC90" s="57">
        <f t="shared" si="15"/>
        <v>5</v>
      </c>
      <c r="AD90" s="57" t="str">
        <f>VLOOKUP(AB90,med[],2,TRUE)</f>
        <v>เหรียญทอง</v>
      </c>
    </row>
    <row r="91" spans="1:30" s="14" customFormat="1" x14ac:dyDescent="0.2">
      <c r="A91" s="8">
        <v>45476.61980241898</v>
      </c>
      <c r="B91" s="24" t="s">
        <v>2001</v>
      </c>
      <c r="C91" s="35" t="s">
        <v>1764</v>
      </c>
      <c r="D91" s="36" t="s">
        <v>14</v>
      </c>
      <c r="E91" s="37" t="s">
        <v>611</v>
      </c>
      <c r="F91" s="37" t="s">
        <v>612</v>
      </c>
      <c r="G91" s="36" t="s">
        <v>27</v>
      </c>
      <c r="H91" s="37" t="s">
        <v>613</v>
      </c>
      <c r="I91" s="36">
        <v>11</v>
      </c>
      <c r="J91" s="38">
        <v>1839902273085</v>
      </c>
      <c r="K91" s="36" t="s">
        <v>614</v>
      </c>
      <c r="L91" s="36" t="s">
        <v>615</v>
      </c>
      <c r="M91" s="36" t="s">
        <v>616</v>
      </c>
      <c r="N91" s="40" t="s">
        <v>617</v>
      </c>
      <c r="O91" s="36" t="s">
        <v>618</v>
      </c>
      <c r="P91" s="36" t="s">
        <v>23</v>
      </c>
      <c r="Q91" s="41">
        <v>4</v>
      </c>
      <c r="R91" s="41">
        <f t="shared" si="8"/>
        <v>7.3</v>
      </c>
      <c r="S91" s="41">
        <v>6</v>
      </c>
      <c r="T91" s="41">
        <f t="shared" si="9"/>
        <v>60.199999999999996</v>
      </c>
      <c r="U91" s="41">
        <v>5</v>
      </c>
      <c r="V91" s="41">
        <f t="shared" si="10"/>
        <v>46.300000000000004</v>
      </c>
      <c r="W91" s="42">
        <v>7</v>
      </c>
      <c r="X91" s="42">
        <f t="shared" si="11"/>
        <v>80.7</v>
      </c>
      <c r="Y91" s="42">
        <v>4.2</v>
      </c>
      <c r="Z91" s="42">
        <f t="shared" si="12"/>
        <v>24.5</v>
      </c>
      <c r="AA91" s="42">
        <f t="shared" si="13"/>
        <v>26.2</v>
      </c>
      <c r="AB91" s="42">
        <f t="shared" si="14"/>
        <v>49.1</v>
      </c>
      <c r="AC91" s="57">
        <f t="shared" si="15"/>
        <v>123</v>
      </c>
      <c r="AD91" s="57" t="str">
        <f>VLOOKUP(AB91,med[],2,TRUE)</f>
        <v>เข้าร่วม</v>
      </c>
    </row>
    <row r="92" spans="1:30" s="14" customFormat="1" x14ac:dyDescent="0.2">
      <c r="A92" s="8">
        <v>45480.850533206016</v>
      </c>
      <c r="B92" s="24" t="s">
        <v>2001</v>
      </c>
      <c r="C92" s="35" t="s">
        <v>1765</v>
      </c>
      <c r="D92" s="36" t="s">
        <v>14</v>
      </c>
      <c r="E92" s="37" t="s">
        <v>1606</v>
      </c>
      <c r="F92" s="37" t="s">
        <v>1607</v>
      </c>
      <c r="G92" s="36" t="s">
        <v>27</v>
      </c>
      <c r="H92" s="37" t="s">
        <v>28</v>
      </c>
      <c r="I92" s="36">
        <v>11</v>
      </c>
      <c r="J92" s="38">
        <v>1102004463063</v>
      </c>
      <c r="K92" s="39" t="s">
        <v>1608</v>
      </c>
      <c r="L92" s="39" t="s">
        <v>1609</v>
      </c>
      <c r="M92" s="36" t="s">
        <v>1610</v>
      </c>
      <c r="N92" s="40" t="s">
        <v>1611</v>
      </c>
      <c r="O92" s="36" t="s">
        <v>1612</v>
      </c>
      <c r="P92" s="36" t="s">
        <v>23</v>
      </c>
      <c r="Q92" s="41">
        <v>12</v>
      </c>
      <c r="R92" s="41">
        <f t="shared" si="8"/>
        <v>88.1</v>
      </c>
      <c r="S92" s="41">
        <v>5</v>
      </c>
      <c r="T92" s="41">
        <f t="shared" si="9"/>
        <v>43</v>
      </c>
      <c r="U92" s="41">
        <v>4</v>
      </c>
      <c r="V92" s="41">
        <f t="shared" si="10"/>
        <v>24.5</v>
      </c>
      <c r="W92" s="42">
        <v>8</v>
      </c>
      <c r="X92" s="42">
        <f t="shared" si="11"/>
        <v>90.100000000000009</v>
      </c>
      <c r="Y92" s="42">
        <v>4.8</v>
      </c>
      <c r="Z92" s="42">
        <f t="shared" si="12"/>
        <v>34.4</v>
      </c>
      <c r="AA92" s="42">
        <f t="shared" si="13"/>
        <v>33.799999999999997</v>
      </c>
      <c r="AB92" s="42">
        <f t="shared" si="14"/>
        <v>82.3</v>
      </c>
      <c r="AC92" s="57">
        <f t="shared" si="15"/>
        <v>44</v>
      </c>
      <c r="AD92" s="57" t="str">
        <f>VLOOKUP(AB92,med[],2,TRUE)</f>
        <v>เข้าร่วม</v>
      </c>
    </row>
    <row r="93" spans="1:30" s="14" customFormat="1" x14ac:dyDescent="0.2">
      <c r="A93" s="8">
        <v>45476.792822962962</v>
      </c>
      <c r="B93" s="25" t="s">
        <v>2002</v>
      </c>
      <c r="C93" s="35" t="s">
        <v>1766</v>
      </c>
      <c r="D93" s="36" t="s">
        <v>14</v>
      </c>
      <c r="E93" s="37" t="s">
        <v>645</v>
      </c>
      <c r="F93" s="37" t="s">
        <v>646</v>
      </c>
      <c r="G93" s="36" t="s">
        <v>27</v>
      </c>
      <c r="H93" s="37" t="s">
        <v>64</v>
      </c>
      <c r="I93" s="36">
        <v>12</v>
      </c>
      <c r="J93" s="38">
        <v>1102700856721</v>
      </c>
      <c r="K93" s="39" t="s">
        <v>647</v>
      </c>
      <c r="L93" s="39" t="s">
        <v>648</v>
      </c>
      <c r="M93" s="36" t="s">
        <v>649</v>
      </c>
      <c r="N93" s="40" t="s">
        <v>650</v>
      </c>
      <c r="O93" s="36" t="s">
        <v>651</v>
      </c>
      <c r="P93" s="36" t="s">
        <v>23</v>
      </c>
      <c r="Q93" s="41">
        <v>10</v>
      </c>
      <c r="R93" s="41">
        <f t="shared" si="8"/>
        <v>69.599999999999994</v>
      </c>
      <c r="S93" s="41">
        <v>8</v>
      </c>
      <c r="T93" s="41">
        <f t="shared" si="9"/>
        <v>87.2</v>
      </c>
      <c r="U93" s="41">
        <v>4</v>
      </c>
      <c r="V93" s="41">
        <f t="shared" si="10"/>
        <v>24.5</v>
      </c>
      <c r="W93" s="42">
        <v>4</v>
      </c>
      <c r="X93" s="42">
        <f t="shared" si="11"/>
        <v>34.799999999999997</v>
      </c>
      <c r="Y93" s="42">
        <v>6.6</v>
      </c>
      <c r="Z93" s="42">
        <f t="shared" si="12"/>
        <v>67.600000000000009</v>
      </c>
      <c r="AA93" s="42">
        <f t="shared" si="13"/>
        <v>32.6</v>
      </c>
      <c r="AB93" s="42">
        <f t="shared" si="14"/>
        <v>80.7</v>
      </c>
      <c r="AC93" s="57">
        <f t="shared" si="15"/>
        <v>48</v>
      </c>
      <c r="AD93" s="57" t="str">
        <f>VLOOKUP(AB93,med[],2,TRUE)</f>
        <v>เข้าร่วม</v>
      </c>
    </row>
    <row r="94" spans="1:30" s="14" customFormat="1" x14ac:dyDescent="0.2">
      <c r="A94" s="8">
        <v>45474.842628043982</v>
      </c>
      <c r="B94" s="25" t="s">
        <v>2002</v>
      </c>
      <c r="C94" s="35" t="s">
        <v>1767</v>
      </c>
      <c r="D94" s="36" t="s">
        <v>24</v>
      </c>
      <c r="E94" s="37" t="s">
        <v>62</v>
      </c>
      <c r="F94" s="37" t="s">
        <v>63</v>
      </c>
      <c r="G94" s="36" t="s">
        <v>27</v>
      </c>
      <c r="H94" s="37" t="s">
        <v>64</v>
      </c>
      <c r="I94" s="36">
        <v>12</v>
      </c>
      <c r="J94" s="38">
        <v>1839300044061</v>
      </c>
      <c r="K94" s="39" t="s">
        <v>65</v>
      </c>
      <c r="L94" s="39" t="s">
        <v>66</v>
      </c>
      <c r="M94" s="36" t="s">
        <v>67</v>
      </c>
      <c r="N94" s="40" t="s">
        <v>68</v>
      </c>
      <c r="O94" s="36" t="s">
        <v>69</v>
      </c>
      <c r="P94" s="36" t="s">
        <v>23</v>
      </c>
      <c r="Q94" s="41">
        <v>12</v>
      </c>
      <c r="R94" s="41">
        <f t="shared" si="8"/>
        <v>88.1</v>
      </c>
      <c r="S94" s="41">
        <v>9</v>
      </c>
      <c r="T94" s="41">
        <f t="shared" si="9"/>
        <v>94.199999999999989</v>
      </c>
      <c r="U94" s="41">
        <v>7</v>
      </c>
      <c r="V94" s="41">
        <f t="shared" si="10"/>
        <v>84</v>
      </c>
      <c r="W94" s="42">
        <v>7</v>
      </c>
      <c r="X94" s="42">
        <f t="shared" si="11"/>
        <v>80.7</v>
      </c>
      <c r="Y94" s="42">
        <v>7.8</v>
      </c>
      <c r="Z94" s="42">
        <f t="shared" si="12"/>
        <v>87.2</v>
      </c>
      <c r="AA94" s="42">
        <f t="shared" si="13"/>
        <v>42.8</v>
      </c>
      <c r="AB94" s="42">
        <f t="shared" si="14"/>
        <v>97.1</v>
      </c>
      <c r="AC94" s="57">
        <f t="shared" si="15"/>
        <v>8</v>
      </c>
      <c r="AD94" s="57" t="str">
        <f>VLOOKUP(AB94,med[],2,TRUE)</f>
        <v>เหรียญทอง</v>
      </c>
    </row>
    <row r="95" spans="1:30" s="14" customFormat="1" x14ac:dyDescent="0.2">
      <c r="A95" s="8">
        <v>45480.706693912041</v>
      </c>
      <c r="B95" s="25" t="s">
        <v>2002</v>
      </c>
      <c r="C95" s="35" t="s">
        <v>1768</v>
      </c>
      <c r="D95" s="36" t="s">
        <v>14</v>
      </c>
      <c r="E95" s="37" t="s">
        <v>1528</v>
      </c>
      <c r="F95" s="37" t="s">
        <v>1529</v>
      </c>
      <c r="G95" s="36" t="s">
        <v>17</v>
      </c>
      <c r="H95" s="37" t="s">
        <v>28</v>
      </c>
      <c r="I95" s="36">
        <v>10</v>
      </c>
      <c r="J95" s="38">
        <v>1839902315381</v>
      </c>
      <c r="K95" s="39" t="s">
        <v>1530</v>
      </c>
      <c r="L95" s="39" t="s">
        <v>1530</v>
      </c>
      <c r="M95" s="36" t="s">
        <v>1531</v>
      </c>
      <c r="N95" s="40" t="s">
        <v>1532</v>
      </c>
      <c r="O95" s="36" t="s">
        <v>1533</v>
      </c>
      <c r="P95" s="36" t="s">
        <v>23</v>
      </c>
      <c r="Q95" s="41">
        <v>8</v>
      </c>
      <c r="R95" s="41">
        <f t="shared" si="8"/>
        <v>49.1</v>
      </c>
      <c r="S95" s="41">
        <v>4</v>
      </c>
      <c r="T95" s="41">
        <f t="shared" si="9"/>
        <v>25.8</v>
      </c>
      <c r="U95" s="41">
        <v>2</v>
      </c>
      <c r="V95" s="41">
        <f t="shared" si="10"/>
        <v>3.5999999999999996</v>
      </c>
      <c r="W95" s="42">
        <v>2</v>
      </c>
      <c r="X95" s="42">
        <f t="shared" si="11"/>
        <v>4.9000000000000004</v>
      </c>
      <c r="Y95" s="42">
        <v>4.8</v>
      </c>
      <c r="Z95" s="42">
        <f t="shared" si="12"/>
        <v>34.4</v>
      </c>
      <c r="AA95" s="42">
        <f t="shared" si="13"/>
        <v>20.8</v>
      </c>
      <c r="AB95" s="42">
        <f t="shared" si="14"/>
        <v>16.8</v>
      </c>
      <c r="AC95" s="57">
        <f t="shared" si="15"/>
        <v>198</v>
      </c>
      <c r="AD95" s="57" t="str">
        <f>VLOOKUP(AB95,med[],2,TRUE)</f>
        <v>เข้าร่วม</v>
      </c>
    </row>
    <row r="96" spans="1:30" s="14" customFormat="1" x14ac:dyDescent="0.2">
      <c r="A96" s="8">
        <v>45478.839234861109</v>
      </c>
      <c r="B96" s="25" t="s">
        <v>2002</v>
      </c>
      <c r="C96" s="35" t="s">
        <v>1769</v>
      </c>
      <c r="D96" s="36" t="s">
        <v>14</v>
      </c>
      <c r="E96" s="37" t="s">
        <v>1007</v>
      </c>
      <c r="F96" s="37" t="s">
        <v>1008</v>
      </c>
      <c r="G96" s="36" t="s">
        <v>27</v>
      </c>
      <c r="H96" s="37" t="s">
        <v>85</v>
      </c>
      <c r="I96" s="36">
        <v>11</v>
      </c>
      <c r="J96" s="38">
        <v>1839300054989</v>
      </c>
      <c r="K96" s="39" t="s">
        <v>1009</v>
      </c>
      <c r="L96" s="39" t="s">
        <v>1009</v>
      </c>
      <c r="M96" s="36" t="s">
        <v>1010</v>
      </c>
      <c r="N96" s="40" t="s">
        <v>1011</v>
      </c>
      <c r="O96" s="36" t="s">
        <v>1012</v>
      </c>
      <c r="P96" s="36" t="s">
        <v>23</v>
      </c>
      <c r="Q96" s="41">
        <v>6</v>
      </c>
      <c r="R96" s="41">
        <f t="shared" si="8"/>
        <v>25.4</v>
      </c>
      <c r="S96" s="41">
        <v>6</v>
      </c>
      <c r="T96" s="41">
        <f t="shared" si="9"/>
        <v>60.199999999999996</v>
      </c>
      <c r="U96" s="41">
        <v>3</v>
      </c>
      <c r="V96" s="41">
        <f t="shared" si="10"/>
        <v>9.8000000000000007</v>
      </c>
      <c r="W96" s="42">
        <v>9</v>
      </c>
      <c r="X96" s="42">
        <f t="shared" si="11"/>
        <v>95.399999999999991</v>
      </c>
      <c r="Y96" s="42">
        <v>6.6</v>
      </c>
      <c r="Z96" s="42">
        <f t="shared" si="12"/>
        <v>67.600000000000009</v>
      </c>
      <c r="AA96" s="42">
        <f t="shared" si="13"/>
        <v>30.6</v>
      </c>
      <c r="AB96" s="42">
        <f t="shared" si="14"/>
        <v>74.099999999999994</v>
      </c>
      <c r="AC96" s="57">
        <f t="shared" si="15"/>
        <v>62</v>
      </c>
      <c r="AD96" s="57" t="str">
        <f>VLOOKUP(AB96,med[],2,TRUE)</f>
        <v>เข้าร่วม</v>
      </c>
    </row>
    <row r="97" spans="1:30" s="14" customFormat="1" x14ac:dyDescent="0.2">
      <c r="A97" s="8">
        <v>45477.840504513893</v>
      </c>
      <c r="B97" s="25" t="s">
        <v>2002</v>
      </c>
      <c r="C97" s="35" t="s">
        <v>1770</v>
      </c>
      <c r="D97" s="36" t="s">
        <v>14</v>
      </c>
      <c r="E97" s="37" t="s">
        <v>787</v>
      </c>
      <c r="F97" s="37" t="s">
        <v>788</v>
      </c>
      <c r="G97" s="36" t="s">
        <v>84</v>
      </c>
      <c r="H97" s="37" t="s">
        <v>28</v>
      </c>
      <c r="I97" s="36" t="s">
        <v>789</v>
      </c>
      <c r="J97" s="38">
        <v>1839100025187</v>
      </c>
      <c r="K97" s="39" t="s">
        <v>790</v>
      </c>
      <c r="L97" s="39" t="s">
        <v>790</v>
      </c>
      <c r="M97" s="36" t="s">
        <v>791</v>
      </c>
      <c r="N97" s="40" t="s">
        <v>792</v>
      </c>
      <c r="O97" s="36" t="s">
        <v>793</v>
      </c>
      <c r="P97" s="36" t="s">
        <v>23</v>
      </c>
      <c r="Q97" s="41">
        <v>14</v>
      </c>
      <c r="R97" s="41">
        <f t="shared" si="8"/>
        <v>93.4</v>
      </c>
      <c r="S97" s="41">
        <v>6</v>
      </c>
      <c r="T97" s="41">
        <f t="shared" si="9"/>
        <v>60.199999999999996</v>
      </c>
      <c r="U97" s="41">
        <v>1</v>
      </c>
      <c r="V97" s="41">
        <f t="shared" si="10"/>
        <v>0</v>
      </c>
      <c r="W97" s="42">
        <v>3</v>
      </c>
      <c r="X97" s="42">
        <f t="shared" si="11"/>
        <v>17.2</v>
      </c>
      <c r="Y97" s="42">
        <v>4.8</v>
      </c>
      <c r="Z97" s="42">
        <f t="shared" si="12"/>
        <v>34.4</v>
      </c>
      <c r="AA97" s="42">
        <f t="shared" si="13"/>
        <v>28.8</v>
      </c>
      <c r="AB97" s="42">
        <f t="shared" si="14"/>
        <v>65.5</v>
      </c>
      <c r="AC97" s="57">
        <f t="shared" si="15"/>
        <v>83</v>
      </c>
      <c r="AD97" s="57" t="str">
        <f>VLOOKUP(AB97,med[],2,TRUE)</f>
        <v>เข้าร่วม</v>
      </c>
    </row>
    <row r="98" spans="1:30" s="14" customFormat="1" x14ac:dyDescent="0.2">
      <c r="A98" s="8">
        <v>45480.515068206019</v>
      </c>
      <c r="B98" s="25" t="s">
        <v>2002</v>
      </c>
      <c r="C98" s="47" t="s">
        <v>1771</v>
      </c>
      <c r="D98" s="48" t="s">
        <v>14</v>
      </c>
      <c r="E98" s="49" t="s">
        <v>1423</v>
      </c>
      <c r="F98" s="49" t="s">
        <v>1424</v>
      </c>
      <c r="G98" s="48" t="s">
        <v>27</v>
      </c>
      <c r="H98" s="49" t="s">
        <v>28</v>
      </c>
      <c r="I98" s="48">
        <v>11</v>
      </c>
      <c r="J98" s="50">
        <v>1839300051475</v>
      </c>
      <c r="K98" s="51" t="s">
        <v>1425</v>
      </c>
      <c r="L98" s="51" t="s">
        <v>1426</v>
      </c>
      <c r="M98" s="48" t="s">
        <v>1427</v>
      </c>
      <c r="N98" s="52" t="s">
        <v>1428</v>
      </c>
      <c r="O98" s="48" t="s">
        <v>1429</v>
      </c>
      <c r="P98" s="48" t="s">
        <v>23</v>
      </c>
      <c r="Q98" s="53"/>
      <c r="R98" s="53"/>
      <c r="S98" s="53"/>
      <c r="T98" s="53"/>
      <c r="U98" s="53"/>
      <c r="V98" s="53"/>
      <c r="W98" s="54"/>
      <c r="X98" s="54"/>
      <c r="Y98" s="54"/>
      <c r="Z98" s="54"/>
      <c r="AA98" s="54"/>
      <c r="AB98" s="54"/>
      <c r="AC98" s="57" t="e">
        <f t="shared" si="15"/>
        <v>#N/A</v>
      </c>
      <c r="AD98" s="57" t="str">
        <f>VLOOKUP(AB98,med[],2,TRUE)</f>
        <v>เข้าร่วม</v>
      </c>
    </row>
    <row r="99" spans="1:30" s="14" customFormat="1" x14ac:dyDescent="0.2">
      <c r="A99" s="8">
        <v>45480.473853993055</v>
      </c>
      <c r="B99" s="25" t="s">
        <v>2002</v>
      </c>
      <c r="C99" s="35" t="s">
        <v>1772</v>
      </c>
      <c r="D99" s="36" t="s">
        <v>24</v>
      </c>
      <c r="E99" s="37" t="s">
        <v>1411</v>
      </c>
      <c r="F99" s="37" t="s">
        <v>1412</v>
      </c>
      <c r="G99" s="36" t="s">
        <v>17</v>
      </c>
      <c r="H99" s="37" t="s">
        <v>28</v>
      </c>
      <c r="I99" s="36">
        <v>10</v>
      </c>
      <c r="J99" s="38">
        <v>1839902339141</v>
      </c>
      <c r="K99" s="36" t="s">
        <v>29</v>
      </c>
      <c r="L99" s="39" t="s">
        <v>1413</v>
      </c>
      <c r="M99" s="36" t="s">
        <v>1414</v>
      </c>
      <c r="N99" s="40" t="s">
        <v>1415</v>
      </c>
      <c r="O99" s="36" t="s">
        <v>1416</v>
      </c>
      <c r="P99" s="36" t="s">
        <v>23</v>
      </c>
      <c r="Q99" s="41">
        <v>4</v>
      </c>
      <c r="R99" s="41">
        <f t="shared" si="8"/>
        <v>7.3</v>
      </c>
      <c r="S99" s="41">
        <v>4</v>
      </c>
      <c r="T99" s="41">
        <f t="shared" si="9"/>
        <v>25.8</v>
      </c>
      <c r="U99" s="41">
        <v>2</v>
      </c>
      <c r="V99" s="41">
        <f t="shared" si="10"/>
        <v>3.5999999999999996</v>
      </c>
      <c r="W99" s="42">
        <v>4</v>
      </c>
      <c r="X99" s="42">
        <f t="shared" si="11"/>
        <v>34.799999999999997</v>
      </c>
      <c r="Y99" s="42">
        <v>5.4</v>
      </c>
      <c r="Z99" s="42">
        <f t="shared" si="12"/>
        <v>45.4</v>
      </c>
      <c r="AA99" s="42">
        <f t="shared" si="13"/>
        <v>19.399999999999999</v>
      </c>
      <c r="AB99" s="42">
        <f t="shared" si="14"/>
        <v>11</v>
      </c>
      <c r="AC99" s="57">
        <f t="shared" si="15"/>
        <v>213</v>
      </c>
      <c r="AD99" s="57" t="str">
        <f>VLOOKUP(AB99,med[],2,TRUE)</f>
        <v>เข้าร่วม</v>
      </c>
    </row>
    <row r="100" spans="1:30" s="14" customFormat="1" x14ac:dyDescent="0.2">
      <c r="A100" s="8">
        <v>45476.296380532411</v>
      </c>
      <c r="B100" s="25" t="s">
        <v>2002</v>
      </c>
      <c r="C100" s="35" t="s">
        <v>1773</v>
      </c>
      <c r="D100" s="36" t="s">
        <v>24</v>
      </c>
      <c r="E100" s="37" t="s">
        <v>507</v>
      </c>
      <c r="F100" s="37" t="s">
        <v>508</v>
      </c>
      <c r="G100" s="36" t="s">
        <v>27</v>
      </c>
      <c r="H100" s="37" t="s">
        <v>348</v>
      </c>
      <c r="I100" s="36">
        <v>11</v>
      </c>
      <c r="J100" s="38">
        <v>1839902260447</v>
      </c>
      <c r="K100" s="39" t="s">
        <v>509</v>
      </c>
      <c r="L100" s="39" t="s">
        <v>510</v>
      </c>
      <c r="M100" s="36" t="s">
        <v>511</v>
      </c>
      <c r="N100" s="40" t="s">
        <v>512</v>
      </c>
      <c r="O100" s="36" t="s">
        <v>513</v>
      </c>
      <c r="P100" s="36" t="s">
        <v>23</v>
      </c>
      <c r="Q100" s="41">
        <v>10</v>
      </c>
      <c r="R100" s="41">
        <f t="shared" si="8"/>
        <v>69.599999999999994</v>
      </c>
      <c r="S100" s="41">
        <v>7</v>
      </c>
      <c r="T100" s="41">
        <f t="shared" si="9"/>
        <v>76.599999999999994</v>
      </c>
      <c r="U100" s="41">
        <v>6</v>
      </c>
      <c r="V100" s="41">
        <f t="shared" si="10"/>
        <v>69.599999999999994</v>
      </c>
      <c r="W100" s="42">
        <v>4</v>
      </c>
      <c r="X100" s="42">
        <f t="shared" si="11"/>
        <v>34.799999999999997</v>
      </c>
      <c r="Y100" s="42">
        <v>7.8</v>
      </c>
      <c r="Z100" s="42">
        <f t="shared" si="12"/>
        <v>87.2</v>
      </c>
      <c r="AA100" s="42">
        <f t="shared" si="13"/>
        <v>34.799999999999997</v>
      </c>
      <c r="AB100" s="42">
        <f t="shared" si="14"/>
        <v>85.2</v>
      </c>
      <c r="AC100" s="57">
        <f t="shared" si="15"/>
        <v>37</v>
      </c>
      <c r="AD100" s="57" t="str">
        <f>VLOOKUP(AB100,med[],2,TRUE)</f>
        <v>เหรียญทองแดง</v>
      </c>
    </row>
    <row r="101" spans="1:30" s="14" customFormat="1" x14ac:dyDescent="0.2">
      <c r="A101" s="8">
        <v>45475.87190337963</v>
      </c>
      <c r="B101" s="25" t="s">
        <v>2002</v>
      </c>
      <c r="C101" s="35" t="s">
        <v>1774</v>
      </c>
      <c r="D101" s="36" t="s">
        <v>24</v>
      </c>
      <c r="E101" s="37" t="s">
        <v>445</v>
      </c>
      <c r="F101" s="37" t="s">
        <v>446</v>
      </c>
      <c r="G101" s="36" t="s">
        <v>27</v>
      </c>
      <c r="H101" s="37" t="s">
        <v>85</v>
      </c>
      <c r="I101" s="36">
        <v>12</v>
      </c>
      <c r="J101" s="38" t="s">
        <v>447</v>
      </c>
      <c r="K101" s="39" t="s">
        <v>448</v>
      </c>
      <c r="L101" s="39" t="s">
        <v>449</v>
      </c>
      <c r="M101" s="36" t="s">
        <v>450</v>
      </c>
      <c r="N101" s="40" t="s">
        <v>451</v>
      </c>
      <c r="O101" s="36" t="s">
        <v>452</v>
      </c>
      <c r="P101" s="36" t="s">
        <v>23</v>
      </c>
      <c r="Q101" s="41">
        <v>8</v>
      </c>
      <c r="R101" s="41">
        <f t="shared" si="8"/>
        <v>49.1</v>
      </c>
      <c r="S101" s="41">
        <v>4</v>
      </c>
      <c r="T101" s="41">
        <f t="shared" si="9"/>
        <v>25.8</v>
      </c>
      <c r="U101" s="41">
        <v>3</v>
      </c>
      <c r="V101" s="41">
        <f t="shared" si="10"/>
        <v>9.8000000000000007</v>
      </c>
      <c r="W101" s="42">
        <v>8</v>
      </c>
      <c r="X101" s="42">
        <f t="shared" si="11"/>
        <v>90.100000000000009</v>
      </c>
      <c r="Y101" s="42">
        <v>7.8</v>
      </c>
      <c r="Z101" s="42">
        <f t="shared" si="12"/>
        <v>87.2</v>
      </c>
      <c r="AA101" s="42">
        <f t="shared" si="13"/>
        <v>30.8</v>
      </c>
      <c r="AB101" s="42">
        <f t="shared" si="14"/>
        <v>75.400000000000006</v>
      </c>
      <c r="AC101" s="57">
        <f t="shared" si="15"/>
        <v>59</v>
      </c>
      <c r="AD101" s="57" t="str">
        <f>VLOOKUP(AB101,med[],2,TRUE)</f>
        <v>เข้าร่วม</v>
      </c>
    </row>
    <row r="102" spans="1:30" s="14" customFormat="1" x14ac:dyDescent="0.2">
      <c r="A102" s="8">
        <v>45480.864763124999</v>
      </c>
      <c r="B102" s="25" t="s">
        <v>2002</v>
      </c>
      <c r="C102" s="35" t="s">
        <v>1775</v>
      </c>
      <c r="D102" s="36" t="s">
        <v>24</v>
      </c>
      <c r="E102" s="37" t="s">
        <v>1619</v>
      </c>
      <c r="F102" s="37" t="s">
        <v>1620</v>
      </c>
      <c r="G102" s="36" t="s">
        <v>17</v>
      </c>
      <c r="H102" s="37" t="s">
        <v>99</v>
      </c>
      <c r="I102" s="36">
        <v>10</v>
      </c>
      <c r="J102" s="38">
        <v>1839902320814</v>
      </c>
      <c r="K102" s="36" t="s">
        <v>1621</v>
      </c>
      <c r="L102" s="39" t="s">
        <v>1622</v>
      </c>
      <c r="M102" s="36" t="s">
        <v>1623</v>
      </c>
      <c r="N102" s="40" t="s">
        <v>1624</v>
      </c>
      <c r="O102" s="36" t="s">
        <v>1625</v>
      </c>
      <c r="P102" s="36" t="s">
        <v>23</v>
      </c>
      <c r="Q102" s="41">
        <v>4</v>
      </c>
      <c r="R102" s="41">
        <f t="shared" si="8"/>
        <v>7.3</v>
      </c>
      <c r="S102" s="41">
        <v>5</v>
      </c>
      <c r="T102" s="41">
        <f t="shared" si="9"/>
        <v>43</v>
      </c>
      <c r="U102" s="41">
        <v>5</v>
      </c>
      <c r="V102" s="41">
        <f t="shared" si="10"/>
        <v>46.300000000000004</v>
      </c>
      <c r="W102" s="42">
        <v>7</v>
      </c>
      <c r="X102" s="42">
        <f t="shared" si="11"/>
        <v>80.7</v>
      </c>
      <c r="Y102" s="42">
        <v>3.6</v>
      </c>
      <c r="Z102" s="42">
        <f t="shared" si="12"/>
        <v>17.599999999999998</v>
      </c>
      <c r="AA102" s="42">
        <f t="shared" si="13"/>
        <v>24.6</v>
      </c>
      <c r="AB102" s="42">
        <f t="shared" si="14"/>
        <v>38.9</v>
      </c>
      <c r="AC102" s="57">
        <f t="shared" si="15"/>
        <v>149</v>
      </c>
      <c r="AD102" s="57" t="str">
        <f>VLOOKUP(AB102,med[],2,TRUE)</f>
        <v>เข้าร่วม</v>
      </c>
    </row>
    <row r="103" spans="1:30" s="14" customFormat="1" x14ac:dyDescent="0.2">
      <c r="A103" s="8">
        <v>45479.806117465283</v>
      </c>
      <c r="B103" s="25" t="s">
        <v>2002</v>
      </c>
      <c r="C103" s="35" t="s">
        <v>1776</v>
      </c>
      <c r="D103" s="36" t="s">
        <v>24</v>
      </c>
      <c r="E103" s="37" t="s">
        <v>1943</v>
      </c>
      <c r="F103" s="37" t="s">
        <v>1230</v>
      </c>
      <c r="G103" s="36" t="s">
        <v>17</v>
      </c>
      <c r="H103" s="37" t="s">
        <v>28</v>
      </c>
      <c r="I103" s="36">
        <v>11</v>
      </c>
      <c r="J103" s="38">
        <v>1839300060946</v>
      </c>
      <c r="K103" s="39" t="s">
        <v>1231</v>
      </c>
      <c r="L103" s="39" t="s">
        <v>1231</v>
      </c>
      <c r="M103" s="36" t="s">
        <v>1232</v>
      </c>
      <c r="N103" s="40" t="s">
        <v>1233</v>
      </c>
      <c r="O103" s="36" t="s">
        <v>1234</v>
      </c>
      <c r="P103" s="36" t="s">
        <v>23</v>
      </c>
      <c r="Q103" s="41">
        <v>8</v>
      </c>
      <c r="R103" s="41">
        <f t="shared" si="8"/>
        <v>49.1</v>
      </c>
      <c r="S103" s="41">
        <v>6</v>
      </c>
      <c r="T103" s="41">
        <f t="shared" si="9"/>
        <v>60.199999999999996</v>
      </c>
      <c r="U103" s="41">
        <v>4</v>
      </c>
      <c r="V103" s="41">
        <f t="shared" si="10"/>
        <v>24.5</v>
      </c>
      <c r="W103" s="42">
        <v>3</v>
      </c>
      <c r="X103" s="42">
        <f t="shared" si="11"/>
        <v>17.2</v>
      </c>
      <c r="Y103" s="42">
        <v>5.4</v>
      </c>
      <c r="Z103" s="42">
        <f t="shared" si="12"/>
        <v>45.4</v>
      </c>
      <c r="AA103" s="42">
        <f t="shared" si="13"/>
        <v>26.4</v>
      </c>
      <c r="AB103" s="42">
        <f t="shared" si="14"/>
        <v>50.4</v>
      </c>
      <c r="AC103" s="57">
        <f t="shared" si="15"/>
        <v>117</v>
      </c>
      <c r="AD103" s="57" t="str">
        <f>VLOOKUP(AB103,med[],2,TRUE)</f>
        <v>เข้าร่วม</v>
      </c>
    </row>
    <row r="104" spans="1:30" s="14" customFormat="1" x14ac:dyDescent="0.2">
      <c r="A104" s="8">
        <v>45480.488802939813</v>
      </c>
      <c r="B104" s="25" t="s">
        <v>2002</v>
      </c>
      <c r="C104" s="35" t="s">
        <v>1777</v>
      </c>
      <c r="D104" s="36" t="s">
        <v>24</v>
      </c>
      <c r="E104" s="37" t="s">
        <v>1417</v>
      </c>
      <c r="F104" s="37" t="s">
        <v>1418</v>
      </c>
      <c r="G104" s="36" t="s">
        <v>27</v>
      </c>
      <c r="H104" s="37" t="s">
        <v>64</v>
      </c>
      <c r="I104" s="36">
        <v>11</v>
      </c>
      <c r="J104" s="38">
        <v>1839902271619</v>
      </c>
      <c r="K104" s="39" t="s">
        <v>1419</v>
      </c>
      <c r="L104" s="39" t="s">
        <v>1419</v>
      </c>
      <c r="M104" s="36" t="s">
        <v>1420</v>
      </c>
      <c r="N104" s="40" t="s">
        <v>1421</v>
      </c>
      <c r="O104" s="39" t="s">
        <v>1422</v>
      </c>
      <c r="P104" s="36" t="s">
        <v>23</v>
      </c>
      <c r="Q104" s="41">
        <v>10</v>
      </c>
      <c r="R104" s="41">
        <f t="shared" si="8"/>
        <v>69.599999999999994</v>
      </c>
      <c r="S104" s="41">
        <v>3</v>
      </c>
      <c r="T104" s="41">
        <f t="shared" si="9"/>
        <v>9.4</v>
      </c>
      <c r="U104" s="41">
        <v>4</v>
      </c>
      <c r="V104" s="41">
        <f t="shared" si="10"/>
        <v>24.5</v>
      </c>
      <c r="W104" s="42">
        <v>3</v>
      </c>
      <c r="X104" s="42">
        <f t="shared" si="11"/>
        <v>17.2</v>
      </c>
      <c r="Y104" s="42">
        <v>6.6</v>
      </c>
      <c r="Z104" s="42">
        <f t="shared" si="12"/>
        <v>67.600000000000009</v>
      </c>
      <c r="AA104" s="42">
        <f t="shared" si="13"/>
        <v>26.6</v>
      </c>
      <c r="AB104" s="42">
        <f t="shared" si="14"/>
        <v>52.800000000000004</v>
      </c>
      <c r="AC104" s="57">
        <f t="shared" si="15"/>
        <v>113</v>
      </c>
      <c r="AD104" s="57" t="str">
        <f>VLOOKUP(AB104,med[],2,TRUE)</f>
        <v>เข้าร่วม</v>
      </c>
    </row>
    <row r="105" spans="1:30" s="14" customFormat="1" x14ac:dyDescent="0.2">
      <c r="A105" s="8">
        <v>45479.870261678239</v>
      </c>
      <c r="B105" s="25" t="s">
        <v>2002</v>
      </c>
      <c r="C105" s="35" t="s">
        <v>1778</v>
      </c>
      <c r="D105" s="36" t="s">
        <v>24</v>
      </c>
      <c r="E105" s="37" t="s">
        <v>1261</v>
      </c>
      <c r="F105" s="37" t="s">
        <v>1262</v>
      </c>
      <c r="G105" s="36" t="s">
        <v>17</v>
      </c>
      <c r="H105" s="37" t="s">
        <v>1263</v>
      </c>
      <c r="I105" s="36">
        <v>10</v>
      </c>
      <c r="J105" s="38">
        <v>1839300065433</v>
      </c>
      <c r="K105" s="39" t="s">
        <v>1264</v>
      </c>
      <c r="L105" s="39" t="s">
        <v>1265</v>
      </c>
      <c r="M105" s="36" t="s">
        <v>1266</v>
      </c>
      <c r="N105" s="40" t="s">
        <v>1267</v>
      </c>
      <c r="O105" s="36">
        <v>456100</v>
      </c>
      <c r="P105" s="36" t="s">
        <v>23</v>
      </c>
      <c r="Q105" s="41">
        <v>10</v>
      </c>
      <c r="R105" s="41">
        <f t="shared" si="8"/>
        <v>69.599999999999994</v>
      </c>
      <c r="S105" s="41">
        <v>3</v>
      </c>
      <c r="T105" s="41">
        <f t="shared" si="9"/>
        <v>9.4</v>
      </c>
      <c r="U105" s="41">
        <v>4</v>
      </c>
      <c r="V105" s="41">
        <f t="shared" si="10"/>
        <v>24.5</v>
      </c>
      <c r="W105" s="42">
        <v>3</v>
      </c>
      <c r="X105" s="42">
        <f t="shared" si="11"/>
        <v>17.2</v>
      </c>
      <c r="Y105" s="42">
        <v>4.8</v>
      </c>
      <c r="Z105" s="42">
        <f t="shared" si="12"/>
        <v>34.4</v>
      </c>
      <c r="AA105" s="42">
        <f t="shared" si="13"/>
        <v>24.8</v>
      </c>
      <c r="AB105" s="42">
        <f t="shared" si="14"/>
        <v>39.700000000000003</v>
      </c>
      <c r="AC105" s="57">
        <f t="shared" si="15"/>
        <v>146</v>
      </c>
      <c r="AD105" s="57" t="str">
        <f>VLOOKUP(AB105,med[],2,TRUE)</f>
        <v>เข้าร่วม</v>
      </c>
    </row>
    <row r="106" spans="1:30" s="14" customFormat="1" x14ac:dyDescent="0.2">
      <c r="A106" s="8">
        <v>45479.550743344909</v>
      </c>
      <c r="B106" s="25" t="s">
        <v>2002</v>
      </c>
      <c r="C106" s="35" t="s">
        <v>1779</v>
      </c>
      <c r="D106" s="36" t="s">
        <v>14</v>
      </c>
      <c r="E106" s="37" t="s">
        <v>1126</v>
      </c>
      <c r="F106" s="37" t="s">
        <v>1127</v>
      </c>
      <c r="G106" s="36" t="s">
        <v>17</v>
      </c>
      <c r="H106" s="37" t="s">
        <v>28</v>
      </c>
      <c r="I106" s="36">
        <v>11</v>
      </c>
      <c r="J106" s="38">
        <v>1839902323848</v>
      </c>
      <c r="K106" s="39" t="s">
        <v>1128</v>
      </c>
      <c r="L106" s="39" t="s">
        <v>1129</v>
      </c>
      <c r="M106" s="36" t="s">
        <v>1130</v>
      </c>
      <c r="N106" s="40" t="s">
        <v>1131</v>
      </c>
      <c r="O106" s="36" t="s">
        <v>1132</v>
      </c>
      <c r="P106" s="36" t="s">
        <v>23</v>
      </c>
      <c r="Q106" s="41">
        <v>6</v>
      </c>
      <c r="R106" s="41">
        <f t="shared" si="8"/>
        <v>25.4</v>
      </c>
      <c r="S106" s="41">
        <v>5</v>
      </c>
      <c r="T106" s="41">
        <f t="shared" si="9"/>
        <v>43</v>
      </c>
      <c r="U106" s="41">
        <v>8</v>
      </c>
      <c r="V106" s="41">
        <f t="shared" si="10"/>
        <v>95.399999999999991</v>
      </c>
      <c r="W106" s="42">
        <v>3</v>
      </c>
      <c r="X106" s="42">
        <f t="shared" si="11"/>
        <v>17.2</v>
      </c>
      <c r="Y106" s="42">
        <v>3.6</v>
      </c>
      <c r="Z106" s="42">
        <f t="shared" si="12"/>
        <v>17.599999999999998</v>
      </c>
      <c r="AA106" s="42">
        <f t="shared" si="13"/>
        <v>25.6</v>
      </c>
      <c r="AB106" s="42">
        <f t="shared" si="14"/>
        <v>43</v>
      </c>
      <c r="AC106" s="57">
        <f t="shared" si="15"/>
        <v>137</v>
      </c>
      <c r="AD106" s="57" t="str">
        <f>VLOOKUP(AB106,med[],2,TRUE)</f>
        <v>เข้าร่วม</v>
      </c>
    </row>
    <row r="107" spans="1:30" s="14" customFormat="1" x14ac:dyDescent="0.2">
      <c r="A107" s="8">
        <v>45478.689160196758</v>
      </c>
      <c r="B107" s="25" t="s">
        <v>2002</v>
      </c>
      <c r="C107" s="35" t="s">
        <v>1780</v>
      </c>
      <c r="D107" s="36" t="s">
        <v>14</v>
      </c>
      <c r="E107" s="37" t="s">
        <v>958</v>
      </c>
      <c r="F107" s="37" t="s">
        <v>959</v>
      </c>
      <c r="G107" s="36" t="s">
        <v>27</v>
      </c>
      <c r="H107" s="37" t="s">
        <v>28</v>
      </c>
      <c r="I107" s="36">
        <v>11</v>
      </c>
      <c r="J107" s="38">
        <v>1839100019675</v>
      </c>
      <c r="K107" s="39" t="s">
        <v>960</v>
      </c>
      <c r="L107" s="39" t="s">
        <v>961</v>
      </c>
      <c r="M107" s="36" t="s">
        <v>962</v>
      </c>
      <c r="N107" s="40" t="s">
        <v>963</v>
      </c>
      <c r="O107" s="36" t="s">
        <v>964</v>
      </c>
      <c r="P107" s="36" t="s">
        <v>23</v>
      </c>
      <c r="Q107" s="41">
        <v>4</v>
      </c>
      <c r="R107" s="41">
        <f t="shared" si="8"/>
        <v>7.3</v>
      </c>
      <c r="S107" s="41">
        <v>5</v>
      </c>
      <c r="T107" s="41">
        <f t="shared" si="9"/>
        <v>43</v>
      </c>
      <c r="U107" s="41">
        <v>6</v>
      </c>
      <c r="V107" s="41">
        <f t="shared" si="10"/>
        <v>69.599999999999994</v>
      </c>
      <c r="W107" s="42">
        <v>3</v>
      </c>
      <c r="X107" s="42">
        <f t="shared" si="11"/>
        <v>17.2</v>
      </c>
      <c r="Y107" s="42">
        <v>6</v>
      </c>
      <c r="Z107" s="42">
        <f t="shared" si="12"/>
        <v>58.099999999999994</v>
      </c>
      <c r="AA107" s="42">
        <f t="shared" si="13"/>
        <v>24</v>
      </c>
      <c r="AB107" s="42">
        <f t="shared" si="14"/>
        <v>35.199999999999996</v>
      </c>
      <c r="AC107" s="57">
        <f t="shared" si="15"/>
        <v>156</v>
      </c>
      <c r="AD107" s="57" t="str">
        <f>VLOOKUP(AB107,med[],2,TRUE)</f>
        <v>เข้าร่วม</v>
      </c>
    </row>
    <row r="108" spans="1:30" s="14" customFormat="1" x14ac:dyDescent="0.2">
      <c r="A108" s="8">
        <v>45480.862461469907</v>
      </c>
      <c r="B108" s="25" t="s">
        <v>2002</v>
      </c>
      <c r="C108" s="35" t="s">
        <v>1781</v>
      </c>
      <c r="D108" s="36" t="s">
        <v>24</v>
      </c>
      <c r="E108" s="37" t="s">
        <v>1613</v>
      </c>
      <c r="F108" s="37" t="s">
        <v>1614</v>
      </c>
      <c r="G108" s="36" t="s">
        <v>84</v>
      </c>
      <c r="H108" s="37" t="s">
        <v>85</v>
      </c>
      <c r="I108" s="36">
        <v>10</v>
      </c>
      <c r="J108" s="38">
        <v>1839902350705</v>
      </c>
      <c r="K108" s="36" t="s">
        <v>1615</v>
      </c>
      <c r="L108" s="36" t="s">
        <v>1615</v>
      </c>
      <c r="M108" s="36" t="s">
        <v>1616</v>
      </c>
      <c r="N108" s="40" t="s">
        <v>1617</v>
      </c>
      <c r="O108" s="36" t="s">
        <v>1618</v>
      </c>
      <c r="P108" s="36" t="s">
        <v>23</v>
      </c>
      <c r="Q108" s="41">
        <v>6</v>
      </c>
      <c r="R108" s="41">
        <f t="shared" si="8"/>
        <v>25.4</v>
      </c>
      <c r="S108" s="41">
        <v>2</v>
      </c>
      <c r="T108" s="41">
        <f t="shared" si="9"/>
        <v>3.2</v>
      </c>
      <c r="U108" s="41">
        <v>4</v>
      </c>
      <c r="V108" s="41">
        <f t="shared" si="10"/>
        <v>24.5</v>
      </c>
      <c r="W108" s="42">
        <v>3</v>
      </c>
      <c r="X108" s="42">
        <f t="shared" si="11"/>
        <v>17.2</v>
      </c>
      <c r="Y108" s="42">
        <v>3.6</v>
      </c>
      <c r="Z108" s="42">
        <f t="shared" si="12"/>
        <v>17.599999999999998</v>
      </c>
      <c r="AA108" s="42">
        <f t="shared" si="13"/>
        <v>18.600000000000001</v>
      </c>
      <c r="AB108" s="42">
        <f t="shared" si="14"/>
        <v>9</v>
      </c>
      <c r="AC108" s="57">
        <f t="shared" si="15"/>
        <v>221</v>
      </c>
      <c r="AD108" s="57" t="str">
        <f>VLOOKUP(AB108,med[],2,TRUE)</f>
        <v>เข้าร่วม</v>
      </c>
    </row>
    <row r="109" spans="1:30" s="14" customFormat="1" x14ac:dyDescent="0.2">
      <c r="A109" s="8">
        <v>45480.712572407407</v>
      </c>
      <c r="B109" s="25" t="s">
        <v>2002</v>
      </c>
      <c r="C109" s="35" t="s">
        <v>1782</v>
      </c>
      <c r="D109" s="36" t="s">
        <v>14</v>
      </c>
      <c r="E109" s="37" t="s">
        <v>1539</v>
      </c>
      <c r="F109" s="37" t="s">
        <v>1540</v>
      </c>
      <c r="G109" s="36" t="s">
        <v>84</v>
      </c>
      <c r="H109" s="37" t="s">
        <v>28</v>
      </c>
      <c r="I109" s="36">
        <v>10</v>
      </c>
      <c r="J109" s="38">
        <v>1839300071328</v>
      </c>
      <c r="K109" s="39" t="s">
        <v>1541</v>
      </c>
      <c r="L109" s="39" t="s">
        <v>1542</v>
      </c>
      <c r="M109" s="36" t="s">
        <v>1543</v>
      </c>
      <c r="N109" s="40" t="s">
        <v>1544</v>
      </c>
      <c r="O109" s="36" t="s">
        <v>1545</v>
      </c>
      <c r="P109" s="36" t="s">
        <v>23</v>
      </c>
      <c r="Q109" s="41">
        <v>10</v>
      </c>
      <c r="R109" s="41">
        <f t="shared" si="8"/>
        <v>69.599999999999994</v>
      </c>
      <c r="S109" s="41">
        <v>3</v>
      </c>
      <c r="T109" s="41">
        <f t="shared" si="9"/>
        <v>9.4</v>
      </c>
      <c r="U109" s="41">
        <v>4</v>
      </c>
      <c r="V109" s="41">
        <f t="shared" si="10"/>
        <v>24.5</v>
      </c>
      <c r="W109" s="42">
        <v>5</v>
      </c>
      <c r="X109" s="42">
        <f t="shared" si="11"/>
        <v>51.6</v>
      </c>
      <c r="Y109" s="42">
        <v>1.2</v>
      </c>
      <c r="Z109" s="42">
        <f t="shared" si="12"/>
        <v>0.4</v>
      </c>
      <c r="AA109" s="42">
        <f t="shared" si="13"/>
        <v>23.2</v>
      </c>
      <c r="AB109" s="42">
        <f t="shared" si="14"/>
        <v>30.3</v>
      </c>
      <c r="AC109" s="57">
        <f t="shared" si="15"/>
        <v>169</v>
      </c>
      <c r="AD109" s="57" t="str">
        <f>VLOOKUP(AB109,med[],2,TRUE)</f>
        <v>เข้าร่วม</v>
      </c>
    </row>
    <row r="110" spans="1:30" s="14" customFormat="1" x14ac:dyDescent="0.2">
      <c r="A110" s="8">
        <v>45477.48021587963</v>
      </c>
      <c r="B110" s="25" t="s">
        <v>2002</v>
      </c>
      <c r="C110" s="35" t="s">
        <v>1783</v>
      </c>
      <c r="D110" s="36" t="s">
        <v>14</v>
      </c>
      <c r="E110" s="37" t="s">
        <v>729</v>
      </c>
      <c r="F110" s="37" t="s">
        <v>730</v>
      </c>
      <c r="G110" s="36" t="s">
        <v>27</v>
      </c>
      <c r="H110" s="37" t="s">
        <v>99</v>
      </c>
      <c r="I110" s="36">
        <v>12</v>
      </c>
      <c r="J110" s="38">
        <v>1429900803650</v>
      </c>
      <c r="K110" s="39" t="s">
        <v>731</v>
      </c>
      <c r="L110" s="39" t="s">
        <v>731</v>
      </c>
      <c r="M110" s="36" t="s">
        <v>732</v>
      </c>
      <c r="N110" s="40" t="s">
        <v>733</v>
      </c>
      <c r="O110" s="36" t="s">
        <v>29</v>
      </c>
      <c r="P110" s="36" t="s">
        <v>23</v>
      </c>
      <c r="Q110" s="41">
        <v>4</v>
      </c>
      <c r="R110" s="41">
        <f t="shared" si="8"/>
        <v>7.3</v>
      </c>
      <c r="S110" s="41">
        <v>8</v>
      </c>
      <c r="T110" s="41">
        <f t="shared" si="9"/>
        <v>87.2</v>
      </c>
      <c r="U110" s="41">
        <v>5</v>
      </c>
      <c r="V110" s="41">
        <f t="shared" si="10"/>
        <v>46.300000000000004</v>
      </c>
      <c r="W110" s="42">
        <v>4</v>
      </c>
      <c r="X110" s="42">
        <f t="shared" si="11"/>
        <v>34.799999999999997</v>
      </c>
      <c r="Y110" s="42">
        <v>5.4</v>
      </c>
      <c r="Z110" s="42">
        <f t="shared" si="12"/>
        <v>45.4</v>
      </c>
      <c r="AA110" s="42">
        <f t="shared" si="13"/>
        <v>26.4</v>
      </c>
      <c r="AB110" s="42">
        <f t="shared" si="14"/>
        <v>50.4</v>
      </c>
      <c r="AC110" s="57">
        <f t="shared" si="15"/>
        <v>117</v>
      </c>
      <c r="AD110" s="57" t="str">
        <f>VLOOKUP(AB110,med[],2,TRUE)</f>
        <v>เข้าร่วม</v>
      </c>
    </row>
    <row r="111" spans="1:30" s="14" customFormat="1" x14ac:dyDescent="0.2">
      <c r="A111" s="8">
        <v>45480.437633692127</v>
      </c>
      <c r="B111" s="25" t="s">
        <v>2002</v>
      </c>
      <c r="C111" s="35" t="s">
        <v>1784</v>
      </c>
      <c r="D111" s="36" t="s">
        <v>14</v>
      </c>
      <c r="E111" s="37" t="s">
        <v>1375</v>
      </c>
      <c r="F111" s="37" t="s">
        <v>1376</v>
      </c>
      <c r="G111" s="36" t="s">
        <v>27</v>
      </c>
      <c r="H111" s="37" t="s">
        <v>123</v>
      </c>
      <c r="I111" s="36" t="s">
        <v>409</v>
      </c>
      <c r="J111" s="38">
        <v>1839902276416</v>
      </c>
      <c r="K111" s="39" t="s">
        <v>1377</v>
      </c>
      <c r="L111" s="39" t="s">
        <v>1378</v>
      </c>
      <c r="M111" s="36" t="s">
        <v>1379</v>
      </c>
      <c r="N111" s="40" t="s">
        <v>1380</v>
      </c>
      <c r="O111" s="36" t="s">
        <v>1381</v>
      </c>
      <c r="P111" s="36" t="s">
        <v>23</v>
      </c>
      <c r="Q111" s="41">
        <v>6</v>
      </c>
      <c r="R111" s="41">
        <f t="shared" si="8"/>
        <v>25.4</v>
      </c>
      <c r="S111" s="41">
        <v>3</v>
      </c>
      <c r="T111" s="41">
        <f t="shared" si="9"/>
        <v>9.4</v>
      </c>
      <c r="U111" s="41">
        <v>4</v>
      </c>
      <c r="V111" s="41">
        <f t="shared" si="10"/>
        <v>24.5</v>
      </c>
      <c r="W111" s="42">
        <v>4</v>
      </c>
      <c r="X111" s="42">
        <f t="shared" si="11"/>
        <v>34.799999999999997</v>
      </c>
      <c r="Y111" s="42">
        <v>6</v>
      </c>
      <c r="Z111" s="42">
        <f t="shared" si="12"/>
        <v>58.099999999999994</v>
      </c>
      <c r="AA111" s="42">
        <f t="shared" si="13"/>
        <v>23</v>
      </c>
      <c r="AB111" s="42">
        <f t="shared" si="14"/>
        <v>28.199999999999996</v>
      </c>
      <c r="AC111" s="57">
        <f t="shared" si="15"/>
        <v>172</v>
      </c>
      <c r="AD111" s="57" t="str">
        <f>VLOOKUP(AB111,med[],2,TRUE)</f>
        <v>เข้าร่วม</v>
      </c>
    </row>
    <row r="112" spans="1:30" s="14" customFormat="1" x14ac:dyDescent="0.2">
      <c r="A112" s="8">
        <v>45474.89211424769</v>
      </c>
      <c r="B112" s="25" t="s">
        <v>2002</v>
      </c>
      <c r="C112" s="35" t="s">
        <v>1785</v>
      </c>
      <c r="D112" s="36" t="s">
        <v>14</v>
      </c>
      <c r="E112" s="37" t="s">
        <v>144</v>
      </c>
      <c r="F112" s="37" t="s">
        <v>145</v>
      </c>
      <c r="G112" s="36" t="s">
        <v>27</v>
      </c>
      <c r="H112" s="37" t="s">
        <v>28</v>
      </c>
      <c r="I112" s="36">
        <v>12</v>
      </c>
      <c r="J112" s="38">
        <v>1839300038088</v>
      </c>
      <c r="K112" s="39" t="s">
        <v>146</v>
      </c>
      <c r="L112" s="39" t="s">
        <v>147</v>
      </c>
      <c r="M112" s="36" t="s">
        <v>148</v>
      </c>
      <c r="N112" s="40" t="s">
        <v>149</v>
      </c>
      <c r="O112" s="36" t="s">
        <v>150</v>
      </c>
      <c r="P112" s="36" t="s">
        <v>23</v>
      </c>
      <c r="Q112" s="41">
        <v>12</v>
      </c>
      <c r="R112" s="41">
        <f t="shared" si="8"/>
        <v>88.1</v>
      </c>
      <c r="S112" s="41">
        <v>7</v>
      </c>
      <c r="T112" s="41">
        <f t="shared" si="9"/>
        <v>76.599999999999994</v>
      </c>
      <c r="U112" s="41">
        <v>6</v>
      </c>
      <c r="V112" s="41">
        <f t="shared" si="10"/>
        <v>69.599999999999994</v>
      </c>
      <c r="W112" s="42">
        <v>5</v>
      </c>
      <c r="X112" s="42">
        <f t="shared" si="11"/>
        <v>51.6</v>
      </c>
      <c r="Y112" s="42">
        <v>5.4</v>
      </c>
      <c r="Z112" s="42">
        <f t="shared" si="12"/>
        <v>45.4</v>
      </c>
      <c r="AA112" s="42">
        <f t="shared" si="13"/>
        <v>35.4</v>
      </c>
      <c r="AB112" s="42">
        <f t="shared" si="14"/>
        <v>85.6</v>
      </c>
      <c r="AC112" s="57">
        <f t="shared" si="15"/>
        <v>32</v>
      </c>
      <c r="AD112" s="57" t="str">
        <f>VLOOKUP(AB112,med[],2,TRUE)</f>
        <v>เหรียญทองแดง</v>
      </c>
    </row>
    <row r="113" spans="1:30" s="14" customFormat="1" x14ac:dyDescent="0.2">
      <c r="A113" s="8">
        <v>45480.702256527773</v>
      </c>
      <c r="B113" s="25" t="s">
        <v>2002</v>
      </c>
      <c r="C113" s="35" t="s">
        <v>1786</v>
      </c>
      <c r="D113" s="36" t="s">
        <v>14</v>
      </c>
      <c r="E113" s="37" t="s">
        <v>1521</v>
      </c>
      <c r="F113" s="37" t="s">
        <v>1522</v>
      </c>
      <c r="G113" s="36" t="s">
        <v>27</v>
      </c>
      <c r="H113" s="37" t="s">
        <v>187</v>
      </c>
      <c r="I113" s="36" t="s">
        <v>1523</v>
      </c>
      <c r="J113" s="38">
        <v>1839902258973</v>
      </c>
      <c r="K113" s="39" t="s">
        <v>1524</v>
      </c>
      <c r="L113" s="39" t="s">
        <v>1525</v>
      </c>
      <c r="M113" s="36" t="s">
        <v>1526</v>
      </c>
      <c r="N113" s="40" t="s">
        <v>1527</v>
      </c>
      <c r="O113" s="36">
        <v>360074001</v>
      </c>
      <c r="P113" s="36" t="s">
        <v>23</v>
      </c>
      <c r="Q113" s="41">
        <v>8</v>
      </c>
      <c r="R113" s="41">
        <f t="shared" si="8"/>
        <v>49.1</v>
      </c>
      <c r="S113" s="41">
        <v>8</v>
      </c>
      <c r="T113" s="41">
        <f t="shared" si="9"/>
        <v>87.2</v>
      </c>
      <c r="U113" s="41">
        <v>7</v>
      </c>
      <c r="V113" s="41">
        <f t="shared" si="10"/>
        <v>84</v>
      </c>
      <c r="W113" s="42">
        <v>6</v>
      </c>
      <c r="X113" s="42">
        <f t="shared" si="11"/>
        <v>68</v>
      </c>
      <c r="Y113" s="42">
        <v>7.8</v>
      </c>
      <c r="Z113" s="42">
        <f t="shared" si="12"/>
        <v>87.2</v>
      </c>
      <c r="AA113" s="42">
        <f t="shared" si="13"/>
        <v>36.799999999999997</v>
      </c>
      <c r="AB113" s="42">
        <f t="shared" si="14"/>
        <v>88.9</v>
      </c>
      <c r="AC113" s="57">
        <f t="shared" si="15"/>
        <v>28</v>
      </c>
      <c r="AD113" s="57" t="str">
        <f>VLOOKUP(AB113,med[],2,TRUE)</f>
        <v>เหรียญทองแดง</v>
      </c>
    </row>
    <row r="114" spans="1:30" s="14" customFormat="1" x14ac:dyDescent="0.2">
      <c r="A114" s="8">
        <v>45477.885869687496</v>
      </c>
      <c r="B114" s="25" t="s">
        <v>2002</v>
      </c>
      <c r="C114" s="35" t="s">
        <v>1787</v>
      </c>
      <c r="D114" s="36" t="s">
        <v>14</v>
      </c>
      <c r="E114" s="37" t="s">
        <v>807</v>
      </c>
      <c r="F114" s="37" t="s">
        <v>808</v>
      </c>
      <c r="G114" s="36" t="s">
        <v>27</v>
      </c>
      <c r="H114" s="37" t="s">
        <v>703</v>
      </c>
      <c r="I114" s="36">
        <v>12</v>
      </c>
      <c r="J114" s="38">
        <v>1839300045165</v>
      </c>
      <c r="K114" s="39" t="s">
        <v>809</v>
      </c>
      <c r="L114" s="39" t="s">
        <v>810</v>
      </c>
      <c r="M114" s="36" t="s">
        <v>811</v>
      </c>
      <c r="N114" s="40" t="s">
        <v>812</v>
      </c>
      <c r="O114" s="36" t="s">
        <v>813</v>
      </c>
      <c r="P114" s="36" t="s">
        <v>23</v>
      </c>
      <c r="Q114" s="41">
        <v>8</v>
      </c>
      <c r="R114" s="41">
        <f t="shared" si="8"/>
        <v>49.1</v>
      </c>
      <c r="S114" s="41">
        <v>4</v>
      </c>
      <c r="T114" s="41">
        <f t="shared" si="9"/>
        <v>25.8</v>
      </c>
      <c r="U114" s="41">
        <v>7</v>
      </c>
      <c r="V114" s="41">
        <f t="shared" si="10"/>
        <v>84</v>
      </c>
      <c r="W114" s="42">
        <v>2</v>
      </c>
      <c r="X114" s="42">
        <f t="shared" si="11"/>
        <v>4.9000000000000004</v>
      </c>
      <c r="Y114" s="42">
        <v>5.4</v>
      </c>
      <c r="Z114" s="42">
        <f t="shared" si="12"/>
        <v>45.4</v>
      </c>
      <c r="AA114" s="42">
        <f t="shared" si="13"/>
        <v>26.4</v>
      </c>
      <c r="AB114" s="42">
        <f t="shared" si="14"/>
        <v>50.4</v>
      </c>
      <c r="AC114" s="57">
        <f t="shared" si="15"/>
        <v>117</v>
      </c>
      <c r="AD114" s="57" t="str">
        <f>VLOOKUP(AB114,med[],2,TRUE)</f>
        <v>เข้าร่วม</v>
      </c>
    </row>
    <row r="115" spans="1:30" s="14" customFormat="1" x14ac:dyDescent="0.2">
      <c r="A115" s="8">
        <v>45480.42955641204</v>
      </c>
      <c r="B115" s="25" t="s">
        <v>2002</v>
      </c>
      <c r="C115" s="35" t="s">
        <v>1788</v>
      </c>
      <c r="D115" s="36" t="s">
        <v>24</v>
      </c>
      <c r="E115" s="37" t="s">
        <v>1361</v>
      </c>
      <c r="F115" s="37" t="s">
        <v>1362</v>
      </c>
      <c r="G115" s="36" t="s">
        <v>27</v>
      </c>
      <c r="H115" s="37" t="s">
        <v>703</v>
      </c>
      <c r="I115" s="36">
        <v>11</v>
      </c>
      <c r="J115" s="38" t="s">
        <v>1363</v>
      </c>
      <c r="K115" s="39" t="s">
        <v>1364</v>
      </c>
      <c r="L115" s="39" t="s">
        <v>1365</v>
      </c>
      <c r="M115" s="36" t="s">
        <v>1366</v>
      </c>
      <c r="N115" s="40" t="s">
        <v>1367</v>
      </c>
      <c r="O115" s="36" t="s">
        <v>1368</v>
      </c>
      <c r="P115" s="36" t="s">
        <v>23</v>
      </c>
      <c r="Q115" s="41">
        <v>4</v>
      </c>
      <c r="R115" s="41">
        <f t="shared" si="8"/>
        <v>7.3</v>
      </c>
      <c r="S115" s="41">
        <v>4</v>
      </c>
      <c r="T115" s="41">
        <f t="shared" si="9"/>
        <v>25.8</v>
      </c>
      <c r="U115" s="41">
        <v>5</v>
      </c>
      <c r="V115" s="41">
        <f t="shared" si="10"/>
        <v>46.300000000000004</v>
      </c>
      <c r="W115" s="42">
        <v>5</v>
      </c>
      <c r="X115" s="42">
        <f t="shared" si="11"/>
        <v>51.6</v>
      </c>
      <c r="Y115" s="42">
        <v>5.4</v>
      </c>
      <c r="Z115" s="42">
        <f t="shared" si="12"/>
        <v>45.4</v>
      </c>
      <c r="AA115" s="42">
        <f t="shared" si="13"/>
        <v>23.4</v>
      </c>
      <c r="AB115" s="42">
        <f t="shared" si="14"/>
        <v>31.5</v>
      </c>
      <c r="AC115" s="57">
        <f t="shared" si="15"/>
        <v>165</v>
      </c>
      <c r="AD115" s="57" t="str">
        <f>VLOOKUP(AB115,med[],2,TRUE)</f>
        <v>เข้าร่วม</v>
      </c>
    </row>
    <row r="116" spans="1:30" s="14" customFormat="1" x14ac:dyDescent="0.2">
      <c r="A116" s="8">
        <v>45479.483898472223</v>
      </c>
      <c r="B116" s="25" t="s">
        <v>2002</v>
      </c>
      <c r="C116" s="35" t="s">
        <v>1789</v>
      </c>
      <c r="D116" s="36" t="s">
        <v>24</v>
      </c>
      <c r="E116" s="37" t="s">
        <v>1993</v>
      </c>
      <c r="F116" s="37" t="s">
        <v>1091</v>
      </c>
      <c r="G116" s="36" t="s">
        <v>17</v>
      </c>
      <c r="H116" s="37" t="s">
        <v>172</v>
      </c>
      <c r="I116" s="36">
        <v>11</v>
      </c>
      <c r="J116" s="38">
        <v>1839902296654</v>
      </c>
      <c r="K116" s="39" t="s">
        <v>1092</v>
      </c>
      <c r="L116" s="39" t="s">
        <v>1093</v>
      </c>
      <c r="M116" s="36" t="s">
        <v>1094</v>
      </c>
      <c r="N116" s="40" t="s">
        <v>1095</v>
      </c>
      <c r="O116" s="36" t="s">
        <v>1096</v>
      </c>
      <c r="P116" s="36" t="s">
        <v>23</v>
      </c>
      <c r="Q116" s="41">
        <v>4</v>
      </c>
      <c r="R116" s="41">
        <f t="shared" si="8"/>
        <v>7.3</v>
      </c>
      <c r="S116" s="41">
        <v>4</v>
      </c>
      <c r="T116" s="41">
        <f t="shared" si="9"/>
        <v>25.8</v>
      </c>
      <c r="U116" s="41">
        <v>5</v>
      </c>
      <c r="V116" s="41">
        <f t="shared" si="10"/>
        <v>46.300000000000004</v>
      </c>
      <c r="W116" s="42">
        <v>4</v>
      </c>
      <c r="X116" s="42">
        <f t="shared" si="11"/>
        <v>34.799999999999997</v>
      </c>
      <c r="Y116" s="42">
        <v>3.6</v>
      </c>
      <c r="Z116" s="42">
        <f t="shared" si="12"/>
        <v>17.599999999999998</v>
      </c>
      <c r="AA116" s="42">
        <f t="shared" si="13"/>
        <v>20.6</v>
      </c>
      <c r="AB116" s="42">
        <f t="shared" si="14"/>
        <v>16.3</v>
      </c>
      <c r="AC116" s="57">
        <f t="shared" si="15"/>
        <v>205</v>
      </c>
      <c r="AD116" s="57" t="str">
        <f>VLOOKUP(AB116,med[],2,TRUE)</f>
        <v>เข้าร่วม</v>
      </c>
    </row>
    <row r="117" spans="1:30" s="14" customFormat="1" x14ac:dyDescent="0.2">
      <c r="A117" s="8">
        <v>45480.913019120373</v>
      </c>
      <c r="B117" s="25" t="s">
        <v>2002</v>
      </c>
      <c r="C117" s="35" t="s">
        <v>1790</v>
      </c>
      <c r="D117" s="36" t="s">
        <v>24</v>
      </c>
      <c r="E117" s="37" t="s">
        <v>1994</v>
      </c>
      <c r="F117" s="37" t="s">
        <v>1658</v>
      </c>
      <c r="G117" s="36" t="s">
        <v>17</v>
      </c>
      <c r="H117" s="37" t="s">
        <v>99</v>
      </c>
      <c r="I117" s="36">
        <v>11</v>
      </c>
      <c r="J117" s="38">
        <v>1839902290630</v>
      </c>
      <c r="K117" s="39" t="s">
        <v>1659</v>
      </c>
      <c r="L117" s="39" t="s">
        <v>1660</v>
      </c>
      <c r="M117" s="36" t="s">
        <v>1661</v>
      </c>
      <c r="N117" s="40" t="s">
        <v>1662</v>
      </c>
      <c r="O117" s="36" t="s">
        <v>1663</v>
      </c>
      <c r="P117" s="36" t="s">
        <v>23</v>
      </c>
      <c r="Q117" s="41">
        <v>12</v>
      </c>
      <c r="R117" s="41">
        <f t="shared" si="8"/>
        <v>88.1</v>
      </c>
      <c r="S117" s="41">
        <v>3</v>
      </c>
      <c r="T117" s="41">
        <f t="shared" si="9"/>
        <v>9.4</v>
      </c>
      <c r="U117" s="41">
        <v>5</v>
      </c>
      <c r="V117" s="41">
        <f t="shared" si="10"/>
        <v>46.300000000000004</v>
      </c>
      <c r="W117" s="42">
        <v>10</v>
      </c>
      <c r="X117" s="42">
        <f t="shared" si="11"/>
        <v>97.899999999999991</v>
      </c>
      <c r="Y117" s="42">
        <v>9.6</v>
      </c>
      <c r="Z117" s="42">
        <f t="shared" si="12"/>
        <v>97.1</v>
      </c>
      <c r="AA117" s="42">
        <f t="shared" si="13"/>
        <v>39.6</v>
      </c>
      <c r="AB117" s="42">
        <f t="shared" si="14"/>
        <v>93.4</v>
      </c>
      <c r="AC117" s="57">
        <f t="shared" si="15"/>
        <v>16</v>
      </c>
      <c r="AD117" s="57" t="str">
        <f>VLOOKUP(AB117,med[],2,TRUE)</f>
        <v>เหรียญเงิน</v>
      </c>
    </row>
    <row r="118" spans="1:30" s="14" customFormat="1" x14ac:dyDescent="0.2">
      <c r="A118" s="8">
        <v>45475.917769780091</v>
      </c>
      <c r="B118" s="25" t="s">
        <v>2002</v>
      </c>
      <c r="C118" s="35" t="s">
        <v>1791</v>
      </c>
      <c r="D118" s="36" t="s">
        <v>24</v>
      </c>
      <c r="E118" s="37" t="s">
        <v>478</v>
      </c>
      <c r="F118" s="37" t="s">
        <v>473</v>
      </c>
      <c r="G118" s="36" t="s">
        <v>27</v>
      </c>
      <c r="H118" s="37" t="s">
        <v>49</v>
      </c>
      <c r="I118" s="36">
        <v>12</v>
      </c>
      <c r="J118" s="38">
        <v>1839100018571</v>
      </c>
      <c r="K118" s="39" t="s">
        <v>474</v>
      </c>
      <c r="L118" s="39" t="s">
        <v>474</v>
      </c>
      <c r="M118" s="36" t="s">
        <v>475</v>
      </c>
      <c r="N118" s="40" t="s">
        <v>479</v>
      </c>
      <c r="O118" s="36" t="s">
        <v>480</v>
      </c>
      <c r="P118" s="36" t="s">
        <v>23</v>
      </c>
      <c r="Q118" s="41">
        <v>10</v>
      </c>
      <c r="R118" s="41">
        <f t="shared" si="8"/>
        <v>69.599999999999994</v>
      </c>
      <c r="S118" s="41">
        <v>9</v>
      </c>
      <c r="T118" s="41">
        <f t="shared" si="9"/>
        <v>94.199999999999989</v>
      </c>
      <c r="U118" s="41">
        <v>6</v>
      </c>
      <c r="V118" s="41">
        <f t="shared" si="10"/>
        <v>69.599999999999994</v>
      </c>
      <c r="W118" s="42">
        <v>8</v>
      </c>
      <c r="X118" s="42">
        <f t="shared" si="11"/>
        <v>90.100000000000009</v>
      </c>
      <c r="Y118" s="42">
        <v>7.2</v>
      </c>
      <c r="Z118" s="42">
        <f t="shared" si="12"/>
        <v>76.2</v>
      </c>
      <c r="AA118" s="42">
        <f t="shared" si="13"/>
        <v>40.200000000000003</v>
      </c>
      <c r="AB118" s="42">
        <f t="shared" si="14"/>
        <v>94.199999999999989</v>
      </c>
      <c r="AC118" s="57">
        <f t="shared" si="15"/>
        <v>14</v>
      </c>
      <c r="AD118" s="57" t="str">
        <f>VLOOKUP(AB118,med[],2,TRUE)</f>
        <v>เหรียญเงิน</v>
      </c>
    </row>
    <row r="119" spans="1:30" s="14" customFormat="1" x14ac:dyDescent="0.2">
      <c r="A119" s="8">
        <v>45475.915536817134</v>
      </c>
      <c r="B119" s="25" t="s">
        <v>2002</v>
      </c>
      <c r="C119" s="35" t="s">
        <v>1792</v>
      </c>
      <c r="D119" s="36" t="s">
        <v>24</v>
      </c>
      <c r="E119" s="37" t="s">
        <v>472</v>
      </c>
      <c r="F119" s="37" t="s">
        <v>473</v>
      </c>
      <c r="G119" s="36" t="s">
        <v>27</v>
      </c>
      <c r="H119" s="37" t="s">
        <v>49</v>
      </c>
      <c r="I119" s="36">
        <v>12</v>
      </c>
      <c r="J119" s="38">
        <v>1839100018563</v>
      </c>
      <c r="K119" s="39" t="s">
        <v>474</v>
      </c>
      <c r="L119" s="39" t="s">
        <v>474</v>
      </c>
      <c r="M119" s="36" t="s">
        <v>475</v>
      </c>
      <c r="N119" s="40" t="s">
        <v>476</v>
      </c>
      <c r="O119" s="36" t="s">
        <v>477</v>
      </c>
      <c r="P119" s="36" t="s">
        <v>23</v>
      </c>
      <c r="Q119" s="41">
        <v>6</v>
      </c>
      <c r="R119" s="41">
        <f t="shared" si="8"/>
        <v>25.4</v>
      </c>
      <c r="S119" s="41">
        <v>4</v>
      </c>
      <c r="T119" s="41">
        <f t="shared" si="9"/>
        <v>25.8</v>
      </c>
      <c r="U119" s="41">
        <v>3</v>
      </c>
      <c r="V119" s="41">
        <f t="shared" si="10"/>
        <v>9.8000000000000007</v>
      </c>
      <c r="W119" s="42">
        <v>7</v>
      </c>
      <c r="X119" s="42">
        <f t="shared" si="11"/>
        <v>80.7</v>
      </c>
      <c r="Y119" s="42">
        <v>7.8</v>
      </c>
      <c r="Z119" s="42">
        <f t="shared" si="12"/>
        <v>87.2</v>
      </c>
      <c r="AA119" s="42">
        <f t="shared" si="13"/>
        <v>27.8</v>
      </c>
      <c r="AB119" s="42">
        <f t="shared" si="14"/>
        <v>59</v>
      </c>
      <c r="AC119" s="57">
        <f t="shared" si="15"/>
        <v>99</v>
      </c>
      <c r="AD119" s="57" t="str">
        <f>VLOOKUP(AB119,med[],2,TRUE)</f>
        <v>เข้าร่วม</v>
      </c>
    </row>
    <row r="120" spans="1:30" s="14" customFormat="1" x14ac:dyDescent="0.2">
      <c r="A120" s="8">
        <v>45480.564781365742</v>
      </c>
      <c r="B120" s="25" t="s">
        <v>2002</v>
      </c>
      <c r="C120" s="35" t="s">
        <v>1793</v>
      </c>
      <c r="D120" s="36" t="s">
        <v>24</v>
      </c>
      <c r="E120" s="37" t="s">
        <v>1436</v>
      </c>
      <c r="F120" s="37" t="s">
        <v>1437</v>
      </c>
      <c r="G120" s="36" t="s">
        <v>17</v>
      </c>
      <c r="H120" s="37" t="s">
        <v>28</v>
      </c>
      <c r="I120" s="36">
        <v>10</v>
      </c>
      <c r="J120" s="38">
        <v>1839300059824</v>
      </c>
      <c r="K120" s="39" t="s">
        <v>1438</v>
      </c>
      <c r="L120" s="39" t="s">
        <v>1438</v>
      </c>
      <c r="M120" s="36" t="s">
        <v>1439</v>
      </c>
      <c r="N120" s="40" t="s">
        <v>1440</v>
      </c>
      <c r="O120" s="36" t="s">
        <v>1441</v>
      </c>
      <c r="P120" s="36" t="s">
        <v>23</v>
      </c>
      <c r="Q120" s="41">
        <v>4</v>
      </c>
      <c r="R120" s="41">
        <f t="shared" si="8"/>
        <v>7.3</v>
      </c>
      <c r="S120" s="41">
        <v>6</v>
      </c>
      <c r="T120" s="41">
        <f t="shared" si="9"/>
        <v>60.199999999999996</v>
      </c>
      <c r="U120" s="41">
        <v>3</v>
      </c>
      <c r="V120" s="41">
        <f t="shared" si="10"/>
        <v>9.8000000000000007</v>
      </c>
      <c r="W120" s="42">
        <v>1</v>
      </c>
      <c r="X120" s="42">
        <f t="shared" si="11"/>
        <v>1.2</v>
      </c>
      <c r="Y120" s="42">
        <v>5.4</v>
      </c>
      <c r="Z120" s="42">
        <f t="shared" si="12"/>
        <v>45.4</v>
      </c>
      <c r="AA120" s="42">
        <f t="shared" si="13"/>
        <v>19.399999999999999</v>
      </c>
      <c r="AB120" s="42">
        <f t="shared" si="14"/>
        <v>11</v>
      </c>
      <c r="AC120" s="57">
        <f t="shared" si="15"/>
        <v>213</v>
      </c>
      <c r="AD120" s="57" t="str">
        <f>VLOOKUP(AB120,med[],2,TRUE)</f>
        <v>เข้าร่วม</v>
      </c>
    </row>
    <row r="121" spans="1:30" s="14" customFormat="1" x14ac:dyDescent="0.2">
      <c r="A121" s="8">
        <v>45479.900346909722</v>
      </c>
      <c r="B121" s="25" t="s">
        <v>2002</v>
      </c>
      <c r="C121" s="35" t="s">
        <v>1794</v>
      </c>
      <c r="D121" s="36" t="s">
        <v>24</v>
      </c>
      <c r="E121" s="37" t="s">
        <v>1282</v>
      </c>
      <c r="F121" s="37" t="s">
        <v>1283</v>
      </c>
      <c r="G121" s="36" t="s">
        <v>27</v>
      </c>
      <c r="H121" s="37" t="s">
        <v>85</v>
      </c>
      <c r="I121" s="36">
        <v>12</v>
      </c>
      <c r="J121" s="38">
        <v>1839300042760</v>
      </c>
      <c r="K121" s="39" t="s">
        <v>1284</v>
      </c>
      <c r="L121" s="39" t="s">
        <v>1285</v>
      </c>
      <c r="M121" s="36" t="s">
        <v>1286</v>
      </c>
      <c r="N121" s="40" t="s">
        <v>1287</v>
      </c>
      <c r="O121" s="36" t="s">
        <v>1288</v>
      </c>
      <c r="P121" s="36" t="s">
        <v>23</v>
      </c>
      <c r="Q121" s="41">
        <v>4</v>
      </c>
      <c r="R121" s="41">
        <f t="shared" si="8"/>
        <v>7.3</v>
      </c>
      <c r="S121" s="41">
        <v>4</v>
      </c>
      <c r="T121" s="41">
        <f t="shared" si="9"/>
        <v>25.8</v>
      </c>
      <c r="U121" s="41">
        <v>3</v>
      </c>
      <c r="V121" s="41">
        <f t="shared" si="10"/>
        <v>9.8000000000000007</v>
      </c>
      <c r="W121" s="42">
        <v>3</v>
      </c>
      <c r="X121" s="42">
        <f t="shared" si="11"/>
        <v>17.2</v>
      </c>
      <c r="Y121" s="42">
        <v>4.8</v>
      </c>
      <c r="Z121" s="42">
        <f t="shared" si="12"/>
        <v>34.4</v>
      </c>
      <c r="AA121" s="42">
        <f t="shared" si="13"/>
        <v>18.8</v>
      </c>
      <c r="AB121" s="42">
        <f t="shared" si="14"/>
        <v>10.199999999999999</v>
      </c>
      <c r="AC121" s="57">
        <f t="shared" si="15"/>
        <v>220</v>
      </c>
      <c r="AD121" s="57" t="str">
        <f>VLOOKUP(AB121,med[],2,TRUE)</f>
        <v>เข้าร่วม</v>
      </c>
    </row>
    <row r="122" spans="1:30" s="14" customFormat="1" x14ac:dyDescent="0.2">
      <c r="A122" s="8">
        <v>45480.639014224536</v>
      </c>
      <c r="B122" s="25" t="s">
        <v>2002</v>
      </c>
      <c r="C122" s="35" t="s">
        <v>1795</v>
      </c>
      <c r="D122" s="36" t="s">
        <v>24</v>
      </c>
      <c r="E122" s="37" t="s">
        <v>1995</v>
      </c>
      <c r="F122" s="37" t="s">
        <v>1481</v>
      </c>
      <c r="G122" s="36" t="s">
        <v>27</v>
      </c>
      <c r="H122" s="37" t="s">
        <v>348</v>
      </c>
      <c r="I122" s="36">
        <v>12</v>
      </c>
      <c r="J122" s="38">
        <v>1839300040503</v>
      </c>
      <c r="K122" s="39" t="s">
        <v>1482</v>
      </c>
      <c r="L122" s="39" t="s">
        <v>1483</v>
      </c>
      <c r="M122" s="36" t="s">
        <v>1484</v>
      </c>
      <c r="N122" s="40" t="s">
        <v>1485</v>
      </c>
      <c r="O122" s="36">
        <v>9296</v>
      </c>
      <c r="P122" s="36" t="s">
        <v>23</v>
      </c>
      <c r="Q122" s="41">
        <v>12</v>
      </c>
      <c r="R122" s="41">
        <f t="shared" si="8"/>
        <v>88.1</v>
      </c>
      <c r="S122" s="41">
        <v>5</v>
      </c>
      <c r="T122" s="41">
        <f t="shared" si="9"/>
        <v>43</v>
      </c>
      <c r="U122" s="41">
        <v>2</v>
      </c>
      <c r="V122" s="41">
        <f t="shared" si="10"/>
        <v>3.5999999999999996</v>
      </c>
      <c r="W122" s="42">
        <v>3</v>
      </c>
      <c r="X122" s="42">
        <f t="shared" si="11"/>
        <v>17.2</v>
      </c>
      <c r="Y122" s="42">
        <v>4.8</v>
      </c>
      <c r="Z122" s="42">
        <f t="shared" si="12"/>
        <v>34.4</v>
      </c>
      <c r="AA122" s="42">
        <f t="shared" si="13"/>
        <v>26.8</v>
      </c>
      <c r="AB122" s="42">
        <f t="shared" si="14"/>
        <v>54.500000000000007</v>
      </c>
      <c r="AC122" s="57">
        <f t="shared" si="15"/>
        <v>109</v>
      </c>
      <c r="AD122" s="57" t="str">
        <f>VLOOKUP(AB122,med[],2,TRUE)</f>
        <v>เข้าร่วม</v>
      </c>
    </row>
    <row r="123" spans="1:30" s="14" customFormat="1" x14ac:dyDescent="0.2">
      <c r="A123" s="8">
        <v>45478.375066759254</v>
      </c>
      <c r="B123" s="24" t="s">
        <v>2003</v>
      </c>
      <c r="C123" s="35" t="s">
        <v>1796</v>
      </c>
      <c r="D123" s="36" t="s">
        <v>24</v>
      </c>
      <c r="E123" s="37" t="s">
        <v>859</v>
      </c>
      <c r="F123" s="37" t="s">
        <v>860</v>
      </c>
      <c r="G123" s="36" t="s">
        <v>27</v>
      </c>
      <c r="H123" s="37" t="s">
        <v>64</v>
      </c>
      <c r="I123" s="36">
        <v>11</v>
      </c>
      <c r="J123" s="38">
        <v>1839100019454</v>
      </c>
      <c r="K123" s="39" t="s">
        <v>861</v>
      </c>
      <c r="L123" s="39" t="s">
        <v>862</v>
      </c>
      <c r="M123" s="36" t="s">
        <v>863</v>
      </c>
      <c r="N123" s="40" t="s">
        <v>864</v>
      </c>
      <c r="O123" s="36" t="s">
        <v>865</v>
      </c>
      <c r="P123" s="36" t="s">
        <v>23</v>
      </c>
      <c r="Q123" s="41">
        <v>22</v>
      </c>
      <c r="R123" s="41">
        <f t="shared" si="8"/>
        <v>100</v>
      </c>
      <c r="S123" s="41">
        <v>8</v>
      </c>
      <c r="T123" s="41">
        <f t="shared" si="9"/>
        <v>87.2</v>
      </c>
      <c r="U123" s="41">
        <v>9</v>
      </c>
      <c r="V123" s="41">
        <f t="shared" si="10"/>
        <v>98.7</v>
      </c>
      <c r="W123" s="42">
        <v>7</v>
      </c>
      <c r="X123" s="42">
        <f t="shared" si="11"/>
        <v>80.7</v>
      </c>
      <c r="Y123" s="42">
        <v>6.6</v>
      </c>
      <c r="Z123" s="42">
        <f t="shared" si="12"/>
        <v>67.600000000000009</v>
      </c>
      <c r="AA123" s="42">
        <f t="shared" si="13"/>
        <v>52.6</v>
      </c>
      <c r="AB123" s="42">
        <f t="shared" si="14"/>
        <v>99.5</v>
      </c>
      <c r="AC123" s="57">
        <f t="shared" si="15"/>
        <v>2</v>
      </c>
      <c r="AD123" s="57" t="str">
        <f>VLOOKUP(AB123,med[],2,TRUE)</f>
        <v>เหรียญทอง</v>
      </c>
    </row>
    <row r="124" spans="1:30" s="14" customFormat="1" x14ac:dyDescent="0.2">
      <c r="A124" s="8">
        <v>45474.781882430558</v>
      </c>
      <c r="B124" s="24" t="s">
        <v>2003</v>
      </c>
      <c r="C124" s="35" t="s">
        <v>1797</v>
      </c>
      <c r="D124" s="36" t="s">
        <v>24</v>
      </c>
      <c r="E124" s="37" t="s">
        <v>25</v>
      </c>
      <c r="F124" s="37" t="s">
        <v>26</v>
      </c>
      <c r="G124" s="36" t="s">
        <v>27</v>
      </c>
      <c r="H124" s="37" t="s">
        <v>28</v>
      </c>
      <c r="I124" s="36">
        <v>12</v>
      </c>
      <c r="J124" s="38">
        <v>1839902260510</v>
      </c>
      <c r="K124" s="36" t="s">
        <v>29</v>
      </c>
      <c r="L124" s="39" t="s">
        <v>30</v>
      </c>
      <c r="M124" s="36" t="s">
        <v>31</v>
      </c>
      <c r="N124" s="40" t="s">
        <v>32</v>
      </c>
      <c r="O124" s="36" t="s">
        <v>33</v>
      </c>
      <c r="P124" s="36" t="s">
        <v>23</v>
      </c>
      <c r="Q124" s="41">
        <v>8</v>
      </c>
      <c r="R124" s="41">
        <f t="shared" si="8"/>
        <v>49.1</v>
      </c>
      <c r="S124" s="41">
        <v>4</v>
      </c>
      <c r="T124" s="41">
        <f t="shared" si="9"/>
        <v>25.8</v>
      </c>
      <c r="U124" s="41">
        <v>4</v>
      </c>
      <c r="V124" s="41">
        <f t="shared" si="10"/>
        <v>24.5</v>
      </c>
      <c r="W124" s="42">
        <v>5</v>
      </c>
      <c r="X124" s="42">
        <f t="shared" si="11"/>
        <v>51.6</v>
      </c>
      <c r="Y124" s="42">
        <v>3</v>
      </c>
      <c r="Z124" s="42">
        <f t="shared" si="12"/>
        <v>10.6</v>
      </c>
      <c r="AA124" s="42">
        <f t="shared" si="13"/>
        <v>24</v>
      </c>
      <c r="AB124" s="42">
        <f t="shared" si="14"/>
        <v>35.199999999999996</v>
      </c>
      <c r="AC124" s="57">
        <f t="shared" si="15"/>
        <v>156</v>
      </c>
      <c r="AD124" s="57" t="str">
        <f>VLOOKUP(AB124,med[],2,TRUE)</f>
        <v>เข้าร่วม</v>
      </c>
    </row>
    <row r="125" spans="1:30" s="14" customFormat="1" x14ac:dyDescent="0.2">
      <c r="A125" s="8">
        <v>45479.700835266209</v>
      </c>
      <c r="B125" s="24" t="s">
        <v>2003</v>
      </c>
      <c r="C125" s="35" t="s">
        <v>1798</v>
      </c>
      <c r="D125" s="36" t="s">
        <v>24</v>
      </c>
      <c r="E125" s="37" t="s">
        <v>1201</v>
      </c>
      <c r="F125" s="37" t="s">
        <v>1202</v>
      </c>
      <c r="G125" s="36" t="s">
        <v>27</v>
      </c>
      <c r="H125" s="37" t="s">
        <v>99</v>
      </c>
      <c r="I125" s="36">
        <v>12</v>
      </c>
      <c r="J125" s="38">
        <v>1839902254757</v>
      </c>
      <c r="K125" s="39" t="s">
        <v>1203</v>
      </c>
      <c r="L125" s="39" t="s">
        <v>1204</v>
      </c>
      <c r="M125" s="36" t="s">
        <v>1205</v>
      </c>
      <c r="N125" s="40" t="s">
        <v>1206</v>
      </c>
      <c r="O125" s="36" t="s">
        <v>1207</v>
      </c>
      <c r="P125" s="36" t="s">
        <v>23</v>
      </c>
      <c r="Q125" s="41">
        <v>4</v>
      </c>
      <c r="R125" s="41">
        <f t="shared" si="8"/>
        <v>7.3</v>
      </c>
      <c r="S125" s="41">
        <v>8</v>
      </c>
      <c r="T125" s="41">
        <f t="shared" si="9"/>
        <v>87.2</v>
      </c>
      <c r="U125" s="41">
        <v>2</v>
      </c>
      <c r="V125" s="41">
        <f t="shared" si="10"/>
        <v>3.5999999999999996</v>
      </c>
      <c r="W125" s="42">
        <v>8</v>
      </c>
      <c r="X125" s="42">
        <f t="shared" si="11"/>
        <v>90.100000000000009</v>
      </c>
      <c r="Y125" s="42">
        <v>3.6</v>
      </c>
      <c r="Z125" s="42">
        <f t="shared" si="12"/>
        <v>17.599999999999998</v>
      </c>
      <c r="AA125" s="42">
        <f t="shared" si="13"/>
        <v>25.6</v>
      </c>
      <c r="AB125" s="42">
        <f t="shared" si="14"/>
        <v>43</v>
      </c>
      <c r="AC125" s="57">
        <f t="shared" si="15"/>
        <v>137</v>
      </c>
      <c r="AD125" s="57" t="str">
        <f>VLOOKUP(AB125,med[],2,TRUE)</f>
        <v>เข้าร่วม</v>
      </c>
    </row>
    <row r="126" spans="1:30" s="14" customFormat="1" x14ac:dyDescent="0.2">
      <c r="A126" s="8">
        <v>45477.88831112269</v>
      </c>
      <c r="B126" s="24" t="s">
        <v>2003</v>
      </c>
      <c r="C126" s="35" t="s">
        <v>1799</v>
      </c>
      <c r="D126" s="36" t="s">
        <v>14</v>
      </c>
      <c r="E126" s="37" t="s">
        <v>1996</v>
      </c>
      <c r="F126" s="37" t="s">
        <v>814</v>
      </c>
      <c r="G126" s="36" t="s">
        <v>17</v>
      </c>
      <c r="H126" s="37" t="s">
        <v>85</v>
      </c>
      <c r="I126" s="36">
        <v>10</v>
      </c>
      <c r="J126" s="38">
        <v>1839300062639</v>
      </c>
      <c r="K126" s="39" t="s">
        <v>815</v>
      </c>
      <c r="L126" s="39" t="s">
        <v>816</v>
      </c>
      <c r="M126" s="36" t="s">
        <v>817</v>
      </c>
      <c r="N126" s="40" t="s">
        <v>818</v>
      </c>
      <c r="O126" s="36" t="s">
        <v>819</v>
      </c>
      <c r="P126" s="36" t="s">
        <v>23</v>
      </c>
      <c r="Q126" s="41">
        <v>6</v>
      </c>
      <c r="R126" s="41">
        <f t="shared" si="8"/>
        <v>25.4</v>
      </c>
      <c r="S126" s="41">
        <v>8</v>
      </c>
      <c r="T126" s="41">
        <f t="shared" si="9"/>
        <v>87.2</v>
      </c>
      <c r="U126" s="41">
        <v>7</v>
      </c>
      <c r="V126" s="41">
        <f t="shared" si="10"/>
        <v>84</v>
      </c>
      <c r="W126" s="42">
        <v>9</v>
      </c>
      <c r="X126" s="42">
        <f t="shared" si="11"/>
        <v>95.399999999999991</v>
      </c>
      <c r="Y126" s="42">
        <v>5.4</v>
      </c>
      <c r="Z126" s="42">
        <f t="shared" si="12"/>
        <v>45.4</v>
      </c>
      <c r="AA126" s="42">
        <f t="shared" si="13"/>
        <v>35.4</v>
      </c>
      <c r="AB126" s="42">
        <f t="shared" si="14"/>
        <v>85.6</v>
      </c>
      <c r="AC126" s="57">
        <f t="shared" si="15"/>
        <v>32</v>
      </c>
      <c r="AD126" s="57" t="str">
        <f>VLOOKUP(AB126,med[],2,TRUE)</f>
        <v>เหรียญทองแดง</v>
      </c>
    </row>
    <row r="127" spans="1:30" s="14" customFormat="1" x14ac:dyDescent="0.2">
      <c r="A127" s="8">
        <v>45477.555990000001</v>
      </c>
      <c r="B127" s="24" t="s">
        <v>2003</v>
      </c>
      <c r="C127" s="35" t="s">
        <v>1800</v>
      </c>
      <c r="D127" s="36" t="s">
        <v>24</v>
      </c>
      <c r="E127" s="37" t="s">
        <v>752</v>
      </c>
      <c r="F127" s="37" t="s">
        <v>753</v>
      </c>
      <c r="G127" s="36" t="s">
        <v>17</v>
      </c>
      <c r="H127" s="37" t="s">
        <v>28</v>
      </c>
      <c r="I127" s="36">
        <v>10</v>
      </c>
      <c r="J127" s="38">
        <v>1839300058488</v>
      </c>
      <c r="K127" s="39" t="s">
        <v>754</v>
      </c>
      <c r="L127" s="39" t="s">
        <v>755</v>
      </c>
      <c r="M127" s="36" t="s">
        <v>756</v>
      </c>
      <c r="N127" s="40" t="s">
        <v>757</v>
      </c>
      <c r="O127" s="36" t="s">
        <v>758</v>
      </c>
      <c r="P127" s="36" t="s">
        <v>23</v>
      </c>
      <c r="Q127" s="41">
        <v>12</v>
      </c>
      <c r="R127" s="41">
        <f t="shared" si="8"/>
        <v>88.1</v>
      </c>
      <c r="S127" s="41">
        <v>7</v>
      </c>
      <c r="T127" s="41">
        <f t="shared" si="9"/>
        <v>76.599999999999994</v>
      </c>
      <c r="U127" s="41">
        <v>2</v>
      </c>
      <c r="V127" s="41">
        <f t="shared" si="10"/>
        <v>3.5999999999999996</v>
      </c>
      <c r="W127" s="42">
        <v>6</v>
      </c>
      <c r="X127" s="42">
        <f t="shared" si="11"/>
        <v>68</v>
      </c>
      <c r="Y127" s="42">
        <v>1.8</v>
      </c>
      <c r="Z127" s="42">
        <f t="shared" si="12"/>
        <v>1.6</v>
      </c>
      <c r="AA127" s="42">
        <f t="shared" si="13"/>
        <v>28.8</v>
      </c>
      <c r="AB127" s="42">
        <f t="shared" si="14"/>
        <v>65.5</v>
      </c>
      <c r="AC127" s="57">
        <f t="shared" si="15"/>
        <v>83</v>
      </c>
      <c r="AD127" s="57" t="str">
        <f>VLOOKUP(AB127,med[],2,TRUE)</f>
        <v>เข้าร่วม</v>
      </c>
    </row>
    <row r="128" spans="1:30" s="14" customFormat="1" x14ac:dyDescent="0.2">
      <c r="A128" s="8">
        <v>45480.463588611106</v>
      </c>
      <c r="B128" s="24" t="s">
        <v>2003</v>
      </c>
      <c r="C128" s="35" t="s">
        <v>1801</v>
      </c>
      <c r="D128" s="36" t="s">
        <v>24</v>
      </c>
      <c r="E128" s="37" t="s">
        <v>1944</v>
      </c>
      <c r="F128" s="37" t="s">
        <v>1397</v>
      </c>
      <c r="G128" s="36" t="s">
        <v>17</v>
      </c>
      <c r="H128" s="37" t="s">
        <v>1398</v>
      </c>
      <c r="I128" s="36">
        <v>10</v>
      </c>
      <c r="J128" s="38">
        <v>1839300067487</v>
      </c>
      <c r="K128" s="39" t="s">
        <v>1399</v>
      </c>
      <c r="L128" s="39" t="s">
        <v>1400</v>
      </c>
      <c r="M128" s="36" t="s">
        <v>1401</v>
      </c>
      <c r="N128" s="40" t="s">
        <v>1402</v>
      </c>
      <c r="O128" s="36" t="s">
        <v>1403</v>
      </c>
      <c r="P128" s="36" t="s">
        <v>23</v>
      </c>
      <c r="Q128" s="41">
        <v>6</v>
      </c>
      <c r="R128" s="41">
        <f t="shared" si="8"/>
        <v>25.4</v>
      </c>
      <c r="S128" s="41">
        <v>3</v>
      </c>
      <c r="T128" s="41">
        <f t="shared" si="9"/>
        <v>9.4</v>
      </c>
      <c r="U128" s="41">
        <v>4</v>
      </c>
      <c r="V128" s="41">
        <f t="shared" si="10"/>
        <v>24.5</v>
      </c>
      <c r="W128" s="42">
        <v>5</v>
      </c>
      <c r="X128" s="42">
        <f t="shared" si="11"/>
        <v>51.6</v>
      </c>
      <c r="Y128" s="42">
        <v>7.2</v>
      </c>
      <c r="Z128" s="42">
        <f t="shared" si="12"/>
        <v>76.2</v>
      </c>
      <c r="AA128" s="42">
        <f t="shared" si="13"/>
        <v>25.2</v>
      </c>
      <c r="AB128" s="42">
        <f t="shared" si="14"/>
        <v>42.6</v>
      </c>
      <c r="AC128" s="57">
        <f t="shared" si="15"/>
        <v>141</v>
      </c>
      <c r="AD128" s="57" t="str">
        <f>VLOOKUP(AB128,med[],2,TRUE)</f>
        <v>เข้าร่วม</v>
      </c>
    </row>
    <row r="129" spans="1:30" s="14" customFormat="1" x14ac:dyDescent="0.2">
      <c r="A129" s="8">
        <v>45474.874753692129</v>
      </c>
      <c r="B129" s="24" t="s">
        <v>2003</v>
      </c>
      <c r="C129" s="35" t="s">
        <v>1802</v>
      </c>
      <c r="D129" s="36" t="s">
        <v>14</v>
      </c>
      <c r="E129" s="37" t="s">
        <v>114</v>
      </c>
      <c r="F129" s="37" t="s">
        <v>115</v>
      </c>
      <c r="G129" s="36" t="s">
        <v>84</v>
      </c>
      <c r="H129" s="37" t="s">
        <v>99</v>
      </c>
      <c r="I129" s="36" t="s">
        <v>116</v>
      </c>
      <c r="J129" s="38">
        <v>1839902397621</v>
      </c>
      <c r="K129" s="39" t="s">
        <v>117</v>
      </c>
      <c r="L129" s="39" t="s">
        <v>117</v>
      </c>
      <c r="M129" s="36" t="s">
        <v>118</v>
      </c>
      <c r="N129" s="40" t="s">
        <v>119</v>
      </c>
      <c r="O129" s="36" t="s">
        <v>120</v>
      </c>
      <c r="P129" s="36" t="s">
        <v>23</v>
      </c>
      <c r="Q129" s="41">
        <v>8</v>
      </c>
      <c r="R129" s="41">
        <f t="shared" si="8"/>
        <v>49.1</v>
      </c>
      <c r="S129" s="41">
        <v>3</v>
      </c>
      <c r="T129" s="41">
        <f t="shared" si="9"/>
        <v>9.4</v>
      </c>
      <c r="U129" s="41">
        <v>1</v>
      </c>
      <c r="V129" s="41">
        <f t="shared" si="10"/>
        <v>0</v>
      </c>
      <c r="W129" s="42">
        <v>1</v>
      </c>
      <c r="X129" s="42">
        <f t="shared" si="11"/>
        <v>1.2</v>
      </c>
      <c r="Y129" s="42">
        <v>4.2</v>
      </c>
      <c r="Z129" s="42">
        <f t="shared" si="12"/>
        <v>24.5</v>
      </c>
      <c r="AA129" s="42">
        <f t="shared" si="13"/>
        <v>17.2</v>
      </c>
      <c r="AB129" s="42">
        <f t="shared" si="14"/>
        <v>6.5</v>
      </c>
      <c r="AC129" s="57">
        <f t="shared" si="15"/>
        <v>229</v>
      </c>
      <c r="AD129" s="57" t="str">
        <f>VLOOKUP(AB129,med[],2,TRUE)</f>
        <v>เข้าร่วม</v>
      </c>
    </row>
    <row r="130" spans="1:30" s="14" customFormat="1" x14ac:dyDescent="0.2">
      <c r="A130" s="8">
        <v>45479.576080405095</v>
      </c>
      <c r="B130" s="24" t="s">
        <v>2003</v>
      </c>
      <c r="C130" s="35" t="s">
        <v>1803</v>
      </c>
      <c r="D130" s="36" t="s">
        <v>24</v>
      </c>
      <c r="E130" s="37" t="s">
        <v>1163</v>
      </c>
      <c r="F130" s="37" t="s">
        <v>1164</v>
      </c>
      <c r="G130" s="36" t="s">
        <v>27</v>
      </c>
      <c r="H130" s="37" t="s">
        <v>711</v>
      </c>
      <c r="I130" s="36">
        <v>12</v>
      </c>
      <c r="J130" s="38">
        <v>18399002250115</v>
      </c>
      <c r="K130" s="36" t="s">
        <v>1155</v>
      </c>
      <c r="L130" s="36" t="s">
        <v>1156</v>
      </c>
      <c r="M130" s="36" t="s">
        <v>1157</v>
      </c>
      <c r="N130" s="40" t="s">
        <v>1165</v>
      </c>
      <c r="O130" s="36" t="s">
        <v>1166</v>
      </c>
      <c r="P130" s="36" t="s">
        <v>23</v>
      </c>
      <c r="Q130" s="41">
        <v>4</v>
      </c>
      <c r="R130" s="41">
        <f t="shared" si="8"/>
        <v>7.3</v>
      </c>
      <c r="S130" s="41">
        <v>4</v>
      </c>
      <c r="T130" s="41">
        <f t="shared" si="9"/>
        <v>25.8</v>
      </c>
      <c r="U130" s="41">
        <v>6</v>
      </c>
      <c r="V130" s="41">
        <f t="shared" si="10"/>
        <v>69.599999999999994</v>
      </c>
      <c r="W130" s="42">
        <v>3</v>
      </c>
      <c r="X130" s="42">
        <f t="shared" si="11"/>
        <v>17.2</v>
      </c>
      <c r="Y130" s="42">
        <v>2.4</v>
      </c>
      <c r="Z130" s="42">
        <f t="shared" si="12"/>
        <v>4.9000000000000004</v>
      </c>
      <c r="AA130" s="42">
        <f t="shared" si="13"/>
        <v>19.399999999999999</v>
      </c>
      <c r="AB130" s="42">
        <f t="shared" si="14"/>
        <v>11</v>
      </c>
      <c r="AC130" s="57">
        <f t="shared" si="15"/>
        <v>213</v>
      </c>
      <c r="AD130" s="57" t="str">
        <f>VLOOKUP(AB130,med[],2,TRUE)</f>
        <v>เข้าร่วม</v>
      </c>
    </row>
    <row r="131" spans="1:30" s="14" customFormat="1" x14ac:dyDescent="0.2">
      <c r="A131" s="8">
        <v>45480.827936064816</v>
      </c>
      <c r="B131" s="24" t="s">
        <v>2003</v>
      </c>
      <c r="C131" s="35" t="s">
        <v>1804</v>
      </c>
      <c r="D131" s="36" t="s">
        <v>24</v>
      </c>
      <c r="E131" s="37" t="s">
        <v>1586</v>
      </c>
      <c r="F131" s="37" t="s">
        <v>1587</v>
      </c>
      <c r="G131" s="36" t="s">
        <v>27</v>
      </c>
      <c r="H131" s="37" t="s">
        <v>64</v>
      </c>
      <c r="I131" s="36">
        <v>12</v>
      </c>
      <c r="J131" s="38">
        <v>1839902249575</v>
      </c>
      <c r="K131" s="39" t="s">
        <v>1588</v>
      </c>
      <c r="L131" s="39" t="s">
        <v>1589</v>
      </c>
      <c r="M131" s="36" t="s">
        <v>1590</v>
      </c>
      <c r="N131" s="40" t="s">
        <v>1591</v>
      </c>
      <c r="O131" s="36" t="s">
        <v>1592</v>
      </c>
      <c r="P131" s="36" t="s">
        <v>23</v>
      </c>
      <c r="Q131" s="41">
        <v>4</v>
      </c>
      <c r="R131" s="41">
        <f t="shared" si="8"/>
        <v>7.3</v>
      </c>
      <c r="S131" s="41">
        <v>2</v>
      </c>
      <c r="T131" s="41">
        <f t="shared" si="9"/>
        <v>3.2</v>
      </c>
      <c r="U131" s="41">
        <v>5</v>
      </c>
      <c r="V131" s="41">
        <f t="shared" si="10"/>
        <v>46.300000000000004</v>
      </c>
      <c r="W131" s="42">
        <v>5</v>
      </c>
      <c r="X131" s="42">
        <f t="shared" si="11"/>
        <v>51.6</v>
      </c>
      <c r="Y131" s="42">
        <v>3.6</v>
      </c>
      <c r="Z131" s="42">
        <f t="shared" si="12"/>
        <v>17.599999999999998</v>
      </c>
      <c r="AA131" s="42">
        <f t="shared" si="13"/>
        <v>19.600000000000001</v>
      </c>
      <c r="AB131" s="42">
        <f t="shared" si="14"/>
        <v>13.5</v>
      </c>
      <c r="AC131" s="57">
        <f t="shared" si="15"/>
        <v>211</v>
      </c>
      <c r="AD131" s="57" t="str">
        <f>VLOOKUP(AB131,med[],2,TRUE)</f>
        <v>เข้าร่วม</v>
      </c>
    </row>
    <row r="132" spans="1:30" s="14" customFormat="1" x14ac:dyDescent="0.2">
      <c r="A132" s="8">
        <v>45480.397744768517</v>
      </c>
      <c r="B132" s="24" t="s">
        <v>2003</v>
      </c>
      <c r="C132" s="35" t="s">
        <v>1805</v>
      </c>
      <c r="D132" s="36" t="s">
        <v>14</v>
      </c>
      <c r="E132" s="37" t="s">
        <v>1338</v>
      </c>
      <c r="F132" s="37" t="s">
        <v>1339</v>
      </c>
      <c r="G132" s="36" t="s">
        <v>27</v>
      </c>
      <c r="H132" s="37" t="s">
        <v>621</v>
      </c>
      <c r="I132" s="36">
        <v>12</v>
      </c>
      <c r="J132" s="38">
        <v>1839902251774</v>
      </c>
      <c r="K132" s="39" t="s">
        <v>1340</v>
      </c>
      <c r="L132" s="39" t="s">
        <v>1341</v>
      </c>
      <c r="M132" s="36" t="s">
        <v>1342</v>
      </c>
      <c r="N132" s="40" t="s">
        <v>1343</v>
      </c>
      <c r="O132" s="36" t="s">
        <v>1344</v>
      </c>
      <c r="P132" s="36" t="s">
        <v>23</v>
      </c>
      <c r="Q132" s="41">
        <v>6</v>
      </c>
      <c r="R132" s="41">
        <f t="shared" ref="R132:R195" si="16">_xlfn.PERCENTRANK.INC($Q$3:$Q$260,Q132)*100</f>
        <v>25.4</v>
      </c>
      <c r="S132" s="41">
        <v>4</v>
      </c>
      <c r="T132" s="41">
        <f t="shared" ref="T132:T195" si="17">_xlfn.PERCENTRANK.INC($S$3:$S$260,S132)*100</f>
        <v>25.8</v>
      </c>
      <c r="U132" s="41">
        <v>5</v>
      </c>
      <c r="V132" s="41">
        <f t="shared" ref="V132:V195" si="18">_xlfn.PERCENTRANK.INC($U$3:$U$260,U132)*100</f>
        <v>46.300000000000004</v>
      </c>
      <c r="W132" s="42">
        <v>6</v>
      </c>
      <c r="X132" s="42">
        <f t="shared" ref="X132:X195" si="19">_xlfn.PERCENTRANK.INC($W$3:$W$260,W132)*100</f>
        <v>68</v>
      </c>
      <c r="Y132" s="42">
        <v>4.8</v>
      </c>
      <c r="Z132" s="42">
        <f t="shared" ref="Z132:Z195" si="20">_xlfn.PERCENTRANK.INC($Y$3:$Y$260,Y132)*100</f>
        <v>34.4</v>
      </c>
      <c r="AA132" s="42">
        <f t="shared" ref="AA132:AA195" si="21">Q132+S132+U132+W132+Y132</f>
        <v>25.8</v>
      </c>
      <c r="AB132" s="42">
        <f t="shared" ref="AB132:AB195" si="22">_xlfn.PERCENTRANK.INC($AA$3:$AA$260,AA132)*100</f>
        <v>44.6</v>
      </c>
      <c r="AC132" s="57">
        <f t="shared" ref="AC132:AC195" si="23">RANK(AA132,$AA$3:$AA$260)</f>
        <v>131</v>
      </c>
      <c r="AD132" s="57" t="str">
        <f>VLOOKUP(AB132,med[],2,TRUE)</f>
        <v>เข้าร่วม</v>
      </c>
    </row>
    <row r="133" spans="1:30" s="14" customFormat="1" x14ac:dyDescent="0.2">
      <c r="A133" s="8">
        <v>45475.607417314815</v>
      </c>
      <c r="B133" s="24" t="s">
        <v>2003</v>
      </c>
      <c r="C133" s="35" t="s">
        <v>1806</v>
      </c>
      <c r="D133" s="36" t="s">
        <v>14</v>
      </c>
      <c r="E133" s="37" t="s">
        <v>374</v>
      </c>
      <c r="F133" s="37" t="s">
        <v>375</v>
      </c>
      <c r="G133" s="36" t="s">
        <v>27</v>
      </c>
      <c r="H133" s="37" t="s">
        <v>49</v>
      </c>
      <c r="I133" s="36">
        <v>12</v>
      </c>
      <c r="J133" s="38">
        <v>1579901550282</v>
      </c>
      <c r="K133" s="39" t="s">
        <v>376</v>
      </c>
      <c r="L133" s="39" t="s">
        <v>376</v>
      </c>
      <c r="M133" s="36" t="s">
        <v>377</v>
      </c>
      <c r="N133" s="40" t="s">
        <v>378</v>
      </c>
      <c r="O133" s="36" t="s">
        <v>379</v>
      </c>
      <c r="P133" s="36" t="s">
        <v>23</v>
      </c>
      <c r="Q133" s="41">
        <v>6</v>
      </c>
      <c r="R133" s="41">
        <f t="shared" si="16"/>
        <v>25.4</v>
      </c>
      <c r="S133" s="41">
        <v>3</v>
      </c>
      <c r="T133" s="41">
        <f t="shared" si="17"/>
        <v>9.4</v>
      </c>
      <c r="U133" s="41">
        <v>4</v>
      </c>
      <c r="V133" s="41">
        <f t="shared" si="18"/>
        <v>24.5</v>
      </c>
      <c r="W133" s="42">
        <v>2</v>
      </c>
      <c r="X133" s="42">
        <f t="shared" si="19"/>
        <v>4.9000000000000004</v>
      </c>
      <c r="Y133" s="42">
        <v>2.4</v>
      </c>
      <c r="Z133" s="42">
        <f t="shared" si="20"/>
        <v>4.9000000000000004</v>
      </c>
      <c r="AA133" s="42">
        <f t="shared" si="21"/>
        <v>17.399999999999999</v>
      </c>
      <c r="AB133" s="42">
        <f t="shared" si="22"/>
        <v>6.9</v>
      </c>
      <c r="AC133" s="57">
        <f t="shared" si="23"/>
        <v>228</v>
      </c>
      <c r="AD133" s="57" t="str">
        <f>VLOOKUP(AB133,med[],2,TRUE)</f>
        <v>เข้าร่วม</v>
      </c>
    </row>
    <row r="134" spans="1:30" s="14" customFormat="1" x14ac:dyDescent="0.2">
      <c r="A134" s="8">
        <v>45478.397230763891</v>
      </c>
      <c r="B134" s="24" t="s">
        <v>2003</v>
      </c>
      <c r="C134" s="35" t="s">
        <v>1807</v>
      </c>
      <c r="D134" s="36" t="s">
        <v>14</v>
      </c>
      <c r="E134" s="37" t="s">
        <v>880</v>
      </c>
      <c r="F134" s="37" t="s">
        <v>881</v>
      </c>
      <c r="G134" s="36" t="s">
        <v>27</v>
      </c>
      <c r="H134" s="37" t="s">
        <v>28</v>
      </c>
      <c r="I134" s="36">
        <v>12</v>
      </c>
      <c r="J134" s="38">
        <v>1839300045220</v>
      </c>
      <c r="K134" s="39" t="s">
        <v>882</v>
      </c>
      <c r="L134" s="39" t="s">
        <v>883</v>
      </c>
      <c r="M134" s="36" t="s">
        <v>884</v>
      </c>
      <c r="N134" s="40" t="s">
        <v>885</v>
      </c>
      <c r="O134" s="36" t="s">
        <v>886</v>
      </c>
      <c r="P134" s="36" t="s">
        <v>23</v>
      </c>
      <c r="Q134" s="41">
        <v>12</v>
      </c>
      <c r="R134" s="41">
        <f t="shared" si="16"/>
        <v>88.1</v>
      </c>
      <c r="S134" s="41">
        <v>5</v>
      </c>
      <c r="T134" s="41">
        <f t="shared" si="17"/>
        <v>43</v>
      </c>
      <c r="U134" s="41">
        <v>6</v>
      </c>
      <c r="V134" s="41">
        <f t="shared" si="18"/>
        <v>69.599999999999994</v>
      </c>
      <c r="W134" s="42">
        <v>5</v>
      </c>
      <c r="X134" s="42">
        <f t="shared" si="19"/>
        <v>51.6</v>
      </c>
      <c r="Y134" s="42">
        <v>6</v>
      </c>
      <c r="Z134" s="42">
        <f t="shared" si="20"/>
        <v>58.099999999999994</v>
      </c>
      <c r="AA134" s="42">
        <f t="shared" si="21"/>
        <v>34</v>
      </c>
      <c r="AB134" s="42">
        <f t="shared" si="22"/>
        <v>82.699999999999989</v>
      </c>
      <c r="AC134" s="57">
        <f t="shared" si="23"/>
        <v>41</v>
      </c>
      <c r="AD134" s="57" t="str">
        <f>VLOOKUP(AB134,med[],2,TRUE)</f>
        <v>เข้าร่วม</v>
      </c>
    </row>
    <row r="135" spans="1:30" s="14" customFormat="1" x14ac:dyDescent="0.2">
      <c r="A135" s="8">
        <v>45480.876133750004</v>
      </c>
      <c r="B135" s="24" t="s">
        <v>2003</v>
      </c>
      <c r="C135" s="35" t="s">
        <v>1808</v>
      </c>
      <c r="D135" s="36" t="s">
        <v>24</v>
      </c>
      <c r="E135" s="37" t="s">
        <v>1632</v>
      </c>
      <c r="F135" s="37" t="s">
        <v>1633</v>
      </c>
      <c r="G135" s="36" t="s">
        <v>17</v>
      </c>
      <c r="H135" s="37" t="s">
        <v>187</v>
      </c>
      <c r="I135" s="36">
        <v>10</v>
      </c>
      <c r="J135" s="38">
        <v>1839300058704</v>
      </c>
      <c r="K135" s="36" t="s">
        <v>1634</v>
      </c>
      <c r="L135" s="36" t="s">
        <v>1635</v>
      </c>
      <c r="M135" s="36" t="s">
        <v>1636</v>
      </c>
      <c r="N135" s="40" t="s">
        <v>1637</v>
      </c>
      <c r="O135" s="36" t="s">
        <v>1638</v>
      </c>
      <c r="P135" s="36" t="s">
        <v>23</v>
      </c>
      <c r="Q135" s="41">
        <v>4</v>
      </c>
      <c r="R135" s="41">
        <f t="shared" si="16"/>
        <v>7.3</v>
      </c>
      <c r="S135" s="41">
        <v>4</v>
      </c>
      <c r="T135" s="41">
        <f t="shared" si="17"/>
        <v>25.8</v>
      </c>
      <c r="U135" s="41">
        <v>5</v>
      </c>
      <c r="V135" s="41">
        <f t="shared" si="18"/>
        <v>46.300000000000004</v>
      </c>
      <c r="W135" s="42">
        <v>6</v>
      </c>
      <c r="X135" s="42">
        <f t="shared" si="19"/>
        <v>68</v>
      </c>
      <c r="Y135" s="42">
        <v>4.2</v>
      </c>
      <c r="Z135" s="42">
        <f t="shared" si="20"/>
        <v>24.5</v>
      </c>
      <c r="AA135" s="42">
        <f t="shared" si="21"/>
        <v>23.2</v>
      </c>
      <c r="AB135" s="42">
        <f t="shared" si="22"/>
        <v>30.3</v>
      </c>
      <c r="AC135" s="57">
        <f t="shared" si="23"/>
        <v>169</v>
      </c>
      <c r="AD135" s="57" t="str">
        <f>VLOOKUP(AB135,med[],2,TRUE)</f>
        <v>เข้าร่วม</v>
      </c>
    </row>
    <row r="136" spans="1:30" s="14" customFormat="1" x14ac:dyDescent="0.2">
      <c r="A136" s="8">
        <v>45478.358622395834</v>
      </c>
      <c r="B136" s="24" t="s">
        <v>2003</v>
      </c>
      <c r="C136" s="35" t="s">
        <v>1809</v>
      </c>
      <c r="D136" s="36" t="s">
        <v>14</v>
      </c>
      <c r="E136" s="37" t="s">
        <v>851</v>
      </c>
      <c r="F136" s="37" t="s">
        <v>852</v>
      </c>
      <c r="G136" s="36" t="s">
        <v>27</v>
      </c>
      <c r="H136" s="37" t="s">
        <v>853</v>
      </c>
      <c r="I136" s="36">
        <v>11</v>
      </c>
      <c r="J136" s="38">
        <v>1839902284630</v>
      </c>
      <c r="K136" s="39" t="s">
        <v>854</v>
      </c>
      <c r="L136" s="39" t="s">
        <v>855</v>
      </c>
      <c r="M136" s="36" t="s">
        <v>856</v>
      </c>
      <c r="N136" s="40" t="s">
        <v>857</v>
      </c>
      <c r="O136" s="36" t="s">
        <v>858</v>
      </c>
      <c r="P136" s="36" t="s">
        <v>23</v>
      </c>
      <c r="Q136" s="41">
        <v>2</v>
      </c>
      <c r="R136" s="41">
        <f t="shared" si="16"/>
        <v>1.2</v>
      </c>
      <c r="S136" s="41">
        <v>7</v>
      </c>
      <c r="T136" s="41">
        <f t="shared" si="17"/>
        <v>76.599999999999994</v>
      </c>
      <c r="U136" s="41">
        <v>6</v>
      </c>
      <c r="V136" s="41">
        <f t="shared" si="18"/>
        <v>69.599999999999994</v>
      </c>
      <c r="W136" s="42">
        <v>3</v>
      </c>
      <c r="X136" s="42">
        <f t="shared" si="19"/>
        <v>17.2</v>
      </c>
      <c r="Y136" s="42">
        <v>6</v>
      </c>
      <c r="Z136" s="42">
        <f t="shared" si="20"/>
        <v>58.099999999999994</v>
      </c>
      <c r="AA136" s="42">
        <f t="shared" si="21"/>
        <v>24</v>
      </c>
      <c r="AB136" s="42">
        <f t="shared" si="22"/>
        <v>35.199999999999996</v>
      </c>
      <c r="AC136" s="57">
        <f t="shared" si="23"/>
        <v>156</v>
      </c>
      <c r="AD136" s="57" t="str">
        <f>VLOOKUP(AB136,med[],2,TRUE)</f>
        <v>เข้าร่วม</v>
      </c>
    </row>
    <row r="137" spans="1:30" s="14" customFormat="1" x14ac:dyDescent="0.2">
      <c r="A137" s="8">
        <v>45480.926665451392</v>
      </c>
      <c r="B137" s="24" t="s">
        <v>2003</v>
      </c>
      <c r="C137" s="47" t="s">
        <v>1810</v>
      </c>
      <c r="D137" s="48" t="s">
        <v>14</v>
      </c>
      <c r="E137" s="49" t="s">
        <v>1945</v>
      </c>
      <c r="F137" s="49" t="s">
        <v>1670</v>
      </c>
      <c r="G137" s="48" t="s">
        <v>17</v>
      </c>
      <c r="H137" s="49" t="s">
        <v>28</v>
      </c>
      <c r="I137" s="48">
        <v>11</v>
      </c>
      <c r="J137" s="50">
        <v>1839902301658</v>
      </c>
      <c r="K137" s="51" t="s">
        <v>1671</v>
      </c>
      <c r="L137" s="51" t="s">
        <v>1672</v>
      </c>
      <c r="M137" s="48" t="s">
        <v>1673</v>
      </c>
      <c r="N137" s="52" t="s">
        <v>1674</v>
      </c>
      <c r="O137" s="48" t="s">
        <v>1675</v>
      </c>
      <c r="P137" s="48" t="s">
        <v>23</v>
      </c>
      <c r="Q137" s="53"/>
      <c r="R137" s="53"/>
      <c r="S137" s="53"/>
      <c r="T137" s="53"/>
      <c r="U137" s="53"/>
      <c r="V137" s="53"/>
      <c r="W137" s="54"/>
      <c r="X137" s="54"/>
      <c r="Y137" s="54"/>
      <c r="Z137" s="54"/>
      <c r="AA137" s="54"/>
      <c r="AB137" s="54"/>
      <c r="AC137" s="57" t="e">
        <f t="shared" si="23"/>
        <v>#N/A</v>
      </c>
      <c r="AD137" s="57" t="str">
        <f>VLOOKUP(AB137,med[],2,TRUE)</f>
        <v>เข้าร่วม</v>
      </c>
    </row>
    <row r="138" spans="1:30" s="14" customFormat="1" x14ac:dyDescent="0.2">
      <c r="A138" s="8">
        <v>45474.862114710646</v>
      </c>
      <c r="B138" s="24" t="s">
        <v>2003</v>
      </c>
      <c r="C138" s="35" t="s">
        <v>1811</v>
      </c>
      <c r="D138" s="36" t="s">
        <v>24</v>
      </c>
      <c r="E138" s="37" t="s">
        <v>1946</v>
      </c>
      <c r="F138" s="37" t="s">
        <v>83</v>
      </c>
      <c r="G138" s="36" t="s">
        <v>84</v>
      </c>
      <c r="H138" s="37" t="s">
        <v>85</v>
      </c>
      <c r="I138" s="36">
        <v>9</v>
      </c>
      <c r="J138" s="38">
        <v>1839300079698</v>
      </c>
      <c r="K138" s="39" t="s">
        <v>86</v>
      </c>
      <c r="L138" s="39" t="s">
        <v>86</v>
      </c>
      <c r="M138" s="36" t="s">
        <v>87</v>
      </c>
      <c r="N138" s="40" t="s">
        <v>88</v>
      </c>
      <c r="O138" s="36" t="s">
        <v>89</v>
      </c>
      <c r="P138" s="36" t="s">
        <v>23</v>
      </c>
      <c r="Q138" s="41">
        <v>14</v>
      </c>
      <c r="R138" s="41">
        <f t="shared" si="16"/>
        <v>93.4</v>
      </c>
      <c r="S138" s="41">
        <v>1</v>
      </c>
      <c r="T138" s="41">
        <f t="shared" si="17"/>
        <v>0</v>
      </c>
      <c r="U138" s="41">
        <v>3</v>
      </c>
      <c r="V138" s="41">
        <f t="shared" si="18"/>
        <v>9.8000000000000007</v>
      </c>
      <c r="W138" s="42">
        <v>0</v>
      </c>
      <c r="X138" s="42">
        <f t="shared" si="19"/>
        <v>0</v>
      </c>
      <c r="Y138" s="42">
        <v>2.4</v>
      </c>
      <c r="Z138" s="42">
        <f t="shared" si="20"/>
        <v>4.9000000000000004</v>
      </c>
      <c r="AA138" s="42">
        <f t="shared" si="21"/>
        <v>20.399999999999999</v>
      </c>
      <c r="AB138" s="42">
        <f t="shared" si="22"/>
        <v>15.5</v>
      </c>
      <c r="AC138" s="57">
        <f t="shared" si="23"/>
        <v>206</v>
      </c>
      <c r="AD138" s="57" t="str">
        <f>VLOOKUP(AB138,med[],2,TRUE)</f>
        <v>เข้าร่วม</v>
      </c>
    </row>
    <row r="139" spans="1:30" s="14" customFormat="1" x14ac:dyDescent="0.2">
      <c r="A139" s="8">
        <v>45477.927559305557</v>
      </c>
      <c r="B139" s="24" t="s">
        <v>2003</v>
      </c>
      <c r="C139" s="35" t="s">
        <v>1812</v>
      </c>
      <c r="D139" s="36" t="s">
        <v>14</v>
      </c>
      <c r="E139" s="37" t="s">
        <v>826</v>
      </c>
      <c r="F139" s="37" t="s">
        <v>827</v>
      </c>
      <c r="G139" s="36" t="s">
        <v>27</v>
      </c>
      <c r="H139" s="37" t="s">
        <v>64</v>
      </c>
      <c r="I139" s="36">
        <v>11</v>
      </c>
      <c r="J139" s="38">
        <v>1103900347031</v>
      </c>
      <c r="K139" s="36" t="s">
        <v>828</v>
      </c>
      <c r="L139" s="39" t="s">
        <v>829</v>
      </c>
      <c r="M139" s="36" t="s">
        <v>830</v>
      </c>
      <c r="N139" s="40" t="s">
        <v>831</v>
      </c>
      <c r="O139" s="36" t="s">
        <v>832</v>
      </c>
      <c r="P139" s="36" t="s">
        <v>23</v>
      </c>
      <c r="Q139" s="41">
        <v>6</v>
      </c>
      <c r="R139" s="41">
        <f t="shared" si="16"/>
        <v>25.4</v>
      </c>
      <c r="S139" s="41">
        <v>7</v>
      </c>
      <c r="T139" s="41">
        <f t="shared" si="17"/>
        <v>76.599999999999994</v>
      </c>
      <c r="U139" s="41">
        <v>4</v>
      </c>
      <c r="V139" s="41">
        <f t="shared" si="18"/>
        <v>24.5</v>
      </c>
      <c r="W139" s="42">
        <v>7</v>
      </c>
      <c r="X139" s="42">
        <f t="shared" si="19"/>
        <v>80.7</v>
      </c>
      <c r="Y139" s="42">
        <v>5.4</v>
      </c>
      <c r="Z139" s="42">
        <f t="shared" si="20"/>
        <v>45.4</v>
      </c>
      <c r="AA139" s="42">
        <f t="shared" si="21"/>
        <v>29.4</v>
      </c>
      <c r="AB139" s="42">
        <f t="shared" si="22"/>
        <v>67.2</v>
      </c>
      <c r="AC139" s="57">
        <f t="shared" si="23"/>
        <v>79</v>
      </c>
      <c r="AD139" s="57" t="str">
        <f>VLOOKUP(AB139,med[],2,TRUE)</f>
        <v>เข้าร่วม</v>
      </c>
    </row>
    <row r="140" spans="1:30" s="14" customFormat="1" x14ac:dyDescent="0.2">
      <c r="A140" s="8">
        <v>45474.873677939817</v>
      </c>
      <c r="B140" s="24" t="s">
        <v>2003</v>
      </c>
      <c r="C140" s="35" t="s">
        <v>1813</v>
      </c>
      <c r="D140" s="36" t="s">
        <v>14</v>
      </c>
      <c r="E140" s="37" t="s">
        <v>106</v>
      </c>
      <c r="F140" s="37" t="s">
        <v>107</v>
      </c>
      <c r="G140" s="36" t="s">
        <v>17</v>
      </c>
      <c r="H140" s="37" t="s">
        <v>108</v>
      </c>
      <c r="I140" s="36">
        <v>10</v>
      </c>
      <c r="J140" s="38">
        <v>1839100022951</v>
      </c>
      <c r="K140" s="39" t="s">
        <v>109</v>
      </c>
      <c r="L140" s="39" t="s">
        <v>110</v>
      </c>
      <c r="M140" s="36" t="s">
        <v>111</v>
      </c>
      <c r="N140" s="40" t="s">
        <v>112</v>
      </c>
      <c r="O140" s="36" t="s">
        <v>113</v>
      </c>
      <c r="P140" s="36" t="s">
        <v>23</v>
      </c>
      <c r="Q140" s="41">
        <v>12</v>
      </c>
      <c r="R140" s="41">
        <f t="shared" si="16"/>
        <v>88.1</v>
      </c>
      <c r="S140" s="41">
        <v>6</v>
      </c>
      <c r="T140" s="41">
        <f t="shared" si="17"/>
        <v>60.199999999999996</v>
      </c>
      <c r="U140" s="41">
        <v>5</v>
      </c>
      <c r="V140" s="41">
        <f t="shared" si="18"/>
        <v>46.300000000000004</v>
      </c>
      <c r="W140" s="42">
        <v>4</v>
      </c>
      <c r="X140" s="42">
        <f t="shared" si="19"/>
        <v>34.799999999999997</v>
      </c>
      <c r="Y140" s="42">
        <v>3.6</v>
      </c>
      <c r="Z140" s="42">
        <f t="shared" si="20"/>
        <v>17.599999999999998</v>
      </c>
      <c r="AA140" s="42">
        <f t="shared" si="21"/>
        <v>30.6</v>
      </c>
      <c r="AB140" s="42">
        <f t="shared" si="22"/>
        <v>74.099999999999994</v>
      </c>
      <c r="AC140" s="57">
        <f t="shared" si="23"/>
        <v>62</v>
      </c>
      <c r="AD140" s="57" t="str">
        <f>VLOOKUP(AB140,med[],2,TRUE)</f>
        <v>เข้าร่วม</v>
      </c>
    </row>
    <row r="141" spans="1:30" s="14" customFormat="1" x14ac:dyDescent="0.2">
      <c r="A141" s="8">
        <v>45478.80313748843</v>
      </c>
      <c r="B141" s="24" t="s">
        <v>2003</v>
      </c>
      <c r="C141" s="35" t="s">
        <v>1814</v>
      </c>
      <c r="D141" s="36" t="s">
        <v>24</v>
      </c>
      <c r="E141" s="37" t="s">
        <v>993</v>
      </c>
      <c r="F141" s="37" t="s">
        <v>994</v>
      </c>
      <c r="G141" s="36" t="s">
        <v>17</v>
      </c>
      <c r="H141" s="37" t="s">
        <v>28</v>
      </c>
      <c r="I141" s="36">
        <v>10</v>
      </c>
      <c r="J141" s="38">
        <v>1839902313141</v>
      </c>
      <c r="K141" s="39" t="s">
        <v>995</v>
      </c>
      <c r="L141" s="39" t="s">
        <v>996</v>
      </c>
      <c r="M141" s="36" t="s">
        <v>997</v>
      </c>
      <c r="N141" s="40" t="s">
        <v>998</v>
      </c>
      <c r="O141" s="36" t="s">
        <v>999</v>
      </c>
      <c r="P141" s="36" t="s">
        <v>23</v>
      </c>
      <c r="Q141" s="41">
        <v>12</v>
      </c>
      <c r="R141" s="41">
        <f t="shared" si="16"/>
        <v>88.1</v>
      </c>
      <c r="S141" s="41">
        <v>6</v>
      </c>
      <c r="T141" s="41">
        <f t="shared" si="17"/>
        <v>60.199999999999996</v>
      </c>
      <c r="U141" s="41">
        <v>5</v>
      </c>
      <c r="V141" s="41">
        <f t="shared" si="18"/>
        <v>46.300000000000004</v>
      </c>
      <c r="W141" s="42">
        <v>5</v>
      </c>
      <c r="X141" s="42">
        <f t="shared" si="19"/>
        <v>51.6</v>
      </c>
      <c r="Y141" s="42">
        <v>6</v>
      </c>
      <c r="Z141" s="42">
        <f t="shared" si="20"/>
        <v>58.099999999999994</v>
      </c>
      <c r="AA141" s="42">
        <f t="shared" si="21"/>
        <v>34</v>
      </c>
      <c r="AB141" s="42">
        <f t="shared" si="22"/>
        <v>82.699999999999989</v>
      </c>
      <c r="AC141" s="57">
        <f t="shared" si="23"/>
        <v>41</v>
      </c>
      <c r="AD141" s="57" t="str">
        <f>VLOOKUP(AB141,med[],2,TRUE)</f>
        <v>เข้าร่วม</v>
      </c>
    </row>
    <row r="142" spans="1:30" s="14" customFormat="1" x14ac:dyDescent="0.2">
      <c r="A142" s="8">
        <v>45475.493490243054</v>
      </c>
      <c r="B142" s="24" t="s">
        <v>2003</v>
      </c>
      <c r="C142" s="35" t="s">
        <v>1815</v>
      </c>
      <c r="D142" s="36" t="s">
        <v>14</v>
      </c>
      <c r="E142" s="37" t="s">
        <v>324</v>
      </c>
      <c r="F142" s="37" t="s">
        <v>325</v>
      </c>
      <c r="G142" s="36" t="s">
        <v>17</v>
      </c>
      <c r="H142" s="37" t="s">
        <v>28</v>
      </c>
      <c r="I142" s="36">
        <v>10</v>
      </c>
      <c r="J142" s="38">
        <v>1839100022820</v>
      </c>
      <c r="K142" s="39" t="s">
        <v>326</v>
      </c>
      <c r="L142" s="39" t="s">
        <v>327</v>
      </c>
      <c r="M142" s="36" t="s">
        <v>328</v>
      </c>
      <c r="N142" s="40" t="s">
        <v>329</v>
      </c>
      <c r="O142" s="36" t="s">
        <v>330</v>
      </c>
      <c r="P142" s="36" t="s">
        <v>23</v>
      </c>
      <c r="Q142" s="41">
        <v>18</v>
      </c>
      <c r="R142" s="41">
        <f t="shared" si="16"/>
        <v>98.3</v>
      </c>
      <c r="S142" s="41">
        <v>6</v>
      </c>
      <c r="T142" s="41">
        <f t="shared" si="17"/>
        <v>60.199999999999996</v>
      </c>
      <c r="U142" s="41">
        <v>4</v>
      </c>
      <c r="V142" s="41">
        <f t="shared" si="18"/>
        <v>24.5</v>
      </c>
      <c r="W142" s="42">
        <v>6</v>
      </c>
      <c r="X142" s="42">
        <f t="shared" si="19"/>
        <v>68</v>
      </c>
      <c r="Y142" s="42">
        <v>7.8</v>
      </c>
      <c r="Z142" s="42">
        <f t="shared" si="20"/>
        <v>87.2</v>
      </c>
      <c r="AA142" s="42">
        <f t="shared" si="21"/>
        <v>41.8</v>
      </c>
      <c r="AB142" s="42">
        <f t="shared" si="22"/>
        <v>95.899999999999991</v>
      </c>
      <c r="AC142" s="57">
        <f t="shared" si="23"/>
        <v>11</v>
      </c>
      <c r="AD142" s="57" t="str">
        <f>VLOOKUP(AB142,med[],2,TRUE)</f>
        <v>เหรียญทอง</v>
      </c>
    </row>
    <row r="143" spans="1:30" s="14" customFormat="1" x14ac:dyDescent="0.2">
      <c r="A143" s="8">
        <v>45476.383867870369</v>
      </c>
      <c r="B143" s="24" t="s">
        <v>2003</v>
      </c>
      <c r="C143" s="35" t="s">
        <v>1816</v>
      </c>
      <c r="D143" s="36" t="s">
        <v>24</v>
      </c>
      <c r="E143" s="37" t="s">
        <v>1947</v>
      </c>
      <c r="F143" s="37" t="s">
        <v>535</v>
      </c>
      <c r="G143" s="36" t="s">
        <v>27</v>
      </c>
      <c r="H143" s="37" t="s">
        <v>536</v>
      </c>
      <c r="I143" s="36">
        <v>11</v>
      </c>
      <c r="J143" s="38">
        <v>1839902270493</v>
      </c>
      <c r="K143" s="39" t="s">
        <v>537</v>
      </c>
      <c r="L143" s="39" t="s">
        <v>537</v>
      </c>
      <c r="M143" s="36" t="s">
        <v>538</v>
      </c>
      <c r="N143" s="40" t="s">
        <v>539</v>
      </c>
      <c r="O143" s="36" t="s">
        <v>540</v>
      </c>
      <c r="P143" s="36" t="s">
        <v>23</v>
      </c>
      <c r="Q143" s="41">
        <v>10</v>
      </c>
      <c r="R143" s="41">
        <f t="shared" si="16"/>
        <v>69.599999999999994</v>
      </c>
      <c r="S143" s="41">
        <v>6</v>
      </c>
      <c r="T143" s="41">
        <f t="shared" si="17"/>
        <v>60.199999999999996</v>
      </c>
      <c r="U143" s="41">
        <v>3</v>
      </c>
      <c r="V143" s="41">
        <f t="shared" si="18"/>
        <v>9.8000000000000007</v>
      </c>
      <c r="W143" s="42">
        <v>7</v>
      </c>
      <c r="X143" s="42">
        <f t="shared" si="19"/>
        <v>80.7</v>
      </c>
      <c r="Y143" s="42">
        <v>7.2</v>
      </c>
      <c r="Z143" s="42">
        <f t="shared" si="20"/>
        <v>76.2</v>
      </c>
      <c r="AA143" s="42">
        <f t="shared" si="21"/>
        <v>33.200000000000003</v>
      </c>
      <c r="AB143" s="42">
        <f t="shared" si="22"/>
        <v>81.100000000000009</v>
      </c>
      <c r="AC143" s="57">
        <f t="shared" si="23"/>
        <v>47</v>
      </c>
      <c r="AD143" s="57" t="str">
        <f>VLOOKUP(AB143,med[],2,TRUE)</f>
        <v>เข้าร่วม</v>
      </c>
    </row>
    <row r="144" spans="1:30" s="14" customFormat="1" x14ac:dyDescent="0.2">
      <c r="A144" s="8">
        <v>45480.662689571764</v>
      </c>
      <c r="B144" s="24" t="s">
        <v>2003</v>
      </c>
      <c r="C144" s="35" t="s">
        <v>1817</v>
      </c>
      <c r="D144" s="36" t="s">
        <v>24</v>
      </c>
      <c r="E144" s="37" t="s">
        <v>1493</v>
      </c>
      <c r="F144" s="37" t="s">
        <v>1494</v>
      </c>
      <c r="G144" s="36" t="s">
        <v>27</v>
      </c>
      <c r="H144" s="37" t="s">
        <v>495</v>
      </c>
      <c r="I144" s="36">
        <v>12</v>
      </c>
      <c r="J144" s="38">
        <v>1839300048989</v>
      </c>
      <c r="K144" s="39" t="s">
        <v>1495</v>
      </c>
      <c r="L144" s="39" t="s">
        <v>1496</v>
      </c>
      <c r="M144" s="36" t="s">
        <v>1497</v>
      </c>
      <c r="N144" s="40" t="s">
        <v>1498</v>
      </c>
      <c r="O144" s="36" t="s">
        <v>1499</v>
      </c>
      <c r="P144" s="36" t="s">
        <v>23</v>
      </c>
      <c r="Q144" s="41">
        <v>4</v>
      </c>
      <c r="R144" s="41">
        <f t="shared" si="16"/>
        <v>7.3</v>
      </c>
      <c r="S144" s="41">
        <v>1</v>
      </c>
      <c r="T144" s="41">
        <f t="shared" si="17"/>
        <v>0</v>
      </c>
      <c r="U144" s="41">
        <v>3</v>
      </c>
      <c r="V144" s="41">
        <f t="shared" si="18"/>
        <v>9.8000000000000007</v>
      </c>
      <c r="W144" s="42">
        <v>2</v>
      </c>
      <c r="X144" s="42">
        <f t="shared" si="19"/>
        <v>4.9000000000000004</v>
      </c>
      <c r="Y144" s="42">
        <v>4.2</v>
      </c>
      <c r="Z144" s="42">
        <f t="shared" si="20"/>
        <v>24.5</v>
      </c>
      <c r="AA144" s="42">
        <f t="shared" si="21"/>
        <v>14.2</v>
      </c>
      <c r="AB144" s="42">
        <f t="shared" si="22"/>
        <v>0.8</v>
      </c>
      <c r="AC144" s="57">
        <f t="shared" si="23"/>
        <v>242</v>
      </c>
      <c r="AD144" s="57" t="str">
        <f>VLOOKUP(AB144,med[],2,TRUE)</f>
        <v>เข้าร่วม</v>
      </c>
    </row>
    <row r="145" spans="1:30" s="14" customFormat="1" x14ac:dyDescent="0.2">
      <c r="A145" s="8">
        <v>45480.683681504626</v>
      </c>
      <c r="B145" s="24" t="s">
        <v>2003</v>
      </c>
      <c r="C145" s="35" t="s">
        <v>1818</v>
      </c>
      <c r="D145" s="36" t="s">
        <v>24</v>
      </c>
      <c r="E145" s="37" t="s">
        <v>1506</v>
      </c>
      <c r="F145" s="37" t="s">
        <v>1507</v>
      </c>
      <c r="G145" s="36" t="s">
        <v>17</v>
      </c>
      <c r="H145" s="37" t="s">
        <v>28</v>
      </c>
      <c r="I145" s="36">
        <v>10</v>
      </c>
      <c r="J145" s="38">
        <v>1839902316621</v>
      </c>
      <c r="K145" s="39" t="s">
        <v>1508</v>
      </c>
      <c r="L145" s="39" t="s">
        <v>1509</v>
      </c>
      <c r="M145" s="36" t="s">
        <v>1510</v>
      </c>
      <c r="N145" s="40" t="s">
        <v>1511</v>
      </c>
      <c r="O145" s="36" t="s">
        <v>1512</v>
      </c>
      <c r="P145" s="36" t="s">
        <v>23</v>
      </c>
      <c r="Q145" s="41">
        <v>2</v>
      </c>
      <c r="R145" s="41">
        <f t="shared" si="16"/>
        <v>1.2</v>
      </c>
      <c r="S145" s="41">
        <v>8</v>
      </c>
      <c r="T145" s="41">
        <f t="shared" si="17"/>
        <v>87.2</v>
      </c>
      <c r="U145" s="41">
        <v>5</v>
      </c>
      <c r="V145" s="41">
        <f t="shared" si="18"/>
        <v>46.300000000000004</v>
      </c>
      <c r="W145" s="42">
        <v>6</v>
      </c>
      <c r="X145" s="42">
        <f t="shared" si="19"/>
        <v>68</v>
      </c>
      <c r="Y145" s="42">
        <v>7.2</v>
      </c>
      <c r="Z145" s="42">
        <f t="shared" si="20"/>
        <v>76.2</v>
      </c>
      <c r="AA145" s="42">
        <f t="shared" si="21"/>
        <v>28.2</v>
      </c>
      <c r="AB145" s="42">
        <f t="shared" si="22"/>
        <v>61</v>
      </c>
      <c r="AC145" s="57">
        <f t="shared" si="23"/>
        <v>90</v>
      </c>
      <c r="AD145" s="57" t="str">
        <f>VLOOKUP(AB145,med[],2,TRUE)</f>
        <v>เข้าร่วม</v>
      </c>
    </row>
    <row r="146" spans="1:30" s="14" customFormat="1" x14ac:dyDescent="0.2">
      <c r="A146" s="8">
        <v>45480.794173819449</v>
      </c>
      <c r="B146" s="24" t="s">
        <v>2003</v>
      </c>
      <c r="C146" s="35" t="s">
        <v>1819</v>
      </c>
      <c r="D146" s="36" t="s">
        <v>14</v>
      </c>
      <c r="E146" s="37" t="s">
        <v>1563</v>
      </c>
      <c r="F146" s="37" t="s">
        <v>1564</v>
      </c>
      <c r="G146" s="36" t="s">
        <v>17</v>
      </c>
      <c r="H146" s="37" t="s">
        <v>99</v>
      </c>
      <c r="I146" s="36">
        <v>11</v>
      </c>
      <c r="J146" s="38">
        <v>1839902303065</v>
      </c>
      <c r="K146" s="39" t="s">
        <v>1565</v>
      </c>
      <c r="L146" s="39" t="s">
        <v>1565</v>
      </c>
      <c r="M146" s="36" t="s">
        <v>1566</v>
      </c>
      <c r="N146" s="40" t="s">
        <v>1567</v>
      </c>
      <c r="O146" s="36">
        <v>325423001</v>
      </c>
      <c r="P146" s="36" t="s">
        <v>23</v>
      </c>
      <c r="Q146" s="41">
        <v>2</v>
      </c>
      <c r="R146" s="41">
        <f t="shared" si="16"/>
        <v>1.2</v>
      </c>
      <c r="S146" s="41">
        <v>6</v>
      </c>
      <c r="T146" s="41">
        <f t="shared" si="17"/>
        <v>60.199999999999996</v>
      </c>
      <c r="U146" s="41">
        <v>1</v>
      </c>
      <c r="V146" s="41">
        <f t="shared" si="18"/>
        <v>0</v>
      </c>
      <c r="W146" s="42">
        <v>2</v>
      </c>
      <c r="X146" s="42">
        <f t="shared" si="19"/>
        <v>4.9000000000000004</v>
      </c>
      <c r="Y146" s="42">
        <v>7.2</v>
      </c>
      <c r="Z146" s="42">
        <f t="shared" si="20"/>
        <v>76.2</v>
      </c>
      <c r="AA146" s="42">
        <f t="shared" si="21"/>
        <v>18.2</v>
      </c>
      <c r="AB146" s="42">
        <f t="shared" si="22"/>
        <v>8.6</v>
      </c>
      <c r="AC146" s="57">
        <f t="shared" si="23"/>
        <v>224</v>
      </c>
      <c r="AD146" s="57" t="str">
        <f>VLOOKUP(AB146,med[],2,TRUE)</f>
        <v>เข้าร่วม</v>
      </c>
    </row>
    <row r="147" spans="1:30" s="14" customFormat="1" x14ac:dyDescent="0.2">
      <c r="A147" s="8">
        <v>45476.703956608791</v>
      </c>
      <c r="B147" s="24" t="s">
        <v>2003</v>
      </c>
      <c r="C147" s="35" t="s">
        <v>1820</v>
      </c>
      <c r="D147" s="36" t="s">
        <v>24</v>
      </c>
      <c r="E147" s="37" t="s">
        <v>633</v>
      </c>
      <c r="F147" s="37" t="s">
        <v>634</v>
      </c>
      <c r="G147" s="36" t="s">
        <v>17</v>
      </c>
      <c r="H147" s="37" t="s">
        <v>28</v>
      </c>
      <c r="I147" s="36">
        <v>11</v>
      </c>
      <c r="J147" s="38">
        <v>1829900411367</v>
      </c>
      <c r="K147" s="39" t="s">
        <v>635</v>
      </c>
      <c r="L147" s="39" t="s">
        <v>636</v>
      </c>
      <c r="M147" s="36" t="s">
        <v>637</v>
      </c>
      <c r="N147" s="40" t="s">
        <v>638</v>
      </c>
      <c r="O147" s="36" t="s">
        <v>639</v>
      </c>
      <c r="P147" s="36" t="s">
        <v>23</v>
      </c>
      <c r="Q147" s="41">
        <v>6</v>
      </c>
      <c r="R147" s="41">
        <f t="shared" si="16"/>
        <v>25.4</v>
      </c>
      <c r="S147" s="41">
        <v>1</v>
      </c>
      <c r="T147" s="41">
        <f t="shared" si="17"/>
        <v>0</v>
      </c>
      <c r="U147" s="41">
        <v>3</v>
      </c>
      <c r="V147" s="41">
        <f t="shared" si="18"/>
        <v>9.8000000000000007</v>
      </c>
      <c r="W147" s="42">
        <v>2</v>
      </c>
      <c r="X147" s="42">
        <f t="shared" si="19"/>
        <v>4.9000000000000004</v>
      </c>
      <c r="Y147" s="42">
        <v>4.2</v>
      </c>
      <c r="Z147" s="42">
        <f t="shared" si="20"/>
        <v>24.5</v>
      </c>
      <c r="AA147" s="42">
        <f t="shared" si="21"/>
        <v>16.2</v>
      </c>
      <c r="AB147" s="42">
        <f t="shared" si="22"/>
        <v>3.5999999999999996</v>
      </c>
      <c r="AC147" s="57">
        <f t="shared" si="23"/>
        <v>235</v>
      </c>
      <c r="AD147" s="57" t="str">
        <f>VLOOKUP(AB147,med[],2,TRUE)</f>
        <v>เข้าร่วม</v>
      </c>
    </row>
    <row r="148" spans="1:30" s="14" customFormat="1" x14ac:dyDescent="0.2">
      <c r="A148" s="8">
        <v>45475.438423576386</v>
      </c>
      <c r="B148" s="24" t="s">
        <v>2003</v>
      </c>
      <c r="C148" s="35" t="s">
        <v>1821</v>
      </c>
      <c r="D148" s="36" t="s">
        <v>14</v>
      </c>
      <c r="E148" s="37" t="s">
        <v>288</v>
      </c>
      <c r="F148" s="37" t="s">
        <v>281</v>
      </c>
      <c r="G148" s="36" t="s">
        <v>84</v>
      </c>
      <c r="H148" s="37" t="s">
        <v>282</v>
      </c>
      <c r="I148" s="36">
        <v>9</v>
      </c>
      <c r="J148" s="38">
        <v>1839902385398</v>
      </c>
      <c r="K148" s="39" t="s">
        <v>283</v>
      </c>
      <c r="L148" s="39" t="s">
        <v>284</v>
      </c>
      <c r="M148" s="36" t="s">
        <v>285</v>
      </c>
      <c r="N148" s="40" t="s">
        <v>289</v>
      </c>
      <c r="O148" s="36" t="s">
        <v>290</v>
      </c>
      <c r="P148" s="36" t="s">
        <v>23</v>
      </c>
      <c r="Q148" s="41">
        <v>4</v>
      </c>
      <c r="R148" s="41">
        <f t="shared" si="16"/>
        <v>7.3</v>
      </c>
      <c r="S148" s="41">
        <v>1</v>
      </c>
      <c r="T148" s="41">
        <f t="shared" si="17"/>
        <v>0</v>
      </c>
      <c r="U148" s="41">
        <v>1</v>
      </c>
      <c r="V148" s="41">
        <f t="shared" si="18"/>
        <v>0</v>
      </c>
      <c r="W148" s="42">
        <v>3</v>
      </c>
      <c r="X148" s="42">
        <f t="shared" si="19"/>
        <v>17.2</v>
      </c>
      <c r="Y148" s="42">
        <v>2.4</v>
      </c>
      <c r="Z148" s="42">
        <f t="shared" si="20"/>
        <v>4.9000000000000004</v>
      </c>
      <c r="AA148" s="42">
        <f t="shared" si="21"/>
        <v>11.4</v>
      </c>
      <c r="AB148" s="42">
        <f t="shared" si="22"/>
        <v>0</v>
      </c>
      <c r="AC148" s="57">
        <f t="shared" si="23"/>
        <v>245</v>
      </c>
      <c r="AD148" s="57" t="str">
        <f>VLOOKUP(AB148,med[],2,TRUE)</f>
        <v>เข้าร่วม</v>
      </c>
    </row>
    <row r="149" spans="1:30" s="14" customFormat="1" x14ac:dyDescent="0.2">
      <c r="A149" s="8">
        <v>45475.367930613429</v>
      </c>
      <c r="B149" s="24" t="s">
        <v>2003</v>
      </c>
      <c r="C149" s="35" t="s">
        <v>1822</v>
      </c>
      <c r="D149" s="36" t="s">
        <v>24</v>
      </c>
      <c r="E149" s="37" t="s">
        <v>239</v>
      </c>
      <c r="F149" s="37" t="s">
        <v>240</v>
      </c>
      <c r="G149" s="36" t="s">
        <v>17</v>
      </c>
      <c r="H149" s="37" t="s">
        <v>28</v>
      </c>
      <c r="I149" s="36">
        <v>10</v>
      </c>
      <c r="J149" s="38">
        <v>1839902308121</v>
      </c>
      <c r="K149" s="39" t="s">
        <v>241</v>
      </c>
      <c r="L149" s="39" t="s">
        <v>241</v>
      </c>
      <c r="M149" s="36" t="s">
        <v>242</v>
      </c>
      <c r="N149" s="40" t="s">
        <v>243</v>
      </c>
      <c r="O149" s="36" t="s">
        <v>244</v>
      </c>
      <c r="P149" s="36" t="s">
        <v>23</v>
      </c>
      <c r="Q149" s="41">
        <v>4</v>
      </c>
      <c r="R149" s="41">
        <f t="shared" si="16"/>
        <v>7.3</v>
      </c>
      <c r="S149" s="41">
        <v>7</v>
      </c>
      <c r="T149" s="41">
        <f t="shared" si="17"/>
        <v>76.599999999999994</v>
      </c>
      <c r="U149" s="41">
        <v>5</v>
      </c>
      <c r="V149" s="41">
        <f t="shared" si="18"/>
        <v>46.300000000000004</v>
      </c>
      <c r="W149" s="42">
        <v>6</v>
      </c>
      <c r="X149" s="42">
        <f t="shared" si="19"/>
        <v>68</v>
      </c>
      <c r="Y149" s="42">
        <v>4.8</v>
      </c>
      <c r="Z149" s="42">
        <f t="shared" si="20"/>
        <v>34.4</v>
      </c>
      <c r="AA149" s="42">
        <f t="shared" si="21"/>
        <v>26.8</v>
      </c>
      <c r="AB149" s="42">
        <f t="shared" si="22"/>
        <v>54.500000000000007</v>
      </c>
      <c r="AC149" s="57">
        <f t="shared" si="23"/>
        <v>109</v>
      </c>
      <c r="AD149" s="57" t="str">
        <f>VLOOKUP(AB149,med[],2,TRUE)</f>
        <v>เข้าร่วม</v>
      </c>
    </row>
    <row r="150" spans="1:30" s="14" customFormat="1" x14ac:dyDescent="0.2">
      <c r="A150" s="8">
        <v>45480.800574085646</v>
      </c>
      <c r="B150" s="24" t="s">
        <v>2003</v>
      </c>
      <c r="C150" s="35" t="s">
        <v>1823</v>
      </c>
      <c r="D150" s="36" t="s">
        <v>24</v>
      </c>
      <c r="E150" s="37" t="s">
        <v>1568</v>
      </c>
      <c r="F150" s="37" t="s">
        <v>1569</v>
      </c>
      <c r="G150" s="36" t="s">
        <v>17</v>
      </c>
      <c r="H150" s="37" t="s">
        <v>99</v>
      </c>
      <c r="I150" s="36">
        <v>11</v>
      </c>
      <c r="J150" s="38">
        <v>1839902301348</v>
      </c>
      <c r="K150" s="39" t="s">
        <v>1570</v>
      </c>
      <c r="L150" s="39" t="s">
        <v>1570</v>
      </c>
      <c r="M150" s="36" t="s">
        <v>1571</v>
      </c>
      <c r="N150" s="40" t="s">
        <v>1572</v>
      </c>
      <c r="O150" s="36" t="s">
        <v>1573</v>
      </c>
      <c r="P150" s="36" t="s">
        <v>23</v>
      </c>
      <c r="Q150" s="41">
        <v>10</v>
      </c>
      <c r="R150" s="41">
        <f t="shared" si="16"/>
        <v>69.599999999999994</v>
      </c>
      <c r="S150" s="41">
        <v>8</v>
      </c>
      <c r="T150" s="41">
        <f t="shared" si="17"/>
        <v>87.2</v>
      </c>
      <c r="U150" s="41">
        <v>7</v>
      </c>
      <c r="V150" s="41">
        <f t="shared" si="18"/>
        <v>84</v>
      </c>
      <c r="W150" s="42">
        <v>3</v>
      </c>
      <c r="X150" s="42">
        <f t="shared" si="19"/>
        <v>17.2</v>
      </c>
      <c r="Y150" s="42">
        <v>3</v>
      </c>
      <c r="Z150" s="42">
        <f t="shared" si="20"/>
        <v>10.6</v>
      </c>
      <c r="AA150" s="42">
        <f t="shared" si="21"/>
        <v>31</v>
      </c>
      <c r="AB150" s="42">
        <f t="shared" si="22"/>
        <v>76.599999999999994</v>
      </c>
      <c r="AC150" s="57">
        <f t="shared" si="23"/>
        <v>58</v>
      </c>
      <c r="AD150" s="57" t="str">
        <f>VLOOKUP(AB150,med[],2,TRUE)</f>
        <v>เข้าร่วม</v>
      </c>
    </row>
    <row r="151" spans="1:30" s="14" customFormat="1" x14ac:dyDescent="0.2">
      <c r="A151" s="8">
        <v>45478.561671944444</v>
      </c>
      <c r="B151" s="24" t="s">
        <v>2003</v>
      </c>
      <c r="C151" s="35" t="s">
        <v>1824</v>
      </c>
      <c r="D151" s="36" t="s">
        <v>14</v>
      </c>
      <c r="E151" s="37" t="s">
        <v>1948</v>
      </c>
      <c r="F151" s="37" t="s">
        <v>920</v>
      </c>
      <c r="G151" s="36" t="s">
        <v>27</v>
      </c>
      <c r="H151" s="37" t="s">
        <v>99</v>
      </c>
      <c r="I151" s="36">
        <v>11</v>
      </c>
      <c r="J151" s="38">
        <v>1839902268430</v>
      </c>
      <c r="K151" s="39" t="s">
        <v>921</v>
      </c>
      <c r="L151" s="39" t="s">
        <v>922</v>
      </c>
      <c r="M151" s="36" t="s">
        <v>923</v>
      </c>
      <c r="N151" s="40" t="s">
        <v>924</v>
      </c>
      <c r="O151" s="36" t="s">
        <v>925</v>
      </c>
      <c r="P151" s="36" t="s">
        <v>23</v>
      </c>
      <c r="Q151" s="41">
        <v>6</v>
      </c>
      <c r="R151" s="41">
        <f t="shared" si="16"/>
        <v>25.4</v>
      </c>
      <c r="S151" s="41">
        <v>8</v>
      </c>
      <c r="T151" s="41">
        <f t="shared" si="17"/>
        <v>87.2</v>
      </c>
      <c r="U151" s="41">
        <v>4</v>
      </c>
      <c r="V151" s="41">
        <f t="shared" si="18"/>
        <v>24.5</v>
      </c>
      <c r="W151" s="42">
        <v>2</v>
      </c>
      <c r="X151" s="42">
        <f t="shared" si="19"/>
        <v>4.9000000000000004</v>
      </c>
      <c r="Y151" s="42">
        <v>4.8</v>
      </c>
      <c r="Z151" s="42">
        <f t="shared" si="20"/>
        <v>34.4</v>
      </c>
      <c r="AA151" s="42">
        <f t="shared" si="21"/>
        <v>24.8</v>
      </c>
      <c r="AB151" s="42">
        <f t="shared" si="22"/>
        <v>39.700000000000003</v>
      </c>
      <c r="AC151" s="57">
        <f t="shared" si="23"/>
        <v>146</v>
      </c>
      <c r="AD151" s="57" t="str">
        <f>VLOOKUP(AB151,med[],2,TRUE)</f>
        <v>เข้าร่วม</v>
      </c>
    </row>
    <row r="152" spans="1:30" s="14" customFormat="1" x14ac:dyDescent="0.2">
      <c r="A152" s="8">
        <v>45475.344411365746</v>
      </c>
      <c r="B152" s="24" t="s">
        <v>2003</v>
      </c>
      <c r="C152" s="35" t="s">
        <v>1825</v>
      </c>
      <c r="D152" s="36" t="s">
        <v>24</v>
      </c>
      <c r="E152" s="37" t="s">
        <v>1949</v>
      </c>
      <c r="F152" s="37" t="s">
        <v>226</v>
      </c>
      <c r="G152" s="36" t="s">
        <v>27</v>
      </c>
      <c r="H152" s="37" t="s">
        <v>227</v>
      </c>
      <c r="I152" s="36">
        <v>12</v>
      </c>
      <c r="J152" s="38">
        <v>1839100015050</v>
      </c>
      <c r="K152" s="39" t="s">
        <v>228</v>
      </c>
      <c r="L152" s="39" t="s">
        <v>228</v>
      </c>
      <c r="M152" s="36" t="s">
        <v>229</v>
      </c>
      <c r="N152" s="40" t="s">
        <v>230</v>
      </c>
      <c r="O152" s="36" t="s">
        <v>231</v>
      </c>
      <c r="P152" s="36" t="s">
        <v>23</v>
      </c>
      <c r="Q152" s="41">
        <v>10</v>
      </c>
      <c r="R152" s="41">
        <f t="shared" si="16"/>
        <v>69.599999999999994</v>
      </c>
      <c r="S152" s="41">
        <v>5</v>
      </c>
      <c r="T152" s="41">
        <f t="shared" si="17"/>
        <v>43</v>
      </c>
      <c r="U152" s="41">
        <v>2</v>
      </c>
      <c r="V152" s="41">
        <f t="shared" si="18"/>
        <v>3.5999999999999996</v>
      </c>
      <c r="W152" s="42">
        <v>5</v>
      </c>
      <c r="X152" s="42">
        <f t="shared" si="19"/>
        <v>51.6</v>
      </c>
      <c r="Y152" s="42">
        <v>8.4</v>
      </c>
      <c r="Z152" s="42">
        <f t="shared" si="20"/>
        <v>92.2</v>
      </c>
      <c r="AA152" s="42">
        <f t="shared" si="21"/>
        <v>30.4</v>
      </c>
      <c r="AB152" s="42">
        <f t="shared" si="22"/>
        <v>72.899999999999991</v>
      </c>
      <c r="AC152" s="57">
        <f t="shared" si="23"/>
        <v>65</v>
      </c>
      <c r="AD152" s="57" t="str">
        <f>VLOOKUP(AB152,med[],2,TRUE)</f>
        <v>เข้าร่วม</v>
      </c>
    </row>
    <row r="153" spans="1:30" s="14" customFormat="1" x14ac:dyDescent="0.2">
      <c r="A153" s="8">
        <v>45480.741082731482</v>
      </c>
      <c r="B153" s="25" t="s">
        <v>2004</v>
      </c>
      <c r="C153" s="35" t="s">
        <v>1826</v>
      </c>
      <c r="D153" s="36" t="s">
        <v>14</v>
      </c>
      <c r="E153" s="37" t="s">
        <v>1950</v>
      </c>
      <c r="F153" s="37" t="s">
        <v>1546</v>
      </c>
      <c r="G153" s="36" t="s">
        <v>27</v>
      </c>
      <c r="H153" s="37" t="s">
        <v>99</v>
      </c>
      <c r="I153" s="36">
        <v>11</v>
      </c>
      <c r="J153" s="38">
        <v>1839300055501</v>
      </c>
      <c r="K153" s="39" t="s">
        <v>1547</v>
      </c>
      <c r="L153" s="39" t="s">
        <v>1547</v>
      </c>
      <c r="M153" s="36" t="s">
        <v>1548</v>
      </c>
      <c r="N153" s="40" t="s">
        <v>1549</v>
      </c>
      <c r="O153" s="36">
        <v>504868</v>
      </c>
      <c r="P153" s="36" t="s">
        <v>23</v>
      </c>
      <c r="Q153" s="41">
        <v>8</v>
      </c>
      <c r="R153" s="41">
        <f t="shared" si="16"/>
        <v>49.1</v>
      </c>
      <c r="S153" s="41">
        <v>3</v>
      </c>
      <c r="T153" s="41">
        <f t="shared" si="17"/>
        <v>9.4</v>
      </c>
      <c r="U153" s="41">
        <v>7</v>
      </c>
      <c r="V153" s="41">
        <f t="shared" si="18"/>
        <v>84</v>
      </c>
      <c r="W153" s="42">
        <v>2</v>
      </c>
      <c r="X153" s="42">
        <f t="shared" si="19"/>
        <v>4.9000000000000004</v>
      </c>
      <c r="Y153" s="42">
        <v>8.4</v>
      </c>
      <c r="Z153" s="42">
        <f t="shared" si="20"/>
        <v>92.2</v>
      </c>
      <c r="AA153" s="42">
        <f t="shared" si="21"/>
        <v>28.4</v>
      </c>
      <c r="AB153" s="42">
        <f t="shared" si="22"/>
        <v>63.9</v>
      </c>
      <c r="AC153" s="57">
        <f t="shared" si="23"/>
        <v>86</v>
      </c>
      <c r="AD153" s="57" t="str">
        <f>VLOOKUP(AB153,med[],2,TRUE)</f>
        <v>เข้าร่วม</v>
      </c>
    </row>
    <row r="154" spans="1:30" s="14" customFormat="1" x14ac:dyDescent="0.2">
      <c r="A154" s="8">
        <v>45474.883867534722</v>
      </c>
      <c r="B154" s="25" t="s">
        <v>2004</v>
      </c>
      <c r="C154" s="35" t="s">
        <v>1827</v>
      </c>
      <c r="D154" s="36" t="s">
        <v>24</v>
      </c>
      <c r="E154" s="37" t="s">
        <v>130</v>
      </c>
      <c r="F154" s="37" t="s">
        <v>131</v>
      </c>
      <c r="G154" s="36" t="s">
        <v>27</v>
      </c>
      <c r="H154" s="37" t="s">
        <v>28</v>
      </c>
      <c r="I154" s="36">
        <v>12</v>
      </c>
      <c r="J154" s="38">
        <v>1839902244174</v>
      </c>
      <c r="K154" s="39" t="s">
        <v>132</v>
      </c>
      <c r="L154" s="39" t="s">
        <v>133</v>
      </c>
      <c r="M154" s="36" t="s">
        <v>134</v>
      </c>
      <c r="N154" s="40" t="s">
        <v>135</v>
      </c>
      <c r="O154" s="36" t="s">
        <v>136</v>
      </c>
      <c r="P154" s="36" t="s">
        <v>23</v>
      </c>
      <c r="Q154" s="41">
        <v>8</v>
      </c>
      <c r="R154" s="41">
        <f t="shared" si="16"/>
        <v>49.1</v>
      </c>
      <c r="S154" s="41">
        <v>2</v>
      </c>
      <c r="T154" s="41">
        <f t="shared" si="17"/>
        <v>3.2</v>
      </c>
      <c r="U154" s="41">
        <v>2</v>
      </c>
      <c r="V154" s="41">
        <f t="shared" si="18"/>
        <v>3.5999999999999996</v>
      </c>
      <c r="W154" s="42">
        <v>3</v>
      </c>
      <c r="X154" s="42">
        <f t="shared" si="19"/>
        <v>17.2</v>
      </c>
      <c r="Y154" s="42">
        <v>4.2</v>
      </c>
      <c r="Z154" s="42">
        <f t="shared" si="20"/>
        <v>24.5</v>
      </c>
      <c r="AA154" s="42">
        <f t="shared" si="21"/>
        <v>19.2</v>
      </c>
      <c r="AB154" s="42">
        <f t="shared" si="22"/>
        <v>10.6</v>
      </c>
      <c r="AC154" s="57">
        <f t="shared" si="23"/>
        <v>219</v>
      </c>
      <c r="AD154" s="57" t="str">
        <f>VLOOKUP(AB154,med[],2,TRUE)</f>
        <v>เข้าร่วม</v>
      </c>
    </row>
    <row r="155" spans="1:30" s="14" customFormat="1" x14ac:dyDescent="0.2">
      <c r="A155" s="8">
        <v>45479.608669583336</v>
      </c>
      <c r="B155" s="25" t="s">
        <v>2004</v>
      </c>
      <c r="C155" s="35" t="s">
        <v>1828</v>
      </c>
      <c r="D155" s="36" t="s">
        <v>24</v>
      </c>
      <c r="E155" s="37" t="s">
        <v>1171</v>
      </c>
      <c r="F155" s="37" t="s">
        <v>1172</v>
      </c>
      <c r="G155" s="36" t="s">
        <v>17</v>
      </c>
      <c r="H155" s="37" t="s">
        <v>523</v>
      </c>
      <c r="I155" s="36">
        <v>10</v>
      </c>
      <c r="J155" s="38">
        <v>1103704982854</v>
      </c>
      <c r="K155" s="39" t="s">
        <v>1173</v>
      </c>
      <c r="L155" s="39" t="s">
        <v>1174</v>
      </c>
      <c r="M155" s="36" t="s">
        <v>1175</v>
      </c>
      <c r="N155" s="40" t="s">
        <v>1176</v>
      </c>
      <c r="O155" s="36" t="s">
        <v>1177</v>
      </c>
      <c r="P155" s="36" t="s">
        <v>23</v>
      </c>
      <c r="Q155" s="41">
        <v>2</v>
      </c>
      <c r="R155" s="41">
        <f t="shared" si="16"/>
        <v>1.2</v>
      </c>
      <c r="S155" s="41">
        <v>4</v>
      </c>
      <c r="T155" s="41">
        <f t="shared" si="17"/>
        <v>25.8</v>
      </c>
      <c r="U155" s="41">
        <v>3</v>
      </c>
      <c r="V155" s="41">
        <f t="shared" si="18"/>
        <v>9.8000000000000007</v>
      </c>
      <c r="W155" s="42">
        <v>5</v>
      </c>
      <c r="X155" s="42">
        <f t="shared" si="19"/>
        <v>51.6</v>
      </c>
      <c r="Y155" s="42">
        <v>5.4</v>
      </c>
      <c r="Z155" s="42">
        <f t="shared" si="20"/>
        <v>45.4</v>
      </c>
      <c r="AA155" s="42">
        <f t="shared" si="21"/>
        <v>19.399999999999999</v>
      </c>
      <c r="AB155" s="42">
        <f t="shared" si="22"/>
        <v>11</v>
      </c>
      <c r="AC155" s="57">
        <f t="shared" si="23"/>
        <v>213</v>
      </c>
      <c r="AD155" s="57" t="str">
        <f>VLOOKUP(AB155,med[],2,TRUE)</f>
        <v>เข้าร่วม</v>
      </c>
    </row>
    <row r="156" spans="1:30" s="14" customFormat="1" x14ac:dyDescent="0.2">
      <c r="A156" s="8">
        <v>45474.936143298612</v>
      </c>
      <c r="B156" s="25" t="s">
        <v>2004</v>
      </c>
      <c r="C156" s="35" t="s">
        <v>1829</v>
      </c>
      <c r="D156" s="36" t="s">
        <v>24</v>
      </c>
      <c r="E156" s="37" t="s">
        <v>178</v>
      </c>
      <c r="F156" s="37" t="s">
        <v>179</v>
      </c>
      <c r="G156" s="36" t="s">
        <v>27</v>
      </c>
      <c r="H156" s="37" t="s">
        <v>28</v>
      </c>
      <c r="I156" s="36">
        <v>11</v>
      </c>
      <c r="J156" s="38">
        <v>1909803888153</v>
      </c>
      <c r="K156" s="39" t="s">
        <v>180</v>
      </c>
      <c r="L156" s="39" t="s">
        <v>181</v>
      </c>
      <c r="M156" s="36" t="s">
        <v>182</v>
      </c>
      <c r="N156" s="40" t="s">
        <v>183</v>
      </c>
      <c r="O156" s="36" t="s">
        <v>184</v>
      </c>
      <c r="P156" s="36" t="s">
        <v>23</v>
      </c>
      <c r="Q156" s="41">
        <v>8</v>
      </c>
      <c r="R156" s="41">
        <f t="shared" si="16"/>
        <v>49.1</v>
      </c>
      <c r="S156" s="41">
        <v>5</v>
      </c>
      <c r="T156" s="41">
        <f t="shared" si="17"/>
        <v>43</v>
      </c>
      <c r="U156" s="41">
        <v>5</v>
      </c>
      <c r="V156" s="41">
        <f t="shared" si="18"/>
        <v>46.300000000000004</v>
      </c>
      <c r="W156" s="42">
        <v>5</v>
      </c>
      <c r="X156" s="42">
        <f t="shared" si="19"/>
        <v>51.6</v>
      </c>
      <c r="Y156" s="42">
        <v>4.8</v>
      </c>
      <c r="Z156" s="42">
        <f t="shared" si="20"/>
        <v>34.4</v>
      </c>
      <c r="AA156" s="42">
        <f t="shared" si="21"/>
        <v>27.8</v>
      </c>
      <c r="AB156" s="42">
        <f t="shared" si="22"/>
        <v>59</v>
      </c>
      <c r="AC156" s="57">
        <f t="shared" si="23"/>
        <v>99</v>
      </c>
      <c r="AD156" s="57" t="str">
        <f>VLOOKUP(AB156,med[],2,TRUE)</f>
        <v>เข้าร่วม</v>
      </c>
    </row>
    <row r="157" spans="1:30" s="14" customFormat="1" x14ac:dyDescent="0.2">
      <c r="A157" s="8">
        <v>45476.537793715281</v>
      </c>
      <c r="B157" s="25" t="s">
        <v>2004</v>
      </c>
      <c r="C157" s="35" t="s">
        <v>1830</v>
      </c>
      <c r="D157" s="36" t="s">
        <v>14</v>
      </c>
      <c r="E157" s="37" t="s">
        <v>573</v>
      </c>
      <c r="F157" s="37" t="s">
        <v>574</v>
      </c>
      <c r="G157" s="36" t="s">
        <v>27</v>
      </c>
      <c r="H157" s="37" t="s">
        <v>575</v>
      </c>
      <c r="I157" s="36" t="s">
        <v>409</v>
      </c>
      <c r="J157" s="38" t="s">
        <v>576</v>
      </c>
      <c r="K157" s="39" t="s">
        <v>577</v>
      </c>
      <c r="L157" s="39" t="s">
        <v>578</v>
      </c>
      <c r="M157" s="36" t="s">
        <v>579</v>
      </c>
      <c r="N157" s="40" t="s">
        <v>580</v>
      </c>
      <c r="O157" s="36" t="s">
        <v>581</v>
      </c>
      <c r="P157" s="36" t="s">
        <v>23</v>
      </c>
      <c r="Q157" s="41">
        <v>10</v>
      </c>
      <c r="R157" s="41">
        <f t="shared" si="16"/>
        <v>69.599999999999994</v>
      </c>
      <c r="S157" s="41">
        <v>3</v>
      </c>
      <c r="T157" s="41">
        <f t="shared" si="17"/>
        <v>9.4</v>
      </c>
      <c r="U157" s="41">
        <v>2</v>
      </c>
      <c r="V157" s="41">
        <f t="shared" si="18"/>
        <v>3.5999999999999996</v>
      </c>
      <c r="W157" s="42">
        <v>4</v>
      </c>
      <c r="X157" s="42">
        <f t="shared" si="19"/>
        <v>34.799999999999997</v>
      </c>
      <c r="Y157" s="42">
        <v>4.2</v>
      </c>
      <c r="Z157" s="42">
        <f t="shared" si="20"/>
        <v>24.5</v>
      </c>
      <c r="AA157" s="42">
        <f t="shared" si="21"/>
        <v>23.2</v>
      </c>
      <c r="AB157" s="42">
        <f t="shared" si="22"/>
        <v>30.3</v>
      </c>
      <c r="AC157" s="57">
        <f t="shared" si="23"/>
        <v>169</v>
      </c>
      <c r="AD157" s="57" t="str">
        <f>VLOOKUP(AB157,med[],2,TRUE)</f>
        <v>เข้าร่วม</v>
      </c>
    </row>
    <row r="158" spans="1:30" s="14" customFormat="1" x14ac:dyDescent="0.2">
      <c r="A158" s="8">
        <v>45476.464895486111</v>
      </c>
      <c r="B158" s="25" t="s">
        <v>2004</v>
      </c>
      <c r="C158" s="35" t="s">
        <v>1831</v>
      </c>
      <c r="D158" s="36" t="s">
        <v>14</v>
      </c>
      <c r="E158" s="37" t="s">
        <v>561</v>
      </c>
      <c r="F158" s="37" t="s">
        <v>562</v>
      </c>
      <c r="G158" s="36" t="s">
        <v>17</v>
      </c>
      <c r="H158" s="37" t="s">
        <v>28</v>
      </c>
      <c r="I158" s="36">
        <v>10</v>
      </c>
      <c r="J158" s="38">
        <v>1839300061942</v>
      </c>
      <c r="K158" s="39" t="s">
        <v>563</v>
      </c>
      <c r="L158" s="39" t="s">
        <v>564</v>
      </c>
      <c r="M158" s="36" t="s">
        <v>565</v>
      </c>
      <c r="N158" s="40" t="s">
        <v>566</v>
      </c>
      <c r="O158" s="36" t="s">
        <v>567</v>
      </c>
      <c r="P158" s="36" t="s">
        <v>23</v>
      </c>
      <c r="Q158" s="41">
        <v>6</v>
      </c>
      <c r="R158" s="41">
        <f t="shared" si="16"/>
        <v>25.4</v>
      </c>
      <c r="S158" s="41">
        <v>3</v>
      </c>
      <c r="T158" s="41">
        <f t="shared" si="17"/>
        <v>9.4</v>
      </c>
      <c r="U158" s="41">
        <v>3</v>
      </c>
      <c r="V158" s="41">
        <f t="shared" si="18"/>
        <v>9.8000000000000007</v>
      </c>
      <c r="W158" s="42">
        <v>4</v>
      </c>
      <c r="X158" s="42">
        <f t="shared" si="19"/>
        <v>34.799999999999997</v>
      </c>
      <c r="Y158" s="42">
        <v>1.8</v>
      </c>
      <c r="Z158" s="42">
        <f t="shared" si="20"/>
        <v>1.6</v>
      </c>
      <c r="AA158" s="42">
        <f t="shared" si="21"/>
        <v>17.8</v>
      </c>
      <c r="AB158" s="42">
        <f t="shared" si="22"/>
        <v>7.3</v>
      </c>
      <c r="AC158" s="57">
        <f t="shared" si="23"/>
        <v>226</v>
      </c>
      <c r="AD158" s="57" t="str">
        <f>VLOOKUP(AB158,med[],2,TRUE)</f>
        <v>เข้าร่วม</v>
      </c>
    </row>
    <row r="159" spans="1:30" s="14" customFormat="1" x14ac:dyDescent="0.2">
      <c r="A159" s="8">
        <v>45480.464267719908</v>
      </c>
      <c r="B159" s="25" t="s">
        <v>2004</v>
      </c>
      <c r="C159" s="35" t="s">
        <v>1832</v>
      </c>
      <c r="D159" s="36" t="s">
        <v>14</v>
      </c>
      <c r="E159" s="37" t="s">
        <v>1404</v>
      </c>
      <c r="F159" s="37" t="s">
        <v>1405</v>
      </c>
      <c r="G159" s="36" t="s">
        <v>17</v>
      </c>
      <c r="H159" s="37" t="s">
        <v>28</v>
      </c>
      <c r="I159" s="36">
        <v>11</v>
      </c>
      <c r="J159" s="38">
        <v>1839902305521</v>
      </c>
      <c r="K159" s="39" t="s">
        <v>1406</v>
      </c>
      <c r="L159" s="39" t="s">
        <v>1407</v>
      </c>
      <c r="M159" s="36" t="s">
        <v>1408</v>
      </c>
      <c r="N159" s="40" t="s">
        <v>1409</v>
      </c>
      <c r="O159" s="36" t="s">
        <v>1410</v>
      </c>
      <c r="P159" s="36" t="s">
        <v>23</v>
      </c>
      <c r="Q159" s="41">
        <v>2</v>
      </c>
      <c r="R159" s="41">
        <f t="shared" si="16"/>
        <v>1.2</v>
      </c>
      <c r="S159" s="41">
        <v>3</v>
      </c>
      <c r="T159" s="41">
        <f t="shared" si="17"/>
        <v>9.4</v>
      </c>
      <c r="U159" s="41">
        <v>3</v>
      </c>
      <c r="V159" s="41">
        <f t="shared" si="18"/>
        <v>9.8000000000000007</v>
      </c>
      <c r="W159" s="42">
        <v>3</v>
      </c>
      <c r="X159" s="42">
        <f t="shared" si="19"/>
        <v>17.2</v>
      </c>
      <c r="Y159" s="42">
        <v>2.4</v>
      </c>
      <c r="Z159" s="42">
        <f t="shared" si="20"/>
        <v>4.9000000000000004</v>
      </c>
      <c r="AA159" s="42">
        <f t="shared" si="21"/>
        <v>13.4</v>
      </c>
      <c r="AB159" s="42">
        <f t="shared" si="22"/>
        <v>0.4</v>
      </c>
      <c r="AC159" s="57">
        <f t="shared" si="23"/>
        <v>244</v>
      </c>
      <c r="AD159" s="57" t="str">
        <f>VLOOKUP(AB159,med[],2,TRUE)</f>
        <v>เข้าร่วม</v>
      </c>
    </row>
    <row r="160" spans="1:30" s="14" customFormat="1" x14ac:dyDescent="0.2">
      <c r="A160" s="8">
        <v>45474.825808888891</v>
      </c>
      <c r="B160" s="25" t="s">
        <v>2004</v>
      </c>
      <c r="C160" s="35" t="s">
        <v>1833</v>
      </c>
      <c r="D160" s="36" t="s">
        <v>14</v>
      </c>
      <c r="E160" s="37" t="s">
        <v>55</v>
      </c>
      <c r="F160" s="37" t="s">
        <v>56</v>
      </c>
      <c r="G160" s="36" t="s">
        <v>27</v>
      </c>
      <c r="H160" s="37" t="s">
        <v>28</v>
      </c>
      <c r="I160" s="36">
        <v>11</v>
      </c>
      <c r="J160" s="38">
        <v>1839902291679</v>
      </c>
      <c r="K160" s="39" t="s">
        <v>57</v>
      </c>
      <c r="L160" s="39" t="s">
        <v>58</v>
      </c>
      <c r="M160" s="36" t="s">
        <v>59</v>
      </c>
      <c r="N160" s="40" t="s">
        <v>60</v>
      </c>
      <c r="O160" s="36" t="s">
        <v>61</v>
      </c>
      <c r="P160" s="36" t="s">
        <v>23</v>
      </c>
      <c r="Q160" s="41">
        <v>12</v>
      </c>
      <c r="R160" s="41">
        <f t="shared" si="16"/>
        <v>88.1</v>
      </c>
      <c r="S160" s="41">
        <v>4</v>
      </c>
      <c r="T160" s="41">
        <f t="shared" si="17"/>
        <v>25.8</v>
      </c>
      <c r="U160" s="41">
        <v>3</v>
      </c>
      <c r="V160" s="41">
        <f t="shared" si="18"/>
        <v>9.8000000000000007</v>
      </c>
      <c r="W160" s="42">
        <v>5</v>
      </c>
      <c r="X160" s="42">
        <f t="shared" si="19"/>
        <v>51.6</v>
      </c>
      <c r="Y160" s="42">
        <v>4.2</v>
      </c>
      <c r="Z160" s="42">
        <f t="shared" si="20"/>
        <v>24.5</v>
      </c>
      <c r="AA160" s="42">
        <f t="shared" si="21"/>
        <v>28.2</v>
      </c>
      <c r="AB160" s="42">
        <f t="shared" si="22"/>
        <v>61</v>
      </c>
      <c r="AC160" s="57">
        <f t="shared" si="23"/>
        <v>90</v>
      </c>
      <c r="AD160" s="57" t="str">
        <f>VLOOKUP(AB160,med[],2,TRUE)</f>
        <v>เข้าร่วม</v>
      </c>
    </row>
    <row r="161" spans="1:30" s="14" customFormat="1" x14ac:dyDescent="0.2">
      <c r="A161" s="8">
        <v>45477.4203991088</v>
      </c>
      <c r="B161" s="25" t="s">
        <v>2004</v>
      </c>
      <c r="C161" s="35" t="s">
        <v>1834</v>
      </c>
      <c r="D161" s="36" t="s">
        <v>14</v>
      </c>
      <c r="E161" s="37" t="s">
        <v>55</v>
      </c>
      <c r="F161" s="37" t="s">
        <v>702</v>
      </c>
      <c r="G161" s="36" t="s">
        <v>27</v>
      </c>
      <c r="H161" s="37" t="s">
        <v>703</v>
      </c>
      <c r="I161" s="36">
        <v>11</v>
      </c>
      <c r="J161" s="38">
        <v>1839902296387</v>
      </c>
      <c r="K161" s="39" t="s">
        <v>704</v>
      </c>
      <c r="L161" s="39" t="s">
        <v>705</v>
      </c>
      <c r="M161" s="36" t="s">
        <v>706</v>
      </c>
      <c r="N161" s="40" t="s">
        <v>707</v>
      </c>
      <c r="O161" s="36" t="s">
        <v>708</v>
      </c>
      <c r="P161" s="36" t="s">
        <v>23</v>
      </c>
      <c r="Q161" s="41">
        <v>6</v>
      </c>
      <c r="R161" s="41">
        <f t="shared" si="16"/>
        <v>25.4</v>
      </c>
      <c r="S161" s="41">
        <v>4</v>
      </c>
      <c r="T161" s="41">
        <f t="shared" si="17"/>
        <v>25.8</v>
      </c>
      <c r="U161" s="41">
        <v>3</v>
      </c>
      <c r="V161" s="41">
        <f t="shared" si="18"/>
        <v>9.8000000000000007</v>
      </c>
      <c r="W161" s="42">
        <v>5</v>
      </c>
      <c r="X161" s="42">
        <f t="shared" si="19"/>
        <v>51.6</v>
      </c>
      <c r="Y161" s="42">
        <v>4.2</v>
      </c>
      <c r="Z161" s="42">
        <f t="shared" si="20"/>
        <v>24.5</v>
      </c>
      <c r="AA161" s="42">
        <f t="shared" si="21"/>
        <v>22.2</v>
      </c>
      <c r="AB161" s="42">
        <f t="shared" si="22"/>
        <v>24.5</v>
      </c>
      <c r="AC161" s="57">
        <f t="shared" si="23"/>
        <v>181</v>
      </c>
      <c r="AD161" s="57" t="str">
        <f>VLOOKUP(AB161,med[],2,TRUE)</f>
        <v>เข้าร่วม</v>
      </c>
    </row>
    <row r="162" spans="1:30" s="14" customFormat="1" x14ac:dyDescent="0.2">
      <c r="A162" s="8">
        <v>45478.392034108794</v>
      </c>
      <c r="B162" s="25" t="s">
        <v>2004</v>
      </c>
      <c r="C162" s="35" t="s">
        <v>1835</v>
      </c>
      <c r="D162" s="36" t="s">
        <v>14</v>
      </c>
      <c r="E162" s="37" t="s">
        <v>1951</v>
      </c>
      <c r="F162" s="37" t="s">
        <v>874</v>
      </c>
      <c r="G162" s="36" t="s">
        <v>27</v>
      </c>
      <c r="H162" s="37" t="s">
        <v>621</v>
      </c>
      <c r="I162" s="36">
        <v>11</v>
      </c>
      <c r="J162" s="38">
        <v>1939900848292</v>
      </c>
      <c r="K162" s="39" t="s">
        <v>875</v>
      </c>
      <c r="L162" s="39" t="s">
        <v>876</v>
      </c>
      <c r="M162" s="36" t="s">
        <v>877</v>
      </c>
      <c r="N162" s="40" t="s">
        <v>878</v>
      </c>
      <c r="O162" s="36" t="s">
        <v>879</v>
      </c>
      <c r="P162" s="36" t="s">
        <v>23</v>
      </c>
      <c r="Q162" s="41">
        <v>4</v>
      </c>
      <c r="R162" s="41">
        <f t="shared" si="16"/>
        <v>7.3</v>
      </c>
      <c r="S162" s="41">
        <v>7</v>
      </c>
      <c r="T162" s="41">
        <f t="shared" si="17"/>
        <v>76.599999999999994</v>
      </c>
      <c r="U162" s="41">
        <v>8</v>
      </c>
      <c r="V162" s="41">
        <f t="shared" si="18"/>
        <v>95.399999999999991</v>
      </c>
      <c r="W162" s="42">
        <v>2</v>
      </c>
      <c r="X162" s="42">
        <f t="shared" si="19"/>
        <v>4.9000000000000004</v>
      </c>
      <c r="Y162" s="42">
        <v>8.4</v>
      </c>
      <c r="Z162" s="42">
        <f t="shared" si="20"/>
        <v>92.2</v>
      </c>
      <c r="AA162" s="42">
        <f t="shared" si="21"/>
        <v>29.4</v>
      </c>
      <c r="AB162" s="42">
        <f t="shared" si="22"/>
        <v>67.2</v>
      </c>
      <c r="AC162" s="57">
        <f t="shared" si="23"/>
        <v>79</v>
      </c>
      <c r="AD162" s="57" t="str">
        <f>VLOOKUP(AB162,med[],2,TRUE)</f>
        <v>เข้าร่วม</v>
      </c>
    </row>
    <row r="163" spans="1:30" s="14" customFormat="1" x14ac:dyDescent="0.2">
      <c r="A163" s="8">
        <v>45475.396306481482</v>
      </c>
      <c r="B163" s="25" t="s">
        <v>2004</v>
      </c>
      <c r="C163" s="35" t="s">
        <v>1836</v>
      </c>
      <c r="D163" s="36" t="s">
        <v>24</v>
      </c>
      <c r="E163" s="37" t="s">
        <v>259</v>
      </c>
      <c r="F163" s="37" t="s">
        <v>260</v>
      </c>
      <c r="G163" s="36" t="s">
        <v>17</v>
      </c>
      <c r="H163" s="37" t="s">
        <v>28</v>
      </c>
      <c r="I163" s="36">
        <v>10</v>
      </c>
      <c r="J163" s="38">
        <v>1839902307079</v>
      </c>
      <c r="K163" s="39" t="s">
        <v>261</v>
      </c>
      <c r="L163" s="39" t="s">
        <v>262</v>
      </c>
      <c r="M163" s="36" t="s">
        <v>263</v>
      </c>
      <c r="N163" s="40" t="s">
        <v>264</v>
      </c>
      <c r="O163" s="36" t="s">
        <v>265</v>
      </c>
      <c r="P163" s="36" t="s">
        <v>23</v>
      </c>
      <c r="Q163" s="41">
        <v>6</v>
      </c>
      <c r="R163" s="41">
        <f t="shared" si="16"/>
        <v>25.4</v>
      </c>
      <c r="S163" s="41">
        <v>6</v>
      </c>
      <c r="T163" s="41">
        <f t="shared" si="17"/>
        <v>60.199999999999996</v>
      </c>
      <c r="U163" s="41">
        <v>5</v>
      </c>
      <c r="V163" s="41">
        <f t="shared" si="18"/>
        <v>46.300000000000004</v>
      </c>
      <c r="W163" s="42">
        <v>3</v>
      </c>
      <c r="X163" s="42">
        <f t="shared" si="19"/>
        <v>17.2</v>
      </c>
      <c r="Y163" s="42">
        <v>3</v>
      </c>
      <c r="Z163" s="42">
        <f t="shared" si="20"/>
        <v>10.6</v>
      </c>
      <c r="AA163" s="42">
        <f t="shared" si="21"/>
        <v>23</v>
      </c>
      <c r="AB163" s="42">
        <f t="shared" si="22"/>
        <v>28.199999999999996</v>
      </c>
      <c r="AC163" s="57">
        <f t="shared" si="23"/>
        <v>172</v>
      </c>
      <c r="AD163" s="57" t="str">
        <f>VLOOKUP(AB163,med[],2,TRUE)</f>
        <v>เข้าร่วม</v>
      </c>
    </row>
    <row r="164" spans="1:30" s="14" customFormat="1" x14ac:dyDescent="0.2">
      <c r="A164" s="8">
        <v>45474.765201585644</v>
      </c>
      <c r="B164" s="25" t="s">
        <v>2004</v>
      </c>
      <c r="C164" s="35" t="s">
        <v>1837</v>
      </c>
      <c r="D164" s="36" t="s">
        <v>14</v>
      </c>
      <c r="E164" s="37" t="s">
        <v>15</v>
      </c>
      <c r="F164" s="37" t="s">
        <v>16</v>
      </c>
      <c r="G164" s="36" t="s">
        <v>17</v>
      </c>
      <c r="H164" s="37" t="s">
        <v>18</v>
      </c>
      <c r="I164" s="36">
        <v>10</v>
      </c>
      <c r="J164" s="38">
        <v>1893100021955</v>
      </c>
      <c r="K164" s="39" t="s">
        <v>19</v>
      </c>
      <c r="L164" s="39" t="s">
        <v>19</v>
      </c>
      <c r="M164" s="36" t="s">
        <v>20</v>
      </c>
      <c r="N164" s="40" t="s">
        <v>21</v>
      </c>
      <c r="O164" s="36" t="s">
        <v>22</v>
      </c>
      <c r="P164" s="36" t="s">
        <v>23</v>
      </c>
      <c r="Q164" s="41">
        <v>6</v>
      </c>
      <c r="R164" s="41">
        <f t="shared" si="16"/>
        <v>25.4</v>
      </c>
      <c r="S164" s="41">
        <v>7</v>
      </c>
      <c r="T164" s="41">
        <f t="shared" si="17"/>
        <v>76.599999999999994</v>
      </c>
      <c r="U164" s="41">
        <v>5</v>
      </c>
      <c r="V164" s="41">
        <f t="shared" si="18"/>
        <v>46.300000000000004</v>
      </c>
      <c r="W164" s="42">
        <v>2</v>
      </c>
      <c r="X164" s="42">
        <f t="shared" si="19"/>
        <v>4.9000000000000004</v>
      </c>
      <c r="Y164" s="42">
        <v>8.4</v>
      </c>
      <c r="Z164" s="42">
        <f t="shared" si="20"/>
        <v>92.2</v>
      </c>
      <c r="AA164" s="42">
        <f t="shared" si="21"/>
        <v>28.4</v>
      </c>
      <c r="AB164" s="42">
        <f t="shared" si="22"/>
        <v>63.9</v>
      </c>
      <c r="AC164" s="57">
        <f t="shared" si="23"/>
        <v>86</v>
      </c>
      <c r="AD164" s="57" t="str">
        <f>VLOOKUP(AB164,med[],2,TRUE)</f>
        <v>เข้าร่วม</v>
      </c>
    </row>
    <row r="165" spans="1:30" s="14" customFormat="1" x14ac:dyDescent="0.2">
      <c r="A165" s="8">
        <v>45477.378706030097</v>
      </c>
      <c r="B165" s="25" t="s">
        <v>2004</v>
      </c>
      <c r="C165" s="35" t="s">
        <v>1838</v>
      </c>
      <c r="D165" s="36" t="s">
        <v>14</v>
      </c>
      <c r="E165" s="37" t="s">
        <v>695</v>
      </c>
      <c r="F165" s="37" t="s">
        <v>696</v>
      </c>
      <c r="G165" s="36" t="s">
        <v>27</v>
      </c>
      <c r="H165" s="37" t="s">
        <v>282</v>
      </c>
      <c r="I165" s="36">
        <v>12</v>
      </c>
      <c r="J165" s="38">
        <v>1839300044045</v>
      </c>
      <c r="K165" s="39" t="s">
        <v>697</v>
      </c>
      <c r="L165" s="39" t="s">
        <v>698</v>
      </c>
      <c r="M165" s="36" t="s">
        <v>699</v>
      </c>
      <c r="N165" s="40" t="s">
        <v>700</v>
      </c>
      <c r="O165" s="36" t="s">
        <v>701</v>
      </c>
      <c r="P165" s="36" t="s">
        <v>23</v>
      </c>
      <c r="Q165" s="41">
        <v>6</v>
      </c>
      <c r="R165" s="41">
        <f t="shared" si="16"/>
        <v>25.4</v>
      </c>
      <c r="S165" s="41">
        <v>6</v>
      </c>
      <c r="T165" s="41">
        <f t="shared" si="17"/>
        <v>60.199999999999996</v>
      </c>
      <c r="U165" s="41">
        <v>3</v>
      </c>
      <c r="V165" s="41">
        <f t="shared" si="18"/>
        <v>9.8000000000000007</v>
      </c>
      <c r="W165" s="42">
        <v>4</v>
      </c>
      <c r="X165" s="42">
        <f t="shared" si="19"/>
        <v>34.799999999999997</v>
      </c>
      <c r="Y165" s="42">
        <v>6</v>
      </c>
      <c r="Z165" s="42">
        <f t="shared" si="20"/>
        <v>58.099999999999994</v>
      </c>
      <c r="AA165" s="42">
        <f t="shared" si="21"/>
        <v>25</v>
      </c>
      <c r="AB165" s="42">
        <f t="shared" si="22"/>
        <v>40.9</v>
      </c>
      <c r="AC165" s="57">
        <f t="shared" si="23"/>
        <v>142</v>
      </c>
      <c r="AD165" s="57" t="str">
        <f>VLOOKUP(AB165,med[],2,TRUE)</f>
        <v>เข้าร่วม</v>
      </c>
    </row>
    <row r="166" spans="1:30" s="14" customFormat="1" x14ac:dyDescent="0.2">
      <c r="A166" s="8">
        <v>45475.900470370369</v>
      </c>
      <c r="B166" s="25" t="s">
        <v>2004</v>
      </c>
      <c r="C166" s="35" t="s">
        <v>1839</v>
      </c>
      <c r="D166" s="36" t="s">
        <v>14</v>
      </c>
      <c r="E166" s="37" t="s">
        <v>453</v>
      </c>
      <c r="F166" s="37" t="s">
        <v>454</v>
      </c>
      <c r="G166" s="36" t="s">
        <v>17</v>
      </c>
      <c r="H166" s="37" t="s">
        <v>187</v>
      </c>
      <c r="I166" s="36">
        <v>10</v>
      </c>
      <c r="J166" s="38">
        <v>1839300066251</v>
      </c>
      <c r="K166" s="39" t="s">
        <v>455</v>
      </c>
      <c r="L166" s="39" t="s">
        <v>455</v>
      </c>
      <c r="M166" s="36" t="s">
        <v>456</v>
      </c>
      <c r="N166" s="40" t="s">
        <v>457</v>
      </c>
      <c r="O166" s="36" t="s">
        <v>458</v>
      </c>
      <c r="P166" s="36" t="s">
        <v>23</v>
      </c>
      <c r="Q166" s="41">
        <v>18</v>
      </c>
      <c r="R166" s="41">
        <f t="shared" si="16"/>
        <v>98.3</v>
      </c>
      <c r="S166" s="41">
        <v>5</v>
      </c>
      <c r="T166" s="41">
        <f t="shared" si="17"/>
        <v>43</v>
      </c>
      <c r="U166" s="41">
        <v>9</v>
      </c>
      <c r="V166" s="41">
        <f t="shared" si="18"/>
        <v>98.7</v>
      </c>
      <c r="W166" s="42">
        <v>3</v>
      </c>
      <c r="X166" s="42">
        <f t="shared" si="19"/>
        <v>17.2</v>
      </c>
      <c r="Y166" s="42">
        <v>5.4</v>
      </c>
      <c r="Z166" s="42">
        <f t="shared" si="20"/>
        <v>45.4</v>
      </c>
      <c r="AA166" s="42">
        <f t="shared" si="21"/>
        <v>40.4</v>
      </c>
      <c r="AB166" s="42">
        <f t="shared" si="22"/>
        <v>95</v>
      </c>
      <c r="AC166" s="57">
        <f t="shared" si="23"/>
        <v>12</v>
      </c>
      <c r="AD166" s="57" t="str">
        <f>VLOOKUP(AB166,med[],2,TRUE)</f>
        <v>เหรียญทอง</v>
      </c>
    </row>
    <row r="167" spans="1:30" s="14" customFormat="1" x14ac:dyDescent="0.2">
      <c r="A167" s="8">
        <v>45479.842789618051</v>
      </c>
      <c r="B167" s="25" t="s">
        <v>2004</v>
      </c>
      <c r="C167" s="35" t="s">
        <v>1840</v>
      </c>
      <c r="D167" s="36" t="s">
        <v>14</v>
      </c>
      <c r="E167" s="37" t="s">
        <v>1952</v>
      </c>
      <c r="F167" s="37" t="s">
        <v>1249</v>
      </c>
      <c r="G167" s="36" t="s">
        <v>27</v>
      </c>
      <c r="H167" s="37" t="s">
        <v>64</v>
      </c>
      <c r="I167" s="36">
        <v>12</v>
      </c>
      <c r="J167" s="38">
        <v>1839100016501</v>
      </c>
      <c r="K167" s="39" t="s">
        <v>1250</v>
      </c>
      <c r="L167" s="39" t="s">
        <v>1251</v>
      </c>
      <c r="M167" s="36" t="s">
        <v>1252</v>
      </c>
      <c r="N167" s="40" t="s">
        <v>1253</v>
      </c>
      <c r="O167" s="36" t="s">
        <v>1254</v>
      </c>
      <c r="P167" s="36" t="s">
        <v>23</v>
      </c>
      <c r="Q167" s="41">
        <v>6</v>
      </c>
      <c r="R167" s="41">
        <f t="shared" si="16"/>
        <v>25.4</v>
      </c>
      <c r="S167" s="41">
        <v>6</v>
      </c>
      <c r="T167" s="41">
        <f t="shared" si="17"/>
        <v>60.199999999999996</v>
      </c>
      <c r="U167" s="41">
        <v>3</v>
      </c>
      <c r="V167" s="41">
        <f t="shared" si="18"/>
        <v>9.8000000000000007</v>
      </c>
      <c r="W167" s="42">
        <v>2</v>
      </c>
      <c r="X167" s="42">
        <f t="shared" si="19"/>
        <v>4.9000000000000004</v>
      </c>
      <c r="Y167" s="42">
        <v>5.4</v>
      </c>
      <c r="Z167" s="42">
        <f t="shared" si="20"/>
        <v>45.4</v>
      </c>
      <c r="AA167" s="42">
        <f t="shared" si="21"/>
        <v>22.4</v>
      </c>
      <c r="AB167" s="42">
        <f t="shared" si="22"/>
        <v>26.6</v>
      </c>
      <c r="AC167" s="57">
        <f t="shared" si="23"/>
        <v>178</v>
      </c>
      <c r="AD167" s="57" t="str">
        <f>VLOOKUP(AB167,med[],2,TRUE)</f>
        <v>เข้าร่วม</v>
      </c>
    </row>
    <row r="168" spans="1:30" s="14" customFormat="1" x14ac:dyDescent="0.2">
      <c r="A168" s="8">
        <v>45477.687824479166</v>
      </c>
      <c r="B168" s="25" t="s">
        <v>2004</v>
      </c>
      <c r="C168" s="35" t="s">
        <v>1841</v>
      </c>
      <c r="D168" s="36" t="s">
        <v>14</v>
      </c>
      <c r="E168" s="37" t="s">
        <v>773</v>
      </c>
      <c r="F168" s="37" t="s">
        <v>774</v>
      </c>
      <c r="G168" s="36" t="s">
        <v>17</v>
      </c>
      <c r="H168" s="37" t="s">
        <v>28</v>
      </c>
      <c r="I168" s="36">
        <v>11</v>
      </c>
      <c r="J168" s="38">
        <v>1839100021203</v>
      </c>
      <c r="K168" s="39" t="s">
        <v>775</v>
      </c>
      <c r="L168" s="39" t="s">
        <v>776</v>
      </c>
      <c r="M168" s="36" t="s">
        <v>777</v>
      </c>
      <c r="N168" s="40" t="s">
        <v>778</v>
      </c>
      <c r="O168" s="36" t="s">
        <v>779</v>
      </c>
      <c r="P168" s="36" t="s">
        <v>23</v>
      </c>
      <c r="Q168" s="41">
        <v>2</v>
      </c>
      <c r="R168" s="41">
        <f t="shared" si="16"/>
        <v>1.2</v>
      </c>
      <c r="S168" s="41">
        <v>2</v>
      </c>
      <c r="T168" s="41">
        <f t="shared" si="17"/>
        <v>3.2</v>
      </c>
      <c r="U168" s="41">
        <v>2</v>
      </c>
      <c r="V168" s="41">
        <f t="shared" si="18"/>
        <v>3.5999999999999996</v>
      </c>
      <c r="W168" s="42">
        <v>5</v>
      </c>
      <c r="X168" s="42">
        <f t="shared" si="19"/>
        <v>51.6</v>
      </c>
      <c r="Y168" s="42">
        <v>4.2</v>
      </c>
      <c r="Z168" s="42">
        <f t="shared" si="20"/>
        <v>24.5</v>
      </c>
      <c r="AA168" s="42">
        <f t="shared" si="21"/>
        <v>15.2</v>
      </c>
      <c r="AB168" s="42">
        <f t="shared" si="22"/>
        <v>2.4</v>
      </c>
      <c r="AC168" s="57">
        <f t="shared" si="23"/>
        <v>239</v>
      </c>
      <c r="AD168" s="57" t="str">
        <f>VLOOKUP(AB168,med[],2,TRUE)</f>
        <v>เข้าร่วม</v>
      </c>
    </row>
    <row r="169" spans="1:30" s="14" customFormat="1" x14ac:dyDescent="0.2">
      <c r="A169" s="8">
        <v>45475.801232986109</v>
      </c>
      <c r="B169" s="25" t="s">
        <v>2004</v>
      </c>
      <c r="C169" s="35" t="s">
        <v>1842</v>
      </c>
      <c r="D169" s="36" t="s">
        <v>24</v>
      </c>
      <c r="E169" s="37" t="s">
        <v>420</v>
      </c>
      <c r="F169" s="37" t="s">
        <v>421</v>
      </c>
      <c r="G169" s="36" t="s">
        <v>27</v>
      </c>
      <c r="H169" s="37" t="s">
        <v>49</v>
      </c>
      <c r="I169" s="36">
        <v>11</v>
      </c>
      <c r="J169" s="38">
        <v>1839902268154</v>
      </c>
      <c r="K169" s="39" t="s">
        <v>422</v>
      </c>
      <c r="L169" s="39" t="s">
        <v>422</v>
      </c>
      <c r="M169" s="36" t="s">
        <v>423</v>
      </c>
      <c r="N169" s="40" t="s">
        <v>424</v>
      </c>
      <c r="O169" s="36" t="s">
        <v>425</v>
      </c>
      <c r="P169" s="36" t="s">
        <v>23</v>
      </c>
      <c r="Q169" s="41">
        <v>14</v>
      </c>
      <c r="R169" s="41">
        <f t="shared" si="16"/>
        <v>93.4</v>
      </c>
      <c r="S169" s="41">
        <v>3</v>
      </c>
      <c r="T169" s="41">
        <f t="shared" si="17"/>
        <v>9.4</v>
      </c>
      <c r="U169" s="41">
        <v>5</v>
      </c>
      <c r="V169" s="41">
        <f t="shared" si="18"/>
        <v>46.300000000000004</v>
      </c>
      <c r="W169" s="42">
        <v>3</v>
      </c>
      <c r="X169" s="42">
        <f t="shared" si="19"/>
        <v>17.2</v>
      </c>
      <c r="Y169" s="42">
        <v>3</v>
      </c>
      <c r="Z169" s="42">
        <f t="shared" si="20"/>
        <v>10.6</v>
      </c>
      <c r="AA169" s="42">
        <f t="shared" si="21"/>
        <v>28</v>
      </c>
      <c r="AB169" s="42">
        <f t="shared" si="22"/>
        <v>60.199999999999996</v>
      </c>
      <c r="AC169" s="57">
        <f t="shared" si="23"/>
        <v>97</v>
      </c>
      <c r="AD169" s="57" t="str">
        <f>VLOOKUP(AB169,med[],2,TRUE)</f>
        <v>เข้าร่วม</v>
      </c>
    </row>
    <row r="170" spans="1:30" s="14" customFormat="1" x14ac:dyDescent="0.2">
      <c r="A170" s="8">
        <v>45480.621969479165</v>
      </c>
      <c r="B170" s="25" t="s">
        <v>2004</v>
      </c>
      <c r="C170" s="35" t="s">
        <v>1843</v>
      </c>
      <c r="D170" s="36" t="s">
        <v>24</v>
      </c>
      <c r="E170" s="37" t="s">
        <v>420</v>
      </c>
      <c r="F170" s="37" t="s">
        <v>1469</v>
      </c>
      <c r="G170" s="36" t="s">
        <v>27</v>
      </c>
      <c r="H170" s="37" t="s">
        <v>64</v>
      </c>
      <c r="I170" s="36">
        <v>11</v>
      </c>
      <c r="J170" s="38">
        <v>1839902263985</v>
      </c>
      <c r="K170" s="39" t="s">
        <v>1470</v>
      </c>
      <c r="L170" s="39" t="s">
        <v>1470</v>
      </c>
      <c r="M170" s="36" t="s">
        <v>1471</v>
      </c>
      <c r="N170" s="40" t="s">
        <v>1472</v>
      </c>
      <c r="O170" s="36" t="s">
        <v>1473</v>
      </c>
      <c r="P170" s="36" t="s">
        <v>23</v>
      </c>
      <c r="Q170" s="41">
        <v>8</v>
      </c>
      <c r="R170" s="41">
        <f t="shared" si="16"/>
        <v>49.1</v>
      </c>
      <c r="S170" s="41">
        <v>3</v>
      </c>
      <c r="T170" s="41">
        <f t="shared" si="17"/>
        <v>9.4</v>
      </c>
      <c r="U170" s="41">
        <v>6</v>
      </c>
      <c r="V170" s="41">
        <f t="shared" si="18"/>
        <v>69.599999999999994</v>
      </c>
      <c r="W170" s="42">
        <v>4</v>
      </c>
      <c r="X170" s="42">
        <f t="shared" si="19"/>
        <v>34.799999999999997</v>
      </c>
      <c r="Y170" s="42">
        <v>7.2</v>
      </c>
      <c r="Z170" s="42">
        <f t="shared" si="20"/>
        <v>76.2</v>
      </c>
      <c r="AA170" s="42">
        <f t="shared" si="21"/>
        <v>28.2</v>
      </c>
      <c r="AB170" s="42">
        <f t="shared" si="22"/>
        <v>61</v>
      </c>
      <c r="AC170" s="57">
        <f t="shared" si="23"/>
        <v>90</v>
      </c>
      <c r="AD170" s="57" t="str">
        <f>VLOOKUP(AB170,med[],2,TRUE)</f>
        <v>เข้าร่วม</v>
      </c>
    </row>
    <row r="171" spans="1:30" s="14" customFormat="1" x14ac:dyDescent="0.2">
      <c r="A171" s="8">
        <v>45474.882172395832</v>
      </c>
      <c r="B171" s="25" t="s">
        <v>2004</v>
      </c>
      <c r="C171" s="35" t="s">
        <v>1844</v>
      </c>
      <c r="D171" s="36" t="s">
        <v>24</v>
      </c>
      <c r="E171" s="37" t="s">
        <v>121</v>
      </c>
      <c r="F171" s="37" t="s">
        <v>122</v>
      </c>
      <c r="G171" s="36" t="s">
        <v>17</v>
      </c>
      <c r="H171" s="37" t="s">
        <v>123</v>
      </c>
      <c r="I171" s="36" t="s">
        <v>124</v>
      </c>
      <c r="J171" s="38">
        <v>1839902339060</v>
      </c>
      <c r="K171" s="39" t="s">
        <v>125</v>
      </c>
      <c r="L171" s="39" t="s">
        <v>126</v>
      </c>
      <c r="M171" s="36" t="s">
        <v>127</v>
      </c>
      <c r="N171" s="40" t="s">
        <v>128</v>
      </c>
      <c r="O171" s="36" t="s">
        <v>129</v>
      </c>
      <c r="P171" s="36" t="s">
        <v>23</v>
      </c>
      <c r="Q171" s="41">
        <v>10</v>
      </c>
      <c r="R171" s="41">
        <f t="shared" si="16"/>
        <v>69.599999999999994</v>
      </c>
      <c r="S171" s="41">
        <v>3</v>
      </c>
      <c r="T171" s="41">
        <f t="shared" si="17"/>
        <v>9.4</v>
      </c>
      <c r="U171" s="41">
        <v>4</v>
      </c>
      <c r="V171" s="41">
        <f t="shared" si="18"/>
        <v>24.5</v>
      </c>
      <c r="W171" s="42">
        <v>1</v>
      </c>
      <c r="X171" s="42">
        <f t="shared" si="19"/>
        <v>1.2</v>
      </c>
      <c r="Y171" s="42">
        <v>4.2</v>
      </c>
      <c r="Z171" s="42">
        <f t="shared" si="20"/>
        <v>24.5</v>
      </c>
      <c r="AA171" s="42">
        <f t="shared" si="21"/>
        <v>22.2</v>
      </c>
      <c r="AB171" s="42">
        <f t="shared" si="22"/>
        <v>24.5</v>
      </c>
      <c r="AC171" s="57">
        <f t="shared" si="23"/>
        <v>181</v>
      </c>
      <c r="AD171" s="57" t="str">
        <f>VLOOKUP(AB171,med[],2,TRUE)</f>
        <v>เข้าร่วม</v>
      </c>
    </row>
    <row r="172" spans="1:30" s="14" customFormat="1" x14ac:dyDescent="0.2">
      <c r="A172" s="8">
        <v>45477.871418587965</v>
      </c>
      <c r="B172" s="25" t="s">
        <v>2004</v>
      </c>
      <c r="C172" s="35" t="s">
        <v>1845</v>
      </c>
      <c r="D172" s="36" t="s">
        <v>24</v>
      </c>
      <c r="E172" s="37" t="s">
        <v>1953</v>
      </c>
      <c r="F172" s="37" t="s">
        <v>794</v>
      </c>
      <c r="G172" s="36" t="s">
        <v>27</v>
      </c>
      <c r="H172" s="37" t="s">
        <v>703</v>
      </c>
      <c r="I172" s="36">
        <v>12</v>
      </c>
      <c r="J172" s="38">
        <v>1839902241302</v>
      </c>
      <c r="K172" s="39" t="s">
        <v>795</v>
      </c>
      <c r="L172" s="39" t="s">
        <v>796</v>
      </c>
      <c r="M172" s="36" t="s">
        <v>797</v>
      </c>
      <c r="N172" s="40" t="s">
        <v>798</v>
      </c>
      <c r="O172" s="36" t="s">
        <v>799</v>
      </c>
      <c r="P172" s="36" t="s">
        <v>23</v>
      </c>
      <c r="Q172" s="41">
        <v>8</v>
      </c>
      <c r="R172" s="41">
        <f t="shared" si="16"/>
        <v>49.1</v>
      </c>
      <c r="S172" s="41">
        <v>4</v>
      </c>
      <c r="T172" s="41">
        <f t="shared" si="17"/>
        <v>25.8</v>
      </c>
      <c r="U172" s="41">
        <v>7</v>
      </c>
      <c r="V172" s="41">
        <f t="shared" si="18"/>
        <v>84</v>
      </c>
      <c r="W172" s="42">
        <v>7</v>
      </c>
      <c r="X172" s="42">
        <f t="shared" si="19"/>
        <v>80.7</v>
      </c>
      <c r="Y172" s="42">
        <v>4.2</v>
      </c>
      <c r="Z172" s="42">
        <f t="shared" si="20"/>
        <v>24.5</v>
      </c>
      <c r="AA172" s="42">
        <f t="shared" si="21"/>
        <v>30.2</v>
      </c>
      <c r="AB172" s="42">
        <f t="shared" si="22"/>
        <v>71.7</v>
      </c>
      <c r="AC172" s="57">
        <f t="shared" si="23"/>
        <v>68</v>
      </c>
      <c r="AD172" s="57" t="str">
        <f>VLOOKUP(AB172,med[],2,TRUE)</f>
        <v>เข้าร่วม</v>
      </c>
    </row>
    <row r="173" spans="1:30" s="14" customFormat="1" x14ac:dyDescent="0.2">
      <c r="A173" s="8">
        <v>45480.41461792824</v>
      </c>
      <c r="B173" s="25" t="s">
        <v>2004</v>
      </c>
      <c r="C173" s="35" t="s">
        <v>1846</v>
      </c>
      <c r="D173" s="36" t="s">
        <v>24</v>
      </c>
      <c r="E173" s="37" t="s">
        <v>1345</v>
      </c>
      <c r="F173" s="37" t="s">
        <v>1346</v>
      </c>
      <c r="G173" s="36" t="s">
        <v>27</v>
      </c>
      <c r="H173" s="37" t="s">
        <v>28</v>
      </c>
      <c r="I173" s="36">
        <v>11</v>
      </c>
      <c r="J173" s="38">
        <v>1839100018351</v>
      </c>
      <c r="K173" s="39" t="s">
        <v>1347</v>
      </c>
      <c r="L173" s="39" t="s">
        <v>1347</v>
      </c>
      <c r="M173" s="36" t="s">
        <v>1348</v>
      </c>
      <c r="N173" s="40" t="s">
        <v>1349</v>
      </c>
      <c r="O173" s="36">
        <v>202007070</v>
      </c>
      <c r="P173" s="36" t="s">
        <v>23</v>
      </c>
      <c r="Q173" s="41">
        <v>4</v>
      </c>
      <c r="R173" s="41">
        <f t="shared" si="16"/>
        <v>7.3</v>
      </c>
      <c r="S173" s="41">
        <v>8</v>
      </c>
      <c r="T173" s="41">
        <f t="shared" si="17"/>
        <v>87.2</v>
      </c>
      <c r="U173" s="41">
        <v>7</v>
      </c>
      <c r="V173" s="41">
        <f t="shared" si="18"/>
        <v>84</v>
      </c>
      <c r="W173" s="42">
        <v>5</v>
      </c>
      <c r="X173" s="42">
        <f t="shared" si="19"/>
        <v>51.6</v>
      </c>
      <c r="Y173" s="42">
        <v>8.4</v>
      </c>
      <c r="Z173" s="42">
        <f t="shared" si="20"/>
        <v>92.2</v>
      </c>
      <c r="AA173" s="42">
        <f t="shared" si="21"/>
        <v>32.4</v>
      </c>
      <c r="AB173" s="42">
        <f t="shared" si="22"/>
        <v>79.900000000000006</v>
      </c>
      <c r="AC173" s="57">
        <f t="shared" si="23"/>
        <v>49</v>
      </c>
      <c r="AD173" s="57" t="str">
        <f>VLOOKUP(AB173,med[],2,TRUE)</f>
        <v>เข้าร่วม</v>
      </c>
    </row>
    <row r="174" spans="1:30" s="14" customFormat="1" x14ac:dyDescent="0.2">
      <c r="A174" s="8">
        <v>45476.595231689818</v>
      </c>
      <c r="B174" s="25" t="s">
        <v>2004</v>
      </c>
      <c r="C174" s="35" t="s">
        <v>1847</v>
      </c>
      <c r="D174" s="36" t="s">
        <v>14</v>
      </c>
      <c r="E174" s="37" t="s">
        <v>1954</v>
      </c>
      <c r="F174" s="37" t="s">
        <v>606</v>
      </c>
      <c r="G174" s="36" t="s">
        <v>27</v>
      </c>
      <c r="H174" s="37" t="s">
        <v>99</v>
      </c>
      <c r="I174" s="36">
        <v>11</v>
      </c>
      <c r="J174" s="38">
        <v>1839902280774</v>
      </c>
      <c r="K174" s="39" t="s">
        <v>607</v>
      </c>
      <c r="L174" s="39" t="s">
        <v>608</v>
      </c>
      <c r="M174" s="36" t="s">
        <v>609</v>
      </c>
      <c r="N174" s="40" t="s">
        <v>610</v>
      </c>
      <c r="O174" s="36">
        <v>202407038</v>
      </c>
      <c r="P174" s="36" t="s">
        <v>23</v>
      </c>
      <c r="Q174" s="41">
        <v>8</v>
      </c>
      <c r="R174" s="41">
        <f t="shared" si="16"/>
        <v>49.1</v>
      </c>
      <c r="S174" s="41">
        <v>5</v>
      </c>
      <c r="T174" s="41">
        <f t="shared" si="17"/>
        <v>43</v>
      </c>
      <c r="U174" s="41">
        <v>4</v>
      </c>
      <c r="V174" s="41">
        <f t="shared" si="18"/>
        <v>24.5</v>
      </c>
      <c r="W174" s="42">
        <v>3</v>
      </c>
      <c r="X174" s="42">
        <f t="shared" si="19"/>
        <v>17.2</v>
      </c>
      <c r="Y174" s="42">
        <v>4.2</v>
      </c>
      <c r="Z174" s="42">
        <f t="shared" si="20"/>
        <v>24.5</v>
      </c>
      <c r="AA174" s="42">
        <f t="shared" si="21"/>
        <v>24.2</v>
      </c>
      <c r="AB174" s="42">
        <f t="shared" si="22"/>
        <v>36.799999999999997</v>
      </c>
      <c r="AC174" s="57">
        <f t="shared" si="23"/>
        <v>151</v>
      </c>
      <c r="AD174" s="57" t="str">
        <f>VLOOKUP(AB174,med[],2,TRUE)</f>
        <v>เข้าร่วม</v>
      </c>
    </row>
    <row r="175" spans="1:30" s="14" customFormat="1" x14ac:dyDescent="0.2">
      <c r="A175" s="8">
        <v>45480.576678368059</v>
      </c>
      <c r="B175" s="25" t="s">
        <v>2004</v>
      </c>
      <c r="C175" s="35" t="s">
        <v>1848</v>
      </c>
      <c r="D175" s="36" t="s">
        <v>24</v>
      </c>
      <c r="E175" s="37" t="s">
        <v>1442</v>
      </c>
      <c r="F175" s="37" t="s">
        <v>1443</v>
      </c>
      <c r="G175" s="36" t="s">
        <v>17</v>
      </c>
      <c r="H175" s="37" t="s">
        <v>49</v>
      </c>
      <c r="I175" s="36">
        <v>10</v>
      </c>
      <c r="J175" s="38">
        <v>1929901558948</v>
      </c>
      <c r="K175" s="39" t="s">
        <v>1444</v>
      </c>
      <c r="L175" s="39" t="s">
        <v>1444</v>
      </c>
      <c r="M175" s="36" t="s">
        <v>1445</v>
      </c>
      <c r="N175" s="40" t="s">
        <v>1446</v>
      </c>
      <c r="O175" s="36" t="s">
        <v>1447</v>
      </c>
      <c r="P175" s="36" t="s">
        <v>23</v>
      </c>
      <c r="Q175" s="41">
        <v>12</v>
      </c>
      <c r="R175" s="41">
        <f t="shared" si="16"/>
        <v>88.1</v>
      </c>
      <c r="S175" s="41">
        <v>5</v>
      </c>
      <c r="T175" s="41">
        <f t="shared" si="17"/>
        <v>43</v>
      </c>
      <c r="U175" s="41">
        <v>6</v>
      </c>
      <c r="V175" s="41">
        <f t="shared" si="18"/>
        <v>69.599999999999994</v>
      </c>
      <c r="W175" s="42">
        <v>3</v>
      </c>
      <c r="X175" s="42">
        <f t="shared" si="19"/>
        <v>17.2</v>
      </c>
      <c r="Y175" s="42">
        <v>4.8</v>
      </c>
      <c r="Z175" s="42">
        <f t="shared" si="20"/>
        <v>34.4</v>
      </c>
      <c r="AA175" s="42">
        <f t="shared" si="21"/>
        <v>30.8</v>
      </c>
      <c r="AB175" s="42">
        <f t="shared" si="22"/>
        <v>75.400000000000006</v>
      </c>
      <c r="AC175" s="57">
        <f t="shared" si="23"/>
        <v>59</v>
      </c>
      <c r="AD175" s="57" t="str">
        <f>VLOOKUP(AB175,med[],2,TRUE)</f>
        <v>เข้าร่วม</v>
      </c>
    </row>
    <row r="176" spans="1:30" s="14" customFormat="1" x14ac:dyDescent="0.2">
      <c r="A176" s="8">
        <v>45479.563243819444</v>
      </c>
      <c r="B176" s="25" t="s">
        <v>2004</v>
      </c>
      <c r="C176" s="35" t="s">
        <v>1849</v>
      </c>
      <c r="D176" s="36" t="s">
        <v>14</v>
      </c>
      <c r="E176" s="37" t="s">
        <v>1140</v>
      </c>
      <c r="F176" s="37" t="s">
        <v>1141</v>
      </c>
      <c r="G176" s="36" t="s">
        <v>17</v>
      </c>
      <c r="H176" s="37" t="s">
        <v>28</v>
      </c>
      <c r="I176" s="36">
        <v>10</v>
      </c>
      <c r="J176" s="38">
        <v>1839100023141</v>
      </c>
      <c r="K176" s="39" t="s">
        <v>1142</v>
      </c>
      <c r="L176" s="39" t="s">
        <v>1143</v>
      </c>
      <c r="M176" s="36" t="s">
        <v>1144</v>
      </c>
      <c r="N176" s="40" t="s">
        <v>1145</v>
      </c>
      <c r="O176" s="36" t="s">
        <v>1146</v>
      </c>
      <c r="P176" s="36" t="s">
        <v>23</v>
      </c>
      <c r="Q176" s="41">
        <v>16</v>
      </c>
      <c r="R176" s="41">
        <f t="shared" si="16"/>
        <v>97.899999999999991</v>
      </c>
      <c r="S176" s="41">
        <v>7</v>
      </c>
      <c r="T176" s="41">
        <f t="shared" si="17"/>
        <v>76.599999999999994</v>
      </c>
      <c r="U176" s="41">
        <v>4</v>
      </c>
      <c r="V176" s="41">
        <f t="shared" si="18"/>
        <v>24.5</v>
      </c>
      <c r="W176" s="42">
        <v>5</v>
      </c>
      <c r="X176" s="42">
        <f t="shared" si="19"/>
        <v>51.6</v>
      </c>
      <c r="Y176" s="42">
        <v>4.2</v>
      </c>
      <c r="Z176" s="42">
        <f t="shared" si="20"/>
        <v>24.5</v>
      </c>
      <c r="AA176" s="42">
        <f t="shared" si="21"/>
        <v>36.200000000000003</v>
      </c>
      <c r="AB176" s="42">
        <f t="shared" si="22"/>
        <v>88.1</v>
      </c>
      <c r="AC176" s="57">
        <f t="shared" si="23"/>
        <v>29</v>
      </c>
      <c r="AD176" s="57" t="str">
        <f>VLOOKUP(AB176,med[],2,TRUE)</f>
        <v>เหรียญทองแดง</v>
      </c>
    </row>
    <row r="177" spans="1:30" s="14" customFormat="1" x14ac:dyDescent="0.2">
      <c r="A177" s="8">
        <v>45477.452237083329</v>
      </c>
      <c r="B177" s="25" t="s">
        <v>2004</v>
      </c>
      <c r="C177" s="35" t="s">
        <v>1850</v>
      </c>
      <c r="D177" s="36" t="s">
        <v>24</v>
      </c>
      <c r="E177" s="37" t="s">
        <v>715</v>
      </c>
      <c r="F177" s="37" t="s">
        <v>716</v>
      </c>
      <c r="G177" s="36" t="s">
        <v>27</v>
      </c>
      <c r="H177" s="37" t="s">
        <v>717</v>
      </c>
      <c r="I177" s="36">
        <v>12</v>
      </c>
      <c r="J177" s="38">
        <v>1829900389256</v>
      </c>
      <c r="K177" s="39" t="s">
        <v>718</v>
      </c>
      <c r="L177" s="39" t="s">
        <v>719</v>
      </c>
      <c r="M177" s="36" t="s">
        <v>720</v>
      </c>
      <c r="N177" s="40" t="s">
        <v>721</v>
      </c>
      <c r="O177" s="36" t="s">
        <v>722</v>
      </c>
      <c r="P177" s="36" t="s">
        <v>23</v>
      </c>
      <c r="Q177" s="41">
        <v>6</v>
      </c>
      <c r="R177" s="41">
        <f t="shared" si="16"/>
        <v>25.4</v>
      </c>
      <c r="S177" s="41">
        <v>6</v>
      </c>
      <c r="T177" s="41">
        <f t="shared" si="17"/>
        <v>60.199999999999996</v>
      </c>
      <c r="U177" s="41">
        <v>3</v>
      </c>
      <c r="V177" s="41">
        <f t="shared" si="18"/>
        <v>9.8000000000000007</v>
      </c>
      <c r="W177" s="42">
        <v>4</v>
      </c>
      <c r="X177" s="42">
        <f t="shared" si="19"/>
        <v>34.799999999999997</v>
      </c>
      <c r="Y177" s="42">
        <v>6.6</v>
      </c>
      <c r="Z177" s="42">
        <f t="shared" si="20"/>
        <v>67.600000000000009</v>
      </c>
      <c r="AA177" s="42">
        <f t="shared" si="21"/>
        <v>25.6</v>
      </c>
      <c r="AB177" s="42">
        <f t="shared" si="22"/>
        <v>43</v>
      </c>
      <c r="AC177" s="57">
        <f t="shared" si="23"/>
        <v>137</v>
      </c>
      <c r="AD177" s="57" t="str">
        <f>VLOOKUP(AB177,med[],2,TRUE)</f>
        <v>เข้าร่วม</v>
      </c>
    </row>
    <row r="178" spans="1:30" s="14" customFormat="1" x14ac:dyDescent="0.2">
      <c r="A178" s="8">
        <v>45477.424739212962</v>
      </c>
      <c r="B178" s="25" t="s">
        <v>2004</v>
      </c>
      <c r="C178" s="35" t="s">
        <v>1851</v>
      </c>
      <c r="D178" s="36" t="s">
        <v>24</v>
      </c>
      <c r="E178" s="37" t="s">
        <v>709</v>
      </c>
      <c r="F178" s="37" t="s">
        <v>710</v>
      </c>
      <c r="G178" s="36" t="s">
        <v>27</v>
      </c>
      <c r="H178" s="37" t="s">
        <v>711</v>
      </c>
      <c r="I178" s="36">
        <v>11</v>
      </c>
      <c r="J178" s="38">
        <v>1839902283994</v>
      </c>
      <c r="K178" s="39" t="s">
        <v>712</v>
      </c>
      <c r="L178" s="39" t="s">
        <v>712</v>
      </c>
      <c r="M178" s="36" t="s">
        <v>706</v>
      </c>
      <c r="N178" s="40" t="s">
        <v>713</v>
      </c>
      <c r="O178" s="36" t="s">
        <v>714</v>
      </c>
      <c r="P178" s="36" t="s">
        <v>23</v>
      </c>
      <c r="Q178" s="41">
        <v>8</v>
      </c>
      <c r="R178" s="41">
        <f t="shared" si="16"/>
        <v>49.1</v>
      </c>
      <c r="S178" s="41">
        <v>4</v>
      </c>
      <c r="T178" s="41">
        <f t="shared" si="17"/>
        <v>25.8</v>
      </c>
      <c r="U178" s="41">
        <v>6</v>
      </c>
      <c r="V178" s="41">
        <f t="shared" si="18"/>
        <v>69.599999999999994</v>
      </c>
      <c r="W178" s="42">
        <v>3</v>
      </c>
      <c r="X178" s="42">
        <f t="shared" si="19"/>
        <v>17.2</v>
      </c>
      <c r="Y178" s="42">
        <v>5.4</v>
      </c>
      <c r="Z178" s="42">
        <f t="shared" si="20"/>
        <v>45.4</v>
      </c>
      <c r="AA178" s="42">
        <f t="shared" si="21"/>
        <v>26.4</v>
      </c>
      <c r="AB178" s="42">
        <f t="shared" si="22"/>
        <v>50.4</v>
      </c>
      <c r="AC178" s="57">
        <f t="shared" si="23"/>
        <v>117</v>
      </c>
      <c r="AD178" s="57" t="str">
        <f>VLOOKUP(AB178,med[],2,TRUE)</f>
        <v>เข้าร่วม</v>
      </c>
    </row>
    <row r="179" spans="1:30" s="14" customFormat="1" x14ac:dyDescent="0.2">
      <c r="A179" s="8">
        <v>45478.503322245371</v>
      </c>
      <c r="B179" s="25" t="s">
        <v>2004</v>
      </c>
      <c r="C179" s="35" t="s">
        <v>1852</v>
      </c>
      <c r="D179" s="36" t="s">
        <v>24</v>
      </c>
      <c r="E179" s="37" t="s">
        <v>908</v>
      </c>
      <c r="F179" s="37" t="s">
        <v>909</v>
      </c>
      <c r="G179" s="36" t="s">
        <v>17</v>
      </c>
      <c r="H179" s="37" t="s">
        <v>910</v>
      </c>
      <c r="I179" s="36">
        <v>10</v>
      </c>
      <c r="J179" s="38">
        <v>1839300062469</v>
      </c>
      <c r="K179" s="39" t="s">
        <v>911</v>
      </c>
      <c r="L179" s="39" t="s">
        <v>911</v>
      </c>
      <c r="M179" s="36" t="s">
        <v>912</v>
      </c>
      <c r="N179" s="40" t="s">
        <v>913</v>
      </c>
      <c r="O179" s="36" t="s">
        <v>914</v>
      </c>
      <c r="P179" s="36" t="s">
        <v>23</v>
      </c>
      <c r="Q179" s="41">
        <v>10</v>
      </c>
      <c r="R179" s="41">
        <f t="shared" si="16"/>
        <v>69.599999999999994</v>
      </c>
      <c r="S179" s="41">
        <v>3</v>
      </c>
      <c r="T179" s="41">
        <f t="shared" si="17"/>
        <v>9.4</v>
      </c>
      <c r="U179" s="41">
        <v>5</v>
      </c>
      <c r="V179" s="41">
        <f t="shared" si="18"/>
        <v>46.300000000000004</v>
      </c>
      <c r="W179" s="42">
        <v>5</v>
      </c>
      <c r="X179" s="42">
        <f t="shared" si="19"/>
        <v>51.6</v>
      </c>
      <c r="Y179" s="42">
        <v>5.4</v>
      </c>
      <c r="Z179" s="42">
        <f t="shared" si="20"/>
        <v>45.4</v>
      </c>
      <c r="AA179" s="42">
        <f t="shared" si="21"/>
        <v>28.4</v>
      </c>
      <c r="AB179" s="42">
        <f t="shared" si="22"/>
        <v>63.9</v>
      </c>
      <c r="AC179" s="57">
        <f t="shared" si="23"/>
        <v>86</v>
      </c>
      <c r="AD179" s="57" t="str">
        <f>VLOOKUP(AB179,med[],2,TRUE)</f>
        <v>เข้าร่วม</v>
      </c>
    </row>
    <row r="180" spans="1:30" s="14" customFormat="1" x14ac:dyDescent="0.2">
      <c r="A180" s="8">
        <v>45480.366454432871</v>
      </c>
      <c r="B180" s="25" t="s">
        <v>2004</v>
      </c>
      <c r="C180" s="35" t="s">
        <v>1853</v>
      </c>
      <c r="D180" s="36" t="s">
        <v>24</v>
      </c>
      <c r="E180" s="37" t="s">
        <v>1319</v>
      </c>
      <c r="F180" s="37" t="s">
        <v>1320</v>
      </c>
      <c r="G180" s="36" t="s">
        <v>27</v>
      </c>
      <c r="H180" s="37" t="s">
        <v>28</v>
      </c>
      <c r="I180" s="36">
        <v>12</v>
      </c>
      <c r="J180" s="38">
        <v>1839902279849</v>
      </c>
      <c r="K180" s="39" t="s">
        <v>1321</v>
      </c>
      <c r="L180" s="39" t="s">
        <v>1322</v>
      </c>
      <c r="M180" s="36" t="s">
        <v>1323</v>
      </c>
      <c r="N180" s="40" t="s">
        <v>1324</v>
      </c>
      <c r="O180" s="36" t="s">
        <v>1325</v>
      </c>
      <c r="P180" s="36" t="s">
        <v>23</v>
      </c>
      <c r="Q180" s="41">
        <v>6</v>
      </c>
      <c r="R180" s="41">
        <f t="shared" si="16"/>
        <v>25.4</v>
      </c>
      <c r="S180" s="41">
        <v>5</v>
      </c>
      <c r="T180" s="41">
        <f t="shared" si="17"/>
        <v>43</v>
      </c>
      <c r="U180" s="41">
        <v>6</v>
      </c>
      <c r="V180" s="41">
        <f t="shared" si="18"/>
        <v>69.599999999999994</v>
      </c>
      <c r="W180" s="42">
        <v>4</v>
      </c>
      <c r="X180" s="42">
        <f t="shared" si="19"/>
        <v>34.799999999999997</v>
      </c>
      <c r="Y180" s="42">
        <v>4.8</v>
      </c>
      <c r="Z180" s="42">
        <f t="shared" si="20"/>
        <v>34.4</v>
      </c>
      <c r="AA180" s="42">
        <f t="shared" si="21"/>
        <v>25.8</v>
      </c>
      <c r="AB180" s="42">
        <f t="shared" si="22"/>
        <v>44.6</v>
      </c>
      <c r="AC180" s="57">
        <f t="shared" si="23"/>
        <v>131</v>
      </c>
      <c r="AD180" s="57" t="str">
        <f>VLOOKUP(AB180,med[],2,TRUE)</f>
        <v>เข้าร่วม</v>
      </c>
    </row>
    <row r="181" spans="1:30" s="14" customFormat="1" x14ac:dyDescent="0.2">
      <c r="A181" s="8">
        <v>45475.287058402777</v>
      </c>
      <c r="B181" s="25" t="s">
        <v>2004</v>
      </c>
      <c r="C181" s="35" t="s">
        <v>1854</v>
      </c>
      <c r="D181" s="36" t="s">
        <v>14</v>
      </c>
      <c r="E181" s="37" t="s">
        <v>199</v>
      </c>
      <c r="F181" s="37" t="s">
        <v>200</v>
      </c>
      <c r="G181" s="36" t="s">
        <v>27</v>
      </c>
      <c r="H181" s="37" t="s">
        <v>85</v>
      </c>
      <c r="I181" s="36">
        <v>12</v>
      </c>
      <c r="J181" s="38">
        <v>1839902243291</v>
      </c>
      <c r="K181" s="39" t="s">
        <v>201</v>
      </c>
      <c r="L181" s="39" t="s">
        <v>202</v>
      </c>
      <c r="M181" s="36" t="s">
        <v>203</v>
      </c>
      <c r="N181" s="40" t="s">
        <v>204</v>
      </c>
      <c r="O181" s="36" t="s">
        <v>205</v>
      </c>
      <c r="P181" s="36" t="s">
        <v>23</v>
      </c>
      <c r="Q181" s="41">
        <v>6</v>
      </c>
      <c r="R181" s="41">
        <f t="shared" si="16"/>
        <v>25.4</v>
      </c>
      <c r="S181" s="41">
        <v>5</v>
      </c>
      <c r="T181" s="41">
        <f t="shared" si="17"/>
        <v>43</v>
      </c>
      <c r="U181" s="41">
        <v>8</v>
      </c>
      <c r="V181" s="41">
        <f t="shared" si="18"/>
        <v>95.399999999999991</v>
      </c>
      <c r="W181" s="42">
        <v>6</v>
      </c>
      <c r="X181" s="42">
        <f t="shared" si="19"/>
        <v>68</v>
      </c>
      <c r="Y181" s="42">
        <v>9.6</v>
      </c>
      <c r="Z181" s="42">
        <f t="shared" si="20"/>
        <v>97.1</v>
      </c>
      <c r="AA181" s="42">
        <f t="shared" si="21"/>
        <v>34.6</v>
      </c>
      <c r="AB181" s="42">
        <f t="shared" si="22"/>
        <v>84.8</v>
      </c>
      <c r="AC181" s="57">
        <f t="shared" si="23"/>
        <v>38</v>
      </c>
      <c r="AD181" s="57" t="str">
        <f>VLOOKUP(AB181,med[],2,TRUE)</f>
        <v>เข้าร่วม</v>
      </c>
    </row>
    <row r="182" spans="1:30" s="14" customFormat="1" x14ac:dyDescent="0.2">
      <c r="A182" s="8">
        <v>45479.867125219913</v>
      </c>
      <c r="B182" s="25" t="s">
        <v>2004</v>
      </c>
      <c r="C182" s="35" t="s">
        <v>1855</v>
      </c>
      <c r="D182" s="36" t="s">
        <v>24</v>
      </c>
      <c r="E182" s="37" t="s">
        <v>1255</v>
      </c>
      <c r="F182" s="37" t="s">
        <v>1256</v>
      </c>
      <c r="G182" s="36" t="s">
        <v>27</v>
      </c>
      <c r="H182" s="37" t="s">
        <v>99</v>
      </c>
      <c r="I182" s="36">
        <v>11</v>
      </c>
      <c r="J182" s="38">
        <v>1839902291458</v>
      </c>
      <c r="K182" s="39" t="s">
        <v>1257</v>
      </c>
      <c r="L182" s="39" t="s">
        <v>1258</v>
      </c>
      <c r="M182" s="36" t="s">
        <v>1259</v>
      </c>
      <c r="N182" s="40" t="s">
        <v>1260</v>
      </c>
      <c r="O182" s="36">
        <v>652208</v>
      </c>
      <c r="P182" s="36" t="s">
        <v>23</v>
      </c>
      <c r="Q182" s="41">
        <v>6</v>
      </c>
      <c r="R182" s="41">
        <f t="shared" si="16"/>
        <v>25.4</v>
      </c>
      <c r="S182" s="41">
        <v>5</v>
      </c>
      <c r="T182" s="41">
        <f t="shared" si="17"/>
        <v>43</v>
      </c>
      <c r="U182" s="41">
        <v>4</v>
      </c>
      <c r="V182" s="41">
        <f t="shared" si="18"/>
        <v>24.5</v>
      </c>
      <c r="W182" s="42">
        <v>5</v>
      </c>
      <c r="X182" s="42">
        <f t="shared" si="19"/>
        <v>51.6</v>
      </c>
      <c r="Y182" s="42">
        <v>6.6</v>
      </c>
      <c r="Z182" s="42">
        <f t="shared" si="20"/>
        <v>67.600000000000009</v>
      </c>
      <c r="AA182" s="42">
        <f t="shared" si="21"/>
        <v>26.6</v>
      </c>
      <c r="AB182" s="42">
        <f t="shared" si="22"/>
        <v>52.800000000000004</v>
      </c>
      <c r="AC182" s="57">
        <f t="shared" si="23"/>
        <v>113</v>
      </c>
      <c r="AD182" s="57" t="str">
        <f>VLOOKUP(AB182,med[],2,TRUE)</f>
        <v>เข้าร่วม</v>
      </c>
    </row>
    <row r="183" spans="1:30" s="14" customFormat="1" x14ac:dyDescent="0.2">
      <c r="A183" s="8">
        <v>45479.888111539352</v>
      </c>
      <c r="B183" s="24" t="s">
        <v>2005</v>
      </c>
      <c r="C183" s="35" t="s">
        <v>1856</v>
      </c>
      <c r="D183" s="36" t="s">
        <v>24</v>
      </c>
      <c r="E183" s="37" t="s">
        <v>1268</v>
      </c>
      <c r="F183" s="37" t="s">
        <v>1269</v>
      </c>
      <c r="G183" s="36" t="s">
        <v>27</v>
      </c>
      <c r="H183" s="37" t="s">
        <v>703</v>
      </c>
      <c r="I183" s="36">
        <v>11</v>
      </c>
      <c r="J183" s="38">
        <v>1839300051599</v>
      </c>
      <c r="K183" s="36" t="s">
        <v>1270</v>
      </c>
      <c r="L183" s="36" t="s">
        <v>1271</v>
      </c>
      <c r="M183" s="36" t="s">
        <v>1272</v>
      </c>
      <c r="N183" s="40" t="s">
        <v>1273</v>
      </c>
      <c r="O183" s="36" t="s">
        <v>1274</v>
      </c>
      <c r="P183" s="36" t="s">
        <v>23</v>
      </c>
      <c r="Q183" s="41">
        <v>6</v>
      </c>
      <c r="R183" s="41">
        <f t="shared" si="16"/>
        <v>25.4</v>
      </c>
      <c r="S183" s="41">
        <v>1</v>
      </c>
      <c r="T183" s="41">
        <f t="shared" si="17"/>
        <v>0</v>
      </c>
      <c r="U183" s="41">
        <v>5</v>
      </c>
      <c r="V183" s="41">
        <f t="shared" si="18"/>
        <v>46.300000000000004</v>
      </c>
      <c r="W183" s="42">
        <v>5</v>
      </c>
      <c r="X183" s="42">
        <f t="shared" si="19"/>
        <v>51.6</v>
      </c>
      <c r="Y183" s="42">
        <v>3</v>
      </c>
      <c r="Z183" s="42">
        <f t="shared" si="20"/>
        <v>10.6</v>
      </c>
      <c r="AA183" s="42">
        <f t="shared" si="21"/>
        <v>20</v>
      </c>
      <c r="AB183" s="42">
        <f t="shared" si="22"/>
        <v>14.7</v>
      </c>
      <c r="AC183" s="57">
        <f t="shared" si="23"/>
        <v>208</v>
      </c>
      <c r="AD183" s="57" t="str">
        <f>VLOOKUP(AB183,med[],2,TRUE)</f>
        <v>เข้าร่วม</v>
      </c>
    </row>
    <row r="184" spans="1:30" s="14" customFormat="1" x14ac:dyDescent="0.2">
      <c r="A184" s="8">
        <v>45480.815272916661</v>
      </c>
      <c r="B184" s="24" t="s">
        <v>2005</v>
      </c>
      <c r="C184" s="35" t="s">
        <v>1857</v>
      </c>
      <c r="D184" s="36" t="s">
        <v>14</v>
      </c>
      <c r="E184" s="37" t="s">
        <v>1574</v>
      </c>
      <c r="F184" s="37" t="s">
        <v>1575</v>
      </c>
      <c r="G184" s="36" t="s">
        <v>84</v>
      </c>
      <c r="H184" s="37" t="s">
        <v>28</v>
      </c>
      <c r="I184" s="36">
        <v>9</v>
      </c>
      <c r="J184" s="38">
        <v>1849300221737</v>
      </c>
      <c r="K184" s="39" t="s">
        <v>1576</v>
      </c>
      <c r="L184" s="39" t="s">
        <v>1576</v>
      </c>
      <c r="M184" s="36" t="s">
        <v>1577</v>
      </c>
      <c r="N184" s="40" t="s">
        <v>1578</v>
      </c>
      <c r="O184" s="36" t="s">
        <v>1579</v>
      </c>
      <c r="P184" s="36" t="s">
        <v>23</v>
      </c>
      <c r="Q184" s="41">
        <v>6</v>
      </c>
      <c r="R184" s="41">
        <f t="shared" si="16"/>
        <v>25.4</v>
      </c>
      <c r="S184" s="41">
        <v>2</v>
      </c>
      <c r="T184" s="41">
        <f t="shared" si="17"/>
        <v>3.2</v>
      </c>
      <c r="U184" s="41">
        <v>4</v>
      </c>
      <c r="V184" s="41">
        <f t="shared" si="18"/>
        <v>24.5</v>
      </c>
      <c r="W184" s="42">
        <v>3</v>
      </c>
      <c r="X184" s="42">
        <f t="shared" si="19"/>
        <v>17.2</v>
      </c>
      <c r="Y184" s="42">
        <v>0.6</v>
      </c>
      <c r="Z184" s="42">
        <f t="shared" si="20"/>
        <v>0</v>
      </c>
      <c r="AA184" s="42">
        <f t="shared" si="21"/>
        <v>15.6</v>
      </c>
      <c r="AB184" s="42">
        <f t="shared" si="22"/>
        <v>2.8000000000000003</v>
      </c>
      <c r="AC184" s="57">
        <f t="shared" si="23"/>
        <v>238</v>
      </c>
      <c r="AD184" s="57" t="str">
        <f>VLOOKUP(AB184,med[],2,TRUE)</f>
        <v>เข้าร่วม</v>
      </c>
    </row>
    <row r="185" spans="1:30" s="14" customFormat="1" x14ac:dyDescent="0.2">
      <c r="A185" s="8">
        <v>45478.325575578703</v>
      </c>
      <c r="B185" s="24" t="s">
        <v>2005</v>
      </c>
      <c r="C185" s="47" t="s">
        <v>1858</v>
      </c>
      <c r="D185" s="48" t="s">
        <v>14</v>
      </c>
      <c r="E185" s="49" t="s">
        <v>1955</v>
      </c>
      <c r="F185" s="49" t="s">
        <v>845</v>
      </c>
      <c r="G185" s="48" t="s">
        <v>27</v>
      </c>
      <c r="H185" s="49" t="s">
        <v>846</v>
      </c>
      <c r="I185" s="48">
        <v>11</v>
      </c>
      <c r="J185" s="50">
        <v>1839902271139</v>
      </c>
      <c r="K185" s="51" t="s">
        <v>847</v>
      </c>
      <c r="L185" s="51" t="s">
        <v>847</v>
      </c>
      <c r="M185" s="48" t="s">
        <v>848</v>
      </c>
      <c r="N185" s="52" t="s">
        <v>849</v>
      </c>
      <c r="O185" s="48" t="s">
        <v>850</v>
      </c>
      <c r="P185" s="48" t="s">
        <v>23</v>
      </c>
      <c r="Q185" s="53"/>
      <c r="R185" s="53"/>
      <c r="S185" s="53"/>
      <c r="T185" s="53"/>
      <c r="U185" s="53"/>
      <c r="V185" s="53"/>
      <c r="W185" s="54"/>
      <c r="X185" s="54"/>
      <c r="Y185" s="54"/>
      <c r="Z185" s="54"/>
      <c r="AA185" s="54"/>
      <c r="AB185" s="54"/>
      <c r="AC185" s="57" t="e">
        <f t="shared" si="23"/>
        <v>#N/A</v>
      </c>
      <c r="AD185" s="57" t="str">
        <f>VLOOKUP(AB185,med[],2,TRUE)</f>
        <v>เข้าร่วม</v>
      </c>
    </row>
    <row r="186" spans="1:30" s="14" customFormat="1" x14ac:dyDescent="0.2">
      <c r="A186" s="8">
        <v>45475.487629837968</v>
      </c>
      <c r="B186" s="24" t="s">
        <v>2005</v>
      </c>
      <c r="C186" s="35" t="s">
        <v>1859</v>
      </c>
      <c r="D186" s="36" t="s">
        <v>14</v>
      </c>
      <c r="E186" s="37" t="s">
        <v>317</v>
      </c>
      <c r="F186" s="37" t="s">
        <v>318</v>
      </c>
      <c r="G186" s="36" t="s">
        <v>17</v>
      </c>
      <c r="H186" s="37" t="s">
        <v>28</v>
      </c>
      <c r="I186" s="36">
        <v>10</v>
      </c>
      <c r="J186" s="38">
        <v>1839902317589</v>
      </c>
      <c r="K186" s="39" t="s">
        <v>319</v>
      </c>
      <c r="L186" s="39" t="s">
        <v>320</v>
      </c>
      <c r="M186" s="36" t="s">
        <v>321</v>
      </c>
      <c r="N186" s="40" t="s">
        <v>322</v>
      </c>
      <c r="O186" s="36" t="s">
        <v>323</v>
      </c>
      <c r="P186" s="36" t="s">
        <v>23</v>
      </c>
      <c r="Q186" s="41">
        <v>6</v>
      </c>
      <c r="R186" s="41">
        <f t="shared" si="16"/>
        <v>25.4</v>
      </c>
      <c r="S186" s="41">
        <v>5</v>
      </c>
      <c r="T186" s="41">
        <f t="shared" si="17"/>
        <v>43</v>
      </c>
      <c r="U186" s="41">
        <v>3</v>
      </c>
      <c r="V186" s="41">
        <f t="shared" si="18"/>
        <v>9.8000000000000007</v>
      </c>
      <c r="W186" s="42">
        <v>7</v>
      </c>
      <c r="X186" s="42">
        <f t="shared" si="19"/>
        <v>80.7</v>
      </c>
      <c r="Y186" s="42">
        <v>6.6</v>
      </c>
      <c r="Z186" s="42">
        <f t="shared" si="20"/>
        <v>67.600000000000009</v>
      </c>
      <c r="AA186" s="42">
        <f t="shared" si="21"/>
        <v>27.6</v>
      </c>
      <c r="AB186" s="42">
        <f t="shared" si="22"/>
        <v>57.699999999999996</v>
      </c>
      <c r="AC186" s="57">
        <f t="shared" si="23"/>
        <v>102</v>
      </c>
      <c r="AD186" s="57" t="str">
        <f>VLOOKUP(AB186,med[],2,TRUE)</f>
        <v>เข้าร่วม</v>
      </c>
    </row>
    <row r="187" spans="1:30" s="14" customFormat="1" x14ac:dyDescent="0.2">
      <c r="A187" s="8">
        <v>45479.8404166088</v>
      </c>
      <c r="B187" s="24" t="s">
        <v>2005</v>
      </c>
      <c r="C187" s="35" t="s">
        <v>1860</v>
      </c>
      <c r="D187" s="36" t="s">
        <v>14</v>
      </c>
      <c r="E187" s="37" t="s">
        <v>317</v>
      </c>
      <c r="F187" s="37" t="s">
        <v>1242</v>
      </c>
      <c r="G187" s="36" t="s">
        <v>27</v>
      </c>
      <c r="H187" s="37" t="s">
        <v>1243</v>
      </c>
      <c r="I187" s="36" t="s">
        <v>735</v>
      </c>
      <c r="J187" s="38">
        <v>1839902252576</v>
      </c>
      <c r="K187" s="39" t="s">
        <v>1244</v>
      </c>
      <c r="L187" s="39" t="s">
        <v>1245</v>
      </c>
      <c r="M187" s="36" t="s">
        <v>1246</v>
      </c>
      <c r="N187" s="40" t="s">
        <v>1247</v>
      </c>
      <c r="O187" s="36" t="s">
        <v>1248</v>
      </c>
      <c r="P187" s="36" t="s">
        <v>23</v>
      </c>
      <c r="Q187" s="41">
        <v>6</v>
      </c>
      <c r="R187" s="41">
        <f t="shared" si="16"/>
        <v>25.4</v>
      </c>
      <c r="S187" s="41">
        <v>3</v>
      </c>
      <c r="T187" s="41">
        <f t="shared" si="17"/>
        <v>9.4</v>
      </c>
      <c r="U187" s="41">
        <v>1</v>
      </c>
      <c r="V187" s="41">
        <f t="shared" si="18"/>
        <v>0</v>
      </c>
      <c r="W187" s="42">
        <v>6</v>
      </c>
      <c r="X187" s="42">
        <f t="shared" si="19"/>
        <v>68</v>
      </c>
      <c r="Y187" s="42">
        <v>4.8</v>
      </c>
      <c r="Z187" s="42">
        <f t="shared" si="20"/>
        <v>34.4</v>
      </c>
      <c r="AA187" s="42">
        <f t="shared" si="21"/>
        <v>20.8</v>
      </c>
      <c r="AB187" s="42">
        <f t="shared" si="22"/>
        <v>16.8</v>
      </c>
      <c r="AC187" s="57">
        <f t="shared" si="23"/>
        <v>198</v>
      </c>
      <c r="AD187" s="57" t="str">
        <f>VLOOKUP(AB187,med[],2,TRUE)</f>
        <v>เข้าร่วม</v>
      </c>
    </row>
    <row r="188" spans="1:30" s="14" customFormat="1" x14ac:dyDescent="0.2">
      <c r="A188" s="8">
        <v>45480.850126736113</v>
      </c>
      <c r="B188" s="24" t="s">
        <v>2005</v>
      </c>
      <c r="C188" s="35" t="s">
        <v>1861</v>
      </c>
      <c r="D188" s="36" t="s">
        <v>14</v>
      </c>
      <c r="E188" s="37" t="s">
        <v>317</v>
      </c>
      <c r="F188" s="37" t="s">
        <v>1600</v>
      </c>
      <c r="G188" s="36" t="s">
        <v>27</v>
      </c>
      <c r="H188" s="37" t="s">
        <v>1601</v>
      </c>
      <c r="I188" s="36">
        <v>11</v>
      </c>
      <c r="J188" s="38">
        <v>1839300049641</v>
      </c>
      <c r="K188" s="39" t="s">
        <v>1602</v>
      </c>
      <c r="L188" s="39" t="s">
        <v>1603</v>
      </c>
      <c r="M188" s="36" t="s">
        <v>1604</v>
      </c>
      <c r="N188" s="40" t="s">
        <v>1605</v>
      </c>
      <c r="O188" s="36">
        <v>362193001</v>
      </c>
      <c r="P188" s="36" t="s">
        <v>23</v>
      </c>
      <c r="Q188" s="41">
        <v>8</v>
      </c>
      <c r="R188" s="41">
        <f t="shared" si="16"/>
        <v>49.1</v>
      </c>
      <c r="S188" s="41">
        <v>3</v>
      </c>
      <c r="T188" s="41">
        <f t="shared" si="17"/>
        <v>9.4</v>
      </c>
      <c r="U188" s="41">
        <v>4</v>
      </c>
      <c r="V188" s="41">
        <f t="shared" si="18"/>
        <v>24.5</v>
      </c>
      <c r="W188" s="42">
        <v>4</v>
      </c>
      <c r="X188" s="42">
        <f t="shared" si="19"/>
        <v>34.799999999999997</v>
      </c>
      <c r="Y188" s="42">
        <v>2.4</v>
      </c>
      <c r="Z188" s="42">
        <f t="shared" si="20"/>
        <v>4.9000000000000004</v>
      </c>
      <c r="AA188" s="42">
        <f t="shared" si="21"/>
        <v>21.4</v>
      </c>
      <c r="AB188" s="42">
        <f t="shared" si="22"/>
        <v>21.3</v>
      </c>
      <c r="AC188" s="57">
        <f t="shared" si="23"/>
        <v>190</v>
      </c>
      <c r="AD188" s="57" t="str">
        <f>VLOOKUP(AB188,med[],2,TRUE)</f>
        <v>เข้าร่วม</v>
      </c>
    </row>
    <row r="189" spans="1:30" s="14" customFormat="1" x14ac:dyDescent="0.2">
      <c r="A189" s="8">
        <v>45475.569353182873</v>
      </c>
      <c r="B189" s="24" t="s">
        <v>2005</v>
      </c>
      <c r="C189" s="35" t="s">
        <v>1862</v>
      </c>
      <c r="D189" s="36" t="s">
        <v>14</v>
      </c>
      <c r="E189" s="37" t="s">
        <v>353</v>
      </c>
      <c r="F189" s="37" t="s">
        <v>354</v>
      </c>
      <c r="G189" s="36" t="s">
        <v>27</v>
      </c>
      <c r="H189" s="37" t="s">
        <v>172</v>
      </c>
      <c r="I189" s="36">
        <v>11</v>
      </c>
      <c r="J189" s="38">
        <v>1839300047877</v>
      </c>
      <c r="K189" s="39" t="s">
        <v>355</v>
      </c>
      <c r="L189" s="39" t="s">
        <v>356</v>
      </c>
      <c r="M189" s="36" t="s">
        <v>357</v>
      </c>
      <c r="N189" s="40" t="s">
        <v>358</v>
      </c>
      <c r="O189" s="36" t="s">
        <v>359</v>
      </c>
      <c r="P189" s="36" t="s">
        <v>23</v>
      </c>
      <c r="Q189" s="41">
        <v>0</v>
      </c>
      <c r="R189" s="41">
        <f t="shared" si="16"/>
        <v>0</v>
      </c>
      <c r="S189" s="41">
        <v>6</v>
      </c>
      <c r="T189" s="41">
        <f t="shared" si="17"/>
        <v>60.199999999999996</v>
      </c>
      <c r="U189" s="41">
        <v>6</v>
      </c>
      <c r="V189" s="41">
        <f t="shared" si="18"/>
        <v>69.599999999999994</v>
      </c>
      <c r="W189" s="42">
        <v>7</v>
      </c>
      <c r="X189" s="42">
        <f t="shared" si="19"/>
        <v>80.7</v>
      </c>
      <c r="Y189" s="42">
        <v>6.6</v>
      </c>
      <c r="Z189" s="42">
        <f t="shared" si="20"/>
        <v>67.600000000000009</v>
      </c>
      <c r="AA189" s="42">
        <f t="shared" si="21"/>
        <v>25.6</v>
      </c>
      <c r="AB189" s="42">
        <f t="shared" si="22"/>
        <v>43</v>
      </c>
      <c r="AC189" s="57">
        <f t="shared" si="23"/>
        <v>137</v>
      </c>
      <c r="AD189" s="57" t="str">
        <f>VLOOKUP(AB189,med[],2,TRUE)</f>
        <v>เข้าร่วม</v>
      </c>
    </row>
    <row r="190" spans="1:30" s="14" customFormat="1" x14ac:dyDescent="0.2">
      <c r="A190" s="8">
        <v>45475.45616494213</v>
      </c>
      <c r="B190" s="24" t="s">
        <v>2005</v>
      </c>
      <c r="C190" s="35" t="s">
        <v>1863</v>
      </c>
      <c r="D190" s="36" t="s">
        <v>14</v>
      </c>
      <c r="E190" s="37" t="s">
        <v>1956</v>
      </c>
      <c r="F190" s="37" t="s">
        <v>303</v>
      </c>
      <c r="G190" s="36" t="s">
        <v>27</v>
      </c>
      <c r="H190" s="37" t="s">
        <v>304</v>
      </c>
      <c r="I190" s="36">
        <v>12</v>
      </c>
      <c r="J190" s="38">
        <v>1839300043553</v>
      </c>
      <c r="K190" s="39" t="s">
        <v>305</v>
      </c>
      <c r="L190" s="39" t="s">
        <v>306</v>
      </c>
      <c r="M190" s="36" t="s">
        <v>307</v>
      </c>
      <c r="N190" s="40" t="s">
        <v>308</v>
      </c>
      <c r="O190" s="36" t="s">
        <v>309</v>
      </c>
      <c r="P190" s="36" t="s">
        <v>23</v>
      </c>
      <c r="Q190" s="41">
        <v>8</v>
      </c>
      <c r="R190" s="41">
        <f t="shared" si="16"/>
        <v>49.1</v>
      </c>
      <c r="S190" s="41">
        <v>3</v>
      </c>
      <c r="T190" s="41">
        <f t="shared" si="17"/>
        <v>9.4</v>
      </c>
      <c r="U190" s="41">
        <v>6</v>
      </c>
      <c r="V190" s="41">
        <f t="shared" si="18"/>
        <v>69.599999999999994</v>
      </c>
      <c r="W190" s="42">
        <v>5</v>
      </c>
      <c r="X190" s="42">
        <f t="shared" si="19"/>
        <v>51.6</v>
      </c>
      <c r="Y190" s="42">
        <v>5.4</v>
      </c>
      <c r="Z190" s="42">
        <f t="shared" si="20"/>
        <v>45.4</v>
      </c>
      <c r="AA190" s="42">
        <f t="shared" si="21"/>
        <v>27.4</v>
      </c>
      <c r="AB190" s="42">
        <f t="shared" si="22"/>
        <v>56.899999999999991</v>
      </c>
      <c r="AC190" s="57">
        <f t="shared" si="23"/>
        <v>105</v>
      </c>
      <c r="AD190" s="57" t="str">
        <f>VLOOKUP(AB190,med[],2,TRUE)</f>
        <v>เข้าร่วม</v>
      </c>
    </row>
    <row r="191" spans="1:30" s="14" customFormat="1" x14ac:dyDescent="0.2">
      <c r="A191" s="8">
        <v>45476.554315381945</v>
      </c>
      <c r="B191" s="24" t="s">
        <v>2005</v>
      </c>
      <c r="C191" s="35" t="s">
        <v>1864</v>
      </c>
      <c r="D191" s="36" t="s">
        <v>14</v>
      </c>
      <c r="E191" s="37" t="s">
        <v>582</v>
      </c>
      <c r="F191" s="37" t="s">
        <v>583</v>
      </c>
      <c r="G191" s="36" t="s">
        <v>27</v>
      </c>
      <c r="H191" s="37" t="s">
        <v>85</v>
      </c>
      <c r="I191" s="36">
        <v>11</v>
      </c>
      <c r="J191" s="38">
        <v>1839902269380</v>
      </c>
      <c r="K191" s="39" t="s">
        <v>584</v>
      </c>
      <c r="L191" s="39" t="s">
        <v>585</v>
      </c>
      <c r="M191" s="36" t="s">
        <v>586</v>
      </c>
      <c r="N191" s="40" t="s">
        <v>587</v>
      </c>
      <c r="O191" s="36" t="s">
        <v>588</v>
      </c>
      <c r="P191" s="36" t="s">
        <v>23</v>
      </c>
      <c r="Q191" s="41">
        <v>2</v>
      </c>
      <c r="R191" s="41">
        <f t="shared" si="16"/>
        <v>1.2</v>
      </c>
      <c r="S191" s="41">
        <v>3</v>
      </c>
      <c r="T191" s="41">
        <f t="shared" si="17"/>
        <v>9.4</v>
      </c>
      <c r="U191" s="41">
        <v>2</v>
      </c>
      <c r="V191" s="41">
        <f t="shared" si="18"/>
        <v>3.5999999999999996</v>
      </c>
      <c r="W191" s="42">
        <v>6</v>
      </c>
      <c r="X191" s="42">
        <f t="shared" si="19"/>
        <v>68</v>
      </c>
      <c r="Y191" s="42">
        <v>4.8</v>
      </c>
      <c r="Z191" s="42">
        <f t="shared" si="20"/>
        <v>34.4</v>
      </c>
      <c r="AA191" s="42">
        <f t="shared" si="21"/>
        <v>17.8</v>
      </c>
      <c r="AB191" s="42">
        <f t="shared" si="22"/>
        <v>7.3</v>
      </c>
      <c r="AC191" s="57">
        <f t="shared" si="23"/>
        <v>226</v>
      </c>
      <c r="AD191" s="57" t="str">
        <f>VLOOKUP(AB191,med[],2,TRUE)</f>
        <v>เข้าร่วม</v>
      </c>
    </row>
    <row r="192" spans="1:30" s="14" customFormat="1" x14ac:dyDescent="0.2">
      <c r="A192" s="8">
        <v>45480.628895277783</v>
      </c>
      <c r="B192" s="24" t="s">
        <v>2005</v>
      </c>
      <c r="C192" s="35" t="s">
        <v>1865</v>
      </c>
      <c r="D192" s="36" t="s">
        <v>14</v>
      </c>
      <c r="E192" s="37" t="s">
        <v>1474</v>
      </c>
      <c r="F192" s="37" t="s">
        <v>1475</v>
      </c>
      <c r="G192" s="36" t="s">
        <v>17</v>
      </c>
      <c r="H192" s="37" t="s">
        <v>28</v>
      </c>
      <c r="I192" s="36">
        <v>10</v>
      </c>
      <c r="J192" s="38">
        <v>1839902334793</v>
      </c>
      <c r="K192" s="39" t="s">
        <v>1476</v>
      </c>
      <c r="L192" s="39" t="s">
        <v>1477</v>
      </c>
      <c r="M192" s="36" t="s">
        <v>1478</v>
      </c>
      <c r="N192" s="40" t="s">
        <v>1479</v>
      </c>
      <c r="O192" s="36" t="s">
        <v>1480</v>
      </c>
      <c r="P192" s="36" t="s">
        <v>23</v>
      </c>
      <c r="Q192" s="41">
        <v>6</v>
      </c>
      <c r="R192" s="41">
        <f t="shared" si="16"/>
        <v>25.4</v>
      </c>
      <c r="S192" s="41">
        <v>3</v>
      </c>
      <c r="T192" s="41">
        <f t="shared" si="17"/>
        <v>9.4</v>
      </c>
      <c r="U192" s="41">
        <v>5</v>
      </c>
      <c r="V192" s="41">
        <f t="shared" si="18"/>
        <v>46.300000000000004</v>
      </c>
      <c r="W192" s="42">
        <v>2</v>
      </c>
      <c r="X192" s="42">
        <f t="shared" si="19"/>
        <v>4.9000000000000004</v>
      </c>
      <c r="Y192" s="42">
        <v>5.4</v>
      </c>
      <c r="Z192" s="42">
        <f t="shared" si="20"/>
        <v>45.4</v>
      </c>
      <c r="AA192" s="42">
        <f t="shared" si="21"/>
        <v>21.4</v>
      </c>
      <c r="AB192" s="42">
        <f t="shared" si="22"/>
        <v>21.3</v>
      </c>
      <c r="AC192" s="57">
        <f t="shared" si="23"/>
        <v>190</v>
      </c>
      <c r="AD192" s="57" t="str">
        <f>VLOOKUP(AB192,med[],2,TRUE)</f>
        <v>เข้าร่วม</v>
      </c>
    </row>
    <row r="193" spans="1:30" s="14" customFormat="1" x14ac:dyDescent="0.2">
      <c r="A193" s="8">
        <v>45480.589224097217</v>
      </c>
      <c r="B193" s="24" t="s">
        <v>2005</v>
      </c>
      <c r="C193" s="35" t="s">
        <v>1866</v>
      </c>
      <c r="D193" s="36" t="s">
        <v>14</v>
      </c>
      <c r="E193" s="37" t="s">
        <v>1455</v>
      </c>
      <c r="F193" s="37" t="s">
        <v>1456</v>
      </c>
      <c r="G193" s="36" t="s">
        <v>27</v>
      </c>
      <c r="H193" s="37" t="s">
        <v>85</v>
      </c>
      <c r="I193" s="36">
        <v>11</v>
      </c>
      <c r="J193" s="38">
        <v>1839902291369</v>
      </c>
      <c r="K193" s="39" t="s">
        <v>1457</v>
      </c>
      <c r="L193" s="39" t="s">
        <v>1458</v>
      </c>
      <c r="M193" s="36" t="s">
        <v>1459</v>
      </c>
      <c r="N193" s="40" t="s">
        <v>1460</v>
      </c>
      <c r="O193" s="36" t="s">
        <v>1461</v>
      </c>
      <c r="P193" s="36" t="s">
        <v>23</v>
      </c>
      <c r="Q193" s="41">
        <v>2</v>
      </c>
      <c r="R193" s="41">
        <f t="shared" si="16"/>
        <v>1.2</v>
      </c>
      <c r="S193" s="41">
        <v>5</v>
      </c>
      <c r="T193" s="41">
        <f t="shared" si="17"/>
        <v>43</v>
      </c>
      <c r="U193" s="41">
        <v>5</v>
      </c>
      <c r="V193" s="41">
        <f t="shared" si="18"/>
        <v>46.300000000000004</v>
      </c>
      <c r="W193" s="42">
        <v>4</v>
      </c>
      <c r="X193" s="42">
        <f t="shared" si="19"/>
        <v>34.799999999999997</v>
      </c>
      <c r="Y193" s="42">
        <v>3.6</v>
      </c>
      <c r="Z193" s="42">
        <f t="shared" si="20"/>
        <v>17.599999999999998</v>
      </c>
      <c r="AA193" s="42">
        <f t="shared" si="21"/>
        <v>19.600000000000001</v>
      </c>
      <c r="AB193" s="42">
        <f t="shared" si="22"/>
        <v>13.5</v>
      </c>
      <c r="AC193" s="57">
        <f t="shared" si="23"/>
        <v>211</v>
      </c>
      <c r="AD193" s="57" t="str">
        <f>VLOOKUP(AB193,med[],2,TRUE)</f>
        <v>เข้าร่วม</v>
      </c>
    </row>
    <row r="194" spans="1:30" s="14" customFormat="1" x14ac:dyDescent="0.2">
      <c r="A194" s="8">
        <v>45474.887012789353</v>
      </c>
      <c r="B194" s="24" t="s">
        <v>2005</v>
      </c>
      <c r="C194" s="35" t="s">
        <v>1867</v>
      </c>
      <c r="D194" s="36" t="s">
        <v>14</v>
      </c>
      <c r="E194" s="37" t="s">
        <v>137</v>
      </c>
      <c r="F194" s="37" t="s">
        <v>138</v>
      </c>
      <c r="G194" s="36" t="s">
        <v>27</v>
      </c>
      <c r="H194" s="37" t="s">
        <v>49</v>
      </c>
      <c r="I194" s="36">
        <v>11</v>
      </c>
      <c r="J194" s="38">
        <v>1839902268901</v>
      </c>
      <c r="K194" s="39" t="s">
        <v>139</v>
      </c>
      <c r="L194" s="39" t="s">
        <v>140</v>
      </c>
      <c r="M194" s="36" t="s">
        <v>141</v>
      </c>
      <c r="N194" s="40" t="s">
        <v>142</v>
      </c>
      <c r="O194" s="36" t="s">
        <v>143</v>
      </c>
      <c r="P194" s="36" t="s">
        <v>23</v>
      </c>
      <c r="Q194" s="41">
        <v>6</v>
      </c>
      <c r="R194" s="41">
        <f t="shared" si="16"/>
        <v>25.4</v>
      </c>
      <c r="S194" s="41">
        <v>4</v>
      </c>
      <c r="T194" s="41">
        <f t="shared" si="17"/>
        <v>25.8</v>
      </c>
      <c r="U194" s="41">
        <v>6</v>
      </c>
      <c r="V194" s="41">
        <f t="shared" si="18"/>
        <v>69.599999999999994</v>
      </c>
      <c r="W194" s="42">
        <v>4</v>
      </c>
      <c r="X194" s="42">
        <f t="shared" si="19"/>
        <v>34.799999999999997</v>
      </c>
      <c r="Y194" s="42">
        <v>6</v>
      </c>
      <c r="Z194" s="42">
        <f t="shared" si="20"/>
        <v>58.099999999999994</v>
      </c>
      <c r="AA194" s="42">
        <f t="shared" si="21"/>
        <v>26</v>
      </c>
      <c r="AB194" s="42">
        <f t="shared" si="22"/>
        <v>47.099999999999994</v>
      </c>
      <c r="AC194" s="57">
        <f t="shared" si="23"/>
        <v>126</v>
      </c>
      <c r="AD194" s="57" t="str">
        <f>VLOOKUP(AB194,med[],2,TRUE)</f>
        <v>เข้าร่วม</v>
      </c>
    </row>
    <row r="195" spans="1:30" s="14" customFormat="1" x14ac:dyDescent="0.2">
      <c r="A195" s="8">
        <v>45475.548461030092</v>
      </c>
      <c r="B195" s="24" t="s">
        <v>2005</v>
      </c>
      <c r="C195" s="35" t="s">
        <v>1868</v>
      </c>
      <c r="D195" s="36" t="s">
        <v>14</v>
      </c>
      <c r="E195" s="37" t="s">
        <v>346</v>
      </c>
      <c r="F195" s="37" t="s">
        <v>347</v>
      </c>
      <c r="G195" s="36" t="s">
        <v>27</v>
      </c>
      <c r="H195" s="37" t="s">
        <v>348</v>
      </c>
      <c r="I195" s="36">
        <v>11</v>
      </c>
      <c r="J195" s="38">
        <v>1839902289038</v>
      </c>
      <c r="K195" s="39" t="s">
        <v>349</v>
      </c>
      <c r="L195" s="39" t="s">
        <v>349</v>
      </c>
      <c r="M195" s="36" t="s">
        <v>350</v>
      </c>
      <c r="N195" s="40" t="s">
        <v>351</v>
      </c>
      <c r="O195" s="36" t="s">
        <v>352</v>
      </c>
      <c r="P195" s="36" t="s">
        <v>23</v>
      </c>
      <c r="Q195" s="41">
        <v>8</v>
      </c>
      <c r="R195" s="41">
        <f t="shared" si="16"/>
        <v>49.1</v>
      </c>
      <c r="S195" s="41">
        <v>3</v>
      </c>
      <c r="T195" s="41">
        <f t="shared" si="17"/>
        <v>9.4</v>
      </c>
      <c r="U195" s="41">
        <v>6</v>
      </c>
      <c r="V195" s="41">
        <f t="shared" si="18"/>
        <v>69.599999999999994</v>
      </c>
      <c r="W195" s="42">
        <v>3</v>
      </c>
      <c r="X195" s="42">
        <f t="shared" si="19"/>
        <v>17.2</v>
      </c>
      <c r="Y195" s="42">
        <v>6</v>
      </c>
      <c r="Z195" s="42">
        <f t="shared" si="20"/>
        <v>58.099999999999994</v>
      </c>
      <c r="AA195" s="42">
        <f t="shared" si="21"/>
        <v>26</v>
      </c>
      <c r="AB195" s="42">
        <f t="shared" si="22"/>
        <v>47.099999999999994</v>
      </c>
      <c r="AC195" s="57">
        <f t="shared" si="23"/>
        <v>126</v>
      </c>
      <c r="AD195" s="57" t="str">
        <f>VLOOKUP(AB195,med[],2,TRUE)</f>
        <v>เข้าร่วม</v>
      </c>
    </row>
    <row r="196" spans="1:30" s="14" customFormat="1" x14ac:dyDescent="0.2">
      <c r="A196" s="8">
        <v>45477.31532040509</v>
      </c>
      <c r="B196" s="24" t="s">
        <v>2005</v>
      </c>
      <c r="C196" s="35" t="s">
        <v>1869</v>
      </c>
      <c r="D196" s="36" t="s">
        <v>14</v>
      </c>
      <c r="E196" s="37" t="s">
        <v>1957</v>
      </c>
      <c r="F196" s="37" t="s">
        <v>689</v>
      </c>
      <c r="G196" s="36" t="s">
        <v>27</v>
      </c>
      <c r="H196" s="37" t="s">
        <v>690</v>
      </c>
      <c r="I196" s="36">
        <v>11</v>
      </c>
      <c r="J196" s="38">
        <v>1839902281436</v>
      </c>
      <c r="K196" s="39" t="s">
        <v>691</v>
      </c>
      <c r="L196" s="39" t="s">
        <v>691</v>
      </c>
      <c r="M196" s="36" t="s">
        <v>692</v>
      </c>
      <c r="N196" s="40" t="s">
        <v>693</v>
      </c>
      <c r="O196" s="36" t="s">
        <v>694</v>
      </c>
      <c r="P196" s="36" t="s">
        <v>23</v>
      </c>
      <c r="Q196" s="41">
        <v>4</v>
      </c>
      <c r="R196" s="41">
        <f t="shared" ref="R196:R259" si="24">_xlfn.PERCENTRANK.INC($Q$3:$Q$260,Q196)*100</f>
        <v>7.3</v>
      </c>
      <c r="S196" s="41">
        <v>3</v>
      </c>
      <c r="T196" s="41">
        <f t="shared" ref="T196:T259" si="25">_xlfn.PERCENTRANK.INC($S$3:$S$260,S196)*100</f>
        <v>9.4</v>
      </c>
      <c r="U196" s="41">
        <v>7</v>
      </c>
      <c r="V196" s="41">
        <f t="shared" ref="V196:V259" si="26">_xlfn.PERCENTRANK.INC($U$3:$U$260,U196)*100</f>
        <v>84</v>
      </c>
      <c r="W196" s="42">
        <v>2</v>
      </c>
      <c r="X196" s="42">
        <f t="shared" ref="X196:X259" si="27">_xlfn.PERCENTRANK.INC($W$3:$W$260,W196)*100</f>
        <v>4.9000000000000004</v>
      </c>
      <c r="Y196" s="42">
        <v>5.4</v>
      </c>
      <c r="Z196" s="42">
        <f t="shared" ref="Z196:Z259" si="28">_xlfn.PERCENTRANK.INC($Y$3:$Y$260,Y196)*100</f>
        <v>45.4</v>
      </c>
      <c r="AA196" s="42">
        <f t="shared" ref="AA196:AA259" si="29">Q196+S196+U196+W196+Y196</f>
        <v>21.4</v>
      </c>
      <c r="AB196" s="42">
        <f t="shared" ref="AB196:AB259" si="30">_xlfn.PERCENTRANK.INC($AA$3:$AA$260,AA196)*100</f>
        <v>21.3</v>
      </c>
      <c r="AC196" s="57">
        <f t="shared" ref="AC196:AC259" si="31">RANK(AA196,$AA$3:$AA$260)</f>
        <v>190</v>
      </c>
      <c r="AD196" s="57" t="str">
        <f>VLOOKUP(AB196,med[],2,TRUE)</f>
        <v>เข้าร่วม</v>
      </c>
    </row>
    <row r="197" spans="1:30" s="14" customFormat="1" x14ac:dyDescent="0.2">
      <c r="A197" s="8">
        <v>45475.577461655092</v>
      </c>
      <c r="B197" s="24" t="s">
        <v>2005</v>
      </c>
      <c r="C197" s="35" t="s">
        <v>1870</v>
      </c>
      <c r="D197" s="36" t="s">
        <v>24</v>
      </c>
      <c r="E197" s="37" t="s">
        <v>360</v>
      </c>
      <c r="F197" s="37" t="s">
        <v>361</v>
      </c>
      <c r="G197" s="36" t="s">
        <v>27</v>
      </c>
      <c r="H197" s="37" t="s">
        <v>28</v>
      </c>
      <c r="I197" s="36">
        <v>12</v>
      </c>
      <c r="J197" s="38">
        <v>1839902243828</v>
      </c>
      <c r="K197" s="36" t="s">
        <v>362</v>
      </c>
      <c r="L197" s="39" t="s">
        <v>363</v>
      </c>
      <c r="M197" s="36" t="s">
        <v>364</v>
      </c>
      <c r="N197" s="40" t="s">
        <v>365</v>
      </c>
      <c r="O197" s="36" t="s">
        <v>366</v>
      </c>
      <c r="P197" s="36" t="s">
        <v>23</v>
      </c>
      <c r="Q197" s="41">
        <v>8</v>
      </c>
      <c r="R197" s="41">
        <f t="shared" si="24"/>
        <v>49.1</v>
      </c>
      <c r="S197" s="41">
        <v>4</v>
      </c>
      <c r="T197" s="41">
        <f t="shared" si="25"/>
        <v>25.8</v>
      </c>
      <c r="U197" s="41">
        <v>5</v>
      </c>
      <c r="V197" s="41">
        <f t="shared" si="26"/>
        <v>46.300000000000004</v>
      </c>
      <c r="W197" s="42">
        <v>10</v>
      </c>
      <c r="X197" s="42">
        <f t="shared" si="27"/>
        <v>97.899999999999991</v>
      </c>
      <c r="Y197" s="42">
        <v>8.4</v>
      </c>
      <c r="Z197" s="42">
        <f t="shared" si="28"/>
        <v>92.2</v>
      </c>
      <c r="AA197" s="42">
        <f t="shared" si="29"/>
        <v>35.4</v>
      </c>
      <c r="AB197" s="42">
        <f t="shared" si="30"/>
        <v>85.6</v>
      </c>
      <c r="AC197" s="57">
        <f t="shared" si="31"/>
        <v>32</v>
      </c>
      <c r="AD197" s="57" t="str">
        <f>VLOOKUP(AB197,med[],2,TRUE)</f>
        <v>เหรียญทองแดง</v>
      </c>
    </row>
    <row r="198" spans="1:30" s="14" customFormat="1" x14ac:dyDescent="0.2">
      <c r="A198" s="8">
        <v>45475.688259965274</v>
      </c>
      <c r="B198" s="24" t="s">
        <v>2005</v>
      </c>
      <c r="C198" s="35" t="s">
        <v>1871</v>
      </c>
      <c r="D198" s="36" t="s">
        <v>14</v>
      </c>
      <c r="E198" s="37" t="s">
        <v>1958</v>
      </c>
      <c r="F198" s="37" t="s">
        <v>98</v>
      </c>
      <c r="G198" s="36" t="s">
        <v>27</v>
      </c>
      <c r="H198" s="37" t="s">
        <v>28</v>
      </c>
      <c r="I198" s="36">
        <v>12</v>
      </c>
      <c r="J198" s="38">
        <v>1839300042557</v>
      </c>
      <c r="K198" s="39" t="s">
        <v>402</v>
      </c>
      <c r="L198" s="39" t="s">
        <v>403</v>
      </c>
      <c r="M198" s="36" t="s">
        <v>404</v>
      </c>
      <c r="N198" s="40" t="s">
        <v>405</v>
      </c>
      <c r="O198" s="36" t="s">
        <v>406</v>
      </c>
      <c r="P198" s="36" t="s">
        <v>23</v>
      </c>
      <c r="Q198" s="41">
        <v>8</v>
      </c>
      <c r="R198" s="41">
        <f t="shared" si="24"/>
        <v>49.1</v>
      </c>
      <c r="S198" s="41">
        <v>6</v>
      </c>
      <c r="T198" s="41">
        <f t="shared" si="25"/>
        <v>60.199999999999996</v>
      </c>
      <c r="U198" s="41">
        <v>6</v>
      </c>
      <c r="V198" s="41">
        <f t="shared" si="26"/>
        <v>69.599999999999994</v>
      </c>
      <c r="W198" s="42">
        <v>6</v>
      </c>
      <c r="X198" s="42">
        <f t="shared" si="27"/>
        <v>68</v>
      </c>
      <c r="Y198" s="42">
        <v>3</v>
      </c>
      <c r="Z198" s="42">
        <f t="shared" si="28"/>
        <v>10.6</v>
      </c>
      <c r="AA198" s="42">
        <f t="shared" si="29"/>
        <v>29</v>
      </c>
      <c r="AB198" s="42">
        <f t="shared" si="30"/>
        <v>66.8</v>
      </c>
      <c r="AC198" s="57">
        <f t="shared" si="31"/>
        <v>82</v>
      </c>
      <c r="AD198" s="57" t="str">
        <f>VLOOKUP(AB198,med[],2,TRUE)</f>
        <v>เข้าร่วม</v>
      </c>
    </row>
    <row r="199" spans="1:30" s="14" customFormat="1" x14ac:dyDescent="0.2">
      <c r="A199" s="8">
        <v>45480.838729189811</v>
      </c>
      <c r="B199" s="24" t="s">
        <v>2005</v>
      </c>
      <c r="C199" s="35" t="s">
        <v>1872</v>
      </c>
      <c r="D199" s="36" t="s">
        <v>14</v>
      </c>
      <c r="E199" s="37" t="s">
        <v>1593</v>
      </c>
      <c r="F199" s="37" t="s">
        <v>1594</v>
      </c>
      <c r="G199" s="36" t="s">
        <v>27</v>
      </c>
      <c r="H199" s="37" t="s">
        <v>703</v>
      </c>
      <c r="I199" s="36">
        <v>12</v>
      </c>
      <c r="J199" s="38">
        <v>1839902252461</v>
      </c>
      <c r="K199" s="39" t="s">
        <v>1595</v>
      </c>
      <c r="L199" s="39" t="s">
        <v>1596</v>
      </c>
      <c r="M199" s="36" t="s">
        <v>1597</v>
      </c>
      <c r="N199" s="40" t="s">
        <v>1598</v>
      </c>
      <c r="O199" s="36" t="s">
        <v>1599</v>
      </c>
      <c r="P199" s="36" t="s">
        <v>23</v>
      </c>
      <c r="Q199" s="41">
        <v>6</v>
      </c>
      <c r="R199" s="41">
        <f t="shared" si="24"/>
        <v>25.4</v>
      </c>
      <c r="S199" s="41">
        <v>4</v>
      </c>
      <c r="T199" s="41">
        <f t="shared" si="25"/>
        <v>25.8</v>
      </c>
      <c r="U199" s="41">
        <v>5</v>
      </c>
      <c r="V199" s="41">
        <f t="shared" si="26"/>
        <v>46.300000000000004</v>
      </c>
      <c r="W199" s="42">
        <v>4</v>
      </c>
      <c r="X199" s="42">
        <f t="shared" si="27"/>
        <v>34.799999999999997</v>
      </c>
      <c r="Y199" s="42">
        <v>7.2</v>
      </c>
      <c r="Z199" s="42">
        <f t="shared" si="28"/>
        <v>76.2</v>
      </c>
      <c r="AA199" s="42">
        <f t="shared" si="29"/>
        <v>26.2</v>
      </c>
      <c r="AB199" s="42">
        <f t="shared" si="30"/>
        <v>49.1</v>
      </c>
      <c r="AC199" s="57">
        <f t="shared" si="31"/>
        <v>123</v>
      </c>
      <c r="AD199" s="57" t="str">
        <f>VLOOKUP(AB199,med[],2,TRUE)</f>
        <v>เข้าร่วม</v>
      </c>
    </row>
    <row r="200" spans="1:30" s="14" customFormat="1" x14ac:dyDescent="0.2">
      <c r="A200" s="8">
        <v>45478.73103221065</v>
      </c>
      <c r="B200" s="24" t="s">
        <v>2005</v>
      </c>
      <c r="C200" s="35" t="s">
        <v>1873</v>
      </c>
      <c r="D200" s="36" t="s">
        <v>14</v>
      </c>
      <c r="E200" s="37" t="s">
        <v>1959</v>
      </c>
      <c r="F200" s="37" t="s">
        <v>971</v>
      </c>
      <c r="G200" s="36" t="s">
        <v>27</v>
      </c>
      <c r="H200" s="37" t="s">
        <v>123</v>
      </c>
      <c r="I200" s="36">
        <v>11</v>
      </c>
      <c r="J200" s="38">
        <v>1839902268065</v>
      </c>
      <c r="K200" s="36" t="s">
        <v>972</v>
      </c>
      <c r="L200" s="36" t="s">
        <v>972</v>
      </c>
      <c r="M200" s="36" t="s">
        <v>973</v>
      </c>
      <c r="N200" s="40" t="s">
        <v>974</v>
      </c>
      <c r="O200" s="36" t="s">
        <v>975</v>
      </c>
      <c r="P200" s="36" t="s">
        <v>23</v>
      </c>
      <c r="Q200" s="41">
        <v>6</v>
      </c>
      <c r="R200" s="41">
        <f t="shared" si="24"/>
        <v>25.4</v>
      </c>
      <c r="S200" s="41">
        <v>5</v>
      </c>
      <c r="T200" s="41">
        <f t="shared" si="25"/>
        <v>43</v>
      </c>
      <c r="U200" s="41">
        <v>6</v>
      </c>
      <c r="V200" s="41">
        <f t="shared" si="26"/>
        <v>69.599999999999994</v>
      </c>
      <c r="W200" s="42">
        <v>4</v>
      </c>
      <c r="X200" s="42">
        <f t="shared" si="27"/>
        <v>34.799999999999997</v>
      </c>
      <c r="Y200" s="42">
        <v>1.2</v>
      </c>
      <c r="Z200" s="42">
        <f t="shared" si="28"/>
        <v>0.4</v>
      </c>
      <c r="AA200" s="42">
        <f t="shared" si="29"/>
        <v>22.2</v>
      </c>
      <c r="AB200" s="42">
        <f t="shared" si="30"/>
        <v>24.5</v>
      </c>
      <c r="AC200" s="57">
        <f t="shared" si="31"/>
        <v>181</v>
      </c>
      <c r="AD200" s="57" t="str">
        <f>VLOOKUP(AB200,med[],2,TRUE)</f>
        <v>เข้าร่วม</v>
      </c>
    </row>
    <row r="201" spans="1:30" s="14" customFormat="1" x14ac:dyDescent="0.2">
      <c r="A201" s="8">
        <v>45480.867348981483</v>
      </c>
      <c r="B201" s="24" t="s">
        <v>2005</v>
      </c>
      <c r="C201" s="35" t="s">
        <v>1874</v>
      </c>
      <c r="D201" s="36" t="s">
        <v>14</v>
      </c>
      <c r="E201" s="37" t="s">
        <v>1960</v>
      </c>
      <c r="F201" s="37" t="s">
        <v>1626</v>
      </c>
      <c r="G201" s="36" t="s">
        <v>27</v>
      </c>
      <c r="H201" s="37" t="s">
        <v>28</v>
      </c>
      <c r="I201" s="36">
        <v>11</v>
      </c>
      <c r="J201" s="38">
        <v>1839902254722</v>
      </c>
      <c r="K201" s="39" t="s">
        <v>1627</v>
      </c>
      <c r="L201" s="39" t="s">
        <v>1628</v>
      </c>
      <c r="M201" s="36" t="s">
        <v>1629</v>
      </c>
      <c r="N201" s="40" t="s">
        <v>1630</v>
      </c>
      <c r="O201" s="36" t="s">
        <v>1631</v>
      </c>
      <c r="P201" s="36" t="s">
        <v>23</v>
      </c>
      <c r="Q201" s="41">
        <v>2</v>
      </c>
      <c r="R201" s="41">
        <f t="shared" si="24"/>
        <v>1.2</v>
      </c>
      <c r="S201" s="41">
        <v>5</v>
      </c>
      <c r="T201" s="41">
        <f t="shared" si="25"/>
        <v>43</v>
      </c>
      <c r="U201" s="41">
        <v>3</v>
      </c>
      <c r="V201" s="41">
        <f t="shared" si="26"/>
        <v>9.8000000000000007</v>
      </c>
      <c r="W201" s="42">
        <v>2</v>
      </c>
      <c r="X201" s="42">
        <f t="shared" si="27"/>
        <v>4.9000000000000004</v>
      </c>
      <c r="Y201" s="42">
        <v>6.6</v>
      </c>
      <c r="Z201" s="42">
        <f t="shared" si="28"/>
        <v>67.600000000000009</v>
      </c>
      <c r="AA201" s="42">
        <f t="shared" si="29"/>
        <v>18.600000000000001</v>
      </c>
      <c r="AB201" s="42">
        <f t="shared" si="30"/>
        <v>9</v>
      </c>
      <c r="AC201" s="57">
        <f t="shared" si="31"/>
        <v>221</v>
      </c>
      <c r="AD201" s="57" t="str">
        <f>VLOOKUP(AB201,med[],2,TRUE)</f>
        <v>เข้าร่วม</v>
      </c>
    </row>
    <row r="202" spans="1:30" s="14" customFormat="1" x14ac:dyDescent="0.2">
      <c r="A202" s="8">
        <v>45477.875898333332</v>
      </c>
      <c r="B202" s="24" t="s">
        <v>2005</v>
      </c>
      <c r="C202" s="35" t="s">
        <v>1875</v>
      </c>
      <c r="D202" s="36" t="s">
        <v>14</v>
      </c>
      <c r="E202" s="37" t="s">
        <v>800</v>
      </c>
      <c r="F202" s="37" t="s">
        <v>801</v>
      </c>
      <c r="G202" s="36" t="s">
        <v>27</v>
      </c>
      <c r="H202" s="37" t="s">
        <v>28</v>
      </c>
      <c r="I202" s="36">
        <v>11</v>
      </c>
      <c r="J202" s="38">
        <v>1839902284541</v>
      </c>
      <c r="K202" s="39" t="s">
        <v>802</v>
      </c>
      <c r="L202" s="39" t="s">
        <v>803</v>
      </c>
      <c r="M202" s="36" t="s">
        <v>804</v>
      </c>
      <c r="N202" s="40" t="s">
        <v>805</v>
      </c>
      <c r="O202" s="36" t="s">
        <v>806</v>
      </c>
      <c r="P202" s="36" t="s">
        <v>23</v>
      </c>
      <c r="Q202" s="41">
        <v>10</v>
      </c>
      <c r="R202" s="41">
        <f t="shared" si="24"/>
        <v>69.599999999999994</v>
      </c>
      <c r="S202" s="41">
        <v>4</v>
      </c>
      <c r="T202" s="41">
        <f t="shared" si="25"/>
        <v>25.8</v>
      </c>
      <c r="U202" s="41">
        <v>4</v>
      </c>
      <c r="V202" s="41">
        <f t="shared" si="26"/>
        <v>24.5</v>
      </c>
      <c r="W202" s="42">
        <v>10</v>
      </c>
      <c r="X202" s="42">
        <f t="shared" si="27"/>
        <v>97.899999999999991</v>
      </c>
      <c r="Y202" s="42">
        <v>10.199999999999999</v>
      </c>
      <c r="Z202" s="42">
        <f t="shared" si="28"/>
        <v>99.1</v>
      </c>
      <c r="AA202" s="42">
        <f t="shared" si="29"/>
        <v>38.200000000000003</v>
      </c>
      <c r="AB202" s="42">
        <f t="shared" si="30"/>
        <v>92.2</v>
      </c>
      <c r="AC202" s="57">
        <f t="shared" si="31"/>
        <v>19</v>
      </c>
      <c r="AD202" s="57" t="str">
        <f>VLOOKUP(AB202,med[],2,TRUE)</f>
        <v>เหรียญเงิน</v>
      </c>
    </row>
    <row r="203" spans="1:30" s="14" customFormat="1" x14ac:dyDescent="0.2">
      <c r="A203" s="8">
        <v>45478.673145312496</v>
      </c>
      <c r="B203" s="24" t="s">
        <v>2005</v>
      </c>
      <c r="C203" s="35" t="s">
        <v>1876</v>
      </c>
      <c r="D203" s="36" t="s">
        <v>14</v>
      </c>
      <c r="E203" s="37" t="s">
        <v>940</v>
      </c>
      <c r="F203" s="37" t="s">
        <v>941</v>
      </c>
      <c r="G203" s="36" t="s">
        <v>27</v>
      </c>
      <c r="H203" s="37" t="s">
        <v>99</v>
      </c>
      <c r="I203" s="36">
        <v>11</v>
      </c>
      <c r="J203" s="38">
        <v>1839100019403</v>
      </c>
      <c r="K203" s="39" t="s">
        <v>942</v>
      </c>
      <c r="L203" s="39" t="s">
        <v>943</v>
      </c>
      <c r="M203" s="36" t="s">
        <v>944</v>
      </c>
      <c r="N203" s="40" t="s">
        <v>945</v>
      </c>
      <c r="O203" s="36" t="s">
        <v>946</v>
      </c>
      <c r="P203" s="36" t="s">
        <v>23</v>
      </c>
      <c r="Q203" s="41">
        <v>8</v>
      </c>
      <c r="R203" s="41">
        <f t="shared" si="24"/>
        <v>49.1</v>
      </c>
      <c r="S203" s="41">
        <v>6</v>
      </c>
      <c r="T203" s="41">
        <f t="shared" si="25"/>
        <v>60.199999999999996</v>
      </c>
      <c r="U203" s="41">
        <v>5</v>
      </c>
      <c r="V203" s="41">
        <f t="shared" si="26"/>
        <v>46.300000000000004</v>
      </c>
      <c r="W203" s="42">
        <v>6</v>
      </c>
      <c r="X203" s="42">
        <f t="shared" si="27"/>
        <v>68</v>
      </c>
      <c r="Y203" s="42">
        <v>7.2</v>
      </c>
      <c r="Z203" s="42">
        <f t="shared" si="28"/>
        <v>76.2</v>
      </c>
      <c r="AA203" s="42">
        <f t="shared" si="29"/>
        <v>32.200000000000003</v>
      </c>
      <c r="AB203" s="42">
        <f t="shared" si="30"/>
        <v>79</v>
      </c>
      <c r="AC203" s="57">
        <f t="shared" si="31"/>
        <v>51</v>
      </c>
      <c r="AD203" s="57" t="str">
        <f>VLOOKUP(AB203,med[],2,TRUE)</f>
        <v>เข้าร่วม</v>
      </c>
    </row>
    <row r="204" spans="1:30" s="14" customFormat="1" x14ac:dyDescent="0.2">
      <c r="A204" s="8">
        <v>45479.421150312497</v>
      </c>
      <c r="B204" s="24" t="s">
        <v>2005</v>
      </c>
      <c r="C204" s="35" t="s">
        <v>1877</v>
      </c>
      <c r="D204" s="36" t="s">
        <v>24</v>
      </c>
      <c r="E204" s="37" t="s">
        <v>1961</v>
      </c>
      <c r="F204" s="37" t="s">
        <v>1058</v>
      </c>
      <c r="G204" s="36" t="s">
        <v>27</v>
      </c>
      <c r="H204" s="37" t="s">
        <v>1059</v>
      </c>
      <c r="I204" s="36">
        <v>11</v>
      </c>
      <c r="J204" s="38">
        <v>1839902255524</v>
      </c>
      <c r="K204" s="39" t="s">
        <v>1060</v>
      </c>
      <c r="L204" s="39" t="s">
        <v>1061</v>
      </c>
      <c r="M204" s="36" t="s">
        <v>1062</v>
      </c>
      <c r="N204" s="40" t="s">
        <v>1063</v>
      </c>
      <c r="O204" s="36" t="s">
        <v>1064</v>
      </c>
      <c r="P204" s="36" t="s">
        <v>23</v>
      </c>
      <c r="Q204" s="41">
        <v>10</v>
      </c>
      <c r="R204" s="41">
        <f t="shared" si="24"/>
        <v>69.599999999999994</v>
      </c>
      <c r="S204" s="41">
        <v>6</v>
      </c>
      <c r="T204" s="41">
        <f t="shared" si="25"/>
        <v>60.199999999999996</v>
      </c>
      <c r="U204" s="41">
        <v>7</v>
      </c>
      <c r="V204" s="41">
        <f t="shared" si="26"/>
        <v>84</v>
      </c>
      <c r="W204" s="42">
        <v>3</v>
      </c>
      <c r="X204" s="42">
        <f t="shared" si="27"/>
        <v>17.2</v>
      </c>
      <c r="Y204" s="42">
        <v>6</v>
      </c>
      <c r="Z204" s="42">
        <f t="shared" si="28"/>
        <v>58.099999999999994</v>
      </c>
      <c r="AA204" s="42">
        <f t="shared" si="29"/>
        <v>32</v>
      </c>
      <c r="AB204" s="42">
        <f t="shared" si="30"/>
        <v>78.600000000000009</v>
      </c>
      <c r="AC204" s="57">
        <f t="shared" si="31"/>
        <v>53</v>
      </c>
      <c r="AD204" s="57" t="str">
        <f>VLOOKUP(AB204,med[],2,TRUE)</f>
        <v>เข้าร่วม</v>
      </c>
    </row>
    <row r="205" spans="1:30" s="14" customFormat="1" x14ac:dyDescent="0.2">
      <c r="A205" s="8">
        <v>45475.760164965279</v>
      </c>
      <c r="B205" s="24" t="s">
        <v>2005</v>
      </c>
      <c r="C205" s="35" t="s">
        <v>1878</v>
      </c>
      <c r="D205" s="36" t="s">
        <v>24</v>
      </c>
      <c r="E205" s="37" t="s">
        <v>407</v>
      </c>
      <c r="F205" s="37" t="s">
        <v>408</v>
      </c>
      <c r="G205" s="36" t="s">
        <v>27</v>
      </c>
      <c r="H205" s="37" t="s">
        <v>85</v>
      </c>
      <c r="I205" s="36" t="s">
        <v>409</v>
      </c>
      <c r="J205" s="38">
        <v>1839100019136</v>
      </c>
      <c r="K205" s="39" t="s">
        <v>410</v>
      </c>
      <c r="L205" s="39" t="s">
        <v>411</v>
      </c>
      <c r="M205" s="36" t="s">
        <v>412</v>
      </c>
      <c r="N205" s="40" t="s">
        <v>413</v>
      </c>
      <c r="O205" s="36" t="s">
        <v>414</v>
      </c>
      <c r="P205" s="36" t="s">
        <v>23</v>
      </c>
      <c r="Q205" s="41">
        <v>6</v>
      </c>
      <c r="R205" s="41">
        <f t="shared" si="24"/>
        <v>25.4</v>
      </c>
      <c r="S205" s="41">
        <v>6</v>
      </c>
      <c r="T205" s="41">
        <f t="shared" si="25"/>
        <v>60.199999999999996</v>
      </c>
      <c r="U205" s="41">
        <v>6</v>
      </c>
      <c r="V205" s="41">
        <f t="shared" si="26"/>
        <v>69.599999999999994</v>
      </c>
      <c r="W205" s="42">
        <v>6</v>
      </c>
      <c r="X205" s="42">
        <f t="shared" si="27"/>
        <v>68</v>
      </c>
      <c r="Y205" s="42">
        <v>7.8</v>
      </c>
      <c r="Z205" s="42">
        <f t="shared" si="28"/>
        <v>87.2</v>
      </c>
      <c r="AA205" s="42">
        <f t="shared" si="29"/>
        <v>31.8</v>
      </c>
      <c r="AB205" s="42">
        <f t="shared" si="30"/>
        <v>78.2</v>
      </c>
      <c r="AC205" s="57">
        <f t="shared" si="31"/>
        <v>54</v>
      </c>
      <c r="AD205" s="57" t="str">
        <f>VLOOKUP(AB205,med[],2,TRUE)</f>
        <v>เข้าร่วม</v>
      </c>
    </row>
    <row r="206" spans="1:30" s="14" customFormat="1" x14ac:dyDescent="0.2">
      <c r="A206" s="8">
        <v>45477.521259224537</v>
      </c>
      <c r="B206" s="24" t="s">
        <v>2005</v>
      </c>
      <c r="C206" s="35" t="s">
        <v>1879</v>
      </c>
      <c r="D206" s="36" t="s">
        <v>24</v>
      </c>
      <c r="E206" s="37" t="s">
        <v>741</v>
      </c>
      <c r="F206" s="37" t="s">
        <v>734</v>
      </c>
      <c r="G206" s="36" t="s">
        <v>17</v>
      </c>
      <c r="H206" s="37" t="s">
        <v>49</v>
      </c>
      <c r="I206" s="36" t="s">
        <v>124</v>
      </c>
      <c r="J206" s="38">
        <v>1839100023443</v>
      </c>
      <c r="K206" s="36" t="s">
        <v>742</v>
      </c>
      <c r="L206" s="39" t="s">
        <v>737</v>
      </c>
      <c r="M206" s="36" t="s">
        <v>738</v>
      </c>
      <c r="N206" s="40" t="s">
        <v>743</v>
      </c>
      <c r="O206" s="36" t="s">
        <v>744</v>
      </c>
      <c r="P206" s="36" t="s">
        <v>23</v>
      </c>
      <c r="Q206" s="41">
        <v>8</v>
      </c>
      <c r="R206" s="41">
        <f t="shared" si="24"/>
        <v>49.1</v>
      </c>
      <c r="S206" s="41">
        <v>2</v>
      </c>
      <c r="T206" s="41">
        <f t="shared" si="25"/>
        <v>3.2</v>
      </c>
      <c r="U206" s="41">
        <v>4</v>
      </c>
      <c r="V206" s="41">
        <f t="shared" si="26"/>
        <v>24.5</v>
      </c>
      <c r="W206" s="42">
        <v>4</v>
      </c>
      <c r="X206" s="42">
        <f t="shared" si="27"/>
        <v>34.799999999999997</v>
      </c>
      <c r="Y206" s="42">
        <v>3.6</v>
      </c>
      <c r="Z206" s="42">
        <f t="shared" si="28"/>
        <v>17.599999999999998</v>
      </c>
      <c r="AA206" s="42">
        <f t="shared" si="29"/>
        <v>21.6</v>
      </c>
      <c r="AB206" s="42">
        <f t="shared" si="30"/>
        <v>22.900000000000002</v>
      </c>
      <c r="AC206" s="57">
        <f t="shared" si="31"/>
        <v>187</v>
      </c>
      <c r="AD206" s="57" t="str">
        <f>VLOOKUP(AB206,med[],2,TRUE)</f>
        <v>เข้าร่วม</v>
      </c>
    </row>
    <row r="207" spans="1:30" s="14" customFormat="1" x14ac:dyDescent="0.2">
      <c r="A207" s="8">
        <v>45475.542618344909</v>
      </c>
      <c r="B207" s="24" t="s">
        <v>2005</v>
      </c>
      <c r="C207" s="35" t="s">
        <v>1880</v>
      </c>
      <c r="D207" s="36" t="s">
        <v>14</v>
      </c>
      <c r="E207" s="37" t="s">
        <v>339</v>
      </c>
      <c r="F207" s="37" t="s">
        <v>340</v>
      </c>
      <c r="G207" s="36" t="s">
        <v>27</v>
      </c>
      <c r="H207" s="37" t="s">
        <v>28</v>
      </c>
      <c r="I207" s="36">
        <v>11</v>
      </c>
      <c r="J207" s="38">
        <v>1839902295054</v>
      </c>
      <c r="K207" s="39" t="s">
        <v>341</v>
      </c>
      <c r="L207" s="39" t="s">
        <v>342</v>
      </c>
      <c r="M207" s="36" t="s">
        <v>343</v>
      </c>
      <c r="N207" s="40" t="s">
        <v>344</v>
      </c>
      <c r="O207" s="36" t="s">
        <v>345</v>
      </c>
      <c r="P207" s="36" t="s">
        <v>23</v>
      </c>
      <c r="Q207" s="41">
        <v>10</v>
      </c>
      <c r="R207" s="41">
        <f t="shared" si="24"/>
        <v>69.599999999999994</v>
      </c>
      <c r="S207" s="41">
        <v>6</v>
      </c>
      <c r="T207" s="41">
        <f t="shared" si="25"/>
        <v>60.199999999999996</v>
      </c>
      <c r="U207" s="41">
        <v>4</v>
      </c>
      <c r="V207" s="41">
        <f t="shared" si="26"/>
        <v>24.5</v>
      </c>
      <c r="W207" s="42">
        <v>4</v>
      </c>
      <c r="X207" s="42">
        <f t="shared" si="27"/>
        <v>34.799999999999997</v>
      </c>
      <c r="Y207" s="42">
        <v>6</v>
      </c>
      <c r="Z207" s="42">
        <f t="shared" si="28"/>
        <v>58.099999999999994</v>
      </c>
      <c r="AA207" s="42">
        <f t="shared" si="29"/>
        <v>30</v>
      </c>
      <c r="AB207" s="42">
        <f t="shared" si="30"/>
        <v>70.399999999999991</v>
      </c>
      <c r="AC207" s="57">
        <f t="shared" si="31"/>
        <v>71</v>
      </c>
      <c r="AD207" s="57" t="str">
        <f>VLOOKUP(AB207,med[],2,TRUE)</f>
        <v>เข้าร่วม</v>
      </c>
    </row>
    <row r="208" spans="1:30" s="14" customFormat="1" x14ac:dyDescent="0.2">
      <c r="A208" s="8">
        <v>45477.251347106481</v>
      </c>
      <c r="B208" s="24" t="s">
        <v>2005</v>
      </c>
      <c r="C208" s="35" t="s">
        <v>1881</v>
      </c>
      <c r="D208" s="36" t="s">
        <v>24</v>
      </c>
      <c r="E208" s="37" t="s">
        <v>1962</v>
      </c>
      <c r="F208" s="37" t="s">
        <v>677</v>
      </c>
      <c r="G208" s="36" t="s">
        <v>17</v>
      </c>
      <c r="H208" s="37" t="s">
        <v>28</v>
      </c>
      <c r="I208" s="36">
        <v>10</v>
      </c>
      <c r="J208" s="38">
        <v>1839902337580</v>
      </c>
      <c r="K208" s="39" t="s">
        <v>678</v>
      </c>
      <c r="L208" s="39" t="s">
        <v>679</v>
      </c>
      <c r="M208" s="36" t="s">
        <v>680</v>
      </c>
      <c r="N208" s="40" t="s">
        <v>681</v>
      </c>
      <c r="O208" s="36" t="s">
        <v>682</v>
      </c>
      <c r="P208" s="36" t="s">
        <v>23</v>
      </c>
      <c r="Q208" s="41">
        <v>8</v>
      </c>
      <c r="R208" s="41">
        <f t="shared" si="24"/>
        <v>49.1</v>
      </c>
      <c r="S208" s="41">
        <v>5</v>
      </c>
      <c r="T208" s="41">
        <f t="shared" si="25"/>
        <v>43</v>
      </c>
      <c r="U208" s="41">
        <v>3</v>
      </c>
      <c r="V208" s="41">
        <f t="shared" si="26"/>
        <v>9.8000000000000007</v>
      </c>
      <c r="W208" s="42">
        <v>3</v>
      </c>
      <c r="X208" s="42">
        <f t="shared" si="27"/>
        <v>17.2</v>
      </c>
      <c r="Y208" s="42">
        <v>1.8</v>
      </c>
      <c r="Z208" s="42">
        <f t="shared" si="28"/>
        <v>1.6</v>
      </c>
      <c r="AA208" s="42">
        <f t="shared" si="29"/>
        <v>20.8</v>
      </c>
      <c r="AB208" s="42">
        <f t="shared" si="30"/>
        <v>16.8</v>
      </c>
      <c r="AC208" s="57">
        <f t="shared" si="31"/>
        <v>198</v>
      </c>
      <c r="AD208" s="57" t="str">
        <f>VLOOKUP(AB208,med[],2,TRUE)</f>
        <v>เข้าร่วม</v>
      </c>
    </row>
    <row r="209" spans="1:30" s="14" customFormat="1" x14ac:dyDescent="0.2">
      <c r="A209" s="8">
        <v>45474.845817928246</v>
      </c>
      <c r="B209" s="24" t="s">
        <v>2005</v>
      </c>
      <c r="C209" s="35" t="s">
        <v>1882</v>
      </c>
      <c r="D209" s="36" t="s">
        <v>24</v>
      </c>
      <c r="E209" s="37" t="s">
        <v>70</v>
      </c>
      <c r="F209" s="37" t="s">
        <v>71</v>
      </c>
      <c r="G209" s="36" t="s">
        <v>27</v>
      </c>
      <c r="H209" s="37" t="s">
        <v>28</v>
      </c>
      <c r="I209" s="36">
        <v>11</v>
      </c>
      <c r="J209" s="38">
        <v>1839902289348</v>
      </c>
      <c r="K209" s="39" t="s">
        <v>72</v>
      </c>
      <c r="L209" s="39" t="s">
        <v>73</v>
      </c>
      <c r="M209" s="36" t="s">
        <v>74</v>
      </c>
      <c r="N209" s="40" t="s">
        <v>75</v>
      </c>
      <c r="O209" s="36" t="s">
        <v>76</v>
      </c>
      <c r="P209" s="36" t="s">
        <v>23</v>
      </c>
      <c r="Q209" s="41">
        <v>10</v>
      </c>
      <c r="R209" s="41">
        <f t="shared" si="24"/>
        <v>69.599999999999994</v>
      </c>
      <c r="S209" s="41">
        <v>2</v>
      </c>
      <c r="T209" s="41">
        <f t="shared" si="25"/>
        <v>3.2</v>
      </c>
      <c r="U209" s="41">
        <v>4</v>
      </c>
      <c r="V209" s="41">
        <f t="shared" si="26"/>
        <v>24.5</v>
      </c>
      <c r="W209" s="42">
        <v>4</v>
      </c>
      <c r="X209" s="42">
        <f t="shared" si="27"/>
        <v>34.799999999999997</v>
      </c>
      <c r="Y209" s="42">
        <v>6.6</v>
      </c>
      <c r="Z209" s="42">
        <f t="shared" si="28"/>
        <v>67.600000000000009</v>
      </c>
      <c r="AA209" s="42">
        <f t="shared" si="29"/>
        <v>26.6</v>
      </c>
      <c r="AB209" s="42">
        <f t="shared" si="30"/>
        <v>52.800000000000004</v>
      </c>
      <c r="AC209" s="57">
        <f t="shared" si="31"/>
        <v>113</v>
      </c>
      <c r="AD209" s="57" t="str">
        <f>VLOOKUP(AB209,med[],2,TRUE)</f>
        <v>เข้าร่วม</v>
      </c>
    </row>
    <row r="210" spans="1:30" s="14" customFormat="1" x14ac:dyDescent="0.2">
      <c r="A210" s="8">
        <v>45479.425149768518</v>
      </c>
      <c r="B210" s="24" t="s">
        <v>2005</v>
      </c>
      <c r="C210" s="35" t="s">
        <v>1883</v>
      </c>
      <c r="D210" s="36" t="s">
        <v>24</v>
      </c>
      <c r="E210" s="37" t="s">
        <v>1065</v>
      </c>
      <c r="F210" s="37" t="s">
        <v>1066</v>
      </c>
      <c r="G210" s="36" t="s">
        <v>27</v>
      </c>
      <c r="H210" s="37" t="s">
        <v>99</v>
      </c>
      <c r="I210" s="36">
        <v>11</v>
      </c>
      <c r="J210" s="38">
        <v>1839300057830</v>
      </c>
      <c r="K210" s="39" t="s">
        <v>1067</v>
      </c>
      <c r="L210" s="39" t="s">
        <v>1068</v>
      </c>
      <c r="M210" s="36" t="s">
        <v>1069</v>
      </c>
      <c r="N210" s="40" t="s">
        <v>1070</v>
      </c>
      <c r="O210" s="36" t="s">
        <v>1071</v>
      </c>
      <c r="P210" s="36" t="s">
        <v>23</v>
      </c>
      <c r="Q210" s="41">
        <v>10</v>
      </c>
      <c r="R210" s="41">
        <f t="shared" si="24"/>
        <v>69.599999999999994</v>
      </c>
      <c r="S210" s="41">
        <v>5</v>
      </c>
      <c r="T210" s="41">
        <f t="shared" si="25"/>
        <v>43</v>
      </c>
      <c r="U210" s="41">
        <v>7</v>
      </c>
      <c r="V210" s="41">
        <f t="shared" si="26"/>
        <v>84</v>
      </c>
      <c r="W210" s="42">
        <v>8</v>
      </c>
      <c r="X210" s="42">
        <f t="shared" si="27"/>
        <v>90.100000000000009</v>
      </c>
      <c r="Y210" s="42">
        <v>7.2</v>
      </c>
      <c r="Z210" s="42">
        <f t="shared" si="28"/>
        <v>76.2</v>
      </c>
      <c r="AA210" s="42">
        <f t="shared" si="29"/>
        <v>37.200000000000003</v>
      </c>
      <c r="AB210" s="42">
        <f t="shared" si="30"/>
        <v>89.3</v>
      </c>
      <c r="AC210" s="57">
        <f t="shared" si="31"/>
        <v>25</v>
      </c>
      <c r="AD210" s="57" t="str">
        <f>VLOOKUP(AB210,med[],2,TRUE)</f>
        <v>เหรียญทองแดง</v>
      </c>
    </row>
    <row r="211" spans="1:30" s="14" customFormat="1" x14ac:dyDescent="0.2">
      <c r="A211" s="8">
        <v>45477.518633414351</v>
      </c>
      <c r="B211" s="24" t="s">
        <v>2005</v>
      </c>
      <c r="C211" s="35" t="s">
        <v>1884</v>
      </c>
      <c r="D211" s="36" t="s">
        <v>14</v>
      </c>
      <c r="E211" s="37" t="s">
        <v>1963</v>
      </c>
      <c r="F211" s="37" t="s">
        <v>734</v>
      </c>
      <c r="G211" s="36" t="s">
        <v>27</v>
      </c>
      <c r="H211" s="37" t="s">
        <v>49</v>
      </c>
      <c r="I211" s="36" t="s">
        <v>735</v>
      </c>
      <c r="J211" s="38">
        <v>1839100018091</v>
      </c>
      <c r="K211" s="36" t="s">
        <v>736</v>
      </c>
      <c r="L211" s="39" t="s">
        <v>737</v>
      </c>
      <c r="M211" s="36" t="s">
        <v>738</v>
      </c>
      <c r="N211" s="40" t="s">
        <v>739</v>
      </c>
      <c r="O211" s="36" t="s">
        <v>740</v>
      </c>
      <c r="P211" s="36" t="s">
        <v>23</v>
      </c>
      <c r="Q211" s="41">
        <v>6</v>
      </c>
      <c r="R211" s="41">
        <f t="shared" si="24"/>
        <v>25.4</v>
      </c>
      <c r="S211" s="41">
        <v>1</v>
      </c>
      <c r="T211" s="41">
        <f t="shared" si="25"/>
        <v>0</v>
      </c>
      <c r="U211" s="41">
        <v>2</v>
      </c>
      <c r="V211" s="41">
        <f t="shared" si="26"/>
        <v>3.5999999999999996</v>
      </c>
      <c r="W211" s="42">
        <v>5</v>
      </c>
      <c r="X211" s="42">
        <f t="shared" si="27"/>
        <v>51.6</v>
      </c>
      <c r="Y211" s="42">
        <v>3</v>
      </c>
      <c r="Z211" s="42">
        <f t="shared" si="28"/>
        <v>10.6</v>
      </c>
      <c r="AA211" s="42">
        <f t="shared" si="29"/>
        <v>17</v>
      </c>
      <c r="AB211" s="42">
        <f t="shared" si="30"/>
        <v>5.7</v>
      </c>
      <c r="AC211" s="57">
        <f t="shared" si="31"/>
        <v>230</v>
      </c>
      <c r="AD211" s="57" t="str">
        <f>VLOOKUP(AB211,med[],2,TRUE)</f>
        <v>เข้าร่วม</v>
      </c>
    </row>
    <row r="212" spans="1:30" s="14" customFormat="1" x14ac:dyDescent="0.2">
      <c r="A212" s="8">
        <v>45475.654331018522</v>
      </c>
      <c r="B212" s="24" t="s">
        <v>2005</v>
      </c>
      <c r="C212" s="47" t="s">
        <v>1885</v>
      </c>
      <c r="D212" s="48" t="s">
        <v>14</v>
      </c>
      <c r="E212" s="49" t="s">
        <v>395</v>
      </c>
      <c r="F212" s="49" t="s">
        <v>396</v>
      </c>
      <c r="G212" s="48" t="s">
        <v>27</v>
      </c>
      <c r="H212" s="49" t="s">
        <v>28</v>
      </c>
      <c r="I212" s="48">
        <v>12</v>
      </c>
      <c r="J212" s="50">
        <v>1839902267484</v>
      </c>
      <c r="K212" s="51" t="s">
        <v>397</v>
      </c>
      <c r="L212" s="51" t="s">
        <v>398</v>
      </c>
      <c r="M212" s="48" t="s">
        <v>399</v>
      </c>
      <c r="N212" s="52" t="s">
        <v>400</v>
      </c>
      <c r="O212" s="48" t="s">
        <v>401</v>
      </c>
      <c r="P212" s="48" t="s">
        <v>23</v>
      </c>
      <c r="Q212" s="53"/>
      <c r="R212" s="53"/>
      <c r="S212" s="53"/>
      <c r="T212" s="53"/>
      <c r="U212" s="53"/>
      <c r="V212" s="53"/>
      <c r="W212" s="54"/>
      <c r="X212" s="54"/>
      <c r="Y212" s="54"/>
      <c r="Z212" s="54"/>
      <c r="AA212" s="54"/>
      <c r="AB212" s="54"/>
      <c r="AC212" s="57" t="e">
        <f t="shared" si="31"/>
        <v>#N/A</v>
      </c>
      <c r="AD212" s="57" t="str">
        <f>VLOOKUP(AB212,med[],2,TRUE)</f>
        <v>เข้าร่วม</v>
      </c>
    </row>
    <row r="213" spans="1:30" s="14" customFormat="1" x14ac:dyDescent="0.2">
      <c r="A213" s="8">
        <v>45476.665391064817</v>
      </c>
      <c r="B213" s="25" t="s">
        <v>2006</v>
      </c>
      <c r="C213" s="35" t="s">
        <v>1886</v>
      </c>
      <c r="D213" s="36" t="s">
        <v>14</v>
      </c>
      <c r="E213" s="37" t="s">
        <v>627</v>
      </c>
      <c r="F213" s="37" t="s">
        <v>628</v>
      </c>
      <c r="G213" s="36" t="s">
        <v>84</v>
      </c>
      <c r="H213" s="37" t="s">
        <v>28</v>
      </c>
      <c r="I213" s="36">
        <v>9</v>
      </c>
      <c r="J213" s="38">
        <v>1839902380159</v>
      </c>
      <c r="K213" s="39" t="s">
        <v>629</v>
      </c>
      <c r="L213" s="39" t="s">
        <v>629</v>
      </c>
      <c r="M213" s="36" t="s">
        <v>630</v>
      </c>
      <c r="N213" s="40" t="s">
        <v>631</v>
      </c>
      <c r="O213" s="36" t="s">
        <v>632</v>
      </c>
      <c r="P213" s="36" t="s">
        <v>23</v>
      </c>
      <c r="Q213" s="41">
        <v>6</v>
      </c>
      <c r="R213" s="41">
        <f t="shared" si="24"/>
        <v>25.4</v>
      </c>
      <c r="S213" s="41">
        <v>7</v>
      </c>
      <c r="T213" s="41">
        <f t="shared" si="25"/>
        <v>76.599999999999994</v>
      </c>
      <c r="U213" s="41">
        <v>3</v>
      </c>
      <c r="V213" s="41">
        <f t="shared" si="26"/>
        <v>9.8000000000000007</v>
      </c>
      <c r="W213" s="42">
        <v>4</v>
      </c>
      <c r="X213" s="42">
        <f t="shared" si="27"/>
        <v>34.799999999999997</v>
      </c>
      <c r="Y213" s="42">
        <v>4.2</v>
      </c>
      <c r="Z213" s="42">
        <f t="shared" si="28"/>
        <v>24.5</v>
      </c>
      <c r="AA213" s="42">
        <f t="shared" si="29"/>
        <v>24.2</v>
      </c>
      <c r="AB213" s="42">
        <f t="shared" si="30"/>
        <v>36.799999999999997</v>
      </c>
      <c r="AC213" s="57">
        <f t="shared" si="31"/>
        <v>151</v>
      </c>
      <c r="AD213" s="57" t="str">
        <f>VLOOKUP(AB213,med[],2,TRUE)</f>
        <v>เข้าร่วม</v>
      </c>
    </row>
    <row r="214" spans="1:30" s="14" customFormat="1" x14ac:dyDescent="0.2">
      <c r="A214" s="8">
        <v>45474.804796041666</v>
      </c>
      <c r="B214" s="25" t="s">
        <v>2006</v>
      </c>
      <c r="C214" s="35" t="s">
        <v>1887</v>
      </c>
      <c r="D214" s="36" t="s">
        <v>14</v>
      </c>
      <c r="E214" s="37" t="s">
        <v>40</v>
      </c>
      <c r="F214" s="37" t="s">
        <v>41</v>
      </c>
      <c r="G214" s="36" t="s">
        <v>27</v>
      </c>
      <c r="H214" s="37" t="s">
        <v>28</v>
      </c>
      <c r="I214" s="36">
        <v>11</v>
      </c>
      <c r="J214" s="38">
        <v>1839300048580</v>
      </c>
      <c r="K214" s="39" t="s">
        <v>42</v>
      </c>
      <c r="L214" s="39" t="s">
        <v>43</v>
      </c>
      <c r="M214" s="36" t="s">
        <v>44</v>
      </c>
      <c r="N214" s="40" t="s">
        <v>45</v>
      </c>
      <c r="O214" s="36" t="s">
        <v>46</v>
      </c>
      <c r="P214" s="36" t="s">
        <v>23</v>
      </c>
      <c r="Q214" s="41">
        <v>4</v>
      </c>
      <c r="R214" s="41">
        <f t="shared" si="24"/>
        <v>7.3</v>
      </c>
      <c r="S214" s="41">
        <v>3</v>
      </c>
      <c r="T214" s="41">
        <f t="shared" si="25"/>
        <v>9.4</v>
      </c>
      <c r="U214" s="41">
        <v>3</v>
      </c>
      <c r="V214" s="41">
        <f t="shared" si="26"/>
        <v>9.8000000000000007</v>
      </c>
      <c r="W214" s="42">
        <v>5</v>
      </c>
      <c r="X214" s="42">
        <f t="shared" si="27"/>
        <v>51.6</v>
      </c>
      <c r="Y214" s="42">
        <v>6</v>
      </c>
      <c r="Z214" s="42">
        <f t="shared" si="28"/>
        <v>58.099999999999994</v>
      </c>
      <c r="AA214" s="42">
        <f t="shared" si="29"/>
        <v>21</v>
      </c>
      <c r="AB214" s="42">
        <f t="shared" si="30"/>
        <v>19.600000000000001</v>
      </c>
      <c r="AC214" s="57">
        <f t="shared" si="31"/>
        <v>196</v>
      </c>
      <c r="AD214" s="57" t="str">
        <f>VLOOKUP(AB214,med[],2,TRUE)</f>
        <v>เข้าร่วม</v>
      </c>
    </row>
    <row r="215" spans="1:30" s="14" customFormat="1" x14ac:dyDescent="0.2">
      <c r="A215" s="8">
        <v>45479.458370497683</v>
      </c>
      <c r="B215" s="25" t="s">
        <v>2006</v>
      </c>
      <c r="C215" s="35" t="s">
        <v>1888</v>
      </c>
      <c r="D215" s="36" t="s">
        <v>24</v>
      </c>
      <c r="E215" s="37" t="s">
        <v>1076</v>
      </c>
      <c r="F215" s="37" t="s">
        <v>1077</v>
      </c>
      <c r="G215" s="36" t="s">
        <v>17</v>
      </c>
      <c r="H215" s="37" t="s">
        <v>28</v>
      </c>
      <c r="I215" s="36">
        <v>10</v>
      </c>
      <c r="J215" s="38">
        <v>1839902310941</v>
      </c>
      <c r="K215" s="39" t="s">
        <v>1078</v>
      </c>
      <c r="L215" s="39" t="s">
        <v>1079</v>
      </c>
      <c r="M215" s="36" t="s">
        <v>1080</v>
      </c>
      <c r="N215" s="40" t="s">
        <v>1081</v>
      </c>
      <c r="O215" s="36" t="s">
        <v>1082</v>
      </c>
      <c r="P215" s="36" t="s">
        <v>23</v>
      </c>
      <c r="Q215" s="41">
        <v>6</v>
      </c>
      <c r="R215" s="41">
        <f t="shared" si="24"/>
        <v>25.4</v>
      </c>
      <c r="S215" s="41">
        <v>5</v>
      </c>
      <c r="T215" s="41">
        <f t="shared" si="25"/>
        <v>43</v>
      </c>
      <c r="U215" s="41">
        <v>4</v>
      </c>
      <c r="V215" s="41">
        <f t="shared" si="26"/>
        <v>24.5</v>
      </c>
      <c r="W215" s="42">
        <v>6</v>
      </c>
      <c r="X215" s="42">
        <f t="shared" si="27"/>
        <v>68</v>
      </c>
      <c r="Y215" s="42">
        <v>4.8</v>
      </c>
      <c r="Z215" s="42">
        <f t="shared" si="28"/>
        <v>34.4</v>
      </c>
      <c r="AA215" s="42">
        <f t="shared" si="29"/>
        <v>25.8</v>
      </c>
      <c r="AB215" s="42">
        <f t="shared" si="30"/>
        <v>44.6</v>
      </c>
      <c r="AC215" s="57">
        <f t="shared" si="31"/>
        <v>131</v>
      </c>
      <c r="AD215" s="57" t="str">
        <f>VLOOKUP(AB215,med[],2,TRUE)</f>
        <v>เข้าร่วม</v>
      </c>
    </row>
    <row r="216" spans="1:30" s="14" customFormat="1" x14ac:dyDescent="0.2">
      <c r="A216" s="8">
        <v>45475.420692071755</v>
      </c>
      <c r="B216" s="25" t="s">
        <v>2006</v>
      </c>
      <c r="C216" s="35" t="s">
        <v>1889</v>
      </c>
      <c r="D216" s="36" t="s">
        <v>24</v>
      </c>
      <c r="E216" s="37" t="s">
        <v>266</v>
      </c>
      <c r="F216" s="37" t="s">
        <v>267</v>
      </c>
      <c r="G216" s="36" t="s">
        <v>27</v>
      </c>
      <c r="H216" s="37" t="s">
        <v>227</v>
      </c>
      <c r="I216" s="36">
        <v>11</v>
      </c>
      <c r="J216" s="38">
        <v>1809902775358</v>
      </c>
      <c r="K216" s="39" t="s">
        <v>268</v>
      </c>
      <c r="L216" s="39" t="s">
        <v>269</v>
      </c>
      <c r="M216" s="36" t="s">
        <v>270</v>
      </c>
      <c r="N216" s="40" t="s">
        <v>271</v>
      </c>
      <c r="O216" s="36" t="s">
        <v>272</v>
      </c>
      <c r="P216" s="36" t="s">
        <v>23</v>
      </c>
      <c r="Q216" s="41">
        <v>4</v>
      </c>
      <c r="R216" s="41">
        <f t="shared" si="24"/>
        <v>7.3</v>
      </c>
      <c r="S216" s="41">
        <v>5</v>
      </c>
      <c r="T216" s="41">
        <f t="shared" si="25"/>
        <v>43</v>
      </c>
      <c r="U216" s="41">
        <v>4</v>
      </c>
      <c r="V216" s="41">
        <f t="shared" si="26"/>
        <v>24.5</v>
      </c>
      <c r="W216" s="42">
        <v>4</v>
      </c>
      <c r="X216" s="42">
        <f t="shared" si="27"/>
        <v>34.799999999999997</v>
      </c>
      <c r="Y216" s="42">
        <v>2.4</v>
      </c>
      <c r="Z216" s="42">
        <f t="shared" si="28"/>
        <v>4.9000000000000004</v>
      </c>
      <c r="AA216" s="42">
        <f t="shared" si="29"/>
        <v>19.399999999999999</v>
      </c>
      <c r="AB216" s="42">
        <f t="shared" si="30"/>
        <v>11</v>
      </c>
      <c r="AC216" s="57">
        <f t="shared" si="31"/>
        <v>213</v>
      </c>
      <c r="AD216" s="57" t="str">
        <f>VLOOKUP(AB216,med[],2,TRUE)</f>
        <v>เข้าร่วม</v>
      </c>
    </row>
    <row r="217" spans="1:30" s="14" customFormat="1" x14ac:dyDescent="0.2">
      <c r="A217" s="8">
        <v>45477.304725578702</v>
      </c>
      <c r="B217" s="25" t="s">
        <v>2006</v>
      </c>
      <c r="C217" s="35" t="s">
        <v>1890</v>
      </c>
      <c r="D217" s="36" t="s">
        <v>14</v>
      </c>
      <c r="E217" s="37" t="s">
        <v>1964</v>
      </c>
      <c r="F217" s="37" t="s">
        <v>683</v>
      </c>
      <c r="G217" s="36" t="s">
        <v>27</v>
      </c>
      <c r="H217" s="37" t="s">
        <v>333</v>
      </c>
      <c r="I217" s="36">
        <v>11</v>
      </c>
      <c r="J217" s="38">
        <v>1839902272313</v>
      </c>
      <c r="K217" s="39" t="s">
        <v>684</v>
      </c>
      <c r="L217" s="39" t="s">
        <v>685</v>
      </c>
      <c r="M217" s="36" t="s">
        <v>686</v>
      </c>
      <c r="N217" s="40" t="s">
        <v>687</v>
      </c>
      <c r="O217" s="36" t="s">
        <v>688</v>
      </c>
      <c r="P217" s="36" t="s">
        <v>23</v>
      </c>
      <c r="Q217" s="41">
        <v>8</v>
      </c>
      <c r="R217" s="41">
        <f t="shared" si="24"/>
        <v>49.1</v>
      </c>
      <c r="S217" s="41">
        <v>6</v>
      </c>
      <c r="T217" s="41">
        <f t="shared" si="25"/>
        <v>60.199999999999996</v>
      </c>
      <c r="U217" s="41">
        <v>7</v>
      </c>
      <c r="V217" s="41">
        <f t="shared" si="26"/>
        <v>84</v>
      </c>
      <c r="W217" s="42">
        <v>6</v>
      </c>
      <c r="X217" s="42">
        <f t="shared" si="27"/>
        <v>68</v>
      </c>
      <c r="Y217" s="42">
        <v>7.2</v>
      </c>
      <c r="Z217" s="42">
        <f t="shared" si="28"/>
        <v>76.2</v>
      </c>
      <c r="AA217" s="42">
        <f t="shared" si="29"/>
        <v>34.200000000000003</v>
      </c>
      <c r="AB217" s="42">
        <f t="shared" si="30"/>
        <v>84</v>
      </c>
      <c r="AC217" s="57">
        <f t="shared" si="31"/>
        <v>39</v>
      </c>
      <c r="AD217" s="57" t="str">
        <f>VLOOKUP(AB217,med[],2,TRUE)</f>
        <v>เข้าร่วม</v>
      </c>
    </row>
    <row r="218" spans="1:30" s="14" customFormat="1" x14ac:dyDescent="0.2">
      <c r="A218" s="8">
        <v>45480.742964699079</v>
      </c>
      <c r="B218" s="25" t="s">
        <v>2006</v>
      </c>
      <c r="C218" s="35" t="s">
        <v>1891</v>
      </c>
      <c r="D218" s="36" t="s">
        <v>14</v>
      </c>
      <c r="E218" s="37" t="s">
        <v>1550</v>
      </c>
      <c r="F218" s="37" t="s">
        <v>1551</v>
      </c>
      <c r="G218" s="36" t="s">
        <v>27</v>
      </c>
      <c r="H218" s="37" t="s">
        <v>99</v>
      </c>
      <c r="I218" s="36">
        <v>11</v>
      </c>
      <c r="J218" s="38">
        <v>1839300051203</v>
      </c>
      <c r="K218" s="39" t="s">
        <v>1552</v>
      </c>
      <c r="L218" s="39" t="s">
        <v>1552</v>
      </c>
      <c r="M218" s="36" t="s">
        <v>1553</v>
      </c>
      <c r="N218" s="40" t="s">
        <v>1554</v>
      </c>
      <c r="O218" s="36" t="s">
        <v>1555</v>
      </c>
      <c r="P218" s="36" t="s">
        <v>23</v>
      </c>
      <c r="Q218" s="41">
        <v>12</v>
      </c>
      <c r="R218" s="41">
        <f t="shared" si="24"/>
        <v>88.1</v>
      </c>
      <c r="S218" s="41">
        <v>9</v>
      </c>
      <c r="T218" s="41">
        <f t="shared" si="25"/>
        <v>94.199999999999989</v>
      </c>
      <c r="U218" s="41">
        <v>7</v>
      </c>
      <c r="V218" s="41">
        <f t="shared" si="26"/>
        <v>84</v>
      </c>
      <c r="W218" s="42">
        <v>10</v>
      </c>
      <c r="X218" s="42">
        <f t="shared" si="27"/>
        <v>97.899999999999991</v>
      </c>
      <c r="Y218" s="42">
        <v>5.4</v>
      </c>
      <c r="Z218" s="42">
        <f t="shared" si="28"/>
        <v>45.4</v>
      </c>
      <c r="AA218" s="42">
        <f t="shared" si="29"/>
        <v>43.4</v>
      </c>
      <c r="AB218" s="42">
        <f t="shared" si="30"/>
        <v>97.899999999999991</v>
      </c>
      <c r="AC218" s="57">
        <f t="shared" si="31"/>
        <v>6</v>
      </c>
      <c r="AD218" s="57" t="str">
        <f>VLOOKUP(AB218,med[],2,TRUE)</f>
        <v>เหรียญทอง</v>
      </c>
    </row>
    <row r="219" spans="1:30" s="14" customFormat="1" x14ac:dyDescent="0.2">
      <c r="A219" s="8">
        <v>45475.455057928237</v>
      </c>
      <c r="B219" s="25" t="s">
        <v>2006</v>
      </c>
      <c r="C219" s="35" t="s">
        <v>1892</v>
      </c>
      <c r="D219" s="36" t="s">
        <v>14</v>
      </c>
      <c r="E219" s="37" t="s">
        <v>1965</v>
      </c>
      <c r="F219" s="37" t="s">
        <v>297</v>
      </c>
      <c r="G219" s="36" t="s">
        <v>27</v>
      </c>
      <c r="H219" s="37" t="s">
        <v>28</v>
      </c>
      <c r="I219" s="36">
        <v>12</v>
      </c>
      <c r="J219" s="38">
        <v>1839300044088</v>
      </c>
      <c r="K219" s="39" t="s">
        <v>298</v>
      </c>
      <c r="L219" s="39" t="s">
        <v>299</v>
      </c>
      <c r="M219" s="36" t="s">
        <v>300</v>
      </c>
      <c r="N219" s="40" t="s">
        <v>301</v>
      </c>
      <c r="O219" s="36" t="s">
        <v>302</v>
      </c>
      <c r="P219" s="36" t="s">
        <v>23</v>
      </c>
      <c r="Q219" s="41">
        <v>10</v>
      </c>
      <c r="R219" s="41">
        <f t="shared" si="24"/>
        <v>69.599999999999994</v>
      </c>
      <c r="S219" s="41">
        <v>2</v>
      </c>
      <c r="T219" s="41">
        <f t="shared" si="25"/>
        <v>3.2</v>
      </c>
      <c r="U219" s="41">
        <v>3</v>
      </c>
      <c r="V219" s="41">
        <f t="shared" si="26"/>
        <v>9.8000000000000007</v>
      </c>
      <c r="W219" s="42">
        <v>6</v>
      </c>
      <c r="X219" s="42">
        <f t="shared" si="27"/>
        <v>68</v>
      </c>
      <c r="Y219" s="42">
        <v>7.8</v>
      </c>
      <c r="Z219" s="42">
        <f t="shared" si="28"/>
        <v>87.2</v>
      </c>
      <c r="AA219" s="42">
        <f t="shared" si="29"/>
        <v>28.8</v>
      </c>
      <c r="AB219" s="42">
        <f t="shared" si="30"/>
        <v>65.5</v>
      </c>
      <c r="AC219" s="57">
        <f t="shared" si="31"/>
        <v>83</v>
      </c>
      <c r="AD219" s="57" t="str">
        <f>VLOOKUP(AB219,med[],2,TRUE)</f>
        <v>เข้าร่วม</v>
      </c>
    </row>
    <row r="220" spans="1:30" s="14" customFormat="1" x14ac:dyDescent="0.2">
      <c r="A220" s="8">
        <v>45475.366584965275</v>
      </c>
      <c r="B220" s="25" t="s">
        <v>2006</v>
      </c>
      <c r="C220" s="35" t="s">
        <v>1893</v>
      </c>
      <c r="D220" s="36" t="s">
        <v>24</v>
      </c>
      <c r="E220" s="37" t="s">
        <v>232</v>
      </c>
      <c r="F220" s="37" t="s">
        <v>233</v>
      </c>
      <c r="G220" s="36" t="s">
        <v>27</v>
      </c>
      <c r="H220" s="37" t="s">
        <v>28</v>
      </c>
      <c r="I220" s="36">
        <v>11</v>
      </c>
      <c r="J220" s="38">
        <v>1839300044762</v>
      </c>
      <c r="K220" s="39" t="s">
        <v>234</v>
      </c>
      <c r="L220" s="39" t="s">
        <v>235</v>
      </c>
      <c r="M220" s="36" t="s">
        <v>236</v>
      </c>
      <c r="N220" s="40" t="s">
        <v>237</v>
      </c>
      <c r="O220" s="36" t="s">
        <v>238</v>
      </c>
      <c r="P220" s="36" t="s">
        <v>23</v>
      </c>
      <c r="Q220" s="41">
        <v>14</v>
      </c>
      <c r="R220" s="41">
        <f t="shared" si="24"/>
        <v>93.4</v>
      </c>
      <c r="S220" s="41">
        <v>8</v>
      </c>
      <c r="T220" s="41">
        <f t="shared" si="25"/>
        <v>87.2</v>
      </c>
      <c r="U220" s="41">
        <v>5</v>
      </c>
      <c r="V220" s="41">
        <f t="shared" si="26"/>
        <v>46.300000000000004</v>
      </c>
      <c r="W220" s="42">
        <v>9</v>
      </c>
      <c r="X220" s="42">
        <f t="shared" si="27"/>
        <v>95.399999999999991</v>
      </c>
      <c r="Y220" s="42">
        <v>6.6</v>
      </c>
      <c r="Z220" s="42">
        <f t="shared" si="28"/>
        <v>67.600000000000009</v>
      </c>
      <c r="AA220" s="42">
        <f t="shared" si="29"/>
        <v>42.6</v>
      </c>
      <c r="AB220" s="42">
        <f t="shared" si="30"/>
        <v>96.3</v>
      </c>
      <c r="AC220" s="57">
        <f t="shared" si="31"/>
        <v>9</v>
      </c>
      <c r="AD220" s="57" t="str">
        <f>VLOOKUP(AB220,med[],2,TRUE)</f>
        <v>เหรียญทอง</v>
      </c>
    </row>
    <row r="221" spans="1:30" s="14" customFormat="1" x14ac:dyDescent="0.2">
      <c r="A221" s="8">
        <v>45480.924946180559</v>
      </c>
      <c r="B221" s="25" t="s">
        <v>2006</v>
      </c>
      <c r="C221" s="35" t="s">
        <v>1894</v>
      </c>
      <c r="D221" s="36" t="s">
        <v>24</v>
      </c>
      <c r="E221" s="37" t="s">
        <v>1664</v>
      </c>
      <c r="F221" s="37" t="s">
        <v>1665</v>
      </c>
      <c r="G221" s="36" t="s">
        <v>17</v>
      </c>
      <c r="H221" s="37" t="s">
        <v>28</v>
      </c>
      <c r="I221" s="36">
        <v>10</v>
      </c>
      <c r="J221" s="38">
        <v>1839902316825</v>
      </c>
      <c r="K221" s="39" t="s">
        <v>1666</v>
      </c>
      <c r="L221" s="39" t="s">
        <v>1666</v>
      </c>
      <c r="M221" s="36" t="s">
        <v>1667</v>
      </c>
      <c r="N221" s="40" t="s">
        <v>1668</v>
      </c>
      <c r="O221" s="36" t="s">
        <v>1669</v>
      </c>
      <c r="P221" s="36" t="s">
        <v>23</v>
      </c>
      <c r="Q221" s="41">
        <v>8</v>
      </c>
      <c r="R221" s="41">
        <f t="shared" si="24"/>
        <v>49.1</v>
      </c>
      <c r="S221" s="41">
        <v>4</v>
      </c>
      <c r="T221" s="41">
        <f t="shared" si="25"/>
        <v>25.8</v>
      </c>
      <c r="U221" s="41">
        <v>2</v>
      </c>
      <c r="V221" s="41">
        <f t="shared" si="26"/>
        <v>3.5999999999999996</v>
      </c>
      <c r="W221" s="42">
        <v>5</v>
      </c>
      <c r="X221" s="42">
        <f t="shared" si="27"/>
        <v>51.6</v>
      </c>
      <c r="Y221" s="42">
        <v>1.8</v>
      </c>
      <c r="Z221" s="42">
        <f t="shared" si="28"/>
        <v>1.6</v>
      </c>
      <c r="AA221" s="42">
        <f t="shared" si="29"/>
        <v>20.8</v>
      </c>
      <c r="AB221" s="42">
        <f t="shared" si="30"/>
        <v>16.8</v>
      </c>
      <c r="AC221" s="57">
        <f t="shared" si="31"/>
        <v>198</v>
      </c>
      <c r="AD221" s="57" t="str">
        <f>VLOOKUP(AB221,med[],2,TRUE)</f>
        <v>เข้าร่วม</v>
      </c>
    </row>
    <row r="222" spans="1:30" s="14" customFormat="1" x14ac:dyDescent="0.2">
      <c r="A222" s="8">
        <v>45475.839982557867</v>
      </c>
      <c r="B222" s="25" t="s">
        <v>2006</v>
      </c>
      <c r="C222" s="35" t="s">
        <v>1895</v>
      </c>
      <c r="D222" s="36" t="s">
        <v>24</v>
      </c>
      <c r="E222" s="37" t="s">
        <v>431</v>
      </c>
      <c r="F222" s="37" t="s">
        <v>432</v>
      </c>
      <c r="G222" s="36" t="s">
        <v>27</v>
      </c>
      <c r="H222" s="37" t="s">
        <v>28</v>
      </c>
      <c r="I222" s="36">
        <v>11</v>
      </c>
      <c r="J222" s="38">
        <v>1839902277587</v>
      </c>
      <c r="K222" s="39" t="s">
        <v>433</v>
      </c>
      <c r="L222" s="39" t="s">
        <v>434</v>
      </c>
      <c r="M222" s="36" t="s">
        <v>435</v>
      </c>
      <c r="N222" s="40" t="s">
        <v>436</v>
      </c>
      <c r="O222" s="36">
        <v>478888001</v>
      </c>
      <c r="P222" s="36" t="s">
        <v>23</v>
      </c>
      <c r="Q222" s="41">
        <v>2</v>
      </c>
      <c r="R222" s="41">
        <f t="shared" si="24"/>
        <v>1.2</v>
      </c>
      <c r="S222" s="41">
        <v>7</v>
      </c>
      <c r="T222" s="41">
        <f t="shared" si="25"/>
        <v>76.599999999999994</v>
      </c>
      <c r="U222" s="41">
        <v>3</v>
      </c>
      <c r="V222" s="41">
        <f t="shared" si="26"/>
        <v>9.8000000000000007</v>
      </c>
      <c r="W222" s="42">
        <v>6</v>
      </c>
      <c r="X222" s="42">
        <f t="shared" si="27"/>
        <v>68</v>
      </c>
      <c r="Y222" s="42">
        <v>7.8</v>
      </c>
      <c r="Z222" s="42">
        <f t="shared" si="28"/>
        <v>87.2</v>
      </c>
      <c r="AA222" s="42">
        <f t="shared" si="29"/>
        <v>25.8</v>
      </c>
      <c r="AB222" s="42">
        <f t="shared" si="30"/>
        <v>44.6</v>
      </c>
      <c r="AC222" s="57">
        <f t="shared" si="31"/>
        <v>131</v>
      </c>
      <c r="AD222" s="57" t="str">
        <f>VLOOKUP(AB222,med[],2,TRUE)</f>
        <v>เข้าร่วม</v>
      </c>
    </row>
    <row r="223" spans="1:30" s="14" customFormat="1" x14ac:dyDescent="0.2">
      <c r="A223" s="8">
        <v>45480.911395659721</v>
      </c>
      <c r="B223" s="25" t="s">
        <v>2006</v>
      </c>
      <c r="C223" s="35" t="s">
        <v>1896</v>
      </c>
      <c r="D223" s="36" t="s">
        <v>24</v>
      </c>
      <c r="E223" s="37" t="s">
        <v>1652</v>
      </c>
      <c r="F223" s="37" t="s">
        <v>1653</v>
      </c>
      <c r="G223" s="36" t="s">
        <v>17</v>
      </c>
      <c r="H223" s="37" t="s">
        <v>99</v>
      </c>
      <c r="I223" s="36">
        <v>11</v>
      </c>
      <c r="J223" s="38">
        <v>1839300059298</v>
      </c>
      <c r="K223" s="39" t="s">
        <v>1654</v>
      </c>
      <c r="L223" s="39" t="s">
        <v>1654</v>
      </c>
      <c r="M223" s="36" t="s">
        <v>1655</v>
      </c>
      <c r="N223" s="40" t="s">
        <v>1656</v>
      </c>
      <c r="O223" s="36" t="s">
        <v>1657</v>
      </c>
      <c r="P223" s="36" t="s">
        <v>23</v>
      </c>
      <c r="Q223" s="41">
        <v>2</v>
      </c>
      <c r="R223" s="41">
        <f t="shared" si="24"/>
        <v>1.2</v>
      </c>
      <c r="S223" s="41">
        <v>6</v>
      </c>
      <c r="T223" s="41">
        <f t="shared" si="25"/>
        <v>60.199999999999996</v>
      </c>
      <c r="U223" s="41">
        <v>4</v>
      </c>
      <c r="V223" s="41">
        <f t="shared" si="26"/>
        <v>24.5</v>
      </c>
      <c r="W223" s="42">
        <v>8</v>
      </c>
      <c r="X223" s="42">
        <f t="shared" si="27"/>
        <v>90.100000000000009</v>
      </c>
      <c r="Y223" s="42">
        <v>3.6</v>
      </c>
      <c r="Z223" s="42">
        <f t="shared" si="28"/>
        <v>17.599999999999998</v>
      </c>
      <c r="AA223" s="42">
        <f t="shared" si="29"/>
        <v>23.6</v>
      </c>
      <c r="AB223" s="42">
        <f t="shared" si="30"/>
        <v>33.1</v>
      </c>
      <c r="AC223" s="57">
        <f t="shared" si="31"/>
        <v>162</v>
      </c>
      <c r="AD223" s="57" t="str">
        <f>VLOOKUP(AB223,med[],2,TRUE)</f>
        <v>เข้าร่วม</v>
      </c>
    </row>
    <row r="224" spans="1:30" s="14" customFormat="1" x14ac:dyDescent="0.2">
      <c r="A224" s="8">
        <v>45478.811443900464</v>
      </c>
      <c r="B224" s="25" t="s">
        <v>2006</v>
      </c>
      <c r="C224" s="35" t="s">
        <v>1897</v>
      </c>
      <c r="D224" s="36" t="s">
        <v>24</v>
      </c>
      <c r="E224" s="37" t="s">
        <v>1000</v>
      </c>
      <c r="F224" s="37" t="s">
        <v>1001</v>
      </c>
      <c r="G224" s="36" t="s">
        <v>27</v>
      </c>
      <c r="H224" s="37" t="s">
        <v>282</v>
      </c>
      <c r="I224" s="36">
        <v>11</v>
      </c>
      <c r="J224" s="38">
        <v>1839902288481</v>
      </c>
      <c r="K224" s="39" t="s">
        <v>1002</v>
      </c>
      <c r="L224" s="39" t="s">
        <v>1003</v>
      </c>
      <c r="M224" s="36" t="s">
        <v>1004</v>
      </c>
      <c r="N224" s="40" t="s">
        <v>1005</v>
      </c>
      <c r="O224" s="36" t="s">
        <v>1006</v>
      </c>
      <c r="P224" s="36" t="s">
        <v>23</v>
      </c>
      <c r="Q224" s="41">
        <v>8</v>
      </c>
      <c r="R224" s="41">
        <f t="shared" si="24"/>
        <v>49.1</v>
      </c>
      <c r="S224" s="41">
        <v>6</v>
      </c>
      <c r="T224" s="41">
        <f t="shared" si="25"/>
        <v>60.199999999999996</v>
      </c>
      <c r="U224" s="41">
        <v>6</v>
      </c>
      <c r="V224" s="41">
        <f t="shared" si="26"/>
        <v>69.599999999999994</v>
      </c>
      <c r="W224" s="42">
        <v>8</v>
      </c>
      <c r="X224" s="42">
        <f t="shared" si="27"/>
        <v>90.100000000000009</v>
      </c>
      <c r="Y224" s="42">
        <v>5.4</v>
      </c>
      <c r="Z224" s="42">
        <f t="shared" si="28"/>
        <v>45.4</v>
      </c>
      <c r="AA224" s="42">
        <f t="shared" si="29"/>
        <v>33.4</v>
      </c>
      <c r="AB224" s="42">
        <f t="shared" si="30"/>
        <v>81.5</v>
      </c>
      <c r="AC224" s="57">
        <f t="shared" si="31"/>
        <v>46</v>
      </c>
      <c r="AD224" s="57" t="str">
        <f>VLOOKUP(AB224,med[],2,TRUE)</f>
        <v>เข้าร่วม</v>
      </c>
    </row>
    <row r="225" spans="1:30" s="14" customFormat="1" x14ac:dyDescent="0.2">
      <c r="A225" s="8">
        <v>45475.377699305551</v>
      </c>
      <c r="B225" s="25" t="s">
        <v>2006</v>
      </c>
      <c r="C225" s="35" t="s">
        <v>1898</v>
      </c>
      <c r="D225" s="36" t="s">
        <v>14</v>
      </c>
      <c r="E225" s="37" t="s">
        <v>245</v>
      </c>
      <c r="F225" s="37" t="s">
        <v>246</v>
      </c>
      <c r="G225" s="36" t="s">
        <v>84</v>
      </c>
      <c r="H225" s="37" t="s">
        <v>28</v>
      </c>
      <c r="I225" s="36">
        <v>10</v>
      </c>
      <c r="J225" s="38">
        <v>1839300072693</v>
      </c>
      <c r="K225" s="39" t="s">
        <v>247</v>
      </c>
      <c r="L225" s="39" t="s">
        <v>248</v>
      </c>
      <c r="M225" s="36" t="s">
        <v>249</v>
      </c>
      <c r="N225" s="40" t="s">
        <v>250</v>
      </c>
      <c r="O225" s="36" t="s">
        <v>251</v>
      </c>
      <c r="P225" s="36" t="s">
        <v>23</v>
      </c>
      <c r="Q225" s="41">
        <v>4</v>
      </c>
      <c r="R225" s="41">
        <f t="shared" si="24"/>
        <v>7.3</v>
      </c>
      <c r="S225" s="41">
        <v>5</v>
      </c>
      <c r="T225" s="41">
        <f t="shared" si="25"/>
        <v>43</v>
      </c>
      <c r="U225" s="41">
        <v>5</v>
      </c>
      <c r="V225" s="41">
        <f t="shared" si="26"/>
        <v>46.300000000000004</v>
      </c>
      <c r="W225" s="42">
        <v>3</v>
      </c>
      <c r="X225" s="42">
        <f t="shared" si="27"/>
        <v>17.2</v>
      </c>
      <c r="Y225" s="42">
        <v>2.4</v>
      </c>
      <c r="Z225" s="42">
        <f t="shared" si="28"/>
        <v>4.9000000000000004</v>
      </c>
      <c r="AA225" s="42">
        <f t="shared" si="29"/>
        <v>19.399999999999999</v>
      </c>
      <c r="AB225" s="42">
        <f t="shared" si="30"/>
        <v>11</v>
      </c>
      <c r="AC225" s="57">
        <f t="shared" si="31"/>
        <v>213</v>
      </c>
      <c r="AD225" s="57" t="str">
        <f>VLOOKUP(AB225,med[],2,TRUE)</f>
        <v>เข้าร่วม</v>
      </c>
    </row>
    <row r="226" spans="1:30" s="14" customFormat="1" x14ac:dyDescent="0.2">
      <c r="A226" s="8">
        <v>45479.905328032408</v>
      </c>
      <c r="B226" s="25" t="s">
        <v>2006</v>
      </c>
      <c r="C226" s="35" t="s">
        <v>1899</v>
      </c>
      <c r="D226" s="36" t="s">
        <v>24</v>
      </c>
      <c r="E226" s="37" t="s">
        <v>1966</v>
      </c>
      <c r="F226" s="37" t="s">
        <v>1289</v>
      </c>
      <c r="G226" s="36" t="s">
        <v>27</v>
      </c>
      <c r="H226" s="37" t="s">
        <v>703</v>
      </c>
      <c r="I226" s="36">
        <v>12</v>
      </c>
      <c r="J226" s="38">
        <v>1859900427981</v>
      </c>
      <c r="K226" s="39" t="s">
        <v>1290</v>
      </c>
      <c r="L226" s="39" t="s">
        <v>1291</v>
      </c>
      <c r="M226" s="36" t="s">
        <v>1292</v>
      </c>
      <c r="N226" s="40" t="s">
        <v>1293</v>
      </c>
      <c r="O226" s="36" t="s">
        <v>1294</v>
      </c>
      <c r="P226" s="36" t="s">
        <v>23</v>
      </c>
      <c r="Q226" s="41">
        <v>6</v>
      </c>
      <c r="R226" s="41">
        <f t="shared" si="24"/>
        <v>25.4</v>
      </c>
      <c r="S226" s="41">
        <v>3</v>
      </c>
      <c r="T226" s="41">
        <f t="shared" si="25"/>
        <v>9.4</v>
      </c>
      <c r="U226" s="41">
        <v>2</v>
      </c>
      <c r="V226" s="41">
        <f t="shared" si="26"/>
        <v>3.5999999999999996</v>
      </c>
      <c r="W226" s="42">
        <v>5</v>
      </c>
      <c r="X226" s="42">
        <f t="shared" si="27"/>
        <v>51.6</v>
      </c>
      <c r="Y226" s="42">
        <v>4.8</v>
      </c>
      <c r="Z226" s="42">
        <f t="shared" si="28"/>
        <v>34.4</v>
      </c>
      <c r="AA226" s="42">
        <f t="shared" si="29"/>
        <v>20.8</v>
      </c>
      <c r="AB226" s="42">
        <f t="shared" si="30"/>
        <v>16.8</v>
      </c>
      <c r="AC226" s="57">
        <f t="shared" si="31"/>
        <v>198</v>
      </c>
      <c r="AD226" s="57" t="str">
        <f>VLOOKUP(AB226,med[],2,TRUE)</f>
        <v>เข้าร่วม</v>
      </c>
    </row>
    <row r="227" spans="1:30" s="14" customFormat="1" x14ac:dyDescent="0.2">
      <c r="A227" s="8">
        <v>45475.841431446759</v>
      </c>
      <c r="B227" s="25" t="s">
        <v>2006</v>
      </c>
      <c r="C227" s="35" t="s">
        <v>1900</v>
      </c>
      <c r="D227" s="36" t="s">
        <v>24</v>
      </c>
      <c r="E227" s="37" t="s">
        <v>437</v>
      </c>
      <c r="F227" s="37" t="s">
        <v>438</v>
      </c>
      <c r="G227" s="36" t="s">
        <v>27</v>
      </c>
      <c r="H227" s="37" t="s">
        <v>439</v>
      </c>
      <c r="I227" s="36">
        <v>12</v>
      </c>
      <c r="J227" s="38">
        <v>1839300039939</v>
      </c>
      <c r="K227" s="36" t="s">
        <v>440</v>
      </c>
      <c r="L227" s="36" t="s">
        <v>441</v>
      </c>
      <c r="M227" s="36" t="s">
        <v>442</v>
      </c>
      <c r="N227" s="40" t="s">
        <v>443</v>
      </c>
      <c r="O227" s="36" t="s">
        <v>444</v>
      </c>
      <c r="P227" s="36" t="s">
        <v>23</v>
      </c>
      <c r="Q227" s="41">
        <v>12</v>
      </c>
      <c r="R227" s="41">
        <f t="shared" si="24"/>
        <v>88.1</v>
      </c>
      <c r="S227" s="41">
        <v>6</v>
      </c>
      <c r="T227" s="41">
        <f t="shared" si="25"/>
        <v>60.199999999999996</v>
      </c>
      <c r="U227" s="41">
        <v>6</v>
      </c>
      <c r="V227" s="41">
        <f t="shared" si="26"/>
        <v>69.599999999999994</v>
      </c>
      <c r="W227" s="42">
        <v>9</v>
      </c>
      <c r="X227" s="42">
        <f t="shared" si="27"/>
        <v>95.399999999999991</v>
      </c>
      <c r="Y227" s="42">
        <v>6</v>
      </c>
      <c r="Z227" s="42">
        <f t="shared" si="28"/>
        <v>58.099999999999994</v>
      </c>
      <c r="AA227" s="42">
        <f t="shared" si="29"/>
        <v>39</v>
      </c>
      <c r="AB227" s="42">
        <f t="shared" si="30"/>
        <v>93</v>
      </c>
      <c r="AC227" s="57">
        <f t="shared" si="31"/>
        <v>18</v>
      </c>
      <c r="AD227" s="57" t="str">
        <f>VLOOKUP(AB227,med[],2,TRUE)</f>
        <v>เหรียญเงิน</v>
      </c>
    </row>
    <row r="228" spans="1:30" s="14" customFormat="1" x14ac:dyDescent="0.2">
      <c r="A228" s="8">
        <v>45476.314840810184</v>
      </c>
      <c r="B228" s="25" t="s">
        <v>2006</v>
      </c>
      <c r="C228" s="35" t="s">
        <v>1901</v>
      </c>
      <c r="D228" s="36" t="s">
        <v>24</v>
      </c>
      <c r="E228" s="37" t="s">
        <v>1967</v>
      </c>
      <c r="F228" s="37" t="s">
        <v>522</v>
      </c>
      <c r="G228" s="36" t="s">
        <v>17</v>
      </c>
      <c r="H228" s="37" t="s">
        <v>523</v>
      </c>
      <c r="I228" s="36">
        <v>11</v>
      </c>
      <c r="J228" s="38">
        <v>1839100021335</v>
      </c>
      <c r="K228" s="39" t="s">
        <v>524</v>
      </c>
      <c r="L228" s="39" t="s">
        <v>525</v>
      </c>
      <c r="M228" s="36" t="s">
        <v>526</v>
      </c>
      <c r="N228" s="40" t="s">
        <v>527</v>
      </c>
      <c r="O228" s="36" t="s">
        <v>528</v>
      </c>
      <c r="P228" s="36" t="s">
        <v>23</v>
      </c>
      <c r="Q228" s="41">
        <v>6</v>
      </c>
      <c r="R228" s="41">
        <f t="shared" si="24"/>
        <v>25.4</v>
      </c>
      <c r="S228" s="41">
        <v>6</v>
      </c>
      <c r="T228" s="41">
        <f t="shared" si="25"/>
        <v>60.199999999999996</v>
      </c>
      <c r="U228" s="41">
        <v>6</v>
      </c>
      <c r="V228" s="41">
        <f t="shared" si="26"/>
        <v>69.599999999999994</v>
      </c>
      <c r="W228" s="42">
        <v>5</v>
      </c>
      <c r="X228" s="42">
        <f t="shared" si="27"/>
        <v>51.6</v>
      </c>
      <c r="Y228" s="42">
        <v>7.2</v>
      </c>
      <c r="Z228" s="42">
        <f t="shared" si="28"/>
        <v>76.2</v>
      </c>
      <c r="AA228" s="42">
        <f t="shared" si="29"/>
        <v>30.2</v>
      </c>
      <c r="AB228" s="42">
        <f t="shared" si="30"/>
        <v>71.7</v>
      </c>
      <c r="AC228" s="57">
        <f t="shared" si="31"/>
        <v>68</v>
      </c>
      <c r="AD228" s="57" t="str">
        <f>VLOOKUP(AB228,med[],2,TRUE)</f>
        <v>เข้าร่วม</v>
      </c>
    </row>
    <row r="229" spans="1:30" s="14" customFormat="1" x14ac:dyDescent="0.2">
      <c r="A229" s="8">
        <v>45475.905033368057</v>
      </c>
      <c r="B229" s="25" t="s">
        <v>2006</v>
      </c>
      <c r="C229" s="35" t="s">
        <v>1902</v>
      </c>
      <c r="D229" s="36" t="s">
        <v>14</v>
      </c>
      <c r="E229" s="37" t="s">
        <v>466</v>
      </c>
      <c r="F229" s="37" t="s">
        <v>467</v>
      </c>
      <c r="G229" s="36" t="s">
        <v>27</v>
      </c>
      <c r="H229" s="37" t="s">
        <v>85</v>
      </c>
      <c r="I229" s="36">
        <v>12</v>
      </c>
      <c r="J229" s="38">
        <v>1839300042786</v>
      </c>
      <c r="K229" s="39" t="s">
        <v>468</v>
      </c>
      <c r="L229" s="39" t="s">
        <v>469</v>
      </c>
      <c r="M229" s="36" t="s">
        <v>470</v>
      </c>
      <c r="N229" s="40" t="s">
        <v>471</v>
      </c>
      <c r="O229" s="36">
        <v>436482001</v>
      </c>
      <c r="P229" s="36" t="s">
        <v>23</v>
      </c>
      <c r="Q229" s="41">
        <v>4</v>
      </c>
      <c r="R229" s="41">
        <f t="shared" si="24"/>
        <v>7.3</v>
      </c>
      <c r="S229" s="41">
        <v>5</v>
      </c>
      <c r="T229" s="41">
        <f t="shared" si="25"/>
        <v>43</v>
      </c>
      <c r="U229" s="41">
        <v>4</v>
      </c>
      <c r="V229" s="41">
        <f t="shared" si="26"/>
        <v>24.5</v>
      </c>
      <c r="W229" s="42">
        <v>8</v>
      </c>
      <c r="X229" s="42">
        <f t="shared" si="27"/>
        <v>90.100000000000009</v>
      </c>
      <c r="Y229" s="42">
        <v>5.4</v>
      </c>
      <c r="Z229" s="42">
        <f t="shared" si="28"/>
        <v>45.4</v>
      </c>
      <c r="AA229" s="42">
        <f t="shared" si="29"/>
        <v>26.4</v>
      </c>
      <c r="AB229" s="42">
        <f t="shared" si="30"/>
        <v>50.4</v>
      </c>
      <c r="AC229" s="57">
        <f t="shared" si="31"/>
        <v>117</v>
      </c>
      <c r="AD229" s="57" t="str">
        <f>VLOOKUP(AB229,med[],2,TRUE)</f>
        <v>เข้าร่วม</v>
      </c>
    </row>
    <row r="230" spans="1:30" s="14" customFormat="1" x14ac:dyDescent="0.2">
      <c r="A230" s="8">
        <v>45474.940816250004</v>
      </c>
      <c r="B230" s="25" t="s">
        <v>2006</v>
      </c>
      <c r="C230" s="35" t="s">
        <v>1903</v>
      </c>
      <c r="D230" s="36" t="s">
        <v>14</v>
      </c>
      <c r="E230" s="37" t="s">
        <v>185</v>
      </c>
      <c r="F230" s="37" t="s">
        <v>186</v>
      </c>
      <c r="G230" s="36" t="s">
        <v>17</v>
      </c>
      <c r="H230" s="37" t="s">
        <v>187</v>
      </c>
      <c r="I230" s="36">
        <v>11</v>
      </c>
      <c r="J230" s="38">
        <v>1839902305858</v>
      </c>
      <c r="K230" s="39" t="s">
        <v>188</v>
      </c>
      <c r="L230" s="39" t="s">
        <v>189</v>
      </c>
      <c r="M230" s="36" t="s">
        <v>190</v>
      </c>
      <c r="N230" s="40" t="s">
        <v>191</v>
      </c>
      <c r="O230" s="36" t="s">
        <v>192</v>
      </c>
      <c r="P230" s="36" t="s">
        <v>23</v>
      </c>
      <c r="Q230" s="41">
        <v>8</v>
      </c>
      <c r="R230" s="41">
        <f t="shared" si="24"/>
        <v>49.1</v>
      </c>
      <c r="S230" s="41">
        <v>9</v>
      </c>
      <c r="T230" s="41">
        <f t="shared" si="25"/>
        <v>94.199999999999989</v>
      </c>
      <c r="U230" s="41">
        <v>6</v>
      </c>
      <c r="V230" s="41">
        <f t="shared" si="26"/>
        <v>69.599999999999994</v>
      </c>
      <c r="W230" s="42">
        <v>6</v>
      </c>
      <c r="X230" s="42">
        <f t="shared" si="27"/>
        <v>68</v>
      </c>
      <c r="Y230" s="42">
        <v>8.4</v>
      </c>
      <c r="Z230" s="42">
        <f t="shared" si="28"/>
        <v>92.2</v>
      </c>
      <c r="AA230" s="42">
        <f t="shared" si="29"/>
        <v>37.4</v>
      </c>
      <c r="AB230" s="42">
        <f t="shared" si="30"/>
        <v>90.5</v>
      </c>
      <c r="AC230" s="57">
        <f t="shared" si="31"/>
        <v>23</v>
      </c>
      <c r="AD230" s="57" t="str">
        <f>VLOOKUP(AB230,med[],2,TRUE)</f>
        <v>เหรียญเงิน</v>
      </c>
    </row>
    <row r="231" spans="1:30" s="14" customFormat="1" x14ac:dyDescent="0.2">
      <c r="A231" s="8">
        <v>45478.474434224539</v>
      </c>
      <c r="B231" s="25" t="s">
        <v>2006</v>
      </c>
      <c r="C231" s="35" t="s">
        <v>1904</v>
      </c>
      <c r="D231" s="36" t="s">
        <v>14</v>
      </c>
      <c r="E231" s="37" t="s">
        <v>900</v>
      </c>
      <c r="F231" s="37" t="s">
        <v>901</v>
      </c>
      <c r="G231" s="36" t="s">
        <v>27</v>
      </c>
      <c r="H231" s="37" t="s">
        <v>902</v>
      </c>
      <c r="I231" s="36" t="s">
        <v>735</v>
      </c>
      <c r="J231" s="38">
        <v>1839902248803</v>
      </c>
      <c r="K231" s="39" t="s">
        <v>903</v>
      </c>
      <c r="L231" s="39" t="s">
        <v>904</v>
      </c>
      <c r="M231" s="36" t="s">
        <v>905</v>
      </c>
      <c r="N231" s="40" t="s">
        <v>906</v>
      </c>
      <c r="O231" s="36" t="s">
        <v>907</v>
      </c>
      <c r="P231" s="36" t="s">
        <v>23</v>
      </c>
      <c r="Q231" s="41">
        <v>4</v>
      </c>
      <c r="R231" s="41">
        <f t="shared" si="24"/>
        <v>7.3</v>
      </c>
      <c r="S231" s="41">
        <v>6</v>
      </c>
      <c r="T231" s="41">
        <f t="shared" si="25"/>
        <v>60.199999999999996</v>
      </c>
      <c r="U231" s="41">
        <v>7</v>
      </c>
      <c r="V231" s="41">
        <f t="shared" si="26"/>
        <v>84</v>
      </c>
      <c r="W231" s="42">
        <v>7</v>
      </c>
      <c r="X231" s="42">
        <f t="shared" si="27"/>
        <v>80.7</v>
      </c>
      <c r="Y231" s="42">
        <v>7.2</v>
      </c>
      <c r="Z231" s="42">
        <f t="shared" si="28"/>
        <v>76.2</v>
      </c>
      <c r="AA231" s="42">
        <f t="shared" si="29"/>
        <v>31.2</v>
      </c>
      <c r="AB231" s="42">
        <f t="shared" si="30"/>
        <v>77</v>
      </c>
      <c r="AC231" s="57">
        <f t="shared" si="31"/>
        <v>57</v>
      </c>
      <c r="AD231" s="57" t="str">
        <f>VLOOKUP(AB231,med[],2,TRUE)</f>
        <v>เข้าร่วม</v>
      </c>
    </row>
    <row r="232" spans="1:30" s="14" customFormat="1" x14ac:dyDescent="0.2">
      <c r="A232" s="8">
        <v>45478.681488194445</v>
      </c>
      <c r="B232" s="25" t="s">
        <v>2006</v>
      </c>
      <c r="C232" s="35" t="s">
        <v>1905</v>
      </c>
      <c r="D232" s="36" t="s">
        <v>14</v>
      </c>
      <c r="E232" s="37" t="s">
        <v>947</v>
      </c>
      <c r="F232" s="37" t="s">
        <v>948</v>
      </c>
      <c r="G232" s="36" t="s">
        <v>27</v>
      </c>
      <c r="H232" s="37" t="s">
        <v>28</v>
      </c>
      <c r="I232" s="36">
        <v>11</v>
      </c>
      <c r="J232" s="38">
        <v>1839100019233</v>
      </c>
      <c r="K232" s="39" t="s">
        <v>949</v>
      </c>
      <c r="L232" s="39" t="s">
        <v>949</v>
      </c>
      <c r="M232" s="36" t="s">
        <v>950</v>
      </c>
      <c r="N232" s="40" t="s">
        <v>951</v>
      </c>
      <c r="O232" s="36" t="s">
        <v>952</v>
      </c>
      <c r="P232" s="36" t="s">
        <v>23</v>
      </c>
      <c r="Q232" s="41">
        <v>4</v>
      </c>
      <c r="R232" s="41">
        <f t="shared" si="24"/>
        <v>7.3</v>
      </c>
      <c r="S232" s="41">
        <v>5</v>
      </c>
      <c r="T232" s="41">
        <f t="shared" si="25"/>
        <v>43</v>
      </c>
      <c r="U232" s="41">
        <v>1</v>
      </c>
      <c r="V232" s="41">
        <f t="shared" si="26"/>
        <v>0</v>
      </c>
      <c r="W232" s="42">
        <v>2</v>
      </c>
      <c r="X232" s="42">
        <f t="shared" si="27"/>
        <v>4.9000000000000004</v>
      </c>
      <c r="Y232" s="42">
        <v>3</v>
      </c>
      <c r="Z232" s="42">
        <f t="shared" si="28"/>
        <v>10.6</v>
      </c>
      <c r="AA232" s="42">
        <f t="shared" si="29"/>
        <v>15</v>
      </c>
      <c r="AB232" s="42">
        <f t="shared" si="30"/>
        <v>2</v>
      </c>
      <c r="AC232" s="57">
        <f t="shared" si="31"/>
        <v>240</v>
      </c>
      <c r="AD232" s="57" t="str">
        <f>VLOOKUP(AB232,med[],2,TRUE)</f>
        <v>เข้าร่วม</v>
      </c>
    </row>
    <row r="233" spans="1:30" s="14" customFormat="1" x14ac:dyDescent="0.2">
      <c r="A233" s="8">
        <v>45477.478896759261</v>
      </c>
      <c r="B233" s="25" t="s">
        <v>2006</v>
      </c>
      <c r="C233" s="35" t="s">
        <v>1906</v>
      </c>
      <c r="D233" s="36" t="s">
        <v>14</v>
      </c>
      <c r="E233" s="37" t="s">
        <v>723</v>
      </c>
      <c r="F233" s="37" t="s">
        <v>724</v>
      </c>
      <c r="G233" s="36" t="s">
        <v>27</v>
      </c>
      <c r="H233" s="37" t="s">
        <v>28</v>
      </c>
      <c r="I233" s="36">
        <v>12</v>
      </c>
      <c r="J233" s="38">
        <v>1839300046072</v>
      </c>
      <c r="K233" s="39" t="s">
        <v>725</v>
      </c>
      <c r="L233" s="39" t="s">
        <v>725</v>
      </c>
      <c r="M233" s="36" t="s">
        <v>726</v>
      </c>
      <c r="N233" s="40" t="s">
        <v>727</v>
      </c>
      <c r="O233" s="36" t="s">
        <v>728</v>
      </c>
      <c r="P233" s="36" t="s">
        <v>23</v>
      </c>
      <c r="Q233" s="41">
        <v>10</v>
      </c>
      <c r="R233" s="41">
        <f t="shared" si="24"/>
        <v>69.599999999999994</v>
      </c>
      <c r="S233" s="41">
        <v>5</v>
      </c>
      <c r="T233" s="41">
        <f t="shared" si="25"/>
        <v>43</v>
      </c>
      <c r="U233" s="41">
        <v>4</v>
      </c>
      <c r="V233" s="41">
        <f t="shared" si="26"/>
        <v>24.5</v>
      </c>
      <c r="W233" s="42">
        <v>5</v>
      </c>
      <c r="X233" s="42">
        <f t="shared" si="27"/>
        <v>51.6</v>
      </c>
      <c r="Y233" s="42">
        <v>4.2</v>
      </c>
      <c r="Z233" s="42">
        <f t="shared" si="28"/>
        <v>24.5</v>
      </c>
      <c r="AA233" s="42">
        <f t="shared" si="29"/>
        <v>28.2</v>
      </c>
      <c r="AB233" s="42">
        <f t="shared" si="30"/>
        <v>61</v>
      </c>
      <c r="AC233" s="57">
        <f t="shared" si="31"/>
        <v>90</v>
      </c>
      <c r="AD233" s="57" t="str">
        <f>VLOOKUP(AB233,med[],2,TRUE)</f>
        <v>เข้าร่วม</v>
      </c>
    </row>
    <row r="234" spans="1:30" s="14" customFormat="1" x14ac:dyDescent="0.2">
      <c r="A234" s="8">
        <v>45479.679294722227</v>
      </c>
      <c r="B234" s="25" t="s">
        <v>2006</v>
      </c>
      <c r="C234" s="35" t="s">
        <v>1907</v>
      </c>
      <c r="D234" s="36" t="s">
        <v>24</v>
      </c>
      <c r="E234" s="37" t="s">
        <v>1193</v>
      </c>
      <c r="F234" s="37" t="s">
        <v>1194</v>
      </c>
      <c r="G234" s="36" t="s">
        <v>27</v>
      </c>
      <c r="H234" s="37" t="s">
        <v>99</v>
      </c>
      <c r="I234" s="36" t="s">
        <v>1195</v>
      </c>
      <c r="J234" s="38">
        <v>1839902269398</v>
      </c>
      <c r="K234" s="39" t="s">
        <v>1196</v>
      </c>
      <c r="L234" s="39" t="s">
        <v>1197</v>
      </c>
      <c r="M234" s="36" t="s">
        <v>1198</v>
      </c>
      <c r="N234" s="40" t="s">
        <v>1199</v>
      </c>
      <c r="O234" s="36" t="s">
        <v>1200</v>
      </c>
      <c r="P234" s="36" t="s">
        <v>23</v>
      </c>
      <c r="Q234" s="41">
        <v>4</v>
      </c>
      <c r="R234" s="41">
        <f t="shared" si="24"/>
        <v>7.3</v>
      </c>
      <c r="S234" s="41">
        <v>3</v>
      </c>
      <c r="T234" s="41">
        <f t="shared" si="25"/>
        <v>9.4</v>
      </c>
      <c r="U234" s="41">
        <v>4</v>
      </c>
      <c r="V234" s="41">
        <f t="shared" si="26"/>
        <v>24.5</v>
      </c>
      <c r="W234" s="42">
        <v>4</v>
      </c>
      <c r="X234" s="42">
        <f t="shared" si="27"/>
        <v>34.799999999999997</v>
      </c>
      <c r="Y234" s="42">
        <v>6.6</v>
      </c>
      <c r="Z234" s="42">
        <f t="shared" si="28"/>
        <v>67.600000000000009</v>
      </c>
      <c r="AA234" s="42">
        <f t="shared" si="29"/>
        <v>21.6</v>
      </c>
      <c r="AB234" s="42">
        <f t="shared" si="30"/>
        <v>22.900000000000002</v>
      </c>
      <c r="AC234" s="57">
        <f t="shared" si="31"/>
        <v>187</v>
      </c>
      <c r="AD234" s="57" t="str">
        <f>VLOOKUP(AB234,med[],2,TRUE)</f>
        <v>เข้าร่วม</v>
      </c>
    </row>
    <row r="235" spans="1:30" s="14" customFormat="1" x14ac:dyDescent="0.2">
      <c r="A235" s="8">
        <v>45474.923704363428</v>
      </c>
      <c r="B235" s="25" t="s">
        <v>2006</v>
      </c>
      <c r="C235" s="35" t="s">
        <v>1908</v>
      </c>
      <c r="D235" s="36" t="s">
        <v>14</v>
      </c>
      <c r="E235" s="37" t="s">
        <v>165</v>
      </c>
      <c r="F235" s="37" t="s">
        <v>166</v>
      </c>
      <c r="G235" s="36" t="s">
        <v>17</v>
      </c>
      <c r="H235" s="37" t="s">
        <v>28</v>
      </c>
      <c r="I235" s="36">
        <v>10</v>
      </c>
      <c r="J235" s="38">
        <v>1839300058593</v>
      </c>
      <c r="K235" s="39" t="s">
        <v>167</v>
      </c>
      <c r="L235" s="39" t="s">
        <v>167</v>
      </c>
      <c r="M235" s="36" t="s">
        <v>168</v>
      </c>
      <c r="N235" s="40" t="s">
        <v>169</v>
      </c>
      <c r="O235" s="36" t="s">
        <v>170</v>
      </c>
      <c r="P235" s="36" t="s">
        <v>23</v>
      </c>
      <c r="Q235" s="41">
        <v>8</v>
      </c>
      <c r="R235" s="41">
        <f t="shared" si="24"/>
        <v>49.1</v>
      </c>
      <c r="S235" s="41">
        <v>5</v>
      </c>
      <c r="T235" s="41">
        <f t="shared" si="25"/>
        <v>43</v>
      </c>
      <c r="U235" s="41">
        <v>6</v>
      </c>
      <c r="V235" s="41">
        <f t="shared" si="26"/>
        <v>69.599999999999994</v>
      </c>
      <c r="W235" s="42">
        <v>2</v>
      </c>
      <c r="X235" s="42">
        <f t="shared" si="27"/>
        <v>4.9000000000000004</v>
      </c>
      <c r="Y235" s="42">
        <v>6</v>
      </c>
      <c r="Z235" s="42">
        <f t="shared" si="28"/>
        <v>58.099999999999994</v>
      </c>
      <c r="AA235" s="42">
        <f t="shared" si="29"/>
        <v>27</v>
      </c>
      <c r="AB235" s="42">
        <f t="shared" si="30"/>
        <v>56.100000000000009</v>
      </c>
      <c r="AC235" s="57">
        <f t="shared" si="31"/>
        <v>108</v>
      </c>
      <c r="AD235" s="57" t="str">
        <f>VLOOKUP(AB235,med[],2,TRUE)</f>
        <v>เข้าร่วม</v>
      </c>
    </row>
    <row r="236" spans="1:30" s="14" customFormat="1" x14ac:dyDescent="0.2">
      <c r="A236" s="8">
        <v>45476.955481666664</v>
      </c>
      <c r="B236" s="25" t="s">
        <v>2006</v>
      </c>
      <c r="C236" s="35" t="s">
        <v>1909</v>
      </c>
      <c r="D236" s="36" t="s">
        <v>24</v>
      </c>
      <c r="E236" s="37" t="s">
        <v>1968</v>
      </c>
      <c r="F236" s="37" t="s">
        <v>672</v>
      </c>
      <c r="G236" s="36" t="s">
        <v>27</v>
      </c>
      <c r="H236" s="37" t="s">
        <v>49</v>
      </c>
      <c r="I236" s="36">
        <v>11</v>
      </c>
      <c r="J236" s="38">
        <v>1839902286691</v>
      </c>
      <c r="K236" s="39" t="s">
        <v>673</v>
      </c>
      <c r="L236" s="39" t="s">
        <v>673</v>
      </c>
      <c r="M236" s="36" t="s">
        <v>674</v>
      </c>
      <c r="N236" s="40" t="s">
        <v>675</v>
      </c>
      <c r="O236" s="36" t="s">
        <v>676</v>
      </c>
      <c r="P236" s="36" t="s">
        <v>23</v>
      </c>
      <c r="Q236" s="41">
        <v>6</v>
      </c>
      <c r="R236" s="41">
        <f t="shared" si="24"/>
        <v>25.4</v>
      </c>
      <c r="S236" s="41">
        <v>4</v>
      </c>
      <c r="T236" s="41">
        <f t="shared" si="25"/>
        <v>25.8</v>
      </c>
      <c r="U236" s="41">
        <v>4</v>
      </c>
      <c r="V236" s="41">
        <f t="shared" si="26"/>
        <v>24.5</v>
      </c>
      <c r="W236" s="42">
        <v>7</v>
      </c>
      <c r="X236" s="42">
        <f t="shared" si="27"/>
        <v>80.7</v>
      </c>
      <c r="Y236" s="42">
        <v>8.4</v>
      </c>
      <c r="Z236" s="42">
        <f t="shared" si="28"/>
        <v>92.2</v>
      </c>
      <c r="AA236" s="42">
        <f t="shared" si="29"/>
        <v>29.4</v>
      </c>
      <c r="AB236" s="42">
        <f t="shared" si="30"/>
        <v>67.2</v>
      </c>
      <c r="AC236" s="57">
        <f t="shared" si="31"/>
        <v>79</v>
      </c>
      <c r="AD236" s="57" t="str">
        <f>VLOOKUP(AB236,med[],2,TRUE)</f>
        <v>เข้าร่วม</v>
      </c>
    </row>
    <row r="237" spans="1:30" s="14" customFormat="1" x14ac:dyDescent="0.2">
      <c r="A237" s="8">
        <v>45478.59098893519</v>
      </c>
      <c r="B237" s="25" t="s">
        <v>2006</v>
      </c>
      <c r="C237" s="35" t="s">
        <v>1910</v>
      </c>
      <c r="D237" s="36" t="s">
        <v>14</v>
      </c>
      <c r="E237" s="37" t="s">
        <v>926</v>
      </c>
      <c r="F237" s="37" t="s">
        <v>927</v>
      </c>
      <c r="G237" s="36" t="s">
        <v>27</v>
      </c>
      <c r="H237" s="37" t="s">
        <v>928</v>
      </c>
      <c r="I237" s="36">
        <v>11</v>
      </c>
      <c r="J237" s="38">
        <v>1839300049390</v>
      </c>
      <c r="K237" s="39" t="s">
        <v>929</v>
      </c>
      <c r="L237" s="39" t="s">
        <v>930</v>
      </c>
      <c r="M237" s="36" t="s">
        <v>931</v>
      </c>
      <c r="N237" s="40" t="s">
        <v>932</v>
      </c>
      <c r="O237" s="36" t="s">
        <v>933</v>
      </c>
      <c r="P237" s="36" t="s">
        <v>23</v>
      </c>
      <c r="Q237" s="41">
        <v>8</v>
      </c>
      <c r="R237" s="41">
        <f t="shared" si="24"/>
        <v>49.1</v>
      </c>
      <c r="S237" s="41">
        <v>4</v>
      </c>
      <c r="T237" s="41">
        <f t="shared" si="25"/>
        <v>25.8</v>
      </c>
      <c r="U237" s="41">
        <v>4</v>
      </c>
      <c r="V237" s="41">
        <f t="shared" si="26"/>
        <v>24.5</v>
      </c>
      <c r="W237" s="42">
        <v>4</v>
      </c>
      <c r="X237" s="42">
        <f t="shared" si="27"/>
        <v>34.799999999999997</v>
      </c>
      <c r="Y237" s="42">
        <v>4.2</v>
      </c>
      <c r="Z237" s="42">
        <f t="shared" si="28"/>
        <v>24.5</v>
      </c>
      <c r="AA237" s="42">
        <f t="shared" si="29"/>
        <v>24.2</v>
      </c>
      <c r="AB237" s="42">
        <f t="shared" si="30"/>
        <v>36.799999999999997</v>
      </c>
      <c r="AC237" s="57">
        <f t="shared" si="31"/>
        <v>151</v>
      </c>
      <c r="AD237" s="57" t="str">
        <f>VLOOKUP(AB237,med[],2,TRUE)</f>
        <v>เข้าร่วม</v>
      </c>
    </row>
    <row r="238" spans="1:30" s="14" customFormat="1" x14ac:dyDescent="0.2">
      <c r="A238" s="8">
        <v>45475.626114282408</v>
      </c>
      <c r="B238" s="25" t="s">
        <v>2006</v>
      </c>
      <c r="C238" s="35" t="s">
        <v>1911</v>
      </c>
      <c r="D238" s="36" t="s">
        <v>14</v>
      </c>
      <c r="E238" s="37" t="s">
        <v>387</v>
      </c>
      <c r="F238" s="37" t="s">
        <v>388</v>
      </c>
      <c r="G238" s="36" t="s">
        <v>27</v>
      </c>
      <c r="H238" s="37" t="s">
        <v>389</v>
      </c>
      <c r="I238" s="36">
        <v>12</v>
      </c>
      <c r="J238" s="38">
        <v>1839300043464</v>
      </c>
      <c r="K238" s="39" t="s">
        <v>390</v>
      </c>
      <c r="L238" s="39" t="s">
        <v>391</v>
      </c>
      <c r="M238" s="36" t="s">
        <v>392</v>
      </c>
      <c r="N238" s="40" t="s">
        <v>393</v>
      </c>
      <c r="O238" s="36" t="s">
        <v>394</v>
      </c>
      <c r="P238" s="36" t="s">
        <v>23</v>
      </c>
      <c r="Q238" s="41">
        <v>10</v>
      </c>
      <c r="R238" s="41">
        <f t="shared" si="24"/>
        <v>69.599999999999994</v>
      </c>
      <c r="S238" s="41">
        <v>7</v>
      </c>
      <c r="T238" s="41">
        <f t="shared" si="25"/>
        <v>76.599999999999994</v>
      </c>
      <c r="U238" s="41">
        <v>6</v>
      </c>
      <c r="V238" s="41">
        <f t="shared" si="26"/>
        <v>69.599999999999994</v>
      </c>
      <c r="W238" s="42">
        <v>4</v>
      </c>
      <c r="X238" s="42">
        <f t="shared" si="27"/>
        <v>34.799999999999997</v>
      </c>
      <c r="Y238" s="42">
        <v>6.6</v>
      </c>
      <c r="Z238" s="42">
        <f t="shared" si="28"/>
        <v>67.600000000000009</v>
      </c>
      <c r="AA238" s="42">
        <f t="shared" si="29"/>
        <v>33.6</v>
      </c>
      <c r="AB238" s="42">
        <f t="shared" si="30"/>
        <v>81.899999999999991</v>
      </c>
      <c r="AC238" s="57">
        <f t="shared" si="31"/>
        <v>45</v>
      </c>
      <c r="AD238" s="57" t="str">
        <f>VLOOKUP(AB238,med[],2,TRUE)</f>
        <v>เข้าร่วม</v>
      </c>
    </row>
    <row r="239" spans="1:30" s="14" customFormat="1" x14ac:dyDescent="0.2">
      <c r="A239" s="8">
        <v>45475.511634849536</v>
      </c>
      <c r="B239" s="25" t="s">
        <v>2006</v>
      </c>
      <c r="C239" s="35" t="s">
        <v>1912</v>
      </c>
      <c r="D239" s="36" t="s">
        <v>14</v>
      </c>
      <c r="E239" s="37" t="s">
        <v>331</v>
      </c>
      <c r="F239" s="37" t="s">
        <v>332</v>
      </c>
      <c r="G239" s="36" t="s">
        <v>27</v>
      </c>
      <c r="H239" s="37" t="s">
        <v>333</v>
      </c>
      <c r="I239" s="36">
        <v>11</v>
      </c>
      <c r="J239" s="38">
        <v>1839902292543</v>
      </c>
      <c r="K239" s="39" t="s">
        <v>334</v>
      </c>
      <c r="L239" s="39" t="s">
        <v>335</v>
      </c>
      <c r="M239" s="36" t="s">
        <v>336</v>
      </c>
      <c r="N239" s="40" t="s">
        <v>337</v>
      </c>
      <c r="O239" s="36" t="s">
        <v>338</v>
      </c>
      <c r="P239" s="36" t="s">
        <v>23</v>
      </c>
      <c r="Q239" s="41">
        <v>10</v>
      </c>
      <c r="R239" s="41">
        <f t="shared" si="24"/>
        <v>69.599999999999994</v>
      </c>
      <c r="S239" s="41">
        <v>7</v>
      </c>
      <c r="T239" s="41">
        <f t="shared" si="25"/>
        <v>76.599999999999994</v>
      </c>
      <c r="U239" s="41">
        <v>8</v>
      </c>
      <c r="V239" s="41">
        <f t="shared" si="26"/>
        <v>95.399999999999991</v>
      </c>
      <c r="W239" s="42">
        <v>5</v>
      </c>
      <c r="X239" s="42">
        <f t="shared" si="27"/>
        <v>51.6</v>
      </c>
      <c r="Y239" s="42">
        <v>7.2</v>
      </c>
      <c r="Z239" s="42">
        <f t="shared" si="28"/>
        <v>76.2</v>
      </c>
      <c r="AA239" s="42">
        <f t="shared" si="29"/>
        <v>37.200000000000003</v>
      </c>
      <c r="AB239" s="42">
        <f t="shared" si="30"/>
        <v>89.3</v>
      </c>
      <c r="AC239" s="57">
        <f t="shared" si="31"/>
        <v>25</v>
      </c>
      <c r="AD239" s="57" t="str">
        <f>VLOOKUP(AB239,med[],2,TRUE)</f>
        <v>เหรียญทองแดง</v>
      </c>
    </row>
    <row r="240" spans="1:30" s="14" customFormat="1" x14ac:dyDescent="0.2">
      <c r="A240" s="8">
        <v>45480.339997708332</v>
      </c>
      <c r="B240" s="25" t="s">
        <v>2006</v>
      </c>
      <c r="C240" s="35" t="s">
        <v>1913</v>
      </c>
      <c r="D240" s="36" t="s">
        <v>24</v>
      </c>
      <c r="E240" s="37" t="s">
        <v>1312</v>
      </c>
      <c r="F240" s="37" t="s">
        <v>1313</v>
      </c>
      <c r="G240" s="36" t="s">
        <v>17</v>
      </c>
      <c r="H240" s="37" t="s">
        <v>99</v>
      </c>
      <c r="I240" s="36">
        <v>10</v>
      </c>
      <c r="J240" s="38">
        <v>1839300064976</v>
      </c>
      <c r="K240" s="36" t="s">
        <v>1314</v>
      </c>
      <c r="L240" s="39" t="s">
        <v>1315</v>
      </c>
      <c r="M240" s="36" t="s">
        <v>1316</v>
      </c>
      <c r="N240" s="40" t="s">
        <v>1317</v>
      </c>
      <c r="O240" s="36" t="s">
        <v>1318</v>
      </c>
      <c r="P240" s="36" t="s">
        <v>23</v>
      </c>
      <c r="Q240" s="41">
        <v>4</v>
      </c>
      <c r="R240" s="41">
        <f t="shared" si="24"/>
        <v>7.3</v>
      </c>
      <c r="S240" s="41">
        <v>4</v>
      </c>
      <c r="T240" s="41">
        <f t="shared" si="25"/>
        <v>25.8</v>
      </c>
      <c r="U240" s="41">
        <v>5</v>
      </c>
      <c r="V240" s="41">
        <f t="shared" si="26"/>
        <v>46.300000000000004</v>
      </c>
      <c r="W240" s="42">
        <v>1</v>
      </c>
      <c r="X240" s="42">
        <f t="shared" si="27"/>
        <v>1.2</v>
      </c>
      <c r="Y240" s="42">
        <v>2.4</v>
      </c>
      <c r="Z240" s="42">
        <f t="shared" si="28"/>
        <v>4.9000000000000004</v>
      </c>
      <c r="AA240" s="42">
        <f t="shared" si="29"/>
        <v>16.399999999999999</v>
      </c>
      <c r="AB240" s="42">
        <f t="shared" si="30"/>
        <v>4.5</v>
      </c>
      <c r="AC240" s="57">
        <f t="shared" si="31"/>
        <v>234</v>
      </c>
      <c r="AD240" s="57" t="str">
        <f>VLOOKUP(AB240,med[],2,TRUE)</f>
        <v>เข้าร่วม</v>
      </c>
    </row>
    <row r="241" spans="1:30" s="14" customFormat="1" x14ac:dyDescent="0.2">
      <c r="A241" s="8">
        <v>45480.559381122686</v>
      </c>
      <c r="B241" s="25" t="s">
        <v>2006</v>
      </c>
      <c r="C241" s="35" t="s">
        <v>1914</v>
      </c>
      <c r="D241" s="36" t="s">
        <v>24</v>
      </c>
      <c r="E241" s="37" t="s">
        <v>1430</v>
      </c>
      <c r="F241" s="37" t="s">
        <v>1431</v>
      </c>
      <c r="G241" s="36" t="s">
        <v>17</v>
      </c>
      <c r="H241" s="37" t="s">
        <v>99</v>
      </c>
      <c r="I241" s="36">
        <v>10</v>
      </c>
      <c r="J241" s="38">
        <v>1839902355529</v>
      </c>
      <c r="K241" s="39" t="s">
        <v>1432</v>
      </c>
      <c r="L241" s="39" t="s">
        <v>1432</v>
      </c>
      <c r="M241" s="36" t="s">
        <v>1433</v>
      </c>
      <c r="N241" s="40" t="s">
        <v>1434</v>
      </c>
      <c r="O241" s="36" t="s">
        <v>1435</v>
      </c>
      <c r="P241" s="36" t="s">
        <v>23</v>
      </c>
      <c r="Q241" s="41">
        <v>6</v>
      </c>
      <c r="R241" s="41">
        <f t="shared" si="24"/>
        <v>25.4</v>
      </c>
      <c r="S241" s="41">
        <v>6</v>
      </c>
      <c r="T241" s="41">
        <f t="shared" si="25"/>
        <v>60.199999999999996</v>
      </c>
      <c r="U241" s="41">
        <v>5</v>
      </c>
      <c r="V241" s="41">
        <f t="shared" si="26"/>
        <v>46.300000000000004</v>
      </c>
      <c r="W241" s="42">
        <v>4</v>
      </c>
      <c r="X241" s="42">
        <f t="shared" si="27"/>
        <v>34.799999999999997</v>
      </c>
      <c r="Y241" s="42">
        <v>7.2</v>
      </c>
      <c r="Z241" s="42">
        <f t="shared" si="28"/>
        <v>76.2</v>
      </c>
      <c r="AA241" s="42">
        <f t="shared" si="29"/>
        <v>28.2</v>
      </c>
      <c r="AB241" s="42">
        <f t="shared" si="30"/>
        <v>61</v>
      </c>
      <c r="AC241" s="57">
        <f t="shared" si="31"/>
        <v>90</v>
      </c>
      <c r="AD241" s="57" t="str">
        <f>VLOOKUP(AB241,med[],2,TRUE)</f>
        <v>เข้าร่วม</v>
      </c>
    </row>
    <row r="242" spans="1:30" s="14" customFormat="1" x14ac:dyDescent="0.2">
      <c r="A242" s="8">
        <v>45476.421140914354</v>
      </c>
      <c r="B242" s="25" t="s">
        <v>2006</v>
      </c>
      <c r="C242" s="35" t="s">
        <v>1915</v>
      </c>
      <c r="D242" s="36" t="s">
        <v>24</v>
      </c>
      <c r="E242" s="37" t="s">
        <v>547</v>
      </c>
      <c r="F242" s="37" t="s">
        <v>548</v>
      </c>
      <c r="G242" s="36" t="s">
        <v>17</v>
      </c>
      <c r="H242" s="37" t="s">
        <v>64</v>
      </c>
      <c r="I242" s="36">
        <v>10</v>
      </c>
      <c r="J242" s="38">
        <v>1829900412681</v>
      </c>
      <c r="K242" s="39" t="s">
        <v>549</v>
      </c>
      <c r="L242" s="39" t="s">
        <v>550</v>
      </c>
      <c r="M242" s="36" t="s">
        <v>551</v>
      </c>
      <c r="N242" s="40" t="s">
        <v>552</v>
      </c>
      <c r="O242" s="36" t="s">
        <v>553</v>
      </c>
      <c r="P242" s="36" t="s">
        <v>23</v>
      </c>
      <c r="Q242" s="41">
        <v>8</v>
      </c>
      <c r="R242" s="41">
        <f t="shared" si="24"/>
        <v>49.1</v>
      </c>
      <c r="S242" s="41">
        <v>8</v>
      </c>
      <c r="T242" s="41">
        <f t="shared" si="25"/>
        <v>87.2</v>
      </c>
      <c r="U242" s="41">
        <v>4</v>
      </c>
      <c r="V242" s="41">
        <f t="shared" si="26"/>
        <v>24.5</v>
      </c>
      <c r="W242" s="42">
        <v>2</v>
      </c>
      <c r="X242" s="42">
        <f t="shared" si="27"/>
        <v>4.9000000000000004</v>
      </c>
      <c r="Y242" s="42">
        <v>7.8</v>
      </c>
      <c r="Z242" s="42">
        <f t="shared" si="28"/>
        <v>87.2</v>
      </c>
      <c r="AA242" s="42">
        <f t="shared" si="29"/>
        <v>29.8</v>
      </c>
      <c r="AB242" s="42">
        <f t="shared" si="30"/>
        <v>69.599999999999994</v>
      </c>
      <c r="AC242" s="57">
        <f t="shared" si="31"/>
        <v>74</v>
      </c>
      <c r="AD242" s="57" t="str">
        <f>VLOOKUP(AB242,med[],2,TRUE)</f>
        <v>เข้าร่วม</v>
      </c>
    </row>
    <row r="243" spans="1:30" s="14" customFormat="1" x14ac:dyDescent="0.2">
      <c r="A243" s="8">
        <v>45479.801278344908</v>
      </c>
      <c r="B243" s="24" t="s">
        <v>2007</v>
      </c>
      <c r="C243" s="35" t="s">
        <v>1916</v>
      </c>
      <c r="D243" s="36" t="s">
        <v>14</v>
      </c>
      <c r="E243" s="37" t="s">
        <v>1223</v>
      </c>
      <c r="F243" s="37" t="s">
        <v>1224</v>
      </c>
      <c r="G243" s="36" t="s">
        <v>27</v>
      </c>
      <c r="H243" s="37" t="s">
        <v>85</v>
      </c>
      <c r="I243" s="36" t="s">
        <v>1225</v>
      </c>
      <c r="J243" s="38">
        <v>1839300052277</v>
      </c>
      <c r="K243" s="39" t="s">
        <v>1226</v>
      </c>
      <c r="L243" s="39" t="s">
        <v>1227</v>
      </c>
      <c r="M243" s="36" t="s">
        <v>1228</v>
      </c>
      <c r="N243" s="40" t="s">
        <v>1229</v>
      </c>
      <c r="O243" s="36">
        <v>356491001</v>
      </c>
      <c r="P243" s="36" t="s">
        <v>23</v>
      </c>
      <c r="Q243" s="41">
        <v>10</v>
      </c>
      <c r="R243" s="41">
        <f t="shared" si="24"/>
        <v>69.599999999999994</v>
      </c>
      <c r="S243" s="41">
        <v>11</v>
      </c>
      <c r="T243" s="41">
        <f t="shared" si="25"/>
        <v>99.5</v>
      </c>
      <c r="U243" s="41">
        <v>5</v>
      </c>
      <c r="V243" s="41">
        <f t="shared" si="26"/>
        <v>46.300000000000004</v>
      </c>
      <c r="W243" s="42">
        <v>7</v>
      </c>
      <c r="X243" s="42">
        <f t="shared" si="27"/>
        <v>80.7</v>
      </c>
      <c r="Y243" s="42">
        <v>4.8</v>
      </c>
      <c r="Z243" s="42">
        <f t="shared" si="28"/>
        <v>34.4</v>
      </c>
      <c r="AA243" s="42">
        <f t="shared" si="29"/>
        <v>37.799999999999997</v>
      </c>
      <c r="AB243" s="42">
        <f t="shared" si="30"/>
        <v>91.3</v>
      </c>
      <c r="AC243" s="57">
        <f t="shared" si="31"/>
        <v>22</v>
      </c>
      <c r="AD243" s="57" t="str">
        <f>VLOOKUP(AB243,med[],2,TRUE)</f>
        <v>เหรียญเงิน</v>
      </c>
    </row>
    <row r="244" spans="1:30" s="14" customFormat="1" x14ac:dyDescent="0.2">
      <c r="A244" s="8">
        <v>45479.32312828704</v>
      </c>
      <c r="B244" s="24" t="s">
        <v>2007</v>
      </c>
      <c r="C244" s="35" t="s">
        <v>1917</v>
      </c>
      <c r="D244" s="36" t="s">
        <v>14</v>
      </c>
      <c r="E244" s="37" t="s">
        <v>1043</v>
      </c>
      <c r="F244" s="37" t="s">
        <v>1044</v>
      </c>
      <c r="G244" s="36" t="s">
        <v>17</v>
      </c>
      <c r="H244" s="37" t="s">
        <v>99</v>
      </c>
      <c r="I244" s="36">
        <v>11</v>
      </c>
      <c r="J244" s="38">
        <v>1839902302557</v>
      </c>
      <c r="K244" s="39" t="s">
        <v>1045</v>
      </c>
      <c r="L244" s="39" t="s">
        <v>1046</v>
      </c>
      <c r="M244" s="36" t="s">
        <v>1047</v>
      </c>
      <c r="N244" s="40" t="s">
        <v>1048</v>
      </c>
      <c r="O244" s="36" t="s">
        <v>1049</v>
      </c>
      <c r="P244" s="36" t="s">
        <v>23</v>
      </c>
      <c r="Q244" s="41">
        <v>10</v>
      </c>
      <c r="R244" s="41">
        <f t="shared" si="24"/>
        <v>69.599999999999994</v>
      </c>
      <c r="S244" s="41">
        <v>3</v>
      </c>
      <c r="T244" s="41">
        <f t="shared" si="25"/>
        <v>9.4</v>
      </c>
      <c r="U244" s="41">
        <v>3</v>
      </c>
      <c r="V244" s="41">
        <f t="shared" si="26"/>
        <v>9.8000000000000007</v>
      </c>
      <c r="W244" s="42">
        <v>5</v>
      </c>
      <c r="X244" s="42">
        <f t="shared" si="27"/>
        <v>51.6</v>
      </c>
      <c r="Y244" s="42">
        <v>2.4</v>
      </c>
      <c r="Z244" s="42">
        <f t="shared" si="28"/>
        <v>4.9000000000000004</v>
      </c>
      <c r="AA244" s="42">
        <f t="shared" si="29"/>
        <v>23.4</v>
      </c>
      <c r="AB244" s="42">
        <f t="shared" si="30"/>
        <v>31.5</v>
      </c>
      <c r="AC244" s="57">
        <f t="shared" si="31"/>
        <v>165</v>
      </c>
      <c r="AD244" s="57" t="str">
        <f>VLOOKUP(AB244,med[],2,TRUE)</f>
        <v>เข้าร่วม</v>
      </c>
    </row>
    <row r="245" spans="1:30" s="14" customFormat="1" x14ac:dyDescent="0.2">
      <c r="A245" s="8">
        <v>45475.292112210649</v>
      </c>
      <c r="B245" s="24" t="s">
        <v>2007</v>
      </c>
      <c r="C245" s="35" t="s">
        <v>1918</v>
      </c>
      <c r="D245" s="36" t="s">
        <v>14</v>
      </c>
      <c r="E245" s="37" t="s">
        <v>206</v>
      </c>
      <c r="F245" s="37" t="s">
        <v>207</v>
      </c>
      <c r="G245" s="36" t="s">
        <v>27</v>
      </c>
      <c r="H245" s="37" t="s">
        <v>99</v>
      </c>
      <c r="I245" s="36">
        <v>11</v>
      </c>
      <c r="J245" s="38">
        <v>1839902267352</v>
      </c>
      <c r="K245" s="39" t="s">
        <v>208</v>
      </c>
      <c r="L245" s="39" t="s">
        <v>209</v>
      </c>
      <c r="M245" s="36" t="s">
        <v>210</v>
      </c>
      <c r="N245" s="40" t="s">
        <v>211</v>
      </c>
      <c r="O245" s="36" t="s">
        <v>212</v>
      </c>
      <c r="P245" s="36" t="s">
        <v>23</v>
      </c>
      <c r="Q245" s="41">
        <v>14</v>
      </c>
      <c r="R245" s="41">
        <f t="shared" si="24"/>
        <v>93.4</v>
      </c>
      <c r="S245" s="41">
        <v>6</v>
      </c>
      <c r="T245" s="41">
        <f t="shared" si="25"/>
        <v>60.199999999999996</v>
      </c>
      <c r="U245" s="41">
        <v>8</v>
      </c>
      <c r="V245" s="41">
        <f t="shared" si="26"/>
        <v>95.399999999999991</v>
      </c>
      <c r="W245" s="42">
        <v>8</v>
      </c>
      <c r="X245" s="42">
        <f t="shared" si="27"/>
        <v>90.100000000000009</v>
      </c>
      <c r="Y245" s="42">
        <v>7.2</v>
      </c>
      <c r="Z245" s="42">
        <f t="shared" si="28"/>
        <v>76.2</v>
      </c>
      <c r="AA245" s="42">
        <f t="shared" si="29"/>
        <v>43.2</v>
      </c>
      <c r="AB245" s="42">
        <f t="shared" si="30"/>
        <v>97.5</v>
      </c>
      <c r="AC245" s="57">
        <f t="shared" si="31"/>
        <v>7</v>
      </c>
      <c r="AD245" s="57" t="str">
        <f>VLOOKUP(AB245,med[],2,TRUE)</f>
        <v>เหรียญทอง</v>
      </c>
    </row>
    <row r="246" spans="1:30" s="14" customFormat="1" x14ac:dyDescent="0.2">
      <c r="A246" s="8">
        <v>45475.327583900464</v>
      </c>
      <c r="B246" s="24" t="s">
        <v>2007</v>
      </c>
      <c r="C246" s="35" t="s">
        <v>1919</v>
      </c>
      <c r="D246" s="36" t="s">
        <v>24</v>
      </c>
      <c r="E246" s="37" t="s">
        <v>213</v>
      </c>
      <c r="F246" s="37" t="s">
        <v>214</v>
      </c>
      <c r="G246" s="36" t="s">
        <v>27</v>
      </c>
      <c r="H246" s="37" t="s">
        <v>64</v>
      </c>
      <c r="I246" s="36">
        <v>11</v>
      </c>
      <c r="J246" s="38">
        <v>1839902277064</v>
      </c>
      <c r="K246" s="39" t="s">
        <v>215</v>
      </c>
      <c r="L246" s="39" t="s">
        <v>215</v>
      </c>
      <c r="M246" s="36" t="s">
        <v>216</v>
      </c>
      <c r="N246" s="40" t="s">
        <v>217</v>
      </c>
      <c r="O246" s="36" t="s">
        <v>218</v>
      </c>
      <c r="P246" s="36" t="s">
        <v>23</v>
      </c>
      <c r="Q246" s="41">
        <v>6</v>
      </c>
      <c r="R246" s="41">
        <f t="shared" si="24"/>
        <v>25.4</v>
      </c>
      <c r="S246" s="41">
        <v>6</v>
      </c>
      <c r="T246" s="41">
        <f t="shared" si="25"/>
        <v>60.199999999999996</v>
      </c>
      <c r="U246" s="41">
        <v>4</v>
      </c>
      <c r="V246" s="41">
        <f t="shared" si="26"/>
        <v>24.5</v>
      </c>
      <c r="W246" s="42">
        <v>3</v>
      </c>
      <c r="X246" s="42">
        <f t="shared" si="27"/>
        <v>17.2</v>
      </c>
      <c r="Y246" s="42">
        <v>7.8</v>
      </c>
      <c r="Z246" s="42">
        <f t="shared" si="28"/>
        <v>87.2</v>
      </c>
      <c r="AA246" s="42">
        <f t="shared" si="29"/>
        <v>26.8</v>
      </c>
      <c r="AB246" s="42">
        <f t="shared" si="30"/>
        <v>54.500000000000007</v>
      </c>
      <c r="AC246" s="57">
        <f t="shared" si="31"/>
        <v>109</v>
      </c>
      <c r="AD246" s="57" t="str">
        <f>VLOOKUP(AB246,med[],2,TRUE)</f>
        <v>เข้าร่วม</v>
      </c>
    </row>
    <row r="247" spans="1:30" s="14" customFormat="1" x14ac:dyDescent="0.2">
      <c r="A247" s="8">
        <v>45479.567067546297</v>
      </c>
      <c r="B247" s="24" t="s">
        <v>2007</v>
      </c>
      <c r="C247" s="35" t="s">
        <v>1920</v>
      </c>
      <c r="D247" s="36" t="s">
        <v>14</v>
      </c>
      <c r="E247" s="37" t="s">
        <v>1147</v>
      </c>
      <c r="F247" s="37" t="s">
        <v>1148</v>
      </c>
      <c r="G247" s="36" t="s">
        <v>27</v>
      </c>
      <c r="H247" s="37" t="s">
        <v>85</v>
      </c>
      <c r="I247" s="36">
        <v>12</v>
      </c>
      <c r="J247" s="38">
        <v>1839902277757</v>
      </c>
      <c r="K247" s="39" t="s">
        <v>1149</v>
      </c>
      <c r="L247" s="39" t="s">
        <v>1150</v>
      </c>
      <c r="M247" s="36" t="s">
        <v>1151</v>
      </c>
      <c r="N247" s="40" t="s">
        <v>1152</v>
      </c>
      <c r="O247" s="36" t="s">
        <v>1153</v>
      </c>
      <c r="P247" s="36" t="s">
        <v>23</v>
      </c>
      <c r="Q247" s="41">
        <v>4</v>
      </c>
      <c r="R247" s="41">
        <f t="shared" si="24"/>
        <v>7.3</v>
      </c>
      <c r="S247" s="41">
        <v>6</v>
      </c>
      <c r="T247" s="41">
        <f t="shared" si="25"/>
        <v>60.199999999999996</v>
      </c>
      <c r="U247" s="41">
        <v>4</v>
      </c>
      <c r="V247" s="41">
        <f t="shared" si="26"/>
        <v>24.5</v>
      </c>
      <c r="W247" s="42">
        <v>5</v>
      </c>
      <c r="X247" s="42">
        <f t="shared" si="27"/>
        <v>51.6</v>
      </c>
      <c r="Y247" s="42">
        <v>4.8</v>
      </c>
      <c r="Z247" s="42">
        <f t="shared" si="28"/>
        <v>34.4</v>
      </c>
      <c r="AA247" s="42">
        <f t="shared" si="29"/>
        <v>23.8</v>
      </c>
      <c r="AB247" s="42">
        <f t="shared" si="30"/>
        <v>34.4</v>
      </c>
      <c r="AC247" s="57">
        <f t="shared" si="31"/>
        <v>160</v>
      </c>
      <c r="AD247" s="57" t="str">
        <f>VLOOKUP(AB247,med[],2,TRUE)</f>
        <v>เข้าร่วม</v>
      </c>
    </row>
    <row r="248" spans="1:30" s="14" customFormat="1" x14ac:dyDescent="0.2">
      <c r="A248" s="8">
        <v>45476.870587233796</v>
      </c>
      <c r="B248" s="24" t="s">
        <v>2007</v>
      </c>
      <c r="C248" s="35" t="s">
        <v>1921</v>
      </c>
      <c r="D248" s="36" t="s">
        <v>14</v>
      </c>
      <c r="E248" s="37" t="s">
        <v>652</v>
      </c>
      <c r="F248" s="37" t="s">
        <v>653</v>
      </c>
      <c r="G248" s="36" t="s">
        <v>17</v>
      </c>
      <c r="H248" s="37" t="s">
        <v>28</v>
      </c>
      <c r="I248" s="36">
        <v>11</v>
      </c>
      <c r="J248" s="38">
        <v>1839902299670</v>
      </c>
      <c r="K248" s="39" t="s">
        <v>654</v>
      </c>
      <c r="L248" s="39" t="s">
        <v>654</v>
      </c>
      <c r="M248" s="36" t="s">
        <v>655</v>
      </c>
      <c r="N248" s="40" t="s">
        <v>656</v>
      </c>
      <c r="O248" s="36" t="s">
        <v>657</v>
      </c>
      <c r="P248" s="36" t="s">
        <v>23</v>
      </c>
      <c r="Q248" s="41">
        <v>6</v>
      </c>
      <c r="R248" s="41">
        <f t="shared" si="24"/>
        <v>25.4</v>
      </c>
      <c r="S248" s="41">
        <v>9</v>
      </c>
      <c r="T248" s="41">
        <f t="shared" si="25"/>
        <v>94.199999999999989</v>
      </c>
      <c r="U248" s="41">
        <v>9</v>
      </c>
      <c r="V248" s="41">
        <f t="shared" si="26"/>
        <v>98.7</v>
      </c>
      <c r="W248" s="42">
        <v>9</v>
      </c>
      <c r="X248" s="42">
        <f t="shared" si="27"/>
        <v>95.399999999999991</v>
      </c>
      <c r="Y248" s="42">
        <v>9.6</v>
      </c>
      <c r="Z248" s="42">
        <f t="shared" si="28"/>
        <v>97.1</v>
      </c>
      <c r="AA248" s="42">
        <f t="shared" si="29"/>
        <v>42.6</v>
      </c>
      <c r="AB248" s="42">
        <f t="shared" si="30"/>
        <v>96.3</v>
      </c>
      <c r="AC248" s="57">
        <f t="shared" si="31"/>
        <v>9</v>
      </c>
      <c r="AD248" s="57" t="str">
        <f>VLOOKUP(AB248,med[],2,TRUE)</f>
        <v>เหรียญทอง</v>
      </c>
    </row>
    <row r="249" spans="1:30" s="14" customFormat="1" x14ac:dyDescent="0.2">
      <c r="A249" s="8">
        <v>45478.767255578699</v>
      </c>
      <c r="B249" s="24" t="s">
        <v>2007</v>
      </c>
      <c r="C249" s="35" t="s">
        <v>1922</v>
      </c>
      <c r="D249" s="36" t="s">
        <v>14</v>
      </c>
      <c r="E249" s="37" t="s">
        <v>976</v>
      </c>
      <c r="F249" s="37" t="s">
        <v>977</v>
      </c>
      <c r="G249" s="36" t="s">
        <v>27</v>
      </c>
      <c r="H249" s="37" t="s">
        <v>64</v>
      </c>
      <c r="I249" s="36">
        <v>12</v>
      </c>
      <c r="J249" s="38">
        <v>1839100017702</v>
      </c>
      <c r="K249" s="36" t="s">
        <v>29</v>
      </c>
      <c r="L249" s="39" t="s">
        <v>978</v>
      </c>
      <c r="M249" s="36" t="s">
        <v>979</v>
      </c>
      <c r="N249" s="40" t="s">
        <v>980</v>
      </c>
      <c r="O249" s="36" t="s">
        <v>981</v>
      </c>
      <c r="P249" s="36" t="s">
        <v>23</v>
      </c>
      <c r="Q249" s="41">
        <v>10</v>
      </c>
      <c r="R249" s="41">
        <f t="shared" si="24"/>
        <v>69.599999999999994</v>
      </c>
      <c r="S249" s="41">
        <v>3</v>
      </c>
      <c r="T249" s="41">
        <f t="shared" si="25"/>
        <v>9.4</v>
      </c>
      <c r="U249" s="41">
        <v>3</v>
      </c>
      <c r="V249" s="41">
        <f t="shared" si="26"/>
        <v>9.8000000000000007</v>
      </c>
      <c r="W249" s="42">
        <v>4</v>
      </c>
      <c r="X249" s="42">
        <f t="shared" si="27"/>
        <v>34.799999999999997</v>
      </c>
      <c r="Y249" s="42">
        <v>6</v>
      </c>
      <c r="Z249" s="42">
        <f t="shared" si="28"/>
        <v>58.099999999999994</v>
      </c>
      <c r="AA249" s="42">
        <f t="shared" si="29"/>
        <v>26</v>
      </c>
      <c r="AB249" s="42">
        <f t="shared" si="30"/>
        <v>47.099999999999994</v>
      </c>
      <c r="AC249" s="57">
        <f t="shared" si="31"/>
        <v>126</v>
      </c>
      <c r="AD249" s="57" t="str">
        <f>VLOOKUP(AB249,med[],2,TRUE)</f>
        <v>เข้าร่วม</v>
      </c>
    </row>
    <row r="250" spans="1:30" s="14" customFormat="1" x14ac:dyDescent="0.2">
      <c r="A250" s="8">
        <v>45478.694135821759</v>
      </c>
      <c r="B250" s="24" t="s">
        <v>2007</v>
      </c>
      <c r="C250" s="47" t="s">
        <v>1923</v>
      </c>
      <c r="D250" s="48" t="s">
        <v>14</v>
      </c>
      <c r="E250" s="49" t="s">
        <v>965</v>
      </c>
      <c r="F250" s="49" t="s">
        <v>966</v>
      </c>
      <c r="G250" s="48" t="s">
        <v>84</v>
      </c>
      <c r="H250" s="49" t="s">
        <v>99</v>
      </c>
      <c r="I250" s="48">
        <v>9</v>
      </c>
      <c r="J250" s="50">
        <v>1839902364293</v>
      </c>
      <c r="K250" s="51" t="s">
        <v>967</v>
      </c>
      <c r="L250" s="51" t="s">
        <v>968</v>
      </c>
      <c r="M250" s="48" t="s">
        <v>969</v>
      </c>
      <c r="N250" s="52" t="s">
        <v>970</v>
      </c>
      <c r="O250" s="48">
        <v>202407050</v>
      </c>
      <c r="P250" s="48" t="s">
        <v>23</v>
      </c>
      <c r="Q250" s="53"/>
      <c r="R250" s="53"/>
      <c r="S250" s="53"/>
      <c r="T250" s="53"/>
      <c r="U250" s="53"/>
      <c r="V250" s="53"/>
      <c r="W250" s="54"/>
      <c r="X250" s="54"/>
      <c r="Y250" s="54"/>
      <c r="Z250" s="54"/>
      <c r="AA250" s="54"/>
      <c r="AB250" s="54"/>
      <c r="AC250" s="57" t="e">
        <f t="shared" si="31"/>
        <v>#N/A</v>
      </c>
      <c r="AD250" s="57" t="str">
        <f>VLOOKUP(AB250,med[],2,TRUE)</f>
        <v>เข้าร่วม</v>
      </c>
    </row>
    <row r="251" spans="1:30" s="14" customFormat="1" x14ac:dyDescent="0.2">
      <c r="A251" s="10" t="s">
        <v>1933</v>
      </c>
      <c r="B251" s="24" t="s">
        <v>2007</v>
      </c>
      <c r="C251" s="47" t="s">
        <v>1924</v>
      </c>
      <c r="D251" s="48" t="s">
        <v>14</v>
      </c>
      <c r="E251" s="49" t="s">
        <v>1939</v>
      </c>
      <c r="F251" s="49" t="s">
        <v>1940</v>
      </c>
      <c r="G251" s="48" t="s">
        <v>27</v>
      </c>
      <c r="H251" s="49" t="s">
        <v>28</v>
      </c>
      <c r="I251" s="48">
        <v>12</v>
      </c>
      <c r="J251" s="50">
        <v>1839902252118</v>
      </c>
      <c r="K251" s="48">
        <v>955459988</v>
      </c>
      <c r="L251" s="48">
        <v>994455361</v>
      </c>
      <c r="M251" s="55" t="s">
        <v>1941</v>
      </c>
      <c r="N251" s="48"/>
      <c r="O251" s="48" t="s">
        <v>1942</v>
      </c>
      <c r="P251" s="48"/>
      <c r="Q251" s="53"/>
      <c r="R251" s="53"/>
      <c r="S251" s="53"/>
      <c r="T251" s="53"/>
      <c r="U251" s="53"/>
      <c r="V251" s="53"/>
      <c r="W251" s="54"/>
      <c r="X251" s="54"/>
      <c r="Y251" s="54"/>
      <c r="Z251" s="54"/>
      <c r="AA251" s="54"/>
      <c r="AB251" s="54"/>
      <c r="AC251" s="57" t="e">
        <f t="shared" si="31"/>
        <v>#N/A</v>
      </c>
      <c r="AD251" s="57" t="str">
        <f>VLOOKUP(AB251,med[],2,TRUE)</f>
        <v>เข้าร่วม</v>
      </c>
    </row>
    <row r="252" spans="1:30" s="14" customFormat="1" x14ac:dyDescent="0.2">
      <c r="A252" s="8">
        <v>45478.903012291667</v>
      </c>
      <c r="B252" s="24" t="s">
        <v>2007</v>
      </c>
      <c r="C252" s="35" t="s">
        <v>1925</v>
      </c>
      <c r="D252" s="36" t="s">
        <v>24</v>
      </c>
      <c r="E252" s="37" t="s">
        <v>1969</v>
      </c>
      <c r="F252" s="37" t="s">
        <v>1032</v>
      </c>
      <c r="G252" s="36" t="s">
        <v>17</v>
      </c>
      <c r="H252" s="37" t="s">
        <v>282</v>
      </c>
      <c r="I252" s="36">
        <v>10</v>
      </c>
      <c r="J252" s="38">
        <v>1839902337016</v>
      </c>
      <c r="K252" s="39" t="s">
        <v>1033</v>
      </c>
      <c r="L252" s="39" t="s">
        <v>1033</v>
      </c>
      <c r="M252" s="36" t="s">
        <v>1034</v>
      </c>
      <c r="N252" s="40" t="s">
        <v>1035</v>
      </c>
      <c r="O252" s="39" t="s">
        <v>1036</v>
      </c>
      <c r="P252" s="36" t="s">
        <v>23</v>
      </c>
      <c r="Q252" s="41">
        <v>6</v>
      </c>
      <c r="R252" s="41">
        <f t="shared" si="24"/>
        <v>25.4</v>
      </c>
      <c r="S252" s="41">
        <v>6</v>
      </c>
      <c r="T252" s="41">
        <f t="shared" si="25"/>
        <v>60.199999999999996</v>
      </c>
      <c r="U252" s="41">
        <v>5</v>
      </c>
      <c r="V252" s="41">
        <f t="shared" si="26"/>
        <v>46.300000000000004</v>
      </c>
      <c r="W252" s="42">
        <v>3</v>
      </c>
      <c r="X252" s="42">
        <f t="shared" si="27"/>
        <v>17.2</v>
      </c>
      <c r="Y252" s="42">
        <v>4.8</v>
      </c>
      <c r="Z252" s="42">
        <f t="shared" si="28"/>
        <v>34.4</v>
      </c>
      <c r="AA252" s="42">
        <f t="shared" si="29"/>
        <v>24.8</v>
      </c>
      <c r="AB252" s="42">
        <f t="shared" si="30"/>
        <v>39.700000000000003</v>
      </c>
      <c r="AC252" s="57">
        <f t="shared" si="31"/>
        <v>146</v>
      </c>
      <c r="AD252" s="57" t="str">
        <f>VLOOKUP(AB252,med[],2,TRUE)</f>
        <v>เข้าร่วม</v>
      </c>
    </row>
    <row r="253" spans="1:30" s="14" customFormat="1" x14ac:dyDescent="0.2">
      <c r="A253" s="8">
        <v>45479.482984826391</v>
      </c>
      <c r="B253" s="24" t="s">
        <v>2007</v>
      </c>
      <c r="C253" s="35" t="s">
        <v>1926</v>
      </c>
      <c r="D253" s="36" t="s">
        <v>14</v>
      </c>
      <c r="E253" s="37" t="s">
        <v>1083</v>
      </c>
      <c r="F253" s="37" t="s">
        <v>1084</v>
      </c>
      <c r="G253" s="36" t="s">
        <v>27</v>
      </c>
      <c r="H253" s="37" t="s">
        <v>1085</v>
      </c>
      <c r="I253" s="36">
        <v>12</v>
      </c>
      <c r="J253" s="38">
        <v>1839300045254</v>
      </c>
      <c r="K253" s="39" t="s">
        <v>1086</v>
      </c>
      <c r="L253" s="39" t="s">
        <v>1087</v>
      </c>
      <c r="M253" s="36" t="s">
        <v>1088</v>
      </c>
      <c r="N253" s="40" t="s">
        <v>1089</v>
      </c>
      <c r="O253" s="36" t="s">
        <v>1090</v>
      </c>
      <c r="P253" s="36" t="s">
        <v>23</v>
      </c>
      <c r="Q253" s="41">
        <v>8</v>
      </c>
      <c r="R253" s="41">
        <f t="shared" si="24"/>
        <v>49.1</v>
      </c>
      <c r="S253" s="41">
        <v>5</v>
      </c>
      <c r="T253" s="41">
        <f t="shared" si="25"/>
        <v>43</v>
      </c>
      <c r="U253" s="41">
        <v>5</v>
      </c>
      <c r="V253" s="41">
        <f t="shared" si="26"/>
        <v>46.300000000000004</v>
      </c>
      <c r="W253" s="42">
        <v>4</v>
      </c>
      <c r="X253" s="42">
        <f t="shared" si="27"/>
        <v>34.799999999999997</v>
      </c>
      <c r="Y253" s="42">
        <v>5.4</v>
      </c>
      <c r="Z253" s="42">
        <f t="shared" si="28"/>
        <v>45.4</v>
      </c>
      <c r="AA253" s="42">
        <f t="shared" si="29"/>
        <v>27.4</v>
      </c>
      <c r="AB253" s="42">
        <f t="shared" si="30"/>
        <v>56.899999999999991</v>
      </c>
      <c r="AC253" s="57">
        <f t="shared" si="31"/>
        <v>105</v>
      </c>
      <c r="AD253" s="57" t="str">
        <f>VLOOKUP(AB253,med[],2,TRUE)</f>
        <v>เข้าร่วม</v>
      </c>
    </row>
    <row r="254" spans="1:30" s="14" customFormat="1" x14ac:dyDescent="0.2">
      <c r="A254" s="8">
        <v>45479.896054479163</v>
      </c>
      <c r="B254" s="24" t="s">
        <v>2007</v>
      </c>
      <c r="C254" s="35" t="s">
        <v>1927</v>
      </c>
      <c r="D254" s="36" t="s">
        <v>24</v>
      </c>
      <c r="E254" s="37" t="s">
        <v>1275</v>
      </c>
      <c r="F254" s="37" t="s">
        <v>1276</v>
      </c>
      <c r="G254" s="36" t="s">
        <v>84</v>
      </c>
      <c r="H254" s="37" t="s">
        <v>64</v>
      </c>
      <c r="I254" s="36">
        <v>9</v>
      </c>
      <c r="J254" s="38">
        <v>13839902370609</v>
      </c>
      <c r="K254" s="39" t="s">
        <v>1277</v>
      </c>
      <c r="L254" s="39" t="s">
        <v>1278</v>
      </c>
      <c r="M254" s="36" t="s">
        <v>1279</v>
      </c>
      <c r="N254" s="40" t="s">
        <v>1280</v>
      </c>
      <c r="O254" s="36" t="s">
        <v>1281</v>
      </c>
      <c r="P254" s="36" t="s">
        <v>23</v>
      </c>
      <c r="Q254" s="41">
        <v>0</v>
      </c>
      <c r="R254" s="41">
        <f t="shared" si="24"/>
        <v>0</v>
      </c>
      <c r="S254" s="41">
        <v>4</v>
      </c>
      <c r="T254" s="41">
        <f t="shared" si="25"/>
        <v>25.8</v>
      </c>
      <c r="U254" s="41">
        <v>4</v>
      </c>
      <c r="V254" s="41">
        <f t="shared" si="26"/>
        <v>24.5</v>
      </c>
      <c r="W254" s="42">
        <v>1</v>
      </c>
      <c r="X254" s="42">
        <f t="shared" si="27"/>
        <v>1.2</v>
      </c>
      <c r="Y254" s="42">
        <v>5.4</v>
      </c>
      <c r="Z254" s="42">
        <f t="shared" si="28"/>
        <v>45.4</v>
      </c>
      <c r="AA254" s="42">
        <f t="shared" si="29"/>
        <v>14.4</v>
      </c>
      <c r="AB254" s="42">
        <f t="shared" si="30"/>
        <v>1.6</v>
      </c>
      <c r="AC254" s="57">
        <f t="shared" si="31"/>
        <v>241</v>
      </c>
      <c r="AD254" s="57" t="str">
        <f>VLOOKUP(AB254,med[],2,TRUE)</f>
        <v>เข้าร่วม</v>
      </c>
    </row>
    <row r="255" spans="1:30" s="14" customFormat="1" x14ac:dyDescent="0.2">
      <c r="A255" s="8">
        <v>45475.44507342593</v>
      </c>
      <c r="B255" s="24" t="s">
        <v>2007</v>
      </c>
      <c r="C255" s="35" t="s">
        <v>1928</v>
      </c>
      <c r="D255" s="36" t="s">
        <v>24</v>
      </c>
      <c r="E255" s="37" t="s">
        <v>291</v>
      </c>
      <c r="F255" s="37" t="s">
        <v>292</v>
      </c>
      <c r="G255" s="36" t="s">
        <v>27</v>
      </c>
      <c r="H255" s="37" t="s">
        <v>123</v>
      </c>
      <c r="I255" s="36">
        <v>12</v>
      </c>
      <c r="J255" s="38">
        <v>1839300042484</v>
      </c>
      <c r="K255" s="39" t="s">
        <v>293</v>
      </c>
      <c r="L255" s="39" t="s">
        <v>293</v>
      </c>
      <c r="M255" s="36" t="s">
        <v>294</v>
      </c>
      <c r="N255" s="40" t="s">
        <v>295</v>
      </c>
      <c r="O255" s="36" t="s">
        <v>296</v>
      </c>
      <c r="P255" s="36" t="s">
        <v>23</v>
      </c>
      <c r="Q255" s="41">
        <v>4</v>
      </c>
      <c r="R255" s="41">
        <f t="shared" si="24"/>
        <v>7.3</v>
      </c>
      <c r="S255" s="41">
        <v>6</v>
      </c>
      <c r="T255" s="41">
        <f t="shared" si="25"/>
        <v>60.199999999999996</v>
      </c>
      <c r="U255" s="41">
        <v>5</v>
      </c>
      <c r="V255" s="41">
        <f t="shared" si="26"/>
        <v>46.300000000000004</v>
      </c>
      <c r="W255" s="42">
        <v>5</v>
      </c>
      <c r="X255" s="42">
        <f t="shared" si="27"/>
        <v>51.6</v>
      </c>
      <c r="Y255" s="42">
        <v>8.4</v>
      </c>
      <c r="Z255" s="42">
        <f t="shared" si="28"/>
        <v>92.2</v>
      </c>
      <c r="AA255" s="42">
        <f t="shared" si="29"/>
        <v>28.4</v>
      </c>
      <c r="AB255" s="42">
        <f t="shared" si="30"/>
        <v>63.9</v>
      </c>
      <c r="AC255" s="57">
        <f t="shared" si="31"/>
        <v>86</v>
      </c>
      <c r="AD255" s="57" t="str">
        <f>VLOOKUP(AB255,med[],2,TRUE)</f>
        <v>เข้าร่วม</v>
      </c>
    </row>
    <row r="256" spans="1:30" s="14" customFormat="1" x14ac:dyDescent="0.2">
      <c r="A256" s="8">
        <v>45477.908397673615</v>
      </c>
      <c r="B256" s="24" t="s">
        <v>2007</v>
      </c>
      <c r="C256" s="35" t="s">
        <v>1929</v>
      </c>
      <c r="D256" s="36" t="s">
        <v>24</v>
      </c>
      <c r="E256" s="37" t="s">
        <v>820</v>
      </c>
      <c r="F256" s="37" t="s">
        <v>821</v>
      </c>
      <c r="G256" s="36" t="s">
        <v>27</v>
      </c>
      <c r="H256" s="37" t="s">
        <v>703</v>
      </c>
      <c r="I256" s="36">
        <v>12</v>
      </c>
      <c r="J256" s="38">
        <v>5209000002655</v>
      </c>
      <c r="K256" s="39" t="s">
        <v>822</v>
      </c>
      <c r="L256" s="39" t="s">
        <v>822</v>
      </c>
      <c r="M256" s="36" t="s">
        <v>823</v>
      </c>
      <c r="N256" s="40" t="s">
        <v>825</v>
      </c>
      <c r="O256" s="36" t="s">
        <v>824</v>
      </c>
      <c r="P256" s="36" t="s">
        <v>23</v>
      </c>
      <c r="Q256" s="41">
        <v>4</v>
      </c>
      <c r="R256" s="41">
        <f t="shared" si="24"/>
        <v>7.3</v>
      </c>
      <c r="S256" s="41">
        <v>3</v>
      </c>
      <c r="T256" s="41">
        <f t="shared" si="25"/>
        <v>9.4</v>
      </c>
      <c r="U256" s="41">
        <v>5</v>
      </c>
      <c r="V256" s="41">
        <f t="shared" si="26"/>
        <v>46.300000000000004</v>
      </c>
      <c r="W256" s="42">
        <v>2</v>
      </c>
      <c r="X256" s="42">
        <f t="shared" si="27"/>
        <v>4.9000000000000004</v>
      </c>
      <c r="Y256" s="42">
        <v>8.4</v>
      </c>
      <c r="Z256" s="42">
        <f t="shared" si="28"/>
        <v>92.2</v>
      </c>
      <c r="AA256" s="42">
        <f t="shared" si="29"/>
        <v>22.4</v>
      </c>
      <c r="AB256" s="42">
        <f t="shared" si="30"/>
        <v>26.6</v>
      </c>
      <c r="AC256" s="57">
        <f t="shared" si="31"/>
        <v>178</v>
      </c>
      <c r="AD256" s="57" t="str">
        <f>VLOOKUP(AB256,med[],2,TRUE)</f>
        <v>เข้าร่วม</v>
      </c>
    </row>
    <row r="257" spans="1:30" s="14" customFormat="1" x14ac:dyDescent="0.2">
      <c r="A257" s="8">
        <v>45478.884258032413</v>
      </c>
      <c r="B257" s="24" t="s">
        <v>2007</v>
      </c>
      <c r="C257" s="35" t="s">
        <v>1930</v>
      </c>
      <c r="D257" s="36" t="s">
        <v>14</v>
      </c>
      <c r="E257" s="37" t="s">
        <v>1970</v>
      </c>
      <c r="F257" s="37" t="s">
        <v>1026</v>
      </c>
      <c r="G257" s="36" t="s">
        <v>17</v>
      </c>
      <c r="H257" s="37" t="s">
        <v>28</v>
      </c>
      <c r="I257" s="36">
        <v>10</v>
      </c>
      <c r="J257" s="38">
        <v>1839902334939</v>
      </c>
      <c r="K257" s="39" t="s">
        <v>1027</v>
      </c>
      <c r="L257" s="39" t="s">
        <v>1028</v>
      </c>
      <c r="M257" s="36" t="s">
        <v>1029</v>
      </c>
      <c r="N257" s="40" t="s">
        <v>1030</v>
      </c>
      <c r="O257" s="36" t="s">
        <v>1031</v>
      </c>
      <c r="P257" s="36" t="s">
        <v>23</v>
      </c>
      <c r="Q257" s="41">
        <v>10</v>
      </c>
      <c r="R257" s="41">
        <f t="shared" si="24"/>
        <v>69.599999999999994</v>
      </c>
      <c r="S257" s="41">
        <v>6</v>
      </c>
      <c r="T257" s="41">
        <f t="shared" si="25"/>
        <v>60.199999999999996</v>
      </c>
      <c r="U257" s="41">
        <v>6</v>
      </c>
      <c r="V257" s="41">
        <f t="shared" si="26"/>
        <v>69.599999999999994</v>
      </c>
      <c r="W257" s="42">
        <v>5</v>
      </c>
      <c r="X257" s="42">
        <f t="shared" si="27"/>
        <v>51.6</v>
      </c>
      <c r="Y257" s="42">
        <v>7.2</v>
      </c>
      <c r="Z257" s="42">
        <f t="shared" si="28"/>
        <v>76.2</v>
      </c>
      <c r="AA257" s="42">
        <f t="shared" si="29"/>
        <v>34.200000000000003</v>
      </c>
      <c r="AB257" s="42">
        <f t="shared" si="30"/>
        <v>84</v>
      </c>
      <c r="AC257" s="57">
        <f t="shared" si="31"/>
        <v>39</v>
      </c>
      <c r="AD257" s="57" t="str">
        <f>VLOOKUP(AB257,med[],2,TRUE)</f>
        <v>เข้าร่วม</v>
      </c>
    </row>
    <row r="258" spans="1:30" s="14" customFormat="1" x14ac:dyDescent="0.2">
      <c r="A258" s="8">
        <v>45475.825960416667</v>
      </c>
      <c r="B258" s="24" t="s">
        <v>2007</v>
      </c>
      <c r="C258" s="35" t="s">
        <v>1931</v>
      </c>
      <c r="D258" s="36" t="s">
        <v>14</v>
      </c>
      <c r="E258" s="37" t="s">
        <v>426</v>
      </c>
      <c r="F258" s="37" t="s">
        <v>427</v>
      </c>
      <c r="G258" s="36" t="s">
        <v>27</v>
      </c>
      <c r="H258" s="37" t="s">
        <v>99</v>
      </c>
      <c r="I258" s="36">
        <v>11</v>
      </c>
      <c r="J258" s="38">
        <v>1839100016935</v>
      </c>
      <c r="K258" s="36" t="s">
        <v>29</v>
      </c>
      <c r="L258" s="39" t="s">
        <v>428</v>
      </c>
      <c r="M258" s="36" t="s">
        <v>429</v>
      </c>
      <c r="N258" s="40" t="s">
        <v>430</v>
      </c>
      <c r="O258" s="36">
        <v>3322947495</v>
      </c>
      <c r="P258" s="36" t="s">
        <v>23</v>
      </c>
      <c r="Q258" s="41">
        <v>10</v>
      </c>
      <c r="R258" s="41">
        <f t="shared" si="24"/>
        <v>69.599999999999994</v>
      </c>
      <c r="S258" s="41">
        <v>11</v>
      </c>
      <c r="T258" s="41">
        <f t="shared" si="25"/>
        <v>99.5</v>
      </c>
      <c r="U258" s="41">
        <v>7</v>
      </c>
      <c r="V258" s="41">
        <f t="shared" si="26"/>
        <v>84</v>
      </c>
      <c r="W258" s="42">
        <v>7</v>
      </c>
      <c r="X258" s="42">
        <f t="shared" si="27"/>
        <v>80.7</v>
      </c>
      <c r="Y258" s="42">
        <v>5.4</v>
      </c>
      <c r="Z258" s="42">
        <f t="shared" si="28"/>
        <v>45.4</v>
      </c>
      <c r="AA258" s="42">
        <f t="shared" si="29"/>
        <v>40.4</v>
      </c>
      <c r="AB258" s="42">
        <f t="shared" si="30"/>
        <v>95</v>
      </c>
      <c r="AC258" s="57">
        <f t="shared" si="31"/>
        <v>12</v>
      </c>
      <c r="AD258" s="57" t="str">
        <f>VLOOKUP(AB258,med[],2,TRUE)</f>
        <v>เหรียญทอง</v>
      </c>
    </row>
    <row r="259" spans="1:30" s="14" customFormat="1" x14ac:dyDescent="0.2">
      <c r="A259" s="8">
        <v>45475.484897696762</v>
      </c>
      <c r="B259" s="24" t="s">
        <v>2007</v>
      </c>
      <c r="C259" s="35" t="s">
        <v>1932</v>
      </c>
      <c r="D259" s="36" t="s">
        <v>14</v>
      </c>
      <c r="E259" s="37" t="s">
        <v>310</v>
      </c>
      <c r="F259" s="37" t="s">
        <v>311</v>
      </c>
      <c r="G259" s="36" t="s">
        <v>17</v>
      </c>
      <c r="H259" s="37" t="s">
        <v>28</v>
      </c>
      <c r="I259" s="36">
        <v>10</v>
      </c>
      <c r="J259" s="38">
        <v>1949900951930</v>
      </c>
      <c r="K259" s="39" t="s">
        <v>312</v>
      </c>
      <c r="L259" s="39" t="s">
        <v>313</v>
      </c>
      <c r="M259" s="36" t="s">
        <v>314</v>
      </c>
      <c r="N259" s="40" t="s">
        <v>315</v>
      </c>
      <c r="O259" s="36" t="s">
        <v>316</v>
      </c>
      <c r="P259" s="36" t="s">
        <v>23</v>
      </c>
      <c r="Q259" s="41">
        <v>8</v>
      </c>
      <c r="R259" s="41">
        <f t="shared" si="24"/>
        <v>49.1</v>
      </c>
      <c r="S259" s="41">
        <v>5</v>
      </c>
      <c r="T259" s="41">
        <f t="shared" si="25"/>
        <v>43</v>
      </c>
      <c r="U259" s="41">
        <v>6</v>
      </c>
      <c r="V259" s="41">
        <f t="shared" si="26"/>
        <v>69.599999999999994</v>
      </c>
      <c r="W259" s="42">
        <v>5</v>
      </c>
      <c r="X259" s="42">
        <f t="shared" si="27"/>
        <v>51.6</v>
      </c>
      <c r="Y259" s="42">
        <v>6</v>
      </c>
      <c r="Z259" s="42">
        <f t="shared" si="28"/>
        <v>58.099999999999994</v>
      </c>
      <c r="AA259" s="42">
        <f t="shared" si="29"/>
        <v>30</v>
      </c>
      <c r="AB259" s="42">
        <f t="shared" si="30"/>
        <v>70.399999999999991</v>
      </c>
      <c r="AC259" s="57">
        <f t="shared" si="31"/>
        <v>71</v>
      </c>
      <c r="AD259" s="57" t="str">
        <f>VLOOKUP(AB259,med[],2,TRUE)</f>
        <v>เข้าร่วม</v>
      </c>
    </row>
    <row r="260" spans="1:30" x14ac:dyDescent="0.3">
      <c r="A260" s="1"/>
      <c r="B260" s="1"/>
      <c r="C260" s="35" t="s">
        <v>2020</v>
      </c>
      <c r="D260" s="36" t="s">
        <v>14</v>
      </c>
      <c r="E260" s="37" t="s">
        <v>2022</v>
      </c>
      <c r="F260" s="37" t="s">
        <v>2023</v>
      </c>
      <c r="G260" s="36" t="s">
        <v>27</v>
      </c>
      <c r="H260" s="37" t="s">
        <v>64</v>
      </c>
      <c r="I260" s="36">
        <v>10</v>
      </c>
      <c r="J260" s="38">
        <v>1949900951930</v>
      </c>
      <c r="K260" s="39" t="s">
        <v>312</v>
      </c>
      <c r="L260" s="39" t="s">
        <v>313</v>
      </c>
      <c r="M260" s="36" t="s">
        <v>314</v>
      </c>
      <c r="N260" s="40" t="s">
        <v>315</v>
      </c>
      <c r="O260" s="36" t="s">
        <v>2021</v>
      </c>
      <c r="P260" s="36" t="s">
        <v>23</v>
      </c>
      <c r="Q260" s="41">
        <v>10</v>
      </c>
      <c r="R260" s="41">
        <f t="shared" ref="R260" si="32">_xlfn.PERCENTRANK.INC($Q$3:$Q$260,Q260)*100</f>
        <v>69.599999999999994</v>
      </c>
      <c r="S260" s="41">
        <v>3</v>
      </c>
      <c r="T260" s="41">
        <f t="shared" ref="T260" si="33">_xlfn.PERCENTRANK.INC($S$3:$S$260,S260)*100</f>
        <v>9.4</v>
      </c>
      <c r="U260" s="41">
        <v>4</v>
      </c>
      <c r="V260" s="41">
        <f t="shared" ref="V260" si="34">_xlfn.PERCENTRANK.INC($U$3:$U$260,U260)*100</f>
        <v>24.5</v>
      </c>
      <c r="W260" s="42">
        <v>3</v>
      </c>
      <c r="X260" s="42">
        <f t="shared" ref="X260" si="35">_xlfn.PERCENTRANK.INC($W$3:$W$260,W260)*100</f>
        <v>17.2</v>
      </c>
      <c r="Y260" s="42">
        <v>3</v>
      </c>
      <c r="Z260" s="42">
        <f t="shared" ref="Z260" si="36">_xlfn.PERCENTRANK.INC($Y$3:$Y$260,Y260)*100</f>
        <v>10.6</v>
      </c>
      <c r="AA260" s="42">
        <f t="shared" ref="AA260" si="37">Q260+S260+U260+W260+Y260</f>
        <v>23</v>
      </c>
      <c r="AB260" s="42">
        <f t="shared" ref="AB260" si="38">_xlfn.PERCENTRANK.INC($AA$3:$AA$260,AA260)*100</f>
        <v>28.199999999999996</v>
      </c>
      <c r="AC260" s="57">
        <f t="shared" ref="AC260" si="39">RANK(AA260,$AA$3:$AA$260)</f>
        <v>172</v>
      </c>
      <c r="AD260" s="57" t="str">
        <f>VLOOKUP(AB260,med[],2,TRUE)</f>
        <v>เข้าร่วม</v>
      </c>
    </row>
    <row r="261" spans="1:30" x14ac:dyDescent="0.3">
      <c r="A261" s="1"/>
      <c r="B261" s="1"/>
      <c r="C261" s="1"/>
      <c r="D261" s="1"/>
      <c r="E261" s="21"/>
      <c r="F261" s="21"/>
      <c r="G261" s="1"/>
      <c r="H261" s="21"/>
      <c r="I261" s="1"/>
      <c r="J261" s="6"/>
      <c r="K261" s="1"/>
      <c r="L261" s="1"/>
      <c r="M261" s="1"/>
      <c r="N261" s="1"/>
      <c r="O261" s="1"/>
      <c r="P261" s="1"/>
      <c r="Q261" s="26"/>
      <c r="R261" s="26"/>
      <c r="S261" s="26"/>
      <c r="T261" s="26"/>
      <c r="U261" s="26"/>
      <c r="V261" s="26"/>
    </row>
    <row r="262" spans="1:30" x14ac:dyDescent="0.3">
      <c r="A262" s="1"/>
      <c r="B262" s="1"/>
      <c r="C262" s="1"/>
      <c r="D262" s="1"/>
      <c r="E262" s="21"/>
      <c r="F262" s="21"/>
      <c r="G262" s="1"/>
      <c r="H262" s="21"/>
      <c r="I262" s="1"/>
      <c r="J262" s="6"/>
      <c r="K262" s="1"/>
      <c r="L262" s="1"/>
      <c r="M262" s="1"/>
      <c r="N262" s="1"/>
      <c r="O262" s="1"/>
      <c r="P262" s="1"/>
      <c r="Q262" s="26"/>
      <c r="R262" s="26"/>
      <c r="S262" s="26"/>
      <c r="T262" s="26"/>
      <c r="U262" s="26"/>
      <c r="V262" s="26"/>
    </row>
    <row r="263" spans="1:30" x14ac:dyDescent="0.3">
      <c r="A263" s="1"/>
      <c r="B263" s="1"/>
      <c r="C263" s="1"/>
      <c r="D263" s="1"/>
      <c r="E263" s="21"/>
      <c r="F263" s="21"/>
      <c r="G263" s="1"/>
      <c r="H263" s="21"/>
      <c r="I263" s="1"/>
      <c r="J263" s="6"/>
      <c r="K263" s="1"/>
      <c r="L263" s="1"/>
      <c r="M263" s="1"/>
      <c r="N263" s="1"/>
      <c r="O263" s="1"/>
      <c r="P263" s="1"/>
      <c r="Q263" s="26"/>
      <c r="R263" s="26"/>
      <c r="S263" s="26"/>
      <c r="T263" s="26"/>
      <c r="U263" s="26"/>
      <c r="V263" s="26"/>
    </row>
    <row r="264" spans="1:30" x14ac:dyDescent="0.3">
      <c r="A264" s="1"/>
      <c r="B264" s="1"/>
      <c r="C264" s="1"/>
      <c r="D264" s="1"/>
      <c r="E264" s="21"/>
      <c r="F264" s="21"/>
      <c r="G264" s="1"/>
      <c r="H264" s="21"/>
      <c r="I264" s="1"/>
      <c r="J264" s="6"/>
      <c r="K264" s="1"/>
      <c r="L264" s="1"/>
      <c r="M264" s="1"/>
      <c r="N264" s="1"/>
      <c r="O264" s="1"/>
      <c r="P264" s="1"/>
      <c r="Q264" s="26"/>
      <c r="R264" s="26"/>
      <c r="S264" s="26"/>
      <c r="T264" s="26"/>
      <c r="U264" s="26"/>
      <c r="V264" s="26"/>
    </row>
    <row r="265" spans="1:30" x14ac:dyDescent="0.3">
      <c r="A265" s="1"/>
      <c r="B265" s="1"/>
      <c r="C265" s="1"/>
      <c r="D265" s="1"/>
      <c r="E265" s="21"/>
      <c r="F265" s="21"/>
      <c r="G265" s="1"/>
      <c r="H265" s="21"/>
      <c r="I265" s="1"/>
      <c r="J265" s="6"/>
      <c r="K265" s="1"/>
      <c r="L265" s="1"/>
      <c r="M265" s="1"/>
      <c r="N265" s="1"/>
      <c r="O265" s="1"/>
      <c r="P265" s="1"/>
      <c r="Q265" s="26"/>
      <c r="R265" s="26"/>
      <c r="S265" s="26"/>
      <c r="T265" s="26"/>
      <c r="U265" s="26"/>
      <c r="V265" s="26"/>
    </row>
    <row r="266" spans="1:30" x14ac:dyDescent="0.3">
      <c r="A266" s="1"/>
      <c r="B266" s="1"/>
      <c r="C266" s="1"/>
      <c r="D266" s="1"/>
      <c r="E266" s="21"/>
      <c r="F266" s="21"/>
      <c r="G266" s="1"/>
      <c r="H266" s="21"/>
      <c r="I266" s="1"/>
      <c r="J266" s="6"/>
      <c r="K266" s="1"/>
      <c r="L266" s="1"/>
      <c r="M266" s="1"/>
      <c r="N266" s="1"/>
      <c r="O266" s="1"/>
      <c r="P266" s="1"/>
      <c r="Q266" s="26"/>
      <c r="R266" s="26"/>
      <c r="S266" s="26"/>
      <c r="T266" s="26"/>
      <c r="U266" s="26"/>
      <c r="V266" s="26"/>
    </row>
    <row r="267" spans="1:30" x14ac:dyDescent="0.3">
      <c r="A267" s="1"/>
      <c r="B267" s="1"/>
      <c r="C267" s="1"/>
      <c r="D267" s="1"/>
      <c r="E267" s="21"/>
      <c r="F267" s="21"/>
      <c r="G267" s="1"/>
      <c r="H267" s="21"/>
      <c r="I267" s="1"/>
      <c r="J267" s="6"/>
      <c r="K267" s="1"/>
      <c r="L267" s="1"/>
      <c r="M267" s="1"/>
      <c r="N267" s="1"/>
      <c r="O267" s="1"/>
      <c r="P267" s="1"/>
      <c r="Q267" s="26"/>
      <c r="R267" s="26"/>
      <c r="S267" s="26"/>
      <c r="T267" s="26"/>
      <c r="U267" s="26"/>
      <c r="V267" s="26"/>
    </row>
    <row r="268" spans="1:30" x14ac:dyDescent="0.3">
      <c r="A268" s="1"/>
      <c r="B268" s="1"/>
      <c r="C268" s="1"/>
      <c r="D268" s="1"/>
      <c r="E268" s="21"/>
      <c r="F268" s="21"/>
      <c r="G268" s="1"/>
      <c r="H268" s="21"/>
      <c r="I268" s="1"/>
      <c r="J268" s="6"/>
      <c r="K268" s="1"/>
      <c r="L268" s="1"/>
      <c r="M268" s="1"/>
      <c r="N268" s="1"/>
      <c r="O268" s="1"/>
      <c r="P268" s="1"/>
      <c r="Q268" s="26"/>
      <c r="R268" s="26"/>
      <c r="S268" s="26"/>
      <c r="T268" s="26"/>
      <c r="U268" s="26"/>
      <c r="V268" s="26"/>
    </row>
    <row r="269" spans="1:30" x14ac:dyDescent="0.3">
      <c r="A269" s="1"/>
      <c r="B269" s="1"/>
      <c r="C269" s="1"/>
      <c r="D269" s="1"/>
      <c r="E269" s="21"/>
      <c r="F269" s="21"/>
      <c r="G269" s="1"/>
      <c r="H269" s="21"/>
      <c r="I269" s="1"/>
      <c r="J269" s="6"/>
      <c r="K269" s="1"/>
      <c r="L269" s="1"/>
      <c r="M269" s="1"/>
      <c r="N269" s="1"/>
      <c r="O269" s="1"/>
      <c r="P269" s="1"/>
      <c r="Q269" s="26"/>
      <c r="R269" s="26"/>
      <c r="S269" s="26"/>
      <c r="T269" s="26"/>
      <c r="U269" s="26"/>
      <c r="V269" s="26"/>
    </row>
    <row r="270" spans="1:30" x14ac:dyDescent="0.3">
      <c r="A270" s="1"/>
      <c r="B270" s="1"/>
      <c r="C270" s="1"/>
      <c r="D270" s="1"/>
      <c r="E270" s="21"/>
      <c r="F270" s="21"/>
      <c r="G270" s="1"/>
      <c r="H270" s="21"/>
      <c r="I270" s="1"/>
      <c r="J270" s="6"/>
      <c r="K270" s="1"/>
      <c r="L270" s="1"/>
      <c r="M270" s="1"/>
      <c r="N270" s="1"/>
      <c r="O270" s="1"/>
      <c r="P270" s="1"/>
      <c r="Q270" s="26"/>
      <c r="R270" s="26"/>
      <c r="S270" s="26"/>
      <c r="T270" s="26"/>
      <c r="U270" s="26"/>
      <c r="V270" s="26"/>
    </row>
    <row r="271" spans="1:30" x14ac:dyDescent="0.3">
      <c r="A271" s="1"/>
      <c r="B271" s="1"/>
      <c r="C271" s="1"/>
      <c r="D271" s="1"/>
      <c r="E271" s="21"/>
      <c r="F271" s="21"/>
      <c r="G271" s="1"/>
      <c r="H271" s="21"/>
      <c r="I271" s="1"/>
      <c r="J271" s="6"/>
      <c r="K271" s="1"/>
      <c r="L271" s="1"/>
      <c r="M271" s="1"/>
      <c r="N271" s="1"/>
      <c r="O271" s="1"/>
      <c r="P271" s="1"/>
      <c r="Q271" s="26"/>
      <c r="R271" s="26"/>
      <c r="S271" s="26"/>
      <c r="T271" s="26"/>
      <c r="U271" s="26"/>
      <c r="V271" s="26"/>
    </row>
    <row r="272" spans="1:30" x14ac:dyDescent="0.3">
      <c r="A272" s="1"/>
      <c r="B272" s="1"/>
      <c r="C272" s="1"/>
      <c r="D272" s="1"/>
      <c r="E272" s="21"/>
      <c r="F272" s="21"/>
      <c r="G272" s="1"/>
      <c r="H272" s="21"/>
      <c r="I272" s="1"/>
      <c r="J272" s="6"/>
      <c r="K272" s="1"/>
      <c r="L272" s="1"/>
      <c r="M272" s="1"/>
      <c r="N272" s="1"/>
      <c r="O272" s="1"/>
      <c r="P272" s="1"/>
      <c r="Q272" s="26"/>
      <c r="R272" s="26"/>
      <c r="S272" s="26"/>
      <c r="T272" s="26"/>
      <c r="U272" s="26"/>
      <c r="V272" s="26"/>
    </row>
    <row r="273" spans="1:22" x14ac:dyDescent="0.3">
      <c r="A273" s="1"/>
      <c r="B273" s="1"/>
      <c r="C273" s="1"/>
      <c r="D273" s="1"/>
      <c r="E273" s="21"/>
      <c r="F273" s="21"/>
      <c r="G273" s="1"/>
      <c r="H273" s="21"/>
      <c r="I273" s="1"/>
      <c r="J273" s="6"/>
      <c r="K273" s="1"/>
      <c r="L273" s="1"/>
      <c r="M273" s="1"/>
      <c r="N273" s="1"/>
      <c r="O273" s="1"/>
      <c r="P273" s="1"/>
      <c r="Q273" s="26"/>
      <c r="R273" s="26"/>
      <c r="S273" s="26"/>
      <c r="T273" s="26"/>
      <c r="U273" s="26"/>
      <c r="V273" s="26"/>
    </row>
    <row r="274" spans="1:22" x14ac:dyDescent="0.3">
      <c r="A274" s="1"/>
      <c r="B274" s="1"/>
      <c r="C274" s="1"/>
      <c r="D274" s="1"/>
      <c r="E274" s="21"/>
      <c r="F274" s="21"/>
      <c r="G274" s="1"/>
      <c r="H274" s="21"/>
      <c r="I274" s="1"/>
      <c r="J274" s="6"/>
      <c r="K274" s="1"/>
      <c r="L274" s="1"/>
      <c r="M274" s="1"/>
      <c r="N274" s="1"/>
      <c r="O274" s="1"/>
      <c r="P274" s="1"/>
      <c r="Q274" s="26"/>
      <c r="R274" s="26"/>
      <c r="S274" s="26"/>
      <c r="T274" s="26"/>
      <c r="U274" s="26"/>
      <c r="V274" s="26"/>
    </row>
    <row r="275" spans="1:22" x14ac:dyDescent="0.3">
      <c r="A275" s="1"/>
      <c r="B275" s="1"/>
      <c r="C275" s="1"/>
      <c r="D275" s="1"/>
      <c r="E275" s="21"/>
      <c r="F275" s="21"/>
      <c r="G275" s="1"/>
      <c r="H275" s="21"/>
      <c r="I275" s="1"/>
      <c r="J275" s="6"/>
      <c r="K275" s="1"/>
      <c r="L275" s="1"/>
      <c r="M275" s="1"/>
      <c r="N275" s="1"/>
      <c r="O275" s="1"/>
      <c r="P275" s="1"/>
      <c r="Q275" s="26"/>
      <c r="R275" s="26"/>
      <c r="S275" s="26"/>
      <c r="T275" s="26"/>
      <c r="U275" s="26"/>
      <c r="V275" s="26"/>
    </row>
    <row r="276" spans="1:22" x14ac:dyDescent="0.3">
      <c r="A276" s="1"/>
      <c r="B276" s="1"/>
      <c r="C276" s="1"/>
      <c r="D276" s="1"/>
      <c r="E276" s="21"/>
      <c r="F276" s="21"/>
      <c r="G276" s="1"/>
      <c r="H276" s="21"/>
      <c r="I276" s="1"/>
      <c r="J276" s="6"/>
      <c r="K276" s="1"/>
      <c r="L276" s="1"/>
      <c r="M276" s="1"/>
      <c r="N276" s="1"/>
      <c r="O276" s="1"/>
      <c r="P276" s="1"/>
      <c r="Q276" s="26"/>
      <c r="R276" s="26"/>
      <c r="S276" s="26"/>
      <c r="T276" s="26"/>
      <c r="U276" s="26"/>
      <c r="V276" s="26"/>
    </row>
    <row r="277" spans="1:22" x14ac:dyDescent="0.3">
      <c r="A277" s="1"/>
      <c r="B277" s="1"/>
      <c r="C277" s="1"/>
      <c r="D277" s="1"/>
      <c r="E277" s="21"/>
      <c r="F277" s="21"/>
      <c r="G277" s="1"/>
      <c r="H277" s="21"/>
      <c r="I277" s="1"/>
      <c r="J277" s="6"/>
      <c r="K277" s="1"/>
      <c r="L277" s="1"/>
      <c r="M277" s="1"/>
      <c r="N277" s="1"/>
      <c r="O277" s="1"/>
      <c r="P277" s="1"/>
      <c r="Q277" s="26"/>
      <c r="R277" s="26"/>
      <c r="S277" s="26"/>
      <c r="T277" s="26"/>
      <c r="U277" s="26"/>
      <c r="V277" s="26"/>
    </row>
    <row r="278" spans="1:22" x14ac:dyDescent="0.3">
      <c r="A278" s="1"/>
      <c r="B278" s="1"/>
      <c r="C278" s="1"/>
      <c r="D278" s="1"/>
      <c r="E278" s="21"/>
      <c r="F278" s="21"/>
      <c r="G278" s="1"/>
      <c r="H278" s="21"/>
      <c r="I278" s="1"/>
      <c r="J278" s="6"/>
      <c r="K278" s="1"/>
      <c r="L278" s="1"/>
      <c r="M278" s="1"/>
      <c r="N278" s="1"/>
      <c r="O278" s="1"/>
      <c r="P278" s="1"/>
      <c r="Q278" s="26"/>
      <c r="R278" s="26"/>
      <c r="S278" s="26"/>
      <c r="T278" s="26"/>
      <c r="U278" s="26"/>
      <c r="V278" s="26"/>
    </row>
    <row r="279" spans="1:22" x14ac:dyDescent="0.3">
      <c r="A279" s="1"/>
      <c r="B279" s="1"/>
      <c r="C279" s="1"/>
      <c r="D279" s="1"/>
      <c r="E279" s="21"/>
      <c r="F279" s="21"/>
      <c r="G279" s="1"/>
      <c r="H279" s="21"/>
      <c r="I279" s="1"/>
      <c r="J279" s="6"/>
      <c r="K279" s="1"/>
      <c r="L279" s="1"/>
      <c r="M279" s="1"/>
      <c r="N279" s="1"/>
      <c r="O279" s="1"/>
      <c r="P279" s="1"/>
      <c r="Q279" s="26"/>
      <c r="R279" s="26"/>
      <c r="S279" s="26"/>
      <c r="T279" s="26"/>
      <c r="U279" s="26"/>
      <c r="V279" s="26"/>
    </row>
    <row r="280" spans="1:22" x14ac:dyDescent="0.3">
      <c r="A280" s="1"/>
      <c r="B280" s="1"/>
      <c r="C280" s="1"/>
      <c r="D280" s="1"/>
      <c r="E280" s="21"/>
      <c r="F280" s="21"/>
      <c r="G280" s="1"/>
      <c r="H280" s="21"/>
      <c r="I280" s="1"/>
      <c r="J280" s="6"/>
      <c r="K280" s="1"/>
      <c r="L280" s="1"/>
      <c r="M280" s="1"/>
      <c r="N280" s="1"/>
      <c r="O280" s="1"/>
      <c r="P280" s="1"/>
      <c r="Q280" s="26"/>
      <c r="R280" s="26"/>
      <c r="S280" s="26"/>
      <c r="T280" s="26"/>
      <c r="U280" s="26"/>
      <c r="V280" s="26"/>
    </row>
    <row r="281" spans="1:22" x14ac:dyDescent="0.3">
      <c r="A281" s="1"/>
      <c r="B281" s="1"/>
      <c r="C281" s="1"/>
      <c r="D281" s="1"/>
      <c r="E281" s="21"/>
      <c r="F281" s="21"/>
      <c r="G281" s="1"/>
      <c r="H281" s="21"/>
      <c r="I281" s="1"/>
      <c r="J281" s="6"/>
      <c r="K281" s="1"/>
      <c r="L281" s="1"/>
      <c r="M281" s="1"/>
      <c r="N281" s="1"/>
      <c r="O281" s="1"/>
      <c r="P281" s="1"/>
      <c r="Q281" s="26"/>
      <c r="R281" s="26"/>
      <c r="S281" s="26"/>
      <c r="T281" s="26"/>
      <c r="U281" s="26"/>
      <c r="V281" s="26"/>
    </row>
    <row r="282" spans="1:22" x14ac:dyDescent="0.3">
      <c r="A282" s="1"/>
      <c r="B282" s="1"/>
      <c r="C282" s="1"/>
      <c r="D282" s="1"/>
      <c r="E282" s="21"/>
      <c r="F282" s="21"/>
      <c r="G282" s="1"/>
      <c r="H282" s="21"/>
      <c r="I282" s="1"/>
      <c r="J282" s="6"/>
      <c r="K282" s="1"/>
      <c r="L282" s="1"/>
      <c r="M282" s="1"/>
      <c r="N282" s="1"/>
      <c r="O282" s="1"/>
      <c r="P282" s="1"/>
      <c r="Q282" s="26"/>
      <c r="R282" s="26"/>
      <c r="S282" s="26"/>
      <c r="T282" s="26"/>
      <c r="U282" s="26"/>
      <c r="V282" s="26"/>
    </row>
    <row r="283" spans="1:22" x14ac:dyDescent="0.3">
      <c r="A283" s="1"/>
      <c r="B283" s="1"/>
      <c r="C283" s="1"/>
      <c r="D283" s="1"/>
      <c r="E283" s="21"/>
      <c r="F283" s="21"/>
      <c r="G283" s="1"/>
      <c r="H283" s="21"/>
      <c r="I283" s="1"/>
      <c r="J283" s="6"/>
      <c r="K283" s="1"/>
      <c r="L283" s="1"/>
      <c r="M283" s="1"/>
      <c r="N283" s="1"/>
      <c r="O283" s="1"/>
      <c r="P283" s="1"/>
      <c r="Q283" s="26"/>
      <c r="R283" s="26"/>
      <c r="S283" s="26"/>
      <c r="T283" s="26"/>
      <c r="U283" s="26"/>
      <c r="V283" s="26"/>
    </row>
    <row r="284" spans="1:22" x14ac:dyDescent="0.3">
      <c r="A284" s="1"/>
      <c r="B284" s="1"/>
      <c r="C284" s="1"/>
      <c r="D284" s="1"/>
      <c r="E284" s="21"/>
      <c r="F284" s="21"/>
      <c r="G284" s="1"/>
      <c r="H284" s="21"/>
      <c r="I284" s="1"/>
      <c r="J284" s="6"/>
      <c r="K284" s="1"/>
      <c r="L284" s="1"/>
      <c r="M284" s="1"/>
      <c r="N284" s="1"/>
      <c r="O284" s="1"/>
      <c r="P284" s="1"/>
      <c r="Q284" s="26"/>
      <c r="R284" s="26"/>
      <c r="S284" s="26"/>
      <c r="T284" s="26"/>
      <c r="U284" s="26"/>
      <c r="V284" s="26"/>
    </row>
    <row r="285" spans="1:22" x14ac:dyDescent="0.3">
      <c r="A285" s="1"/>
      <c r="B285" s="1"/>
      <c r="C285" s="1"/>
      <c r="D285" s="1"/>
      <c r="E285" s="21"/>
      <c r="F285" s="21"/>
      <c r="G285" s="1"/>
      <c r="H285" s="21"/>
      <c r="I285" s="1"/>
      <c r="J285" s="6"/>
      <c r="K285" s="1"/>
      <c r="L285" s="1"/>
      <c r="M285" s="1"/>
      <c r="N285" s="1"/>
      <c r="O285" s="1"/>
      <c r="P285" s="1"/>
      <c r="Q285" s="26"/>
      <c r="R285" s="26"/>
      <c r="S285" s="26"/>
      <c r="T285" s="26"/>
      <c r="U285" s="26"/>
      <c r="V285" s="26"/>
    </row>
    <row r="286" spans="1:22" x14ac:dyDescent="0.3">
      <c r="A286" s="1"/>
      <c r="B286" s="1"/>
      <c r="C286" s="1"/>
      <c r="D286" s="1"/>
      <c r="E286" s="21"/>
      <c r="F286" s="21"/>
      <c r="G286" s="1"/>
      <c r="H286" s="21"/>
      <c r="I286" s="1"/>
      <c r="J286" s="6"/>
      <c r="K286" s="1"/>
      <c r="L286" s="1"/>
      <c r="M286" s="1"/>
      <c r="N286" s="1"/>
      <c r="O286" s="1"/>
      <c r="P286" s="1"/>
      <c r="Q286" s="26"/>
      <c r="R286" s="26"/>
      <c r="S286" s="26"/>
      <c r="T286" s="26"/>
      <c r="U286" s="26"/>
      <c r="V286" s="26"/>
    </row>
    <row r="287" spans="1:22" x14ac:dyDescent="0.3">
      <c r="A287" s="1"/>
      <c r="B287" s="1"/>
      <c r="C287" s="1"/>
      <c r="D287" s="1"/>
      <c r="E287" s="21"/>
      <c r="F287" s="21"/>
      <c r="G287" s="1"/>
      <c r="H287" s="21"/>
      <c r="I287" s="1"/>
      <c r="J287" s="6"/>
      <c r="K287" s="1"/>
      <c r="L287" s="1"/>
      <c r="M287" s="1"/>
      <c r="N287" s="1"/>
      <c r="O287" s="1"/>
      <c r="P287" s="1"/>
      <c r="Q287" s="26"/>
      <c r="R287" s="26"/>
      <c r="S287" s="26"/>
      <c r="T287" s="26"/>
      <c r="U287" s="26"/>
      <c r="V287" s="26"/>
    </row>
    <row r="288" spans="1:22" x14ac:dyDescent="0.3">
      <c r="A288" s="1"/>
      <c r="B288" s="1"/>
      <c r="C288" s="1"/>
      <c r="D288" s="1"/>
      <c r="E288" s="21"/>
      <c r="F288" s="21"/>
      <c r="G288" s="1"/>
      <c r="H288" s="21"/>
      <c r="I288" s="1"/>
      <c r="J288" s="6"/>
      <c r="K288" s="1"/>
      <c r="L288" s="1"/>
      <c r="M288" s="1"/>
      <c r="N288" s="1"/>
      <c r="O288" s="1"/>
      <c r="P288" s="1"/>
      <c r="Q288" s="26"/>
      <c r="R288" s="26"/>
      <c r="S288" s="26"/>
      <c r="T288" s="26"/>
      <c r="U288" s="26"/>
      <c r="V288" s="26"/>
    </row>
    <row r="289" spans="1:22" x14ac:dyDescent="0.3">
      <c r="A289" s="1"/>
      <c r="B289" s="1"/>
      <c r="C289" s="1"/>
      <c r="D289" s="1"/>
      <c r="E289" s="21"/>
      <c r="F289" s="21"/>
      <c r="G289" s="1"/>
      <c r="H289" s="21"/>
      <c r="I289" s="1"/>
      <c r="J289" s="6"/>
      <c r="K289" s="1"/>
      <c r="L289" s="1"/>
      <c r="M289" s="1"/>
      <c r="N289" s="1"/>
      <c r="O289" s="1"/>
      <c r="P289" s="1"/>
      <c r="Q289" s="26"/>
      <c r="R289" s="26"/>
      <c r="S289" s="26"/>
      <c r="T289" s="26"/>
      <c r="U289" s="26"/>
      <c r="V289" s="26"/>
    </row>
    <row r="290" spans="1:22" x14ac:dyDescent="0.3">
      <c r="A290" s="1"/>
      <c r="B290" s="1"/>
      <c r="C290" s="1"/>
      <c r="D290" s="1"/>
      <c r="E290" s="21"/>
      <c r="F290" s="21"/>
      <c r="G290" s="1"/>
      <c r="H290" s="21"/>
      <c r="I290" s="1"/>
      <c r="J290" s="6"/>
      <c r="K290" s="1"/>
      <c r="L290" s="1"/>
      <c r="M290" s="1"/>
      <c r="N290" s="1"/>
      <c r="O290" s="1"/>
      <c r="P290" s="1"/>
      <c r="Q290" s="26"/>
      <c r="R290" s="26"/>
      <c r="S290" s="26"/>
      <c r="T290" s="26"/>
      <c r="U290" s="26"/>
      <c r="V290" s="26"/>
    </row>
    <row r="291" spans="1:22" x14ac:dyDescent="0.3">
      <c r="A291" s="1"/>
      <c r="B291" s="1"/>
      <c r="C291" s="1"/>
      <c r="D291" s="1"/>
      <c r="E291" s="21"/>
      <c r="F291" s="21"/>
      <c r="G291" s="1"/>
      <c r="H291" s="21"/>
      <c r="I291" s="1"/>
      <c r="J291" s="6"/>
      <c r="K291" s="1"/>
      <c r="L291" s="1"/>
      <c r="M291" s="1"/>
      <c r="N291" s="1"/>
      <c r="O291" s="1"/>
      <c r="P291" s="1"/>
      <c r="Q291" s="26"/>
      <c r="R291" s="26"/>
      <c r="S291" s="26"/>
      <c r="T291" s="26"/>
      <c r="U291" s="26"/>
      <c r="V291" s="26"/>
    </row>
    <row r="292" spans="1:22" x14ac:dyDescent="0.3">
      <c r="A292" s="1"/>
      <c r="B292" s="1"/>
      <c r="C292" s="1"/>
      <c r="D292" s="1"/>
      <c r="E292" s="21"/>
      <c r="F292" s="21"/>
      <c r="G292" s="1"/>
      <c r="H292" s="21"/>
      <c r="I292" s="1"/>
      <c r="J292" s="6"/>
      <c r="K292" s="1"/>
      <c r="L292" s="1"/>
      <c r="M292" s="1"/>
      <c r="N292" s="1"/>
      <c r="O292" s="1"/>
      <c r="P292" s="1"/>
      <c r="Q292" s="26"/>
      <c r="R292" s="26"/>
      <c r="S292" s="26"/>
      <c r="T292" s="26"/>
      <c r="U292" s="26"/>
      <c r="V292" s="26"/>
    </row>
    <row r="293" spans="1:22" x14ac:dyDescent="0.3">
      <c r="A293" s="1"/>
      <c r="B293" s="1"/>
      <c r="C293" s="1"/>
      <c r="D293" s="1"/>
      <c r="E293" s="21"/>
      <c r="F293" s="21"/>
      <c r="G293" s="1"/>
      <c r="H293" s="21"/>
      <c r="I293" s="1"/>
      <c r="J293" s="6"/>
      <c r="K293" s="1"/>
      <c r="L293" s="1"/>
      <c r="M293" s="1"/>
      <c r="N293" s="1"/>
      <c r="O293" s="1"/>
      <c r="P293" s="1"/>
      <c r="Q293" s="26"/>
      <c r="R293" s="26"/>
      <c r="S293" s="26"/>
      <c r="T293" s="26"/>
      <c r="U293" s="26"/>
      <c r="V293" s="26"/>
    </row>
    <row r="294" spans="1:22" x14ac:dyDescent="0.3">
      <c r="A294" s="1"/>
      <c r="B294" s="1"/>
      <c r="C294" s="1"/>
      <c r="D294" s="1"/>
      <c r="E294" s="21"/>
      <c r="F294" s="21"/>
      <c r="G294" s="1"/>
      <c r="H294" s="21"/>
      <c r="I294" s="1"/>
      <c r="J294" s="6"/>
      <c r="K294" s="1"/>
      <c r="L294" s="1"/>
      <c r="M294" s="1"/>
      <c r="N294" s="1"/>
      <c r="O294" s="1"/>
      <c r="P294" s="1"/>
      <c r="Q294" s="26"/>
      <c r="R294" s="26"/>
      <c r="S294" s="26"/>
      <c r="T294" s="26"/>
      <c r="U294" s="26"/>
      <c r="V294" s="26"/>
    </row>
    <row r="295" spans="1:22" x14ac:dyDescent="0.3">
      <c r="A295" s="1"/>
      <c r="B295" s="1"/>
      <c r="C295" s="1"/>
      <c r="D295" s="1"/>
      <c r="E295" s="21"/>
      <c r="F295" s="21"/>
      <c r="G295" s="1"/>
      <c r="H295" s="21"/>
      <c r="I295" s="1"/>
      <c r="J295" s="6"/>
      <c r="K295" s="1"/>
      <c r="L295" s="1"/>
      <c r="M295" s="1"/>
      <c r="N295" s="1"/>
      <c r="O295" s="1"/>
      <c r="P295" s="1"/>
      <c r="Q295" s="26"/>
      <c r="R295" s="26"/>
      <c r="S295" s="26"/>
      <c r="T295" s="26"/>
      <c r="U295" s="26"/>
      <c r="V295" s="26"/>
    </row>
    <row r="296" spans="1:22" x14ac:dyDescent="0.3">
      <c r="A296" s="1"/>
      <c r="B296" s="1"/>
      <c r="C296" s="1"/>
      <c r="D296" s="1"/>
      <c r="E296" s="21"/>
      <c r="F296" s="21"/>
      <c r="G296" s="1"/>
      <c r="H296" s="21"/>
      <c r="I296" s="1"/>
      <c r="J296" s="6"/>
      <c r="K296" s="1"/>
      <c r="L296" s="1"/>
      <c r="M296" s="1"/>
      <c r="N296" s="1"/>
      <c r="O296" s="1"/>
      <c r="P296" s="1"/>
      <c r="Q296" s="26"/>
      <c r="R296" s="26"/>
      <c r="S296" s="26"/>
      <c r="T296" s="26"/>
      <c r="U296" s="26"/>
      <c r="V296" s="26"/>
    </row>
    <row r="297" spans="1:22" x14ac:dyDescent="0.3">
      <c r="A297" s="1"/>
      <c r="B297" s="1"/>
      <c r="C297" s="1"/>
      <c r="D297" s="1"/>
      <c r="E297" s="21"/>
      <c r="F297" s="21"/>
      <c r="G297" s="1"/>
      <c r="H297" s="21"/>
      <c r="I297" s="1"/>
      <c r="J297" s="6"/>
      <c r="K297" s="1"/>
      <c r="L297" s="1"/>
      <c r="M297" s="1"/>
      <c r="N297" s="1"/>
      <c r="O297" s="1"/>
      <c r="P297" s="1"/>
      <c r="Q297" s="26"/>
      <c r="R297" s="26"/>
      <c r="S297" s="26"/>
      <c r="T297" s="26"/>
      <c r="U297" s="26"/>
      <c r="V297" s="26"/>
    </row>
    <row r="298" spans="1:22" x14ac:dyDescent="0.3">
      <c r="A298" s="1"/>
      <c r="B298" s="1"/>
      <c r="C298" s="1"/>
      <c r="D298" s="1"/>
      <c r="E298" s="21"/>
      <c r="F298" s="21"/>
      <c r="G298" s="1"/>
      <c r="H298" s="21"/>
      <c r="I298" s="1"/>
      <c r="J298" s="6"/>
      <c r="K298" s="1"/>
      <c r="L298" s="1"/>
      <c r="M298" s="1"/>
      <c r="N298" s="1"/>
      <c r="O298" s="1"/>
      <c r="P298" s="1"/>
      <c r="Q298" s="26"/>
      <c r="R298" s="26"/>
      <c r="S298" s="26"/>
      <c r="T298" s="26"/>
      <c r="U298" s="26"/>
      <c r="V298" s="26"/>
    </row>
    <row r="299" spans="1:22" x14ac:dyDescent="0.3">
      <c r="A299" s="1"/>
      <c r="B299" s="1"/>
      <c r="C299" s="1"/>
      <c r="D299" s="1"/>
      <c r="E299" s="21"/>
      <c r="F299" s="21"/>
      <c r="G299" s="1"/>
      <c r="H299" s="21"/>
      <c r="I299" s="1"/>
      <c r="J299" s="6"/>
      <c r="K299" s="1"/>
      <c r="L299" s="1"/>
      <c r="M299" s="1"/>
      <c r="N299" s="1"/>
      <c r="O299" s="1"/>
      <c r="P299" s="1"/>
      <c r="Q299" s="26"/>
      <c r="R299" s="26"/>
      <c r="S299" s="26"/>
      <c r="T299" s="26"/>
      <c r="U299" s="26"/>
      <c r="V299" s="26"/>
    </row>
    <row r="300" spans="1:22" x14ac:dyDescent="0.3">
      <c r="A300" s="1"/>
      <c r="B300" s="1"/>
      <c r="C300" s="1"/>
      <c r="D300" s="1"/>
      <c r="E300" s="21"/>
      <c r="F300" s="21"/>
      <c r="G300" s="1"/>
      <c r="H300" s="21"/>
      <c r="I300" s="1"/>
      <c r="J300" s="6"/>
      <c r="K300" s="1"/>
      <c r="L300" s="1"/>
      <c r="M300" s="1"/>
      <c r="N300" s="1"/>
      <c r="O300" s="1"/>
      <c r="P300" s="1"/>
      <c r="Q300" s="26"/>
      <c r="R300" s="26"/>
      <c r="S300" s="26"/>
      <c r="T300" s="26"/>
      <c r="U300" s="26"/>
      <c r="V300" s="26"/>
    </row>
    <row r="301" spans="1:22" x14ac:dyDescent="0.3">
      <c r="A301" s="1"/>
      <c r="B301" s="1"/>
      <c r="C301" s="1"/>
      <c r="D301" s="1"/>
      <c r="E301" s="21"/>
      <c r="F301" s="21"/>
      <c r="G301" s="1"/>
      <c r="H301" s="21"/>
      <c r="I301" s="1"/>
      <c r="J301" s="6"/>
      <c r="K301" s="1"/>
      <c r="L301" s="1"/>
      <c r="M301" s="1"/>
      <c r="N301" s="1"/>
      <c r="O301" s="1"/>
      <c r="P301" s="1"/>
      <c r="Q301" s="26"/>
      <c r="R301" s="26"/>
      <c r="S301" s="26"/>
      <c r="T301" s="26"/>
      <c r="U301" s="26"/>
      <c r="V301" s="26"/>
    </row>
    <row r="302" spans="1:22" x14ac:dyDescent="0.3">
      <c r="A302" s="1"/>
      <c r="B302" s="1"/>
      <c r="C302" s="1"/>
      <c r="D302" s="1"/>
      <c r="E302" s="21"/>
      <c r="F302" s="21"/>
      <c r="G302" s="1"/>
      <c r="H302" s="21"/>
      <c r="I302" s="1"/>
      <c r="J302" s="6"/>
      <c r="K302" s="1"/>
      <c r="L302" s="1"/>
      <c r="M302" s="1"/>
      <c r="N302" s="1"/>
      <c r="O302" s="1"/>
      <c r="P302" s="1"/>
      <c r="Q302" s="26"/>
      <c r="R302" s="26"/>
      <c r="S302" s="26"/>
      <c r="T302" s="26"/>
      <c r="U302" s="26"/>
      <c r="V302" s="26"/>
    </row>
    <row r="303" spans="1:22" x14ac:dyDescent="0.3">
      <c r="A303" s="1"/>
      <c r="B303" s="1"/>
      <c r="C303" s="1"/>
      <c r="D303" s="1"/>
      <c r="E303" s="21"/>
      <c r="F303" s="21"/>
      <c r="G303" s="1"/>
      <c r="H303" s="21"/>
      <c r="I303" s="1"/>
      <c r="J303" s="6"/>
      <c r="K303" s="1"/>
      <c r="L303" s="1"/>
      <c r="M303" s="1"/>
      <c r="N303" s="1"/>
      <c r="O303" s="1"/>
      <c r="P303" s="1"/>
      <c r="Q303" s="26"/>
      <c r="R303" s="26"/>
      <c r="S303" s="26"/>
      <c r="T303" s="26"/>
      <c r="U303" s="26"/>
      <c r="V303" s="26"/>
    </row>
    <row r="304" spans="1:22" x14ac:dyDescent="0.3">
      <c r="A304" s="1"/>
      <c r="B304" s="1"/>
      <c r="C304" s="1"/>
      <c r="D304" s="1"/>
      <c r="E304" s="21"/>
      <c r="F304" s="21"/>
      <c r="G304" s="1"/>
      <c r="H304" s="21"/>
      <c r="I304" s="1"/>
      <c r="J304" s="6"/>
      <c r="K304" s="1"/>
      <c r="L304" s="1"/>
      <c r="M304" s="1"/>
      <c r="N304" s="1"/>
      <c r="O304" s="1"/>
      <c r="P304" s="1"/>
      <c r="Q304" s="26"/>
      <c r="R304" s="26"/>
      <c r="S304" s="26"/>
      <c r="T304" s="26"/>
      <c r="U304" s="26"/>
      <c r="V304" s="26"/>
    </row>
    <row r="305" spans="1:22" x14ac:dyDescent="0.3">
      <c r="A305" s="1"/>
      <c r="B305" s="1"/>
      <c r="C305" s="1"/>
      <c r="D305" s="1"/>
      <c r="E305" s="21"/>
      <c r="F305" s="21"/>
      <c r="G305" s="1"/>
      <c r="H305" s="21"/>
      <c r="I305" s="1"/>
      <c r="J305" s="6"/>
      <c r="K305" s="1"/>
      <c r="L305" s="1"/>
      <c r="M305" s="1"/>
      <c r="N305" s="1"/>
      <c r="O305" s="1"/>
      <c r="P305" s="1"/>
      <c r="Q305" s="26"/>
      <c r="R305" s="26"/>
      <c r="S305" s="26"/>
      <c r="T305" s="26"/>
      <c r="U305" s="26"/>
      <c r="V305" s="26"/>
    </row>
    <row r="306" spans="1:22" x14ac:dyDescent="0.3">
      <c r="A306" s="1"/>
      <c r="B306" s="1"/>
      <c r="C306" s="1"/>
      <c r="D306" s="1"/>
      <c r="E306" s="21"/>
      <c r="F306" s="21"/>
      <c r="G306" s="1"/>
      <c r="H306" s="21"/>
      <c r="I306" s="1"/>
      <c r="J306" s="6"/>
      <c r="K306" s="1"/>
      <c r="L306" s="1"/>
      <c r="M306" s="1"/>
      <c r="N306" s="1"/>
      <c r="O306" s="1"/>
      <c r="P306" s="1"/>
      <c r="Q306" s="26"/>
      <c r="R306" s="26"/>
      <c r="S306" s="26"/>
      <c r="T306" s="26"/>
      <c r="U306" s="26"/>
      <c r="V306" s="26"/>
    </row>
    <row r="307" spans="1:22" x14ac:dyDescent="0.3">
      <c r="A307" s="1"/>
      <c r="B307" s="1"/>
      <c r="C307" s="1"/>
      <c r="D307" s="1"/>
      <c r="E307" s="21"/>
      <c r="F307" s="21"/>
      <c r="G307" s="1"/>
      <c r="H307" s="21"/>
      <c r="I307" s="1"/>
      <c r="J307" s="6"/>
      <c r="K307" s="1"/>
      <c r="L307" s="1"/>
      <c r="M307" s="1"/>
      <c r="N307" s="1"/>
      <c r="O307" s="1"/>
      <c r="P307" s="1"/>
      <c r="Q307" s="26"/>
      <c r="R307" s="26"/>
      <c r="S307" s="26"/>
      <c r="T307" s="26"/>
      <c r="U307" s="26"/>
      <c r="V307" s="26"/>
    </row>
    <row r="308" spans="1:22" x14ac:dyDescent="0.3">
      <c r="A308" s="1"/>
      <c r="B308" s="1"/>
      <c r="C308" s="1"/>
      <c r="D308" s="1"/>
      <c r="E308" s="21"/>
      <c r="F308" s="21"/>
      <c r="G308" s="1"/>
      <c r="H308" s="21"/>
      <c r="I308" s="1"/>
      <c r="J308" s="6"/>
      <c r="K308" s="1"/>
      <c r="L308" s="1"/>
      <c r="M308" s="1"/>
      <c r="N308" s="1"/>
      <c r="O308" s="1"/>
      <c r="P308" s="1"/>
      <c r="Q308" s="26"/>
      <c r="R308" s="26"/>
      <c r="S308" s="26"/>
      <c r="T308" s="26"/>
      <c r="U308" s="26"/>
      <c r="V308" s="26"/>
    </row>
    <row r="309" spans="1:22" x14ac:dyDescent="0.3">
      <c r="A309" s="1"/>
      <c r="B309" s="1"/>
      <c r="C309" s="1"/>
      <c r="D309" s="1"/>
      <c r="E309" s="21"/>
      <c r="F309" s="21"/>
      <c r="G309" s="1"/>
      <c r="H309" s="21"/>
      <c r="I309" s="1"/>
      <c r="J309" s="6"/>
      <c r="K309" s="1"/>
      <c r="L309" s="1"/>
      <c r="M309" s="1"/>
      <c r="N309" s="1"/>
      <c r="O309" s="1"/>
      <c r="P309" s="1"/>
      <c r="Q309" s="26"/>
      <c r="R309" s="26"/>
      <c r="S309" s="26"/>
      <c r="T309" s="26"/>
      <c r="U309" s="26"/>
      <c r="V309" s="26"/>
    </row>
    <row r="310" spans="1:22" x14ac:dyDescent="0.3">
      <c r="A310" s="1"/>
      <c r="B310" s="1"/>
      <c r="C310" s="1"/>
      <c r="D310" s="1"/>
      <c r="E310" s="21"/>
      <c r="F310" s="21"/>
      <c r="G310" s="1"/>
      <c r="H310" s="21"/>
      <c r="I310" s="1"/>
      <c r="J310" s="6"/>
      <c r="K310" s="1"/>
      <c r="L310" s="1"/>
      <c r="M310" s="1"/>
      <c r="N310" s="1"/>
      <c r="O310" s="1"/>
      <c r="P310" s="1"/>
      <c r="Q310" s="26"/>
      <c r="R310" s="26"/>
      <c r="S310" s="26"/>
      <c r="T310" s="26"/>
      <c r="U310" s="26"/>
      <c r="V310" s="26"/>
    </row>
    <row r="311" spans="1:22" x14ac:dyDescent="0.3">
      <c r="A311" s="1"/>
      <c r="B311" s="1"/>
      <c r="C311" s="1"/>
      <c r="D311" s="1"/>
      <c r="E311" s="21"/>
      <c r="F311" s="21"/>
      <c r="G311" s="1"/>
      <c r="H311" s="21"/>
      <c r="I311" s="1"/>
      <c r="J311" s="6"/>
      <c r="K311" s="1"/>
      <c r="L311" s="1"/>
      <c r="M311" s="1"/>
      <c r="N311" s="1"/>
      <c r="O311" s="1"/>
      <c r="P311" s="1"/>
      <c r="Q311" s="26"/>
      <c r="R311" s="26"/>
      <c r="S311" s="26"/>
      <c r="T311" s="26"/>
      <c r="U311" s="26"/>
      <c r="V311" s="26"/>
    </row>
    <row r="312" spans="1:22" x14ac:dyDescent="0.3">
      <c r="A312" s="1"/>
      <c r="B312" s="1"/>
      <c r="C312" s="1"/>
      <c r="D312" s="1"/>
      <c r="E312" s="21"/>
      <c r="F312" s="21"/>
      <c r="G312" s="1"/>
      <c r="H312" s="21"/>
      <c r="I312" s="1"/>
      <c r="J312" s="6"/>
      <c r="K312" s="1"/>
      <c r="L312" s="1"/>
      <c r="M312" s="1"/>
      <c r="N312" s="1"/>
      <c r="O312" s="1"/>
      <c r="P312" s="1"/>
      <c r="Q312" s="26"/>
      <c r="R312" s="26"/>
      <c r="S312" s="26"/>
      <c r="T312" s="26"/>
      <c r="U312" s="26"/>
      <c r="V312" s="26"/>
    </row>
    <row r="313" spans="1:22" x14ac:dyDescent="0.3">
      <c r="A313" s="1"/>
      <c r="B313" s="1"/>
      <c r="C313" s="1"/>
      <c r="D313" s="1"/>
      <c r="E313" s="21"/>
      <c r="F313" s="21"/>
      <c r="G313" s="1"/>
      <c r="H313" s="21"/>
      <c r="I313" s="1"/>
      <c r="J313" s="6"/>
      <c r="K313" s="1"/>
      <c r="L313" s="1"/>
      <c r="M313" s="1"/>
      <c r="N313" s="1"/>
      <c r="O313" s="1"/>
      <c r="P313" s="1"/>
      <c r="Q313" s="26"/>
      <c r="R313" s="26"/>
      <c r="S313" s="26"/>
      <c r="T313" s="26"/>
      <c r="U313" s="26"/>
      <c r="V313" s="26"/>
    </row>
    <row r="314" spans="1:22" x14ac:dyDescent="0.3">
      <c r="A314" s="1"/>
      <c r="B314" s="1"/>
      <c r="C314" s="1"/>
      <c r="D314" s="1"/>
      <c r="E314" s="21"/>
      <c r="F314" s="21"/>
      <c r="G314" s="1"/>
      <c r="H314" s="21"/>
      <c r="I314" s="1"/>
      <c r="J314" s="6"/>
      <c r="K314" s="1"/>
      <c r="L314" s="1"/>
      <c r="M314" s="1"/>
      <c r="N314" s="1"/>
      <c r="O314" s="1"/>
      <c r="P314" s="1"/>
      <c r="Q314" s="26"/>
      <c r="R314" s="26"/>
      <c r="S314" s="26"/>
      <c r="T314" s="26"/>
      <c r="U314" s="26"/>
      <c r="V314" s="26"/>
    </row>
    <row r="315" spans="1:22" x14ac:dyDescent="0.3">
      <c r="A315" s="1"/>
      <c r="B315" s="1"/>
      <c r="C315" s="1"/>
      <c r="D315" s="1"/>
      <c r="E315" s="21"/>
      <c r="F315" s="21"/>
      <c r="G315" s="1"/>
      <c r="H315" s="21"/>
      <c r="I315" s="1"/>
      <c r="J315" s="6"/>
      <c r="K315" s="1"/>
      <c r="L315" s="1"/>
      <c r="M315" s="1"/>
      <c r="N315" s="1"/>
      <c r="O315" s="1"/>
      <c r="P315" s="1"/>
      <c r="Q315" s="26"/>
      <c r="R315" s="26"/>
      <c r="S315" s="26"/>
      <c r="T315" s="26"/>
      <c r="U315" s="26"/>
      <c r="V315" s="26"/>
    </row>
    <row r="316" spans="1:22" x14ac:dyDescent="0.3">
      <c r="A316" s="1"/>
      <c r="B316" s="1"/>
      <c r="C316" s="1"/>
      <c r="D316" s="1"/>
      <c r="E316" s="21"/>
      <c r="F316" s="21"/>
      <c r="G316" s="1"/>
      <c r="H316" s="21"/>
      <c r="I316" s="1"/>
      <c r="J316" s="6"/>
      <c r="K316" s="1"/>
      <c r="L316" s="1"/>
      <c r="M316" s="1"/>
      <c r="N316" s="1"/>
      <c r="O316" s="1"/>
      <c r="P316" s="1"/>
      <c r="Q316" s="26"/>
      <c r="R316" s="26"/>
      <c r="S316" s="26"/>
      <c r="T316" s="26"/>
      <c r="U316" s="26"/>
      <c r="V316" s="26"/>
    </row>
    <row r="317" spans="1:22" x14ac:dyDescent="0.3">
      <c r="A317" s="1"/>
      <c r="B317" s="1"/>
      <c r="C317" s="1"/>
      <c r="D317" s="1"/>
      <c r="E317" s="21"/>
      <c r="F317" s="21"/>
      <c r="G317" s="1"/>
      <c r="H317" s="21"/>
      <c r="I317" s="1"/>
      <c r="J317" s="6"/>
      <c r="K317" s="1"/>
      <c r="L317" s="1"/>
      <c r="M317" s="1"/>
      <c r="N317" s="1"/>
      <c r="O317" s="1"/>
      <c r="P317" s="1"/>
      <c r="Q317" s="26"/>
      <c r="R317" s="26"/>
      <c r="S317" s="26"/>
      <c r="T317" s="26"/>
      <c r="U317" s="26"/>
      <c r="V317" s="26"/>
    </row>
    <row r="318" spans="1:22" x14ac:dyDescent="0.3">
      <c r="A318" s="1"/>
      <c r="B318" s="1"/>
      <c r="C318" s="1"/>
      <c r="D318" s="1"/>
      <c r="E318" s="21"/>
      <c r="F318" s="21"/>
      <c r="G318" s="1"/>
      <c r="H318" s="21"/>
      <c r="I318" s="1"/>
      <c r="J318" s="6"/>
      <c r="K318" s="1"/>
      <c r="L318" s="1"/>
      <c r="M318" s="1"/>
      <c r="N318" s="1"/>
      <c r="O318" s="1"/>
      <c r="P318" s="1"/>
      <c r="Q318" s="26"/>
      <c r="R318" s="26"/>
      <c r="S318" s="26"/>
      <c r="T318" s="26"/>
      <c r="U318" s="26"/>
      <c r="V318" s="26"/>
    </row>
    <row r="319" spans="1:22" x14ac:dyDescent="0.3">
      <c r="A319" s="1"/>
      <c r="B319" s="1"/>
      <c r="C319" s="1"/>
      <c r="D319" s="1"/>
      <c r="E319" s="21"/>
      <c r="F319" s="21"/>
      <c r="G319" s="1"/>
      <c r="H319" s="21"/>
      <c r="I319" s="1"/>
      <c r="J319" s="6"/>
      <c r="K319" s="1"/>
      <c r="L319" s="1"/>
      <c r="M319" s="1"/>
      <c r="N319" s="1"/>
      <c r="O319" s="1"/>
      <c r="P319" s="1"/>
      <c r="Q319" s="26"/>
      <c r="R319" s="26"/>
      <c r="S319" s="26"/>
      <c r="T319" s="26"/>
      <c r="U319" s="26"/>
      <c r="V319" s="26"/>
    </row>
    <row r="320" spans="1:22" x14ac:dyDescent="0.3">
      <c r="A320" s="1"/>
      <c r="B320" s="1"/>
      <c r="C320" s="1"/>
      <c r="D320" s="1"/>
      <c r="E320" s="21"/>
      <c r="F320" s="21"/>
      <c r="G320" s="1"/>
      <c r="H320" s="21"/>
      <c r="I320" s="1"/>
      <c r="J320" s="6"/>
      <c r="K320" s="1"/>
      <c r="L320" s="1"/>
      <c r="M320" s="1"/>
      <c r="N320" s="1"/>
      <c r="O320" s="1"/>
      <c r="P320" s="1"/>
      <c r="Q320" s="26"/>
      <c r="R320" s="26"/>
      <c r="S320" s="26"/>
      <c r="T320" s="26"/>
      <c r="U320" s="26"/>
      <c r="V320" s="26"/>
    </row>
    <row r="321" spans="1:22" x14ac:dyDescent="0.3">
      <c r="A321" s="1"/>
      <c r="B321" s="1"/>
      <c r="C321" s="1"/>
      <c r="D321" s="1"/>
      <c r="E321" s="21"/>
      <c r="F321" s="21"/>
      <c r="G321" s="1"/>
      <c r="H321" s="21"/>
      <c r="I321" s="1"/>
      <c r="J321" s="6"/>
      <c r="K321" s="1"/>
      <c r="L321" s="1"/>
      <c r="M321" s="1"/>
      <c r="N321" s="1"/>
      <c r="O321" s="1"/>
      <c r="P321" s="1"/>
      <c r="Q321" s="26"/>
      <c r="R321" s="26"/>
      <c r="S321" s="26"/>
      <c r="T321" s="26"/>
      <c r="U321" s="26"/>
      <c r="V321" s="26"/>
    </row>
    <row r="322" spans="1:22" x14ac:dyDescent="0.3">
      <c r="A322" s="1"/>
      <c r="B322" s="1"/>
      <c r="C322" s="1"/>
      <c r="D322" s="1"/>
      <c r="E322" s="21"/>
      <c r="F322" s="21"/>
      <c r="G322" s="1"/>
      <c r="H322" s="21"/>
      <c r="I322" s="1"/>
      <c r="J322" s="6"/>
      <c r="K322" s="1"/>
      <c r="L322" s="1"/>
      <c r="M322" s="1"/>
      <c r="N322" s="1"/>
      <c r="O322" s="1"/>
      <c r="P322" s="1"/>
      <c r="Q322" s="26"/>
      <c r="R322" s="26"/>
      <c r="S322" s="26"/>
      <c r="T322" s="26"/>
      <c r="U322" s="26"/>
      <c r="V322" s="26"/>
    </row>
    <row r="323" spans="1:22" x14ac:dyDescent="0.3">
      <c r="A323" s="1"/>
      <c r="B323" s="1"/>
      <c r="C323" s="1"/>
      <c r="D323" s="1"/>
      <c r="E323" s="21"/>
      <c r="F323" s="21"/>
      <c r="G323" s="1"/>
      <c r="H323" s="21"/>
      <c r="I323" s="1"/>
      <c r="J323" s="6"/>
      <c r="K323" s="1"/>
      <c r="L323" s="1"/>
      <c r="M323" s="1"/>
      <c r="N323" s="1"/>
      <c r="O323" s="1"/>
      <c r="P323" s="1"/>
      <c r="Q323" s="26"/>
      <c r="R323" s="26"/>
      <c r="S323" s="26"/>
      <c r="T323" s="26"/>
      <c r="U323" s="26"/>
      <c r="V323" s="26"/>
    </row>
    <row r="324" spans="1:22" x14ac:dyDescent="0.3">
      <c r="A324" s="1"/>
      <c r="B324" s="1"/>
      <c r="C324" s="1"/>
      <c r="D324" s="1"/>
      <c r="E324" s="21"/>
      <c r="F324" s="21"/>
      <c r="G324" s="1"/>
      <c r="H324" s="21"/>
      <c r="I324" s="1"/>
      <c r="J324" s="6"/>
      <c r="K324" s="1"/>
      <c r="L324" s="1"/>
      <c r="M324" s="1"/>
      <c r="N324" s="1"/>
      <c r="O324" s="1"/>
      <c r="P324" s="1"/>
      <c r="Q324" s="26"/>
      <c r="R324" s="26"/>
      <c r="S324" s="26"/>
      <c r="T324" s="26"/>
      <c r="U324" s="26"/>
      <c r="V324" s="26"/>
    </row>
    <row r="325" spans="1:22" x14ac:dyDescent="0.3">
      <c r="A325" s="1"/>
      <c r="B325" s="1"/>
      <c r="C325" s="1"/>
      <c r="D325" s="1"/>
      <c r="E325" s="21"/>
      <c r="F325" s="21"/>
      <c r="G325" s="1"/>
      <c r="H325" s="21"/>
      <c r="I325" s="1"/>
      <c r="J325" s="6"/>
      <c r="K325" s="1"/>
      <c r="L325" s="1"/>
      <c r="M325" s="1"/>
      <c r="N325" s="1"/>
      <c r="O325" s="1"/>
      <c r="P325" s="1"/>
      <c r="Q325" s="26"/>
      <c r="R325" s="26"/>
      <c r="S325" s="26"/>
      <c r="T325" s="26"/>
      <c r="U325" s="26"/>
      <c r="V325" s="26"/>
    </row>
    <row r="326" spans="1:22" x14ac:dyDescent="0.3">
      <c r="A326" s="1"/>
      <c r="B326" s="1"/>
      <c r="C326" s="1"/>
      <c r="D326" s="1"/>
      <c r="E326" s="21"/>
      <c r="F326" s="21"/>
      <c r="G326" s="1"/>
      <c r="H326" s="21"/>
      <c r="I326" s="1"/>
      <c r="J326" s="6"/>
      <c r="K326" s="1"/>
      <c r="L326" s="1"/>
      <c r="M326" s="1"/>
      <c r="N326" s="1"/>
      <c r="O326" s="1"/>
      <c r="P326" s="1"/>
      <c r="Q326" s="26"/>
      <c r="R326" s="26"/>
      <c r="S326" s="26"/>
      <c r="T326" s="26"/>
      <c r="U326" s="26"/>
      <c r="V326" s="26"/>
    </row>
    <row r="327" spans="1:22" x14ac:dyDescent="0.3">
      <c r="A327" s="1"/>
      <c r="B327" s="1"/>
      <c r="C327" s="1"/>
      <c r="D327" s="1"/>
      <c r="E327" s="21"/>
      <c r="F327" s="21"/>
      <c r="G327" s="1"/>
      <c r="H327" s="21"/>
      <c r="I327" s="1"/>
      <c r="J327" s="6"/>
      <c r="K327" s="1"/>
      <c r="L327" s="1"/>
      <c r="M327" s="1"/>
      <c r="N327" s="1"/>
      <c r="O327" s="1"/>
      <c r="P327" s="1"/>
      <c r="Q327" s="26"/>
      <c r="R327" s="26"/>
      <c r="S327" s="26"/>
      <c r="T327" s="26"/>
      <c r="U327" s="26"/>
      <c r="V327" s="26"/>
    </row>
    <row r="328" spans="1:22" x14ac:dyDescent="0.3">
      <c r="A328" s="1"/>
      <c r="B328" s="1"/>
      <c r="C328" s="1"/>
      <c r="D328" s="1"/>
      <c r="E328" s="21"/>
      <c r="F328" s="21"/>
      <c r="G328" s="1"/>
      <c r="H328" s="21"/>
      <c r="I328" s="1"/>
      <c r="J328" s="6"/>
      <c r="K328" s="1"/>
      <c r="L328" s="1"/>
      <c r="M328" s="1"/>
      <c r="N328" s="1"/>
      <c r="O328" s="1"/>
      <c r="P328" s="1"/>
      <c r="Q328" s="26"/>
      <c r="R328" s="26"/>
      <c r="S328" s="26"/>
      <c r="T328" s="26"/>
      <c r="U328" s="26"/>
      <c r="V328" s="26"/>
    </row>
    <row r="329" spans="1:22" x14ac:dyDescent="0.3">
      <c r="A329" s="1"/>
      <c r="B329" s="1"/>
      <c r="C329" s="1"/>
      <c r="D329" s="1"/>
      <c r="E329" s="21"/>
      <c r="F329" s="21"/>
      <c r="G329" s="1"/>
      <c r="H329" s="21"/>
      <c r="I329" s="1"/>
      <c r="J329" s="6"/>
      <c r="K329" s="1"/>
      <c r="L329" s="1"/>
      <c r="M329" s="1"/>
      <c r="N329" s="1"/>
      <c r="O329" s="1"/>
      <c r="P329" s="1"/>
      <c r="Q329" s="26"/>
      <c r="R329" s="26"/>
      <c r="S329" s="26"/>
      <c r="T329" s="26"/>
      <c r="U329" s="26"/>
      <c r="V329" s="26"/>
    </row>
    <row r="330" spans="1:22" x14ac:dyDescent="0.3">
      <c r="A330" s="1"/>
      <c r="B330" s="1"/>
      <c r="C330" s="1"/>
      <c r="D330" s="1"/>
      <c r="E330" s="21"/>
      <c r="F330" s="21"/>
      <c r="G330" s="1"/>
      <c r="H330" s="21"/>
      <c r="I330" s="1"/>
      <c r="J330" s="6"/>
      <c r="K330" s="1"/>
      <c r="L330" s="1"/>
      <c r="M330" s="1"/>
      <c r="N330" s="1"/>
      <c r="O330" s="1"/>
      <c r="P330" s="1"/>
      <c r="Q330" s="26"/>
      <c r="R330" s="26"/>
      <c r="S330" s="26"/>
      <c r="T330" s="26"/>
      <c r="U330" s="26"/>
      <c r="V330" s="26"/>
    </row>
    <row r="331" spans="1:22" x14ac:dyDescent="0.3">
      <c r="A331" s="1"/>
      <c r="B331" s="1"/>
      <c r="C331" s="1"/>
      <c r="D331" s="1"/>
      <c r="E331" s="21"/>
      <c r="F331" s="21"/>
      <c r="G331" s="1"/>
      <c r="H331" s="21"/>
      <c r="I331" s="1"/>
      <c r="J331" s="6"/>
      <c r="K331" s="1"/>
      <c r="L331" s="1"/>
      <c r="M331" s="1"/>
      <c r="N331" s="1"/>
      <c r="O331" s="1"/>
      <c r="P331" s="1"/>
      <c r="Q331" s="26"/>
      <c r="R331" s="26"/>
      <c r="S331" s="26"/>
      <c r="T331" s="26"/>
      <c r="U331" s="26"/>
      <c r="V331" s="26"/>
    </row>
    <row r="332" spans="1:22" x14ac:dyDescent="0.3">
      <c r="A332" s="1"/>
      <c r="B332" s="1"/>
      <c r="C332" s="1"/>
      <c r="D332" s="1"/>
      <c r="E332" s="21"/>
      <c r="F332" s="21"/>
      <c r="G332" s="1"/>
      <c r="H332" s="21"/>
      <c r="I332" s="1"/>
      <c r="J332" s="6"/>
      <c r="K332" s="1"/>
      <c r="L332" s="1"/>
      <c r="M332" s="1"/>
      <c r="N332" s="1"/>
      <c r="O332" s="1"/>
      <c r="P332" s="1"/>
      <c r="Q332" s="26"/>
      <c r="R332" s="26"/>
      <c r="S332" s="26"/>
      <c r="T332" s="26"/>
      <c r="U332" s="26"/>
      <c r="V332" s="26"/>
    </row>
    <row r="333" spans="1:22" x14ac:dyDescent="0.3">
      <c r="A333" s="1"/>
      <c r="B333" s="1"/>
      <c r="C333" s="1"/>
      <c r="D333" s="1"/>
      <c r="E333" s="21"/>
      <c r="F333" s="21"/>
      <c r="G333" s="1"/>
      <c r="H333" s="21"/>
      <c r="I333" s="1"/>
      <c r="J333" s="6"/>
      <c r="K333" s="1"/>
      <c r="L333" s="1"/>
      <c r="M333" s="1"/>
      <c r="N333" s="1"/>
      <c r="O333" s="1"/>
      <c r="P333" s="1"/>
      <c r="Q333" s="26"/>
      <c r="R333" s="26"/>
      <c r="S333" s="26"/>
      <c r="T333" s="26"/>
      <c r="U333" s="26"/>
      <c r="V333" s="26"/>
    </row>
    <row r="334" spans="1:22" x14ac:dyDescent="0.3">
      <c r="A334" s="1"/>
      <c r="B334" s="1"/>
      <c r="C334" s="1"/>
      <c r="D334" s="1"/>
      <c r="E334" s="21"/>
      <c r="F334" s="21"/>
      <c r="G334" s="1"/>
      <c r="H334" s="21"/>
      <c r="I334" s="1"/>
      <c r="J334" s="6"/>
      <c r="K334" s="1"/>
      <c r="L334" s="1"/>
      <c r="M334" s="1"/>
      <c r="N334" s="1"/>
      <c r="O334" s="1"/>
      <c r="P334" s="1"/>
      <c r="Q334" s="26"/>
      <c r="R334" s="26"/>
      <c r="S334" s="26"/>
      <c r="T334" s="26"/>
      <c r="U334" s="26"/>
      <c r="V334" s="26"/>
    </row>
    <row r="335" spans="1:22" x14ac:dyDescent="0.3">
      <c r="A335" s="1"/>
      <c r="B335" s="1"/>
      <c r="C335" s="1"/>
      <c r="D335" s="1"/>
      <c r="E335" s="21"/>
      <c r="F335" s="21"/>
      <c r="G335" s="1"/>
      <c r="H335" s="21"/>
      <c r="I335" s="1"/>
      <c r="J335" s="6"/>
      <c r="K335" s="1"/>
      <c r="L335" s="1"/>
      <c r="M335" s="1"/>
      <c r="N335" s="1"/>
      <c r="O335" s="1"/>
      <c r="P335" s="1"/>
      <c r="Q335" s="26"/>
      <c r="R335" s="26"/>
      <c r="S335" s="26"/>
      <c r="T335" s="26"/>
      <c r="U335" s="26"/>
      <c r="V335" s="26"/>
    </row>
    <row r="336" spans="1:22" x14ac:dyDescent="0.3">
      <c r="A336" s="1"/>
      <c r="B336" s="1"/>
      <c r="C336" s="1"/>
      <c r="D336" s="1"/>
      <c r="E336" s="21"/>
      <c r="F336" s="21"/>
      <c r="G336" s="1"/>
      <c r="H336" s="21"/>
      <c r="I336" s="1"/>
      <c r="J336" s="6"/>
      <c r="K336" s="1"/>
      <c r="L336" s="1"/>
      <c r="M336" s="1"/>
      <c r="N336" s="1"/>
      <c r="O336" s="1"/>
      <c r="P336" s="1"/>
      <c r="Q336" s="26"/>
      <c r="R336" s="26"/>
      <c r="S336" s="26"/>
      <c r="T336" s="26"/>
      <c r="U336" s="26"/>
      <c r="V336" s="26"/>
    </row>
    <row r="337" spans="1:22" x14ac:dyDescent="0.3">
      <c r="A337" s="1"/>
      <c r="B337" s="1"/>
      <c r="C337" s="1"/>
      <c r="D337" s="1"/>
      <c r="E337" s="21"/>
      <c r="F337" s="21"/>
      <c r="G337" s="1"/>
      <c r="H337" s="21"/>
      <c r="I337" s="1"/>
      <c r="J337" s="6"/>
      <c r="K337" s="1"/>
      <c r="L337" s="1"/>
      <c r="M337" s="1"/>
      <c r="N337" s="1"/>
      <c r="O337" s="1"/>
      <c r="P337" s="1"/>
      <c r="Q337" s="26"/>
      <c r="R337" s="26"/>
      <c r="S337" s="26"/>
      <c r="T337" s="26"/>
      <c r="U337" s="26"/>
      <c r="V337" s="26"/>
    </row>
    <row r="338" spans="1:22" x14ac:dyDescent="0.3">
      <c r="A338" s="1"/>
      <c r="B338" s="1"/>
      <c r="C338" s="1"/>
      <c r="D338" s="1"/>
      <c r="E338" s="21"/>
      <c r="F338" s="21"/>
      <c r="G338" s="1"/>
      <c r="H338" s="21"/>
      <c r="I338" s="1"/>
      <c r="J338" s="6"/>
      <c r="K338" s="1"/>
      <c r="L338" s="1"/>
      <c r="M338" s="1"/>
      <c r="N338" s="1"/>
      <c r="O338" s="1"/>
      <c r="P338" s="1"/>
      <c r="Q338" s="26"/>
      <c r="R338" s="26"/>
      <c r="S338" s="26"/>
      <c r="T338" s="26"/>
      <c r="U338" s="26"/>
      <c r="V338" s="26"/>
    </row>
    <row r="339" spans="1:22" x14ac:dyDescent="0.3">
      <c r="A339" s="1"/>
      <c r="B339" s="1"/>
      <c r="C339" s="1"/>
      <c r="D339" s="1"/>
      <c r="E339" s="21"/>
      <c r="F339" s="21"/>
      <c r="G339" s="1"/>
      <c r="H339" s="21"/>
      <c r="I339" s="1"/>
      <c r="J339" s="6"/>
      <c r="K339" s="1"/>
      <c r="L339" s="1"/>
      <c r="M339" s="1"/>
      <c r="N339" s="1"/>
      <c r="O339" s="1"/>
      <c r="P339" s="1"/>
      <c r="Q339" s="26"/>
      <c r="R339" s="26"/>
      <c r="S339" s="26"/>
      <c r="T339" s="26"/>
      <c r="U339" s="26"/>
      <c r="V339" s="26"/>
    </row>
    <row r="340" spans="1:22" x14ac:dyDescent="0.3">
      <c r="A340" s="1"/>
      <c r="B340" s="1"/>
      <c r="C340" s="1"/>
      <c r="D340" s="1"/>
      <c r="E340" s="21"/>
      <c r="F340" s="21"/>
      <c r="G340" s="1"/>
      <c r="H340" s="21"/>
      <c r="I340" s="1"/>
      <c r="J340" s="6"/>
      <c r="K340" s="1"/>
      <c r="L340" s="1"/>
      <c r="M340" s="1"/>
      <c r="N340" s="1"/>
      <c r="O340" s="1"/>
      <c r="P340" s="1"/>
      <c r="Q340" s="26"/>
      <c r="R340" s="26"/>
      <c r="S340" s="26"/>
      <c r="T340" s="26"/>
      <c r="U340" s="26"/>
      <c r="V340" s="26"/>
    </row>
    <row r="341" spans="1:22" x14ac:dyDescent="0.3">
      <c r="A341" s="1"/>
      <c r="B341" s="1"/>
      <c r="C341" s="1"/>
      <c r="D341" s="1"/>
      <c r="E341" s="21"/>
      <c r="F341" s="21"/>
      <c r="G341" s="1"/>
      <c r="H341" s="21"/>
      <c r="I341" s="1"/>
      <c r="J341" s="6"/>
      <c r="K341" s="1"/>
      <c r="L341" s="1"/>
      <c r="M341" s="1"/>
      <c r="N341" s="1"/>
      <c r="O341" s="1"/>
      <c r="P341" s="1"/>
      <c r="Q341" s="26"/>
      <c r="R341" s="26"/>
      <c r="S341" s="26"/>
      <c r="T341" s="26"/>
      <c r="U341" s="26"/>
      <c r="V341" s="26"/>
    </row>
    <row r="342" spans="1:22" x14ac:dyDescent="0.3">
      <c r="A342" s="1"/>
      <c r="B342" s="1"/>
      <c r="C342" s="1"/>
      <c r="D342" s="1"/>
      <c r="E342" s="21"/>
      <c r="F342" s="21"/>
      <c r="G342" s="1"/>
      <c r="H342" s="21"/>
      <c r="I342" s="1"/>
      <c r="J342" s="6"/>
      <c r="K342" s="1"/>
      <c r="L342" s="1"/>
      <c r="M342" s="1"/>
      <c r="N342" s="1"/>
      <c r="O342" s="1"/>
      <c r="P342" s="1"/>
      <c r="Q342" s="26"/>
      <c r="R342" s="26"/>
      <c r="S342" s="26"/>
      <c r="T342" s="26"/>
      <c r="U342" s="26"/>
      <c r="V342" s="26"/>
    </row>
    <row r="343" spans="1:22" x14ac:dyDescent="0.3">
      <c r="A343" s="1"/>
      <c r="B343" s="1"/>
      <c r="C343" s="1"/>
      <c r="D343" s="1"/>
      <c r="E343" s="21"/>
      <c r="F343" s="21"/>
      <c r="G343" s="1"/>
      <c r="H343" s="21"/>
      <c r="I343" s="1"/>
      <c r="J343" s="6"/>
      <c r="K343" s="1"/>
      <c r="L343" s="1"/>
      <c r="M343" s="1"/>
      <c r="N343" s="1"/>
      <c r="O343" s="1"/>
      <c r="P343" s="1"/>
      <c r="Q343" s="26"/>
      <c r="R343" s="26"/>
      <c r="S343" s="26"/>
      <c r="T343" s="26"/>
      <c r="U343" s="26"/>
      <c r="V343" s="26"/>
    </row>
    <row r="344" spans="1:22" x14ac:dyDescent="0.3">
      <c r="A344" s="1"/>
      <c r="B344" s="1"/>
      <c r="C344" s="1"/>
      <c r="D344" s="1"/>
      <c r="E344" s="21"/>
      <c r="F344" s="21"/>
      <c r="G344" s="1"/>
      <c r="H344" s="21"/>
      <c r="I344" s="1"/>
      <c r="J344" s="6"/>
      <c r="K344" s="1"/>
      <c r="L344" s="1"/>
      <c r="M344" s="1"/>
      <c r="N344" s="1"/>
      <c r="O344" s="1"/>
      <c r="P344" s="1"/>
      <c r="Q344" s="26"/>
      <c r="R344" s="26"/>
      <c r="S344" s="26"/>
      <c r="T344" s="26"/>
      <c r="U344" s="26"/>
      <c r="V344" s="26"/>
    </row>
    <row r="345" spans="1:22" x14ac:dyDescent="0.3">
      <c r="A345" s="1"/>
      <c r="B345" s="1"/>
      <c r="C345" s="1"/>
      <c r="D345" s="1"/>
      <c r="E345" s="21"/>
      <c r="F345" s="21"/>
      <c r="G345" s="1"/>
      <c r="H345" s="21"/>
      <c r="I345" s="1"/>
      <c r="J345" s="6"/>
      <c r="K345" s="1"/>
      <c r="L345" s="1"/>
      <c r="M345" s="1"/>
      <c r="N345" s="1"/>
      <c r="O345" s="1"/>
      <c r="P345" s="1"/>
      <c r="Q345" s="26"/>
      <c r="R345" s="26"/>
      <c r="S345" s="26"/>
      <c r="T345" s="26"/>
      <c r="U345" s="26"/>
      <c r="V345" s="26"/>
    </row>
    <row r="346" spans="1:22" x14ac:dyDescent="0.3">
      <c r="A346" s="1"/>
      <c r="B346" s="1"/>
      <c r="C346" s="1"/>
      <c r="D346" s="1"/>
      <c r="E346" s="21"/>
      <c r="F346" s="21"/>
      <c r="G346" s="1"/>
      <c r="H346" s="21"/>
      <c r="I346" s="1"/>
      <c r="J346" s="6"/>
      <c r="K346" s="1"/>
      <c r="L346" s="1"/>
      <c r="M346" s="1"/>
      <c r="N346" s="1"/>
      <c r="O346" s="1"/>
      <c r="P346" s="1"/>
      <c r="Q346" s="26"/>
      <c r="R346" s="26"/>
      <c r="S346" s="26"/>
      <c r="T346" s="26"/>
      <c r="U346" s="26"/>
      <c r="V346" s="26"/>
    </row>
    <row r="347" spans="1:22" x14ac:dyDescent="0.3">
      <c r="A347" s="1"/>
      <c r="B347" s="1"/>
      <c r="C347" s="1"/>
      <c r="D347" s="1"/>
      <c r="E347" s="21"/>
      <c r="F347" s="21"/>
      <c r="G347" s="1"/>
      <c r="H347" s="21"/>
      <c r="I347" s="1"/>
      <c r="J347" s="6"/>
      <c r="K347" s="1"/>
      <c r="L347" s="1"/>
      <c r="M347" s="1"/>
      <c r="N347" s="1"/>
      <c r="O347" s="1"/>
      <c r="P347" s="1"/>
      <c r="Q347" s="26"/>
      <c r="R347" s="26"/>
      <c r="S347" s="26"/>
      <c r="T347" s="26"/>
      <c r="U347" s="26"/>
      <c r="V347" s="26"/>
    </row>
    <row r="348" spans="1:22" x14ac:dyDescent="0.3">
      <c r="A348" s="1"/>
      <c r="B348" s="1"/>
      <c r="C348" s="1"/>
      <c r="D348" s="1"/>
      <c r="E348" s="21"/>
      <c r="F348" s="21"/>
      <c r="G348" s="1"/>
      <c r="H348" s="21"/>
      <c r="I348" s="1"/>
      <c r="J348" s="6"/>
      <c r="K348" s="1"/>
      <c r="L348" s="1"/>
      <c r="M348" s="1"/>
      <c r="N348" s="1"/>
      <c r="O348" s="1"/>
      <c r="P348" s="1"/>
      <c r="Q348" s="26"/>
      <c r="R348" s="26"/>
      <c r="S348" s="26"/>
      <c r="T348" s="26"/>
      <c r="U348" s="26"/>
      <c r="V348" s="26"/>
    </row>
    <row r="349" spans="1:22" x14ac:dyDescent="0.3">
      <c r="A349" s="1"/>
      <c r="B349" s="1"/>
      <c r="C349" s="1"/>
      <c r="D349" s="1"/>
      <c r="E349" s="21"/>
      <c r="F349" s="21"/>
      <c r="G349" s="1"/>
      <c r="H349" s="21"/>
      <c r="I349" s="1"/>
      <c r="J349" s="6"/>
      <c r="K349" s="1"/>
      <c r="L349" s="1"/>
      <c r="M349" s="1"/>
      <c r="N349" s="1"/>
      <c r="O349" s="1"/>
      <c r="P349" s="1"/>
      <c r="Q349" s="26"/>
      <c r="R349" s="26"/>
      <c r="S349" s="26"/>
      <c r="T349" s="26"/>
      <c r="U349" s="26"/>
      <c r="V349" s="26"/>
    </row>
    <row r="350" spans="1:22" x14ac:dyDescent="0.3">
      <c r="A350" s="1"/>
      <c r="B350" s="1"/>
      <c r="C350" s="1"/>
      <c r="D350" s="1"/>
      <c r="E350" s="21"/>
      <c r="F350" s="21"/>
      <c r="G350" s="1"/>
      <c r="H350" s="21"/>
      <c r="I350" s="1"/>
      <c r="J350" s="6"/>
      <c r="K350" s="1"/>
      <c r="L350" s="1"/>
      <c r="M350" s="1"/>
      <c r="N350" s="1"/>
      <c r="O350" s="1"/>
      <c r="P350" s="1"/>
      <c r="Q350" s="26"/>
      <c r="R350" s="26"/>
      <c r="S350" s="26"/>
      <c r="T350" s="26"/>
      <c r="U350" s="26"/>
      <c r="V350" s="26"/>
    </row>
    <row r="351" spans="1:22" x14ac:dyDescent="0.3">
      <c r="A351" s="1"/>
      <c r="B351" s="1"/>
      <c r="C351" s="1"/>
      <c r="D351" s="1"/>
      <c r="E351" s="21"/>
      <c r="F351" s="21"/>
      <c r="G351" s="1"/>
      <c r="H351" s="21"/>
      <c r="I351" s="1"/>
      <c r="J351" s="6"/>
      <c r="K351" s="1"/>
      <c r="L351" s="1"/>
      <c r="M351" s="1"/>
      <c r="N351" s="1"/>
      <c r="O351" s="1"/>
      <c r="P351" s="1"/>
      <c r="Q351" s="26"/>
      <c r="R351" s="26"/>
      <c r="S351" s="26"/>
      <c r="T351" s="26"/>
      <c r="U351" s="26"/>
      <c r="V351" s="26"/>
    </row>
    <row r="352" spans="1:22" x14ac:dyDescent="0.3">
      <c r="A352" s="1"/>
      <c r="B352" s="1"/>
      <c r="C352" s="1"/>
      <c r="D352" s="1"/>
      <c r="E352" s="21"/>
      <c r="F352" s="21"/>
      <c r="G352" s="1"/>
      <c r="H352" s="21"/>
      <c r="I352" s="1"/>
      <c r="J352" s="6"/>
      <c r="K352" s="1"/>
      <c r="L352" s="1"/>
      <c r="M352" s="1"/>
      <c r="N352" s="1"/>
      <c r="O352" s="1"/>
      <c r="P352" s="1"/>
      <c r="Q352" s="26"/>
      <c r="R352" s="26"/>
      <c r="S352" s="26"/>
      <c r="T352" s="26"/>
      <c r="U352" s="26"/>
      <c r="V352" s="26"/>
    </row>
    <row r="353" spans="1:22" x14ac:dyDescent="0.3">
      <c r="A353" s="1"/>
      <c r="B353" s="1"/>
      <c r="C353" s="1"/>
      <c r="D353" s="1"/>
      <c r="E353" s="21"/>
      <c r="F353" s="21"/>
      <c r="G353" s="1"/>
      <c r="H353" s="21"/>
      <c r="I353" s="1"/>
      <c r="J353" s="6"/>
      <c r="K353" s="1"/>
      <c r="L353" s="1"/>
      <c r="M353" s="1"/>
      <c r="N353" s="1"/>
      <c r="O353" s="1"/>
      <c r="P353" s="1"/>
      <c r="Q353" s="26"/>
      <c r="R353" s="26"/>
      <c r="S353" s="26"/>
      <c r="T353" s="26"/>
      <c r="U353" s="26"/>
      <c r="V353" s="26"/>
    </row>
    <row r="354" spans="1:22" x14ac:dyDescent="0.3">
      <c r="A354" s="1"/>
      <c r="B354" s="1"/>
      <c r="C354" s="1"/>
      <c r="D354" s="1"/>
      <c r="E354" s="21"/>
      <c r="F354" s="21"/>
      <c r="G354" s="1"/>
      <c r="H354" s="21"/>
      <c r="I354" s="1"/>
      <c r="J354" s="6"/>
      <c r="K354" s="1"/>
      <c r="L354" s="1"/>
      <c r="M354" s="1"/>
      <c r="N354" s="1"/>
      <c r="O354" s="1"/>
      <c r="P354" s="1"/>
      <c r="Q354" s="26"/>
      <c r="R354" s="26"/>
      <c r="S354" s="26"/>
      <c r="T354" s="26"/>
      <c r="U354" s="26"/>
      <c r="V354" s="26"/>
    </row>
    <row r="355" spans="1:22" x14ac:dyDescent="0.3">
      <c r="A355" s="1"/>
      <c r="B355" s="1"/>
      <c r="C355" s="1"/>
      <c r="D355" s="1"/>
      <c r="E355" s="21"/>
      <c r="F355" s="21"/>
      <c r="G355" s="1"/>
      <c r="H355" s="21"/>
      <c r="I355" s="1"/>
      <c r="J355" s="6"/>
      <c r="K355" s="1"/>
      <c r="L355" s="1"/>
      <c r="M355" s="1"/>
      <c r="N355" s="1"/>
      <c r="O355" s="1"/>
      <c r="P355" s="1"/>
      <c r="Q355" s="26"/>
      <c r="R355" s="26"/>
      <c r="S355" s="26"/>
      <c r="T355" s="26"/>
      <c r="U355" s="26"/>
      <c r="V355" s="26"/>
    </row>
    <row r="356" spans="1:22" x14ac:dyDescent="0.3">
      <c r="A356" s="1"/>
      <c r="B356" s="1"/>
      <c r="C356" s="1"/>
      <c r="D356" s="1"/>
      <c r="E356" s="21"/>
      <c r="F356" s="21"/>
      <c r="G356" s="1"/>
      <c r="H356" s="21"/>
      <c r="I356" s="1"/>
      <c r="J356" s="6"/>
      <c r="K356" s="1"/>
      <c r="L356" s="1"/>
      <c r="M356" s="1"/>
      <c r="N356" s="1"/>
      <c r="O356" s="1"/>
      <c r="P356" s="1"/>
      <c r="Q356" s="26"/>
      <c r="R356" s="26"/>
      <c r="S356" s="26"/>
      <c r="T356" s="26"/>
      <c r="U356" s="26"/>
      <c r="V356" s="26"/>
    </row>
    <row r="357" spans="1:22" x14ac:dyDescent="0.3">
      <c r="A357" s="1"/>
      <c r="B357" s="1"/>
      <c r="C357" s="1"/>
      <c r="D357" s="1"/>
      <c r="E357" s="21"/>
      <c r="F357" s="21"/>
      <c r="G357" s="1"/>
      <c r="H357" s="21"/>
      <c r="I357" s="1"/>
      <c r="J357" s="6"/>
      <c r="K357" s="1"/>
      <c r="L357" s="1"/>
      <c r="M357" s="1"/>
      <c r="N357" s="1"/>
      <c r="O357" s="1"/>
      <c r="P357" s="1"/>
      <c r="Q357" s="26"/>
      <c r="R357" s="26"/>
      <c r="S357" s="26"/>
      <c r="T357" s="26"/>
      <c r="U357" s="26"/>
      <c r="V357" s="26"/>
    </row>
  </sheetData>
  <mergeCells count="14">
    <mergeCell ref="H1:H2"/>
    <mergeCell ref="AA1:AB1"/>
    <mergeCell ref="AC1:AC2"/>
    <mergeCell ref="AD1:AD2"/>
    <mergeCell ref="Q1:R1"/>
    <mergeCell ref="S1:T1"/>
    <mergeCell ref="U1:V1"/>
    <mergeCell ref="W1:X1"/>
    <mergeCell ref="Y1:Z1"/>
    <mergeCell ref="C1:C2"/>
    <mergeCell ref="D1:D2"/>
    <mergeCell ref="E1:E2"/>
    <mergeCell ref="F1:F2"/>
    <mergeCell ref="G1:G2"/>
  </mergeCells>
  <hyperlinks>
    <hyperlink ref="N164" r:id="rId1" xr:uid="{0A309F3A-5F35-465D-A761-2C2998B432F0}"/>
    <hyperlink ref="N124" r:id="rId2" xr:uid="{37CFEB9E-9C1F-471A-90EE-98C1B4541F3C}"/>
    <hyperlink ref="N37" r:id="rId3" xr:uid="{91635B10-14CD-403E-ACC9-3DB56311911D}"/>
    <hyperlink ref="N214" r:id="rId4" xr:uid="{3013F39A-1B93-465F-9AF8-FC2C8D7C8935}"/>
    <hyperlink ref="N75" r:id="rId5" xr:uid="{792CF515-3CEE-4401-A36F-2905FC5650E8}"/>
    <hyperlink ref="N160" r:id="rId6" xr:uid="{62A3336B-666A-4667-869B-14DA5F73DD9E}"/>
    <hyperlink ref="N94" r:id="rId7" xr:uid="{ADC111BD-9415-4305-BD54-D367F686CEDC}"/>
    <hyperlink ref="N209" r:id="rId8" xr:uid="{899B29DF-D017-48CE-A783-283D900D3569}"/>
    <hyperlink ref="N41" r:id="rId9" xr:uid="{7F060CF6-6968-44AF-9DD1-0B2E305DD201}"/>
    <hyperlink ref="N138" r:id="rId10" xr:uid="{CAF12EE6-D394-48F6-955B-2766ACA17B79}"/>
    <hyperlink ref="N23" r:id="rId11" xr:uid="{175FDF31-C3BE-49F0-9AFE-D38B2670EE14}"/>
    <hyperlink ref="N69" r:id="rId12" xr:uid="{771F39A3-EEA2-4081-90C9-DF0B7B790375}"/>
    <hyperlink ref="N140" r:id="rId13" xr:uid="{0EB55902-0A47-47B1-A3D5-70527849D2A9}"/>
    <hyperlink ref="N129" r:id="rId14" xr:uid="{EC54CBBB-59F3-48CC-9E61-1B6534A1FD47}"/>
    <hyperlink ref="N171" r:id="rId15" xr:uid="{30F86E09-B310-4072-8071-4FB6FDC20B83}"/>
    <hyperlink ref="N154" r:id="rId16" xr:uid="{982B70C2-4D78-4FCA-9A42-06700B4CF59A}"/>
    <hyperlink ref="N194" r:id="rId17" xr:uid="{5E1E7804-EE51-43A4-A867-27A5CB338D92}"/>
    <hyperlink ref="N112" r:id="rId18" xr:uid="{E3C3E3BD-5569-4858-A26F-9EDE47930ACB}"/>
    <hyperlink ref="N34" r:id="rId19" xr:uid="{C21740CE-C319-4B90-96DB-C3961C73D235}"/>
    <hyperlink ref="N80" r:id="rId20" xr:uid="{AD0570C2-BC32-4C74-BAD9-8FFD7DC4B9DD}"/>
    <hyperlink ref="N235" r:id="rId21" xr:uid="{A6074283-C0A3-424E-B5EA-7A6640F06148}"/>
    <hyperlink ref="N16" r:id="rId22" xr:uid="{77AA15E9-EA19-4FD4-80C5-4A8CA936CEFB}"/>
    <hyperlink ref="N156" r:id="rId23" xr:uid="{482FA080-D824-49A2-9B4D-A9B2EA6E7601}"/>
    <hyperlink ref="N230" r:id="rId24" xr:uid="{173BA258-D507-4C2B-A2E5-3D80DA7C98E7}"/>
    <hyperlink ref="N63" r:id="rId25" xr:uid="{DF0BD627-F14A-4C0A-BCB1-41F8E5DA1D21}"/>
    <hyperlink ref="N181" r:id="rId26" xr:uid="{B65ABD20-E5B3-4A1D-8BBE-95738E71D31C}"/>
    <hyperlink ref="N245" r:id="rId27" xr:uid="{EFF3A086-9F76-4CFD-BE9F-6150AA0B9B6D}"/>
    <hyperlink ref="N246" r:id="rId28" xr:uid="{BCBB5358-FF94-4FB3-B66D-3EAF9454D684}"/>
    <hyperlink ref="N87" r:id="rId29" xr:uid="{D37EFCCF-84CA-4DEB-ADDD-EFA590FB2740}"/>
    <hyperlink ref="N152" r:id="rId30" xr:uid="{92AD0AD5-14BB-4C69-919B-C15038B0B011}"/>
    <hyperlink ref="N220" r:id="rId31" xr:uid="{510CB82F-B1FE-4C7F-B3E6-40FB027C6903}"/>
    <hyperlink ref="N149" r:id="rId32" xr:uid="{48FE342B-2BD6-409A-9C53-2E96E05527E8}"/>
    <hyperlink ref="N225" r:id="rId33" xr:uid="{E6225967-563E-4926-9CD8-C003D40D25FF}"/>
    <hyperlink ref="N83" r:id="rId34" xr:uid="{1F5DB53A-8E08-475D-8317-4CC1CE137E25}"/>
    <hyperlink ref="N163" r:id="rId35" xr:uid="{876C0EDD-7FE0-4763-9744-C242AA448327}"/>
    <hyperlink ref="N216" r:id="rId36" xr:uid="{54B37DE6-B09E-4B13-8232-D74925D73A18}"/>
    <hyperlink ref="N43" r:id="rId37" xr:uid="{B9381697-329F-41B1-B8B5-FA55F4431E40}"/>
    <hyperlink ref="N68" r:id="rId38" xr:uid="{8AB64899-DADF-4A56-A1C3-0C3B6573D871}"/>
    <hyperlink ref="N148" r:id="rId39" xr:uid="{160EE20A-72AD-489D-95C3-E549C81F7219}"/>
    <hyperlink ref="N255" r:id="rId40" xr:uid="{D24CA3CA-A687-4A58-9F3E-7B2BC7FE5D18}"/>
    <hyperlink ref="N219" r:id="rId41" xr:uid="{B6A02976-D547-46E2-B7A9-370CD61B6374}"/>
    <hyperlink ref="N190" r:id="rId42" xr:uid="{97993E4E-4A8F-4B70-BC4F-58EABAA08CD9}"/>
    <hyperlink ref="N259" r:id="rId43" xr:uid="{3DDDE883-E2D5-4E6E-AF93-CD6254529F22}"/>
    <hyperlink ref="N186" r:id="rId44" xr:uid="{53A56D96-DCD0-4B08-9514-6FBC084F5C33}"/>
    <hyperlink ref="N142" r:id="rId45" xr:uid="{6214C921-3EC2-4AB9-A5B1-877EC88F8ACB}"/>
    <hyperlink ref="N239" r:id="rId46" xr:uid="{BB2ED204-2AA6-4379-97D7-D06A455C8EE9}"/>
    <hyperlink ref="N207" r:id="rId47" xr:uid="{0CC6C145-4149-45B4-80C0-44F4A6BE6A2E}"/>
    <hyperlink ref="N195" r:id="rId48" xr:uid="{EAF41267-9C29-4425-9127-557772870553}"/>
    <hyperlink ref="N189" r:id="rId49" xr:uid="{C187C382-8641-459A-A434-F3CEC623699C}"/>
    <hyperlink ref="N197" r:id="rId50" xr:uid="{871A1566-6EEB-492C-BF94-AA9B782C021F}"/>
    <hyperlink ref="N18" r:id="rId51" xr:uid="{B03C9BA6-0B40-4914-93C1-A190414E2C12}"/>
    <hyperlink ref="N133" r:id="rId52" xr:uid="{CD094F50-12B8-459A-9C97-AB34467C2163}"/>
    <hyperlink ref="N71" r:id="rId53" xr:uid="{C451BB56-E5F0-4205-AEF7-7D524F5B488F}"/>
    <hyperlink ref="N238" r:id="rId54" xr:uid="{C6736C32-A55A-42B4-AFF2-C07C9AA148E8}"/>
    <hyperlink ref="N212" r:id="rId55" xr:uid="{9A223089-1DAB-4AE9-8DA6-A985DD0E0A45}"/>
    <hyperlink ref="N198" r:id="rId56" xr:uid="{869876A9-D0B8-4E8D-8455-C108C780F453}"/>
    <hyperlink ref="N205" r:id="rId57" xr:uid="{4C2D7551-CB2C-45AF-9217-2E193F8A3A97}"/>
    <hyperlink ref="N40" r:id="rId58" xr:uid="{A77B7524-8BCA-4AB4-AE9F-BE881B5A4592}"/>
    <hyperlink ref="N169" r:id="rId59" xr:uid="{53B7D68D-F88B-49F6-B4DA-6E24D252A0FC}"/>
    <hyperlink ref="N258" r:id="rId60" xr:uid="{161E59C1-B124-4327-A5B5-6F85982A37A8}"/>
    <hyperlink ref="N222" r:id="rId61" xr:uid="{591F16C5-68AD-4419-9FC2-F3AD5EFE1956}"/>
    <hyperlink ref="N227" r:id="rId62" xr:uid="{372A01D7-973E-46B7-A232-8E5BCCF14A36}"/>
    <hyperlink ref="N101" r:id="rId63" xr:uid="{626B9D8C-225C-41CC-AD83-E8DEF30F0324}"/>
    <hyperlink ref="N166" r:id="rId64" xr:uid="{75EE8937-B2BD-4291-B1CB-D3DA86EEB27C}"/>
    <hyperlink ref="N7" r:id="rId65" xr:uid="{6350688E-01F8-4896-B69A-330A315C0769}"/>
    <hyperlink ref="N229" r:id="rId66" xr:uid="{08B92254-41C6-48DE-875E-0F69CA07A13F}"/>
    <hyperlink ref="N119" r:id="rId67" xr:uid="{3232383C-5DF4-44A1-AA74-32D641283CEA}"/>
    <hyperlink ref="N118" r:id="rId68" xr:uid="{EA9A3BD1-FD42-40A8-B4D8-DC98BA8B982F}"/>
    <hyperlink ref="N89" r:id="rId69" xr:uid="{353BE2BE-642D-40A9-904B-C7330A1FEE72}"/>
    <hyperlink ref="N72" r:id="rId70" xr:uid="{BE12F526-AC3F-41D0-9149-D2581B782E37}"/>
    <hyperlink ref="N66" r:id="rId71" xr:uid="{49BF1852-53FC-4D02-9DF5-5B4844778368}"/>
    <hyperlink ref="N55" r:id="rId72" xr:uid="{AC5B3DAB-E5C2-46D5-9B36-1A6A9C3F96B7}"/>
    <hyperlink ref="N100" r:id="rId73" xr:uid="{1A2191E1-76A7-414A-8A74-4155D2A002EA}"/>
    <hyperlink ref="M54" r:id="rId74" xr:uid="{DD321AE0-747D-47C1-A5C3-B638DA6BB9F1}"/>
    <hyperlink ref="N54" r:id="rId75" xr:uid="{30194F6F-9ABE-4DA1-9FD0-9BAD3C8CA17B}"/>
    <hyperlink ref="N228" r:id="rId76" xr:uid="{15442F1F-5D68-4276-9B45-E12C5CF261C5}"/>
    <hyperlink ref="N45" r:id="rId77" xr:uid="{EFDBDC7D-09F0-4D29-98C3-96750599BAF6}"/>
    <hyperlink ref="N143" r:id="rId78" xr:uid="{EB1C14EE-AD4B-433A-9ADE-886E66399806}"/>
    <hyperlink ref="N19" r:id="rId79" xr:uid="{2E834F0C-5478-422D-9216-899ACB8B22BD}"/>
    <hyperlink ref="N242" r:id="rId80" xr:uid="{7601E7AD-CB23-4B22-9CCE-F3A1591D8681}"/>
    <hyperlink ref="N53" r:id="rId81" xr:uid="{F4C4B3E1-C06A-4D5A-B622-D1CD341EEF47}"/>
    <hyperlink ref="N158" r:id="rId82" xr:uid="{3F9E023C-F6FD-4E7C-A17B-127EE82ED9D4}"/>
    <hyperlink ref="N90" r:id="rId83" xr:uid="{107D5DD0-64AD-428D-B8EA-134B53F5D541}"/>
    <hyperlink ref="N157" r:id="rId84" xr:uid="{C899B357-49E4-412F-BC26-D837DCEACABE}"/>
    <hyperlink ref="N191" r:id="rId85" xr:uid="{E6179557-5937-4BCF-AAB3-0E0283BE3421}"/>
    <hyperlink ref="N51" r:id="rId86" xr:uid="{C44A5FE1-54D4-47F0-AC2B-D342C5E9981C}"/>
    <hyperlink ref="N52" r:id="rId87" xr:uid="{47CC2F1D-47E2-47EF-9E31-2AC1FC301147}"/>
    <hyperlink ref="N70" r:id="rId88" xr:uid="{9A22360C-B491-46BB-9888-5D6CDA9D508D}"/>
    <hyperlink ref="N174" r:id="rId89" xr:uid="{A3D0D1AC-2E73-4669-8A05-6E52BF165541}"/>
    <hyperlink ref="N91" r:id="rId90" xr:uid="{0FE4A86B-F298-40F9-90D4-7B0EEAC5000B}"/>
    <hyperlink ref="N25" r:id="rId91" xr:uid="{8F462058-5577-48C7-8390-ED7E10298BA9}"/>
    <hyperlink ref="N213" r:id="rId92" xr:uid="{6FC05E16-F405-4049-8634-811DB5E8BBF2}"/>
    <hyperlink ref="N147" r:id="rId93" xr:uid="{AF6F33D0-A73B-4CA5-AE1D-C3A16FC9648A}"/>
    <hyperlink ref="N48" r:id="rId94" xr:uid="{9709C8E0-C1A6-4F60-924C-D5DD16BBF05D}"/>
    <hyperlink ref="N93" r:id="rId95" xr:uid="{C7EBF9D4-4FBD-4850-AB47-E227D8857F89}"/>
    <hyperlink ref="N248" r:id="rId96" xr:uid="{2F6A179E-BF41-40AA-9430-3F838633FDAD}"/>
    <hyperlink ref="N76" r:id="rId97" xr:uid="{ED3B4139-8FE4-4B50-BDFC-7D8E7C015136}"/>
    <hyperlink ref="N9" r:id="rId98" xr:uid="{EF9682FF-7E53-42F7-836E-87659D8976A8}"/>
    <hyperlink ref="N236" r:id="rId99" xr:uid="{5F13587D-A703-45C1-8B02-B38502BCDB1A}"/>
    <hyperlink ref="N208" r:id="rId100" xr:uid="{2653A2B7-DD78-4527-B265-38E30706C919}"/>
    <hyperlink ref="N217" r:id="rId101" xr:uid="{A1BE5732-F930-40C3-9B9A-EA56A6DD4F81}"/>
    <hyperlink ref="N196" r:id="rId102" xr:uid="{47003E05-CE01-4BA9-8B25-D3345D884C72}"/>
    <hyperlink ref="N165" r:id="rId103" xr:uid="{E6FD6235-5B19-4BB5-A1BC-2BFCB718717E}"/>
    <hyperlink ref="N161" r:id="rId104" xr:uid="{D4D5F28F-6ED4-4904-A604-DBDBB8B8CD0F}"/>
    <hyperlink ref="N178" r:id="rId105" xr:uid="{B7B65A4A-82AD-4E74-9131-622480706065}"/>
    <hyperlink ref="N177" r:id="rId106" xr:uid="{41DB82F5-0D92-4201-A3A1-3E61EB117386}"/>
    <hyperlink ref="N233" r:id="rId107" xr:uid="{A5F818C9-C2BD-4328-B63E-3E42C8EAE75A}"/>
    <hyperlink ref="N110" r:id="rId108" xr:uid="{6B8F083F-8048-4C3F-936F-337E9A84AFF6}"/>
    <hyperlink ref="N211" r:id="rId109" xr:uid="{494AAA15-7BC2-4745-A13B-30247C08885F}"/>
    <hyperlink ref="N206" r:id="rId110" xr:uid="{E40BAAF8-68B1-47C3-9CE9-7F2B630F88B6}"/>
    <hyperlink ref="N88" r:id="rId111" xr:uid="{E598CE80-0CF2-4227-972C-331ED270262D}"/>
    <hyperlink ref="N127" r:id="rId112" xr:uid="{CB5FA0A9-C9FB-46D2-97FB-38A0C710605B}"/>
    <hyperlink ref="N10" r:id="rId113" xr:uid="{038B26FD-9BE1-46FE-8A98-86F190D1D26D}"/>
    <hyperlink ref="N81" r:id="rId114" xr:uid="{8C0E1A7E-6A8B-4D46-AC52-04A19AF6E417}"/>
    <hyperlink ref="N168" r:id="rId115" xr:uid="{DA86F91A-24E4-477E-B81A-637F7AA8F819}"/>
    <hyperlink ref="N5" r:id="rId116" xr:uid="{6ECF8B98-CE65-41E8-AF1A-54C4B4DFE46A}"/>
    <hyperlink ref="N97" r:id="rId117" xr:uid="{9D045CB9-E6B7-48CC-9418-03D1FE163558}"/>
    <hyperlink ref="N172" r:id="rId118" xr:uid="{0E8AE327-3A4E-4BF4-B96E-79779668FC51}"/>
    <hyperlink ref="N202" r:id="rId119" xr:uid="{D8C67230-94A9-43A3-A126-BA5846F7BA7C}"/>
    <hyperlink ref="N114" r:id="rId120" xr:uid="{09D9BD0C-DD65-489E-B6B7-108265CEB880}"/>
    <hyperlink ref="N126" r:id="rId121" xr:uid="{7CC7026E-8154-485F-9935-5461C33A1E39}"/>
    <hyperlink ref="N256" r:id="rId122" xr:uid="{F4BB9107-EA80-47B9-A32C-33CC0F2168AB}"/>
    <hyperlink ref="N139" r:id="rId123" xr:uid="{F4EF132E-F388-43C9-A8DE-E4EDD26B82E9}"/>
    <hyperlink ref="N4" r:id="rId124" xr:uid="{14DD2DD8-3313-4429-B5D0-265CC4FE91D0}"/>
    <hyperlink ref="N15" r:id="rId125" xr:uid="{2A3FBCCA-2E22-442C-A564-F8E1EA780298}"/>
    <hyperlink ref="N185" r:id="rId126" xr:uid="{FF99066E-5B7C-4E76-8291-D55104FB3418}"/>
    <hyperlink ref="N136" r:id="rId127" xr:uid="{4E533512-3815-44D8-B51F-264BE7467D18}"/>
    <hyperlink ref="N123" r:id="rId128" xr:uid="{636BD324-7DA9-413C-BB64-9E003D0D3990}"/>
    <hyperlink ref="N36" r:id="rId129" xr:uid="{78FFE26C-C6AE-43FE-A044-68CB78F02A03}"/>
    <hyperlink ref="N162" r:id="rId130" xr:uid="{F7CD3396-C3D0-4973-86B3-1E8BB482BBDC}"/>
    <hyperlink ref="N134" r:id="rId131" xr:uid="{D3440EFE-89A0-49CE-8F93-A080F69BF481}"/>
    <hyperlink ref="N58" r:id="rId132" xr:uid="{5DA01B79-9BF3-4ECC-AB40-E1018CBA1C62}"/>
    <hyperlink ref="N84" r:id="rId133" xr:uid="{EC546D43-A580-4939-8198-9668F29B222B}"/>
    <hyperlink ref="N231" r:id="rId134" xr:uid="{7383309F-C58D-4C62-A8B7-ECBCBA71C956}"/>
    <hyperlink ref="N179" r:id="rId135" xr:uid="{8A99ECDC-5E1D-4958-92E1-A5075EE5381F}"/>
    <hyperlink ref="N85" r:id="rId136" xr:uid="{D7EA072F-E9F3-49A3-B679-6187197FC341}"/>
    <hyperlink ref="N151" r:id="rId137" xr:uid="{D9811589-8867-4373-B747-5E3F32F96AC7}"/>
    <hyperlink ref="N237" r:id="rId138" xr:uid="{ABC3520D-AD53-4603-8647-00201D93FEC1}"/>
    <hyperlink ref="N203" r:id="rId139" xr:uid="{B4988F81-C0E4-486C-BB98-A9BEBD65D916}"/>
    <hyperlink ref="N232" r:id="rId140" xr:uid="{293E21B1-CA1D-4846-B354-F342815621FF}"/>
    <hyperlink ref="N61" r:id="rId141" xr:uid="{531124BF-7521-4017-8E2E-6F5196C6A019}"/>
    <hyperlink ref="N107" r:id="rId142" xr:uid="{616DC913-129F-438B-AE0C-BF3DF0AD2F39}"/>
    <hyperlink ref="N250" r:id="rId143" xr:uid="{1A039618-A311-476A-A3CC-93F28D5F9EB2}"/>
    <hyperlink ref="N200" r:id="rId144" xr:uid="{F438064A-7907-4D80-93B2-399F76A17E10}"/>
    <hyperlink ref="N249" r:id="rId145" xr:uid="{97154A07-9ACB-40EB-A053-081D86DDDD27}"/>
    <hyperlink ref="N65" r:id="rId146" xr:uid="{E48C0EB3-BE03-4D8C-B1C2-B0DCDA1490C2}"/>
    <hyperlink ref="N64" r:id="rId147" xr:uid="{00AE44E1-708F-4FD6-8C8B-DBF4DE76F1D7}"/>
    <hyperlink ref="N141" r:id="rId148" xr:uid="{667C6213-134E-42E7-A32D-892F4AD48CF4}"/>
    <hyperlink ref="N224" r:id="rId149" xr:uid="{D0A42C0C-DAA8-4CAD-9CCB-1324F7F139F8}"/>
    <hyperlink ref="N96" r:id="rId150" xr:uid="{C4AA634F-3F01-4C60-8561-9560891203C5}"/>
    <hyperlink ref="N39" r:id="rId151" xr:uid="{885A15C4-F7EA-4900-BC36-1D20329E1592}"/>
    <hyperlink ref="N79" r:id="rId152" xr:uid="{B5889F13-6297-48BF-9C10-67C8453662D2}"/>
    <hyperlink ref="N257" r:id="rId153" xr:uid="{4251AFB4-FB0D-493E-ABE8-102D7A3EA65E}"/>
    <hyperlink ref="N252" r:id="rId154" xr:uid="{A34825CF-D40F-447C-8051-615EA5075DEB}"/>
    <hyperlink ref="N17" r:id="rId155" xr:uid="{B3EB2B1F-732D-46A5-A96A-24BC01FAAC6B}"/>
    <hyperlink ref="N244" r:id="rId156" xr:uid="{6B28D61A-B0E6-4AD2-A568-7DE5063BDB53}"/>
    <hyperlink ref="N33" r:id="rId157" xr:uid="{E59EF188-2024-4414-9E6A-BE61DEE72479}"/>
    <hyperlink ref="N204" r:id="rId158" xr:uid="{20D0D653-998F-4BC3-9746-FE684E733615}"/>
    <hyperlink ref="N210" r:id="rId159" xr:uid="{81621733-CE8C-41C6-B8BE-98E9EA5C294F}"/>
    <hyperlink ref="N44" r:id="rId160" xr:uid="{BC875F4F-8DBC-498E-A81E-7BDAA2FE72D2}"/>
    <hyperlink ref="N215" r:id="rId161" xr:uid="{7A341D23-B360-49D3-8E81-1DCC1FD22307}"/>
    <hyperlink ref="N253" r:id="rId162" xr:uid="{0532FF2B-9DC5-4A2E-95AB-F3054BC31C0B}"/>
    <hyperlink ref="N116" r:id="rId163" xr:uid="{5A18179F-D5C9-4B83-9B93-A233A49071C4}"/>
    <hyperlink ref="N6" r:id="rId164" xr:uid="{936C2813-0D80-4F2B-B868-4DA7647F5B63}"/>
    <hyperlink ref="N46" r:id="rId165" xr:uid="{D4FA8CE1-AA13-4023-ACBB-B9B5DCA6B8C8}"/>
    <hyperlink ref="N32" r:id="rId166" xr:uid="{38753E83-7334-4F64-8BC2-957CCB926575}"/>
    <hyperlink ref="N86" r:id="rId167" xr:uid="{9759A849-15BA-4900-8D97-4E3FA73C7332}"/>
    <hyperlink ref="N106" r:id="rId168" xr:uid="{9A36C664-10F4-4EE4-A8A0-3D6AFA86B581}"/>
    <hyperlink ref="N20" r:id="rId169" xr:uid="{2DA7B135-8333-4007-B416-05D5F2815BFE}"/>
    <hyperlink ref="N176" r:id="rId170" xr:uid="{8FC41C16-DCAD-4A00-954E-0839C1296812}"/>
    <hyperlink ref="N247" r:id="rId171" xr:uid="{B3D2CE8D-11EB-49F5-BE89-EF3DCE00BEFA}"/>
    <hyperlink ref="N13" r:id="rId172" xr:uid="{C23CB04E-0AF1-4353-B9F4-FE476F1BA971}"/>
    <hyperlink ref="N14" r:id="rId173" xr:uid="{E689D5C2-0975-462F-A1FB-356DDCB0C024}"/>
    <hyperlink ref="N130" r:id="rId174" xr:uid="{91A20C7C-E209-420E-89BE-F99D3FA3A358}"/>
    <hyperlink ref="N50" r:id="rId175" xr:uid="{94D05AB0-FB6E-4E71-B9F3-83498F391CC9}"/>
    <hyperlink ref="N155" r:id="rId176" xr:uid="{45645492-0D63-4BBE-8B22-90317C012930}"/>
    <hyperlink ref="N28" r:id="rId177" xr:uid="{FAEC02DA-99A6-4847-A30A-3212D269676C}"/>
    <hyperlink ref="N49" r:id="rId178" xr:uid="{EC2FED7C-1DDF-4F10-B0FF-F21B6D247BDD}"/>
    <hyperlink ref="N234" r:id="rId179" xr:uid="{90EA4653-BEF4-435D-BB99-F2967C58CDFD}"/>
    <hyperlink ref="N125" r:id="rId180" xr:uid="{4FDD19D3-27AF-48D8-9156-A5F30427A771}"/>
    <hyperlink ref="N22" r:id="rId181" xr:uid="{0BF2E85F-4F4D-4982-936E-51185CD55E0B}"/>
    <hyperlink ref="N57" r:id="rId182" xr:uid="{C022CEDE-F784-4256-96D0-221101A5B4D0}"/>
    <hyperlink ref="N38" r:id="rId183" xr:uid="{B95F8873-5C1F-4A5F-9CF1-AE8209102D67}"/>
    <hyperlink ref="N243" r:id="rId184" xr:uid="{11AB0945-332C-451D-A13A-F2B3F0DA6116}"/>
    <hyperlink ref="N103" r:id="rId185" xr:uid="{B37A116D-9E5A-42B2-8FE7-C3C0FDC0F10B}"/>
    <hyperlink ref="N3" r:id="rId186" xr:uid="{A3880F3F-F811-414F-A7D7-2448E81CA692}"/>
    <hyperlink ref="N187" r:id="rId187" xr:uid="{F239CE8F-A7B6-4567-B15B-C3F239EC5F36}"/>
    <hyperlink ref="N167" r:id="rId188" xr:uid="{01E9AF9C-F108-4CE3-9D8E-BE772F751FA7}"/>
    <hyperlink ref="N182" r:id="rId189" xr:uid="{A360E904-EC08-45EE-A9D0-2A0AA53AC310}"/>
    <hyperlink ref="N105" r:id="rId190" xr:uid="{15FC9F9D-9384-4EC2-8317-88BC8BC7B698}"/>
    <hyperlink ref="N183" r:id="rId191" xr:uid="{97650CE5-FA22-43AD-9191-7CEC52CC98FD}"/>
    <hyperlink ref="N254" r:id="rId192" xr:uid="{45AE2B95-514F-4183-B176-090A88C3E546}"/>
    <hyperlink ref="N121" r:id="rId193" xr:uid="{D7E0164D-9B63-4461-9DEF-A7255CF18E43}"/>
    <hyperlink ref="N226" r:id="rId194" xr:uid="{2DE1D8FF-F70E-4D20-B4A7-4311C0DFABAF}"/>
    <hyperlink ref="N60" r:id="rId195" xr:uid="{65C2527D-237C-4503-AEB5-3AB9589C1C3F}"/>
    <hyperlink ref="N56" r:id="rId196" xr:uid="{72F08DCF-5934-498E-A84E-B72C329849E4}"/>
    <hyperlink ref="N67" r:id="rId197" xr:uid="{CCC0E396-0368-4C53-B202-D07E62EEC804}"/>
    <hyperlink ref="N240" r:id="rId198" xr:uid="{AD87CBAA-F1A4-4BA5-9655-6562A979E520}"/>
    <hyperlink ref="N180" r:id="rId199" xr:uid="{D74EB20A-C9EB-4000-AAB7-ED8A82FF8A12}"/>
    <hyperlink ref="N73" r:id="rId200" xr:uid="{6418AE83-95E4-46FA-B490-4F01C927AB92}"/>
    <hyperlink ref="N74" r:id="rId201" xr:uid="{452906DD-3184-4D86-8825-6EF0BA763771}"/>
    <hyperlink ref="N132" r:id="rId202" xr:uid="{57E1C2AD-C598-4109-987D-A39348159514}"/>
    <hyperlink ref="N173" r:id="rId203" xr:uid="{B1467A06-6723-440E-BDCD-E1EE2E0B317B}"/>
    <hyperlink ref="N27" r:id="rId204" xr:uid="{A650460A-A1C3-4618-8CB3-881250C1235F}"/>
    <hyperlink ref="N24" r:id="rId205" xr:uid="{8FF60D66-D5F0-4EBD-9F5D-097983350488}"/>
    <hyperlink ref="N115" r:id="rId206" xr:uid="{5F3C95DF-7ECC-45A1-9782-F2F890A65F62}"/>
    <hyperlink ref="N21" r:id="rId207" xr:uid="{160C24DB-A74E-4CFB-8A47-124CB08D75C4}"/>
    <hyperlink ref="N111" r:id="rId208" xr:uid="{5427B678-A017-4213-A5BA-6DE671263BCB}"/>
    <hyperlink ref="N29" r:id="rId209" xr:uid="{B0DCF7AF-80D2-4E5D-AA0D-9BEA387DEEDA}"/>
    <hyperlink ref="N77" r:id="rId210" xr:uid="{108FC5D1-E080-4660-8284-5B91939ADD4D}"/>
    <hyperlink ref="N78" r:id="rId211" xr:uid="{39D03FD6-096E-44F2-A29C-092E88D8CE8B}"/>
    <hyperlink ref="N128" r:id="rId212" xr:uid="{0497FA95-33A8-42C5-A711-9AB93831238F}"/>
    <hyperlink ref="N159" r:id="rId213" xr:uid="{E6BCC66B-B8A3-4CC9-9DB9-232CF840322E}"/>
    <hyperlink ref="N99" r:id="rId214" xr:uid="{9023D187-C1A5-4757-A88D-62058583D44C}"/>
    <hyperlink ref="N104" r:id="rId215" xr:uid="{D5A21B25-6545-4EB4-9E32-61F2D190B525}"/>
    <hyperlink ref="N98" r:id="rId216" xr:uid="{D1239161-3BB3-4731-BADD-474F91D6B166}"/>
    <hyperlink ref="N241" r:id="rId217" xr:uid="{19DBD040-1A39-4130-9F54-B4FAC2CAE865}"/>
    <hyperlink ref="N120" r:id="rId218" xr:uid="{05A4703C-1274-42B2-A776-6AB1DEAA25F0}"/>
    <hyperlink ref="N175" r:id="rId219" xr:uid="{743B5CA3-4CC0-483A-BF75-DA7575FC3453}"/>
    <hyperlink ref="N42" r:id="rId220" xr:uid="{31A20236-877A-44DF-B3A2-BAA5CC761A24}"/>
    <hyperlink ref="N193" r:id="rId221" xr:uid="{55AE94AC-2FE2-435E-A5F6-EE9B3ED20203}"/>
    <hyperlink ref="N8" r:id="rId222" xr:uid="{85523903-463A-4F39-91BA-DDE659F75812}"/>
    <hyperlink ref="N170" r:id="rId223" xr:uid="{0928CFC5-B9EC-40DA-AEDA-539FB0EF1E65}"/>
    <hyperlink ref="N192" r:id="rId224" xr:uid="{FAFFD961-ABB8-45B0-815B-FE44AF36A58B}"/>
    <hyperlink ref="N122" r:id="rId225" xr:uid="{E2ADB6C2-CB86-4E2C-AF49-4A0B66D7B8DC}"/>
    <hyperlink ref="N35" r:id="rId226" xr:uid="{2BAF351A-7053-408E-BC01-C36656B17CF0}"/>
    <hyperlink ref="N144" r:id="rId227" xr:uid="{4A32A80C-F562-4CA1-B6D8-3A57FE3365F3}"/>
    <hyperlink ref="N26" r:id="rId228" xr:uid="{43FB47CE-C18B-43FE-91A7-A527567214BF}"/>
    <hyperlink ref="N145" r:id="rId229" xr:uid="{004322ED-C164-40F6-AAB1-9587A7DF5637}"/>
    <hyperlink ref="N12" r:id="rId230" xr:uid="{C0DE9D19-BB7A-4F57-8255-9548EDFCF657}"/>
    <hyperlink ref="N113" r:id="rId231" xr:uid="{5B6BCB5A-6C68-468B-89B0-8F93DD11FD58}"/>
    <hyperlink ref="N95" r:id="rId232" xr:uid="{0E4C7CAF-8E7A-46E7-B47F-65B7E6ACAEB6}"/>
    <hyperlink ref="N82" r:id="rId233" xr:uid="{B295EBF3-D35C-4E1E-8485-82AE93E3282B}"/>
    <hyperlink ref="N109" r:id="rId234" xr:uid="{CD5DF9B3-E862-4BFA-B6E3-559149DA46FB}"/>
    <hyperlink ref="N153" r:id="rId235" xr:uid="{EB5A3F84-C0BE-4AE4-8A12-810C6A2772CA}"/>
    <hyperlink ref="N218" r:id="rId236" xr:uid="{3A120E59-AE83-45CB-AD81-5577863FAE74}"/>
    <hyperlink ref="N31" r:id="rId237" xr:uid="{D6B06163-F476-4F07-9C04-233A784166B5}"/>
    <hyperlink ref="N146" r:id="rId238" xr:uid="{831C25D9-3764-4ADB-88A5-688CEC0A35E9}"/>
    <hyperlink ref="N150" r:id="rId239" xr:uid="{9EB77671-B2FF-4093-802C-3749665880D4}"/>
    <hyperlink ref="N184" r:id="rId240" xr:uid="{9F4742AB-441D-4CC7-9057-4C6613E09729}"/>
    <hyperlink ref="N30" r:id="rId241" xr:uid="{720322AA-0DDB-42EA-8BE3-348D0DD23990}"/>
    <hyperlink ref="N131" r:id="rId242" xr:uid="{77492787-5629-4E1E-980D-3716562FFB2C}"/>
    <hyperlink ref="N199" r:id="rId243" xr:uid="{4A5FCD17-B99B-466A-8254-DAEE0C203F4E}"/>
    <hyperlink ref="N188" r:id="rId244" xr:uid="{99FB4BD5-A040-42C7-B9E5-1EDD368C612B}"/>
    <hyperlink ref="N92" r:id="rId245" xr:uid="{A3721940-1644-432F-A704-6C90EC6D93C7}"/>
    <hyperlink ref="N108" r:id="rId246" xr:uid="{91D6E535-E90B-46A1-A00F-C6E578B80A8C}"/>
    <hyperlink ref="N102" r:id="rId247" xr:uid="{3BF36DF2-1C83-4930-980F-4C1A2204B56B}"/>
    <hyperlink ref="N201" r:id="rId248" xr:uid="{0CB560F7-D91C-486D-A5BB-21E05F27C7BB}"/>
    <hyperlink ref="N135" r:id="rId249" xr:uid="{0E6C7435-D911-456E-9BCE-0A77EE8E266B}"/>
    <hyperlink ref="N62" r:id="rId250" xr:uid="{AE7C5D0D-6858-402F-939A-A3761A3B1D08}"/>
    <hyperlink ref="N47" r:id="rId251" xr:uid="{7CEE77FD-6FCD-4271-BBD3-ECC49A2B25D4}"/>
    <hyperlink ref="N223" r:id="rId252" xr:uid="{75082189-97DC-4D18-9BD2-F0C07BF9C1B1}"/>
    <hyperlink ref="N117" r:id="rId253" xr:uid="{2F7CF1F0-99B8-4231-A9FF-9545210812AC}"/>
    <hyperlink ref="N221" r:id="rId254" xr:uid="{D52AA39E-C5B7-4E45-8B48-EAAE8F28C096}"/>
    <hyperlink ref="N137" r:id="rId255" xr:uid="{91CD53DB-90D9-49EA-9DC2-4A8C12857CFC}"/>
    <hyperlink ref="M11" r:id="rId256" xr:uid="{840B0CFF-F3B7-4FE1-B5AB-101C7A822C10}"/>
    <hyperlink ref="M251" r:id="rId257" xr:uid="{66F0E1AA-2919-463C-9BCC-78424CD2B3FC}"/>
    <hyperlink ref="N59" r:id="rId258" xr:uid="{1C8F148A-129A-4B41-BA85-A643C2A6AA32}"/>
    <hyperlink ref="N260" r:id="rId259" xr:uid="{D6D3C49F-5A83-471E-A277-2BDB1582AA95}"/>
  </hyperlinks>
  <pageMargins left="0.7" right="0.7" top="0.75" bottom="0.75" header="0.3" footer="0.3"/>
  <pageSetup paperSize="9" orientation="portrait" r:id="rId260"/>
  <tableParts count="1">
    <tablePart r:id="rId26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0AE4-1947-418E-A13E-FB68EEA6E2CE}">
  <dimension ref="A1:AG357"/>
  <sheetViews>
    <sheetView topLeftCell="Q1" zoomScaleNormal="100" workbookViewId="0">
      <selection activeCell="AC6" sqref="AC6"/>
    </sheetView>
  </sheetViews>
  <sheetFormatPr defaultColWidth="12.5703125" defaultRowHeight="19.5" x14ac:dyDescent="0.3"/>
  <cols>
    <col min="1" max="1" width="2.28515625" style="2" hidden="1" customWidth="1"/>
    <col min="2" max="2" width="6.5703125" style="2" hidden="1" customWidth="1"/>
    <col min="3" max="3" width="6.42578125" style="2" customWidth="1"/>
    <col min="4" max="4" width="8.140625" style="2" customWidth="1"/>
    <col min="5" max="5" width="14.85546875" style="22" customWidth="1"/>
    <col min="6" max="6" width="18.85546875" style="22" customWidth="1"/>
    <col min="7" max="7" width="14.7109375" style="2" customWidth="1"/>
    <col min="8" max="8" width="29.140625" style="22" customWidth="1"/>
    <col min="9" max="9" width="11.7109375" style="2" hidden="1" customWidth="1"/>
    <col min="10" max="10" width="25.7109375" style="7" hidden="1" customWidth="1"/>
    <col min="11" max="11" width="18.85546875" style="2" hidden="1" customWidth="1"/>
    <col min="12" max="12" width="21.7109375" style="2" hidden="1" customWidth="1"/>
    <col min="13" max="16" width="18.85546875" style="2" hidden="1" customWidth="1"/>
    <col min="17" max="26" width="11.85546875" style="27" customWidth="1"/>
    <col min="27" max="28" width="11.85546875" style="2" customWidth="1"/>
    <col min="29" max="16384" width="12.5703125" style="2"/>
  </cols>
  <sheetData>
    <row r="1" spans="1:33" ht="46.5" customHeight="1" x14ac:dyDescent="0.3">
      <c r="A1" s="1" t="s">
        <v>0</v>
      </c>
      <c r="B1" s="3" t="s">
        <v>1998</v>
      </c>
      <c r="C1" s="28" t="s">
        <v>1997</v>
      </c>
      <c r="D1" s="28" t="s">
        <v>1</v>
      </c>
      <c r="E1" s="28" t="s">
        <v>2</v>
      </c>
      <c r="F1" s="29" t="s">
        <v>3</v>
      </c>
      <c r="G1" s="28" t="s">
        <v>4</v>
      </c>
      <c r="H1" s="28" t="s">
        <v>5</v>
      </c>
      <c r="I1" s="30" t="s">
        <v>6</v>
      </c>
      <c r="J1" s="31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3" t="s">
        <v>2008</v>
      </c>
      <c r="R1" s="33"/>
      <c r="S1" s="33" t="s">
        <v>2013</v>
      </c>
      <c r="T1" s="33"/>
      <c r="U1" s="33" t="s">
        <v>2014</v>
      </c>
      <c r="V1" s="33"/>
      <c r="W1" s="33" t="s">
        <v>2015</v>
      </c>
      <c r="X1" s="33"/>
      <c r="Y1" s="33" t="s">
        <v>2016</v>
      </c>
      <c r="Z1" s="33"/>
      <c r="AA1" s="33" t="s">
        <v>2024</v>
      </c>
      <c r="AB1" s="33"/>
      <c r="AC1" s="56" t="s">
        <v>2027</v>
      </c>
      <c r="AD1" s="56" t="s">
        <v>2028</v>
      </c>
    </row>
    <row r="2" spans="1:33" ht="46.5" customHeight="1" x14ac:dyDescent="0.3">
      <c r="A2" s="1"/>
      <c r="B2" s="3"/>
      <c r="C2" s="28"/>
      <c r="D2" s="28"/>
      <c r="E2" s="28"/>
      <c r="F2" s="29"/>
      <c r="G2" s="28"/>
      <c r="H2" s="28"/>
      <c r="I2" s="30"/>
      <c r="J2" s="31"/>
      <c r="K2" s="32"/>
      <c r="L2" s="32"/>
      <c r="M2" s="32"/>
      <c r="N2" s="32"/>
      <c r="O2" s="32"/>
      <c r="P2" s="32"/>
      <c r="Q2" s="34" t="s">
        <v>2009</v>
      </c>
      <c r="R2" s="34" t="s">
        <v>2010</v>
      </c>
      <c r="S2" s="34" t="s">
        <v>2011</v>
      </c>
      <c r="T2" s="34" t="s">
        <v>2012</v>
      </c>
      <c r="U2" s="34" t="s">
        <v>2011</v>
      </c>
      <c r="V2" s="34" t="s">
        <v>2017</v>
      </c>
      <c r="W2" s="34" t="s">
        <v>2011</v>
      </c>
      <c r="X2" s="34" t="s">
        <v>2018</v>
      </c>
      <c r="Y2" s="34" t="s">
        <v>2011</v>
      </c>
      <c r="Z2" s="34" t="s">
        <v>2019</v>
      </c>
      <c r="AA2" s="34" t="s">
        <v>2025</v>
      </c>
      <c r="AB2" s="34" t="s">
        <v>2026</v>
      </c>
      <c r="AC2" s="56"/>
      <c r="AD2" s="56"/>
    </row>
    <row r="3" spans="1:33" s="14" customFormat="1" ht="17.25" customHeight="1" x14ac:dyDescent="0.2">
      <c r="A3" s="8">
        <v>45474.96364347222</v>
      </c>
      <c r="B3" s="24" t="s">
        <v>2001</v>
      </c>
      <c r="C3" s="35" t="s">
        <v>1736</v>
      </c>
      <c r="D3" s="36" t="s">
        <v>14</v>
      </c>
      <c r="E3" s="37" t="s">
        <v>193</v>
      </c>
      <c r="F3" s="37" t="s">
        <v>194</v>
      </c>
      <c r="G3" s="36" t="s">
        <v>27</v>
      </c>
      <c r="H3" s="37" t="s">
        <v>195</v>
      </c>
      <c r="I3" s="36">
        <v>11</v>
      </c>
      <c r="J3" s="38">
        <v>1839300051386</v>
      </c>
      <c r="K3" s="39" t="s">
        <v>196</v>
      </c>
      <c r="L3" s="46">
        <v>9.3447917208973005E+18</v>
      </c>
      <c r="M3" s="36" t="s">
        <v>197</v>
      </c>
      <c r="N3" s="40" t="s">
        <v>198</v>
      </c>
      <c r="O3" s="36">
        <v>422048</v>
      </c>
      <c r="P3" s="36" t="s">
        <v>23</v>
      </c>
      <c r="Q3" s="41">
        <v>20</v>
      </c>
      <c r="R3" s="41">
        <f>_xlfn.PERCENTRANK.INC($Q$3:$Q$260,Q3)*100</f>
        <v>99.5</v>
      </c>
      <c r="S3" s="41">
        <v>9</v>
      </c>
      <c r="T3" s="41">
        <f>_xlfn.PERCENTRANK.INC($S$3:$S$260,S3)*100</f>
        <v>94.199999999999989</v>
      </c>
      <c r="U3" s="41">
        <v>8</v>
      </c>
      <c r="V3" s="41">
        <f>_xlfn.PERCENTRANK.INC($U$3:$U$260,U3)*100</f>
        <v>95.399999999999991</v>
      </c>
      <c r="W3" s="42">
        <v>11</v>
      </c>
      <c r="X3" s="42">
        <f>_xlfn.PERCENTRANK.INC($W$3:$W$260,W3)*100</f>
        <v>99.5</v>
      </c>
      <c r="Y3" s="42">
        <v>9.6</v>
      </c>
      <c r="Z3" s="42">
        <f>_xlfn.PERCENTRANK.INC($Y$3:$Y$260,Y3)*100</f>
        <v>97.1</v>
      </c>
      <c r="AA3" s="42">
        <f>Q3+S3+U3+W3+Y3</f>
        <v>57.6</v>
      </c>
      <c r="AB3" s="42">
        <f>_xlfn.PERCENTRANK.INC($AA$3:$AA$260,AA3)*100</f>
        <v>100</v>
      </c>
      <c r="AC3" s="57">
        <f>RANK(AA3,$AA$3:$AA$260)</f>
        <v>1</v>
      </c>
      <c r="AD3" s="58" t="str">
        <f>VLOOKUP(AB3,med_3[],2,TRUE)</f>
        <v>เหรียญทอง</v>
      </c>
    </row>
    <row r="4" spans="1:33" s="14" customFormat="1" x14ac:dyDescent="0.2">
      <c r="A4" s="8">
        <v>45478.375066759254</v>
      </c>
      <c r="B4" s="24" t="s">
        <v>2003</v>
      </c>
      <c r="C4" s="35" t="s">
        <v>1796</v>
      </c>
      <c r="D4" s="36" t="s">
        <v>24</v>
      </c>
      <c r="E4" s="37" t="s">
        <v>859</v>
      </c>
      <c r="F4" s="37" t="s">
        <v>860</v>
      </c>
      <c r="G4" s="36" t="s">
        <v>27</v>
      </c>
      <c r="H4" s="37" t="s">
        <v>64</v>
      </c>
      <c r="I4" s="36">
        <v>11</v>
      </c>
      <c r="J4" s="38">
        <v>1839100019454</v>
      </c>
      <c r="K4" s="39" t="s">
        <v>861</v>
      </c>
      <c r="L4" s="39" t="s">
        <v>862</v>
      </c>
      <c r="M4" s="36" t="s">
        <v>863</v>
      </c>
      <c r="N4" s="40" t="s">
        <v>864</v>
      </c>
      <c r="O4" s="36" t="s">
        <v>865</v>
      </c>
      <c r="P4" s="36" t="s">
        <v>23</v>
      </c>
      <c r="Q4" s="41">
        <v>22</v>
      </c>
      <c r="R4" s="41">
        <f>_xlfn.PERCENTRANK.INC($Q$3:$Q$260,Q4)*100</f>
        <v>100</v>
      </c>
      <c r="S4" s="41">
        <v>8</v>
      </c>
      <c r="T4" s="41">
        <f>_xlfn.PERCENTRANK.INC($S$3:$S$260,S4)*100</f>
        <v>87.2</v>
      </c>
      <c r="U4" s="41">
        <v>9</v>
      </c>
      <c r="V4" s="41">
        <f>_xlfn.PERCENTRANK.INC($U$3:$U$260,U4)*100</f>
        <v>98.7</v>
      </c>
      <c r="W4" s="42">
        <v>7</v>
      </c>
      <c r="X4" s="42">
        <f>_xlfn.PERCENTRANK.INC($W$3:$W$260,W4)*100</f>
        <v>80.7</v>
      </c>
      <c r="Y4" s="42">
        <v>6.6</v>
      </c>
      <c r="Z4" s="42">
        <f>_xlfn.PERCENTRANK.INC($Y$3:$Y$260,Y4)*100</f>
        <v>67.600000000000009</v>
      </c>
      <c r="AA4" s="42">
        <f>Q4+S4+U4+W4+Y4</f>
        <v>52.6</v>
      </c>
      <c r="AB4" s="42">
        <f>_xlfn.PERCENTRANK.INC($AA$3:$AA$260,AA4)*100</f>
        <v>99.5</v>
      </c>
      <c r="AC4" s="57">
        <f>RANK(AA4,$AA$3:$AA$260)</f>
        <v>2</v>
      </c>
      <c r="AD4" s="58" t="str">
        <f>VLOOKUP(AB4,med_3[],2,TRUE)</f>
        <v>เหรียญทอง</v>
      </c>
      <c r="AF4" s="14" t="s">
        <v>2033</v>
      </c>
      <c r="AG4" s="14" t="s">
        <v>2034</v>
      </c>
    </row>
    <row r="5" spans="1:33" s="14" customFormat="1" x14ac:dyDescent="0.2">
      <c r="A5" s="8">
        <v>45478.86004861111</v>
      </c>
      <c r="B5" s="25" t="s">
        <v>2000</v>
      </c>
      <c r="C5" s="35" t="s">
        <v>1712</v>
      </c>
      <c r="D5" s="36" t="s">
        <v>14</v>
      </c>
      <c r="E5" s="37" t="s">
        <v>1013</v>
      </c>
      <c r="F5" s="37" t="s">
        <v>1014</v>
      </c>
      <c r="G5" s="36" t="s">
        <v>27</v>
      </c>
      <c r="H5" s="37" t="s">
        <v>64</v>
      </c>
      <c r="I5" s="36">
        <v>11</v>
      </c>
      <c r="J5" s="38">
        <v>1839902285725</v>
      </c>
      <c r="K5" s="39" t="s">
        <v>1015</v>
      </c>
      <c r="L5" s="39" t="s">
        <v>1016</v>
      </c>
      <c r="M5" s="36" t="s">
        <v>1017</v>
      </c>
      <c r="N5" s="40" t="s">
        <v>1018</v>
      </c>
      <c r="O5" s="36" t="s">
        <v>1019</v>
      </c>
      <c r="P5" s="36" t="s">
        <v>23</v>
      </c>
      <c r="Q5" s="41">
        <v>14</v>
      </c>
      <c r="R5" s="41">
        <f>_xlfn.PERCENTRANK.INC($Q$3:$Q$260,Q5)*100</f>
        <v>93.4</v>
      </c>
      <c r="S5" s="41">
        <v>7</v>
      </c>
      <c r="T5" s="41">
        <f>_xlfn.PERCENTRANK.INC($S$3:$S$260,S5)*100</f>
        <v>76.599999999999994</v>
      </c>
      <c r="U5" s="41">
        <v>9</v>
      </c>
      <c r="V5" s="41">
        <f>_xlfn.PERCENTRANK.INC($U$3:$U$260,U5)*100</f>
        <v>98.7</v>
      </c>
      <c r="W5" s="42">
        <v>9</v>
      </c>
      <c r="X5" s="42">
        <f>_xlfn.PERCENTRANK.INC($W$3:$W$260,W5)*100</f>
        <v>95.399999999999991</v>
      </c>
      <c r="Y5" s="42">
        <v>10.8</v>
      </c>
      <c r="Z5" s="42">
        <f>_xlfn.PERCENTRANK.INC($Y$3:$Y$260,Y5)*100</f>
        <v>100</v>
      </c>
      <c r="AA5" s="42">
        <f>Q5+S5+U5+W5+Y5</f>
        <v>49.8</v>
      </c>
      <c r="AB5" s="42">
        <f>_xlfn.PERCENTRANK.INC($AA$3:$AA$260,AA5)*100</f>
        <v>99.1</v>
      </c>
      <c r="AC5" s="57">
        <f>RANK(AA5,$AA$3:$AA$260)</f>
        <v>3</v>
      </c>
      <c r="AD5" s="58" t="str">
        <f>VLOOKUP(AB5,med_3[],2,TRUE)</f>
        <v>เหรียญทอง</v>
      </c>
      <c r="AF5" s="14">
        <v>0</v>
      </c>
      <c r="AG5" s="14" t="s">
        <v>2029</v>
      </c>
    </row>
    <row r="6" spans="1:33" s="14" customFormat="1" x14ac:dyDescent="0.2">
      <c r="A6" s="8">
        <v>45478.875126620369</v>
      </c>
      <c r="B6" s="24" t="s">
        <v>2001</v>
      </c>
      <c r="C6" s="35" t="s">
        <v>1752</v>
      </c>
      <c r="D6" s="36" t="s">
        <v>14</v>
      </c>
      <c r="E6" s="37" t="s">
        <v>1991</v>
      </c>
      <c r="F6" s="37" t="s">
        <v>1020</v>
      </c>
      <c r="G6" s="36" t="s">
        <v>27</v>
      </c>
      <c r="H6" s="37" t="s">
        <v>85</v>
      </c>
      <c r="I6" s="36">
        <v>11</v>
      </c>
      <c r="J6" s="38">
        <v>1839300047117</v>
      </c>
      <c r="K6" s="39" t="s">
        <v>1021</v>
      </c>
      <c r="L6" s="39" t="s">
        <v>1022</v>
      </c>
      <c r="M6" s="36" t="s">
        <v>1023</v>
      </c>
      <c r="N6" s="40" t="s">
        <v>1024</v>
      </c>
      <c r="O6" s="36" t="s">
        <v>1025</v>
      </c>
      <c r="P6" s="36" t="s">
        <v>23</v>
      </c>
      <c r="Q6" s="41">
        <v>18</v>
      </c>
      <c r="R6" s="41">
        <f>_xlfn.PERCENTRANK.INC($Q$3:$Q$260,Q6)*100</f>
        <v>98.3</v>
      </c>
      <c r="S6" s="41">
        <v>9</v>
      </c>
      <c r="T6" s="41">
        <f>_xlfn.PERCENTRANK.INC($S$3:$S$260,S6)*100</f>
        <v>94.199999999999989</v>
      </c>
      <c r="U6" s="41">
        <v>6</v>
      </c>
      <c r="V6" s="41">
        <f>_xlfn.PERCENTRANK.INC($U$3:$U$260,U6)*100</f>
        <v>69.599999999999994</v>
      </c>
      <c r="W6" s="42">
        <v>6</v>
      </c>
      <c r="X6" s="42">
        <f>_xlfn.PERCENTRANK.INC($W$3:$W$260,W6)*100</f>
        <v>68</v>
      </c>
      <c r="Y6" s="42">
        <v>7.2</v>
      </c>
      <c r="Z6" s="42">
        <f>_xlfn.PERCENTRANK.INC($Y$3:$Y$260,Y6)*100</f>
        <v>76.2</v>
      </c>
      <c r="AA6" s="42">
        <f>Q6+S6+U6+W6+Y6</f>
        <v>46.2</v>
      </c>
      <c r="AB6" s="42">
        <f>_xlfn.PERCENTRANK.INC($AA$3:$AA$260,AA6)*100</f>
        <v>98.7</v>
      </c>
      <c r="AC6" s="57">
        <f>RANK(AA6,$AA$3:$AA$260)</f>
        <v>4</v>
      </c>
      <c r="AD6" s="58" t="str">
        <f>VLOOKUP(AB6,med_3[],2,TRUE)</f>
        <v>เหรียญทอง</v>
      </c>
      <c r="AF6" s="14">
        <v>85</v>
      </c>
      <c r="AG6" s="14" t="s">
        <v>2030</v>
      </c>
    </row>
    <row r="7" spans="1:33" s="14" customFormat="1" x14ac:dyDescent="0.2">
      <c r="A7" s="8">
        <v>45476.491004027775</v>
      </c>
      <c r="B7" s="24" t="s">
        <v>2001</v>
      </c>
      <c r="C7" s="35" t="s">
        <v>1763</v>
      </c>
      <c r="D7" s="36" t="s">
        <v>14</v>
      </c>
      <c r="E7" s="37" t="s">
        <v>481</v>
      </c>
      <c r="F7" s="37" t="s">
        <v>568</v>
      </c>
      <c r="G7" s="36" t="s">
        <v>27</v>
      </c>
      <c r="H7" s="37" t="s">
        <v>28</v>
      </c>
      <c r="I7" s="36">
        <v>11</v>
      </c>
      <c r="J7" s="38">
        <v>1839100016781</v>
      </c>
      <c r="K7" s="39" t="s">
        <v>569</v>
      </c>
      <c r="L7" s="39" t="s">
        <v>569</v>
      </c>
      <c r="M7" s="36" t="s">
        <v>570</v>
      </c>
      <c r="N7" s="40" t="s">
        <v>571</v>
      </c>
      <c r="O7" s="36" t="s">
        <v>572</v>
      </c>
      <c r="P7" s="36" t="s">
        <v>23</v>
      </c>
      <c r="Q7" s="41">
        <v>14</v>
      </c>
      <c r="R7" s="41">
        <f>_xlfn.PERCENTRANK.INC($Q$3:$Q$260,Q7)*100</f>
        <v>93.4</v>
      </c>
      <c r="S7" s="41">
        <v>9</v>
      </c>
      <c r="T7" s="41">
        <f>_xlfn.PERCENTRANK.INC($S$3:$S$260,S7)*100</f>
        <v>94.199999999999989</v>
      </c>
      <c r="U7" s="41">
        <v>8</v>
      </c>
      <c r="V7" s="41">
        <f>_xlfn.PERCENTRANK.INC($U$3:$U$260,U7)*100</f>
        <v>95.399999999999991</v>
      </c>
      <c r="W7" s="42">
        <v>6</v>
      </c>
      <c r="X7" s="42">
        <f>_xlfn.PERCENTRANK.INC($W$3:$W$260,W7)*100</f>
        <v>68</v>
      </c>
      <c r="Y7" s="42">
        <v>7.2</v>
      </c>
      <c r="Z7" s="42">
        <f>_xlfn.PERCENTRANK.INC($Y$3:$Y$260,Y7)*100</f>
        <v>76.2</v>
      </c>
      <c r="AA7" s="42">
        <f>Q7+S7+U7+W7+Y7</f>
        <v>44.2</v>
      </c>
      <c r="AB7" s="42">
        <f>_xlfn.PERCENTRANK.INC($AA$3:$AA$260,AA7)*100</f>
        <v>98.3</v>
      </c>
      <c r="AC7" s="57">
        <f>RANK(AA7,$AA$3:$AA$260)</f>
        <v>5</v>
      </c>
      <c r="AD7" s="58" t="str">
        <f>VLOOKUP(AB7,med_3[],2,TRUE)</f>
        <v>เหรียญทอง</v>
      </c>
      <c r="AF7" s="14">
        <v>90</v>
      </c>
      <c r="AG7" s="14" t="s">
        <v>2031</v>
      </c>
    </row>
    <row r="8" spans="1:33" s="14" customFormat="1" x14ac:dyDescent="0.2">
      <c r="A8" s="8">
        <v>45480.742964699079</v>
      </c>
      <c r="B8" s="25" t="s">
        <v>2006</v>
      </c>
      <c r="C8" s="35" t="s">
        <v>1891</v>
      </c>
      <c r="D8" s="36" t="s">
        <v>14</v>
      </c>
      <c r="E8" s="37" t="s">
        <v>1550</v>
      </c>
      <c r="F8" s="37" t="s">
        <v>1551</v>
      </c>
      <c r="G8" s="36" t="s">
        <v>27</v>
      </c>
      <c r="H8" s="37" t="s">
        <v>99</v>
      </c>
      <c r="I8" s="36">
        <v>11</v>
      </c>
      <c r="J8" s="38">
        <v>1839300051203</v>
      </c>
      <c r="K8" s="39" t="s">
        <v>1552</v>
      </c>
      <c r="L8" s="39" t="s">
        <v>1552</v>
      </c>
      <c r="M8" s="36" t="s">
        <v>1553</v>
      </c>
      <c r="N8" s="40" t="s">
        <v>1554</v>
      </c>
      <c r="O8" s="36" t="s">
        <v>1555</v>
      </c>
      <c r="P8" s="36" t="s">
        <v>23</v>
      </c>
      <c r="Q8" s="41">
        <v>12</v>
      </c>
      <c r="R8" s="41">
        <f>_xlfn.PERCENTRANK.INC($Q$3:$Q$260,Q8)*100</f>
        <v>88.1</v>
      </c>
      <c r="S8" s="41">
        <v>9</v>
      </c>
      <c r="T8" s="41">
        <f>_xlfn.PERCENTRANK.INC($S$3:$S$260,S8)*100</f>
        <v>94.199999999999989</v>
      </c>
      <c r="U8" s="41">
        <v>7</v>
      </c>
      <c r="V8" s="41">
        <f>_xlfn.PERCENTRANK.INC($U$3:$U$260,U8)*100</f>
        <v>84</v>
      </c>
      <c r="W8" s="42">
        <v>10</v>
      </c>
      <c r="X8" s="42">
        <f>_xlfn.PERCENTRANK.INC($W$3:$W$260,W8)*100</f>
        <v>97.899999999999991</v>
      </c>
      <c r="Y8" s="42">
        <v>5.4</v>
      </c>
      <c r="Z8" s="42">
        <f>_xlfn.PERCENTRANK.INC($Y$3:$Y$260,Y8)*100</f>
        <v>45.4</v>
      </c>
      <c r="AA8" s="42">
        <f>Q8+S8+U8+W8+Y8</f>
        <v>43.4</v>
      </c>
      <c r="AB8" s="42">
        <f>_xlfn.PERCENTRANK.INC($AA$3:$AA$260,AA8)*100</f>
        <v>97.899999999999991</v>
      </c>
      <c r="AC8" s="57">
        <f>RANK(AA8,$AA$3:$AA$260)</f>
        <v>6</v>
      </c>
      <c r="AD8" s="58" t="str">
        <f>VLOOKUP(AB8,med_3[],2,TRUE)</f>
        <v>เหรียญทอง</v>
      </c>
      <c r="AF8" s="14">
        <v>95</v>
      </c>
      <c r="AG8" s="14" t="s">
        <v>2032</v>
      </c>
    </row>
    <row r="9" spans="1:33" s="14" customFormat="1" x14ac:dyDescent="0.2">
      <c r="A9" s="8">
        <v>45475.292112210649</v>
      </c>
      <c r="B9" s="24" t="s">
        <v>2007</v>
      </c>
      <c r="C9" s="35" t="s">
        <v>1918</v>
      </c>
      <c r="D9" s="36" t="s">
        <v>14</v>
      </c>
      <c r="E9" s="37" t="s">
        <v>206</v>
      </c>
      <c r="F9" s="37" t="s">
        <v>207</v>
      </c>
      <c r="G9" s="36" t="s">
        <v>27</v>
      </c>
      <c r="H9" s="37" t="s">
        <v>99</v>
      </c>
      <c r="I9" s="36">
        <v>11</v>
      </c>
      <c r="J9" s="38">
        <v>1839902267352</v>
      </c>
      <c r="K9" s="39" t="s">
        <v>208</v>
      </c>
      <c r="L9" s="39" t="s">
        <v>209</v>
      </c>
      <c r="M9" s="36" t="s">
        <v>210</v>
      </c>
      <c r="N9" s="40" t="s">
        <v>211</v>
      </c>
      <c r="O9" s="36" t="s">
        <v>212</v>
      </c>
      <c r="P9" s="36" t="s">
        <v>23</v>
      </c>
      <c r="Q9" s="41">
        <v>14</v>
      </c>
      <c r="R9" s="41">
        <f>_xlfn.PERCENTRANK.INC($Q$3:$Q$260,Q9)*100</f>
        <v>93.4</v>
      </c>
      <c r="S9" s="41">
        <v>6</v>
      </c>
      <c r="T9" s="41">
        <f>_xlfn.PERCENTRANK.INC($S$3:$S$260,S9)*100</f>
        <v>60.199999999999996</v>
      </c>
      <c r="U9" s="41">
        <v>8</v>
      </c>
      <c r="V9" s="41">
        <f>_xlfn.PERCENTRANK.INC($U$3:$U$260,U9)*100</f>
        <v>95.399999999999991</v>
      </c>
      <c r="W9" s="42">
        <v>8</v>
      </c>
      <c r="X9" s="42">
        <f>_xlfn.PERCENTRANK.INC($W$3:$W$260,W9)*100</f>
        <v>90.100000000000009</v>
      </c>
      <c r="Y9" s="42">
        <v>7.2</v>
      </c>
      <c r="Z9" s="42">
        <f>_xlfn.PERCENTRANK.INC($Y$3:$Y$260,Y9)*100</f>
        <v>76.2</v>
      </c>
      <c r="AA9" s="42">
        <f>Q9+S9+U9+W9+Y9</f>
        <v>43.2</v>
      </c>
      <c r="AB9" s="42">
        <f>_xlfn.PERCENTRANK.INC($AA$3:$AA$260,AA9)*100</f>
        <v>97.5</v>
      </c>
      <c r="AC9" s="57">
        <f>RANK(AA9,$AA$3:$AA$260)</f>
        <v>7</v>
      </c>
      <c r="AD9" s="58" t="str">
        <f>VLOOKUP(AB9,med_3[],2,TRUE)</f>
        <v>เหรียญทอง</v>
      </c>
    </row>
    <row r="10" spans="1:33" s="14" customFormat="1" x14ac:dyDescent="0.2">
      <c r="A10" s="8">
        <v>45474.842628043982</v>
      </c>
      <c r="B10" s="25" t="s">
        <v>2002</v>
      </c>
      <c r="C10" s="35" t="s">
        <v>1767</v>
      </c>
      <c r="D10" s="36" t="s">
        <v>24</v>
      </c>
      <c r="E10" s="37" t="s">
        <v>62</v>
      </c>
      <c r="F10" s="37" t="s">
        <v>63</v>
      </c>
      <c r="G10" s="36" t="s">
        <v>27</v>
      </c>
      <c r="H10" s="37" t="s">
        <v>64</v>
      </c>
      <c r="I10" s="36">
        <v>12</v>
      </c>
      <c r="J10" s="38">
        <v>1839300044061</v>
      </c>
      <c r="K10" s="39" t="s">
        <v>65</v>
      </c>
      <c r="L10" s="39" t="s">
        <v>66</v>
      </c>
      <c r="M10" s="36" t="s">
        <v>67</v>
      </c>
      <c r="N10" s="40" t="s">
        <v>68</v>
      </c>
      <c r="O10" s="36" t="s">
        <v>69</v>
      </c>
      <c r="P10" s="36" t="s">
        <v>23</v>
      </c>
      <c r="Q10" s="41">
        <v>12</v>
      </c>
      <c r="R10" s="41">
        <f>_xlfn.PERCENTRANK.INC($Q$3:$Q$260,Q10)*100</f>
        <v>88.1</v>
      </c>
      <c r="S10" s="41">
        <v>9</v>
      </c>
      <c r="T10" s="41">
        <f>_xlfn.PERCENTRANK.INC($S$3:$S$260,S10)*100</f>
        <v>94.199999999999989</v>
      </c>
      <c r="U10" s="41">
        <v>7</v>
      </c>
      <c r="V10" s="41">
        <f>_xlfn.PERCENTRANK.INC($U$3:$U$260,U10)*100</f>
        <v>84</v>
      </c>
      <c r="W10" s="42">
        <v>7</v>
      </c>
      <c r="X10" s="42">
        <f>_xlfn.PERCENTRANK.INC($W$3:$W$260,W10)*100</f>
        <v>80.7</v>
      </c>
      <c r="Y10" s="42">
        <v>7.8</v>
      </c>
      <c r="Z10" s="42">
        <f>_xlfn.PERCENTRANK.INC($Y$3:$Y$260,Y10)*100</f>
        <v>87.2</v>
      </c>
      <c r="AA10" s="42">
        <f>Q10+S10+U10+W10+Y10</f>
        <v>42.8</v>
      </c>
      <c r="AB10" s="42">
        <f>_xlfn.PERCENTRANK.INC($AA$3:$AA$260,AA10)*100</f>
        <v>97.1</v>
      </c>
      <c r="AC10" s="57">
        <f>RANK(AA10,$AA$3:$AA$260)</f>
        <v>8</v>
      </c>
      <c r="AD10" s="58" t="str">
        <f>VLOOKUP(AB10,med_3[],2,TRUE)</f>
        <v>เหรียญทอง</v>
      </c>
    </row>
    <row r="11" spans="1:33" s="14" customFormat="1" x14ac:dyDescent="0.2">
      <c r="A11" s="8">
        <v>45475.366584965275</v>
      </c>
      <c r="B11" s="25" t="s">
        <v>2006</v>
      </c>
      <c r="C11" s="35" t="s">
        <v>1893</v>
      </c>
      <c r="D11" s="36" t="s">
        <v>24</v>
      </c>
      <c r="E11" s="37" t="s">
        <v>232</v>
      </c>
      <c r="F11" s="37" t="s">
        <v>233</v>
      </c>
      <c r="G11" s="36" t="s">
        <v>27</v>
      </c>
      <c r="H11" s="37" t="s">
        <v>28</v>
      </c>
      <c r="I11" s="36">
        <v>11</v>
      </c>
      <c r="J11" s="38">
        <v>1839300044762</v>
      </c>
      <c r="K11" s="39" t="s">
        <v>234</v>
      </c>
      <c r="L11" s="39" t="s">
        <v>235</v>
      </c>
      <c r="M11" s="36" t="s">
        <v>236</v>
      </c>
      <c r="N11" s="40" t="s">
        <v>237</v>
      </c>
      <c r="O11" s="36" t="s">
        <v>238</v>
      </c>
      <c r="P11" s="36" t="s">
        <v>23</v>
      </c>
      <c r="Q11" s="41">
        <v>14</v>
      </c>
      <c r="R11" s="41">
        <f>_xlfn.PERCENTRANK.INC($Q$3:$Q$260,Q11)*100</f>
        <v>93.4</v>
      </c>
      <c r="S11" s="41">
        <v>8</v>
      </c>
      <c r="T11" s="41">
        <f>_xlfn.PERCENTRANK.INC($S$3:$S$260,S11)*100</f>
        <v>87.2</v>
      </c>
      <c r="U11" s="41">
        <v>5</v>
      </c>
      <c r="V11" s="41">
        <f>_xlfn.PERCENTRANK.INC($U$3:$U$260,U11)*100</f>
        <v>46.300000000000004</v>
      </c>
      <c r="W11" s="42">
        <v>9</v>
      </c>
      <c r="X11" s="42">
        <f>_xlfn.PERCENTRANK.INC($W$3:$W$260,W11)*100</f>
        <v>95.399999999999991</v>
      </c>
      <c r="Y11" s="42">
        <v>6.6</v>
      </c>
      <c r="Z11" s="42">
        <f>_xlfn.PERCENTRANK.INC($Y$3:$Y$260,Y11)*100</f>
        <v>67.600000000000009</v>
      </c>
      <c r="AA11" s="42">
        <f>Q11+S11+U11+W11+Y11</f>
        <v>42.6</v>
      </c>
      <c r="AB11" s="42">
        <f>_xlfn.PERCENTRANK.INC($AA$3:$AA$260,AA11)*100</f>
        <v>96.3</v>
      </c>
      <c r="AC11" s="57">
        <f>RANK(AA11,$AA$3:$AA$260)</f>
        <v>9</v>
      </c>
      <c r="AD11" s="58" t="str">
        <f>VLOOKUP(AB11,med_3[],2,TRUE)</f>
        <v>เหรียญทอง</v>
      </c>
    </row>
    <row r="12" spans="1:33" s="14" customFormat="1" x14ac:dyDescent="0.2">
      <c r="A12" s="8">
        <v>45476.870587233796</v>
      </c>
      <c r="B12" s="24" t="s">
        <v>2007</v>
      </c>
      <c r="C12" s="35" t="s">
        <v>1921</v>
      </c>
      <c r="D12" s="36" t="s">
        <v>14</v>
      </c>
      <c r="E12" s="37" t="s">
        <v>652</v>
      </c>
      <c r="F12" s="37" t="s">
        <v>653</v>
      </c>
      <c r="G12" s="36" t="s">
        <v>17</v>
      </c>
      <c r="H12" s="37" t="s">
        <v>28</v>
      </c>
      <c r="I12" s="36">
        <v>11</v>
      </c>
      <c r="J12" s="38">
        <v>1839902299670</v>
      </c>
      <c r="K12" s="39" t="s">
        <v>654</v>
      </c>
      <c r="L12" s="39" t="s">
        <v>654</v>
      </c>
      <c r="M12" s="36" t="s">
        <v>655</v>
      </c>
      <c r="N12" s="40" t="s">
        <v>656</v>
      </c>
      <c r="O12" s="36" t="s">
        <v>657</v>
      </c>
      <c r="P12" s="36" t="s">
        <v>23</v>
      </c>
      <c r="Q12" s="41">
        <v>6</v>
      </c>
      <c r="R12" s="41">
        <f>_xlfn.PERCENTRANK.INC($Q$3:$Q$260,Q12)*100</f>
        <v>25.4</v>
      </c>
      <c r="S12" s="41">
        <v>9</v>
      </c>
      <c r="T12" s="41">
        <f>_xlfn.PERCENTRANK.INC($S$3:$S$260,S12)*100</f>
        <v>94.199999999999989</v>
      </c>
      <c r="U12" s="41">
        <v>9</v>
      </c>
      <c r="V12" s="41">
        <f>_xlfn.PERCENTRANK.INC($U$3:$U$260,U12)*100</f>
        <v>98.7</v>
      </c>
      <c r="W12" s="42">
        <v>9</v>
      </c>
      <c r="X12" s="42">
        <f>_xlfn.PERCENTRANK.INC($W$3:$W$260,W12)*100</f>
        <v>95.399999999999991</v>
      </c>
      <c r="Y12" s="42">
        <v>9.6</v>
      </c>
      <c r="Z12" s="42">
        <f>_xlfn.PERCENTRANK.INC($Y$3:$Y$260,Y12)*100</f>
        <v>97.1</v>
      </c>
      <c r="AA12" s="42">
        <f>Q12+S12+U12+W12+Y12</f>
        <v>42.6</v>
      </c>
      <c r="AB12" s="42">
        <f>_xlfn.PERCENTRANK.INC($AA$3:$AA$260,AA12)*100</f>
        <v>96.3</v>
      </c>
      <c r="AC12" s="57">
        <f>RANK(AA12,$AA$3:$AA$260)</f>
        <v>9</v>
      </c>
      <c r="AD12" s="58" t="str">
        <f>VLOOKUP(AB12,med_3[],2,TRUE)</f>
        <v>เหรียญทอง</v>
      </c>
    </row>
    <row r="13" spans="1:33" s="14" customFormat="1" x14ac:dyDescent="0.2">
      <c r="A13" s="8">
        <v>45475.493490243054</v>
      </c>
      <c r="B13" s="24" t="s">
        <v>2003</v>
      </c>
      <c r="C13" s="35" t="s">
        <v>1815</v>
      </c>
      <c r="D13" s="36" t="s">
        <v>14</v>
      </c>
      <c r="E13" s="37" t="s">
        <v>324</v>
      </c>
      <c r="F13" s="37" t="s">
        <v>325</v>
      </c>
      <c r="G13" s="36" t="s">
        <v>17</v>
      </c>
      <c r="H13" s="37" t="s">
        <v>28</v>
      </c>
      <c r="I13" s="36">
        <v>10</v>
      </c>
      <c r="J13" s="38">
        <v>1839100022820</v>
      </c>
      <c r="K13" s="39" t="s">
        <v>326</v>
      </c>
      <c r="L13" s="39" t="s">
        <v>327</v>
      </c>
      <c r="M13" s="36" t="s">
        <v>328</v>
      </c>
      <c r="N13" s="40" t="s">
        <v>329</v>
      </c>
      <c r="O13" s="36" t="s">
        <v>330</v>
      </c>
      <c r="P13" s="36" t="s">
        <v>23</v>
      </c>
      <c r="Q13" s="41">
        <v>18</v>
      </c>
      <c r="R13" s="41">
        <f>_xlfn.PERCENTRANK.INC($Q$3:$Q$260,Q13)*100</f>
        <v>98.3</v>
      </c>
      <c r="S13" s="41">
        <v>6</v>
      </c>
      <c r="T13" s="41">
        <f>_xlfn.PERCENTRANK.INC($S$3:$S$260,S13)*100</f>
        <v>60.199999999999996</v>
      </c>
      <c r="U13" s="41">
        <v>4</v>
      </c>
      <c r="V13" s="41">
        <f>_xlfn.PERCENTRANK.INC($U$3:$U$260,U13)*100</f>
        <v>24.5</v>
      </c>
      <c r="W13" s="42">
        <v>6</v>
      </c>
      <c r="X13" s="42">
        <f>_xlfn.PERCENTRANK.INC($W$3:$W$260,W13)*100</f>
        <v>68</v>
      </c>
      <c r="Y13" s="42">
        <v>7.8</v>
      </c>
      <c r="Z13" s="42">
        <f>_xlfn.PERCENTRANK.INC($Y$3:$Y$260,Y13)*100</f>
        <v>87.2</v>
      </c>
      <c r="AA13" s="42">
        <f>Q13+S13+U13+W13+Y13</f>
        <v>41.8</v>
      </c>
      <c r="AB13" s="42">
        <f>_xlfn.PERCENTRANK.INC($AA$3:$AA$260,AA13)*100</f>
        <v>95.899999999999991</v>
      </c>
      <c r="AC13" s="57">
        <f>RANK(AA13,$AA$3:$AA$260)</f>
        <v>11</v>
      </c>
      <c r="AD13" s="58" t="str">
        <f>VLOOKUP(AB13,med_3[],2,TRUE)</f>
        <v>เหรียญทอง</v>
      </c>
    </row>
    <row r="14" spans="1:33" s="14" customFormat="1" x14ac:dyDescent="0.2">
      <c r="A14" s="8">
        <v>45475.900470370369</v>
      </c>
      <c r="B14" s="25" t="s">
        <v>2004</v>
      </c>
      <c r="C14" s="35" t="s">
        <v>1839</v>
      </c>
      <c r="D14" s="36" t="s">
        <v>14</v>
      </c>
      <c r="E14" s="37" t="s">
        <v>453</v>
      </c>
      <c r="F14" s="37" t="s">
        <v>454</v>
      </c>
      <c r="G14" s="36" t="s">
        <v>17</v>
      </c>
      <c r="H14" s="37" t="s">
        <v>187</v>
      </c>
      <c r="I14" s="36">
        <v>10</v>
      </c>
      <c r="J14" s="38">
        <v>1839300066251</v>
      </c>
      <c r="K14" s="39" t="s">
        <v>455</v>
      </c>
      <c r="L14" s="39" t="s">
        <v>455</v>
      </c>
      <c r="M14" s="36" t="s">
        <v>456</v>
      </c>
      <c r="N14" s="40" t="s">
        <v>457</v>
      </c>
      <c r="O14" s="36" t="s">
        <v>458</v>
      </c>
      <c r="P14" s="36" t="s">
        <v>23</v>
      </c>
      <c r="Q14" s="41">
        <v>18</v>
      </c>
      <c r="R14" s="41">
        <f>_xlfn.PERCENTRANK.INC($Q$3:$Q$260,Q14)*100</f>
        <v>98.3</v>
      </c>
      <c r="S14" s="41">
        <v>5</v>
      </c>
      <c r="T14" s="41">
        <f>_xlfn.PERCENTRANK.INC($S$3:$S$260,S14)*100</f>
        <v>43</v>
      </c>
      <c r="U14" s="41">
        <v>9</v>
      </c>
      <c r="V14" s="41">
        <f>_xlfn.PERCENTRANK.INC($U$3:$U$260,U14)*100</f>
        <v>98.7</v>
      </c>
      <c r="W14" s="42">
        <v>3</v>
      </c>
      <c r="X14" s="42">
        <f>_xlfn.PERCENTRANK.INC($W$3:$W$260,W14)*100</f>
        <v>17.2</v>
      </c>
      <c r="Y14" s="42">
        <v>5.4</v>
      </c>
      <c r="Z14" s="42">
        <f>_xlfn.PERCENTRANK.INC($Y$3:$Y$260,Y14)*100</f>
        <v>45.4</v>
      </c>
      <c r="AA14" s="42">
        <f>Q14+S14+U14+W14+Y14</f>
        <v>40.4</v>
      </c>
      <c r="AB14" s="42">
        <f>_xlfn.PERCENTRANK.INC($AA$3:$AA$260,AA14)*100</f>
        <v>95</v>
      </c>
      <c r="AC14" s="57">
        <f>RANK(AA14,$AA$3:$AA$260)</f>
        <v>12</v>
      </c>
      <c r="AD14" s="58" t="str">
        <f>VLOOKUP(AB14,med_3[],2,TRUE)</f>
        <v>เหรียญทอง</v>
      </c>
    </row>
    <row r="15" spans="1:33" s="14" customFormat="1" x14ac:dyDescent="0.2">
      <c r="A15" s="8">
        <v>45475.825960416667</v>
      </c>
      <c r="B15" s="24" t="s">
        <v>2007</v>
      </c>
      <c r="C15" s="35" t="s">
        <v>1931</v>
      </c>
      <c r="D15" s="36" t="s">
        <v>14</v>
      </c>
      <c r="E15" s="37" t="s">
        <v>426</v>
      </c>
      <c r="F15" s="37" t="s">
        <v>427</v>
      </c>
      <c r="G15" s="36" t="s">
        <v>27</v>
      </c>
      <c r="H15" s="37" t="s">
        <v>99</v>
      </c>
      <c r="I15" s="36">
        <v>11</v>
      </c>
      <c r="J15" s="38">
        <v>1839100016935</v>
      </c>
      <c r="K15" s="36" t="s">
        <v>29</v>
      </c>
      <c r="L15" s="39" t="s">
        <v>428</v>
      </c>
      <c r="M15" s="36" t="s">
        <v>429</v>
      </c>
      <c r="N15" s="40" t="s">
        <v>430</v>
      </c>
      <c r="O15" s="36">
        <v>3322947495</v>
      </c>
      <c r="P15" s="36" t="s">
        <v>23</v>
      </c>
      <c r="Q15" s="41">
        <v>10</v>
      </c>
      <c r="R15" s="41">
        <f>_xlfn.PERCENTRANK.INC($Q$3:$Q$260,Q15)*100</f>
        <v>69.599999999999994</v>
      </c>
      <c r="S15" s="41">
        <v>11</v>
      </c>
      <c r="T15" s="41">
        <f>_xlfn.PERCENTRANK.INC($S$3:$S$260,S15)*100</f>
        <v>99.5</v>
      </c>
      <c r="U15" s="41">
        <v>7</v>
      </c>
      <c r="V15" s="41">
        <f>_xlfn.PERCENTRANK.INC($U$3:$U$260,U15)*100</f>
        <v>84</v>
      </c>
      <c r="W15" s="42">
        <v>7</v>
      </c>
      <c r="X15" s="42">
        <f>_xlfn.PERCENTRANK.INC($W$3:$W$260,W15)*100</f>
        <v>80.7</v>
      </c>
      <c r="Y15" s="42">
        <v>5.4</v>
      </c>
      <c r="Z15" s="42">
        <f>_xlfn.PERCENTRANK.INC($Y$3:$Y$260,Y15)*100</f>
        <v>45.4</v>
      </c>
      <c r="AA15" s="42">
        <f>Q15+S15+U15+W15+Y15</f>
        <v>40.4</v>
      </c>
      <c r="AB15" s="42">
        <f>_xlfn.PERCENTRANK.INC($AA$3:$AA$260,AA15)*100</f>
        <v>95</v>
      </c>
      <c r="AC15" s="57">
        <f>RANK(AA15,$AA$3:$AA$260)</f>
        <v>12</v>
      </c>
      <c r="AD15" s="58" t="str">
        <f>VLOOKUP(AB15,med_3[],2,TRUE)</f>
        <v>เหรียญทอง</v>
      </c>
    </row>
    <row r="16" spans="1:33" s="14" customFormat="1" x14ac:dyDescent="0.2">
      <c r="A16" s="8">
        <v>45479.757543912041</v>
      </c>
      <c r="B16" s="24" t="s">
        <v>1999</v>
      </c>
      <c r="C16" s="35" t="s">
        <v>1695</v>
      </c>
      <c r="D16" s="36" t="s">
        <v>24</v>
      </c>
      <c r="E16" s="37" t="s">
        <v>1208</v>
      </c>
      <c r="F16" s="37" t="s">
        <v>1209</v>
      </c>
      <c r="G16" s="36" t="s">
        <v>27</v>
      </c>
      <c r="H16" s="37" t="s">
        <v>28</v>
      </c>
      <c r="I16" s="36">
        <v>11</v>
      </c>
      <c r="J16" s="38">
        <v>1839902261761</v>
      </c>
      <c r="K16" s="39" t="s">
        <v>1210</v>
      </c>
      <c r="L16" s="39" t="s">
        <v>1210</v>
      </c>
      <c r="M16" s="36" t="s">
        <v>1211</v>
      </c>
      <c r="N16" s="40" t="s">
        <v>1212</v>
      </c>
      <c r="O16" s="36" t="s">
        <v>1213</v>
      </c>
      <c r="P16" s="36" t="s">
        <v>23</v>
      </c>
      <c r="Q16" s="41">
        <v>10</v>
      </c>
      <c r="R16" s="41">
        <f>_xlfn.PERCENTRANK.INC($Q$3:$Q$260,Q16)*100</f>
        <v>69.599999999999994</v>
      </c>
      <c r="S16" s="41">
        <v>9</v>
      </c>
      <c r="T16" s="41">
        <f>_xlfn.PERCENTRANK.INC($S$3:$S$260,S16)*100</f>
        <v>94.199999999999989</v>
      </c>
      <c r="U16" s="41">
        <v>6</v>
      </c>
      <c r="V16" s="41">
        <f>_xlfn.PERCENTRANK.INC($U$3:$U$260,U16)*100</f>
        <v>69.599999999999994</v>
      </c>
      <c r="W16" s="42">
        <v>8</v>
      </c>
      <c r="X16" s="42">
        <f>_xlfn.PERCENTRANK.INC($W$3:$W$260,W16)*100</f>
        <v>90.100000000000009</v>
      </c>
      <c r="Y16" s="42">
        <v>7.2</v>
      </c>
      <c r="Z16" s="42">
        <f>_xlfn.PERCENTRANK.INC($Y$3:$Y$260,Y16)*100</f>
        <v>76.2</v>
      </c>
      <c r="AA16" s="42">
        <f>Q16+S16+U16+W16+Y16</f>
        <v>40.200000000000003</v>
      </c>
      <c r="AB16" s="42">
        <f>_xlfn.PERCENTRANK.INC($AA$3:$AA$260,AA16)*100</f>
        <v>94.199999999999989</v>
      </c>
      <c r="AC16" s="57">
        <f>RANK(AA16,$AA$3:$AA$260)</f>
        <v>14</v>
      </c>
      <c r="AD16" s="59" t="str">
        <f>VLOOKUP(AB16,med_3[],2,TRUE)</f>
        <v>เหรียญเงิน</v>
      </c>
    </row>
    <row r="17" spans="1:30" s="14" customFormat="1" x14ac:dyDescent="0.2">
      <c r="A17" s="8">
        <v>45475.917769780091</v>
      </c>
      <c r="B17" s="25" t="s">
        <v>2002</v>
      </c>
      <c r="C17" s="35" t="s">
        <v>1791</v>
      </c>
      <c r="D17" s="36" t="s">
        <v>24</v>
      </c>
      <c r="E17" s="37" t="s">
        <v>478</v>
      </c>
      <c r="F17" s="37" t="s">
        <v>473</v>
      </c>
      <c r="G17" s="36" t="s">
        <v>27</v>
      </c>
      <c r="H17" s="37" t="s">
        <v>49</v>
      </c>
      <c r="I17" s="36">
        <v>12</v>
      </c>
      <c r="J17" s="38">
        <v>1839100018571</v>
      </c>
      <c r="K17" s="39" t="s">
        <v>474</v>
      </c>
      <c r="L17" s="39" t="s">
        <v>474</v>
      </c>
      <c r="M17" s="36" t="s">
        <v>475</v>
      </c>
      <c r="N17" s="40" t="s">
        <v>479</v>
      </c>
      <c r="O17" s="36" t="s">
        <v>480</v>
      </c>
      <c r="P17" s="36" t="s">
        <v>23</v>
      </c>
      <c r="Q17" s="41">
        <v>10</v>
      </c>
      <c r="R17" s="41">
        <f>_xlfn.PERCENTRANK.INC($Q$3:$Q$260,Q17)*100</f>
        <v>69.599999999999994</v>
      </c>
      <c r="S17" s="41">
        <v>9</v>
      </c>
      <c r="T17" s="41">
        <f>_xlfn.PERCENTRANK.INC($S$3:$S$260,S17)*100</f>
        <v>94.199999999999989</v>
      </c>
      <c r="U17" s="41">
        <v>6</v>
      </c>
      <c r="V17" s="41">
        <f>_xlfn.PERCENTRANK.INC($U$3:$U$260,U17)*100</f>
        <v>69.599999999999994</v>
      </c>
      <c r="W17" s="42">
        <v>8</v>
      </c>
      <c r="X17" s="42">
        <f>_xlfn.PERCENTRANK.INC($W$3:$W$260,W17)*100</f>
        <v>90.100000000000009</v>
      </c>
      <c r="Y17" s="42">
        <v>7.2</v>
      </c>
      <c r="Z17" s="42">
        <f>_xlfn.PERCENTRANK.INC($Y$3:$Y$260,Y17)*100</f>
        <v>76.2</v>
      </c>
      <c r="AA17" s="42">
        <f>Q17+S17+U17+W17+Y17</f>
        <v>40.200000000000003</v>
      </c>
      <c r="AB17" s="42">
        <f>_xlfn.PERCENTRANK.INC($AA$3:$AA$260,AA17)*100</f>
        <v>94.199999999999989</v>
      </c>
      <c r="AC17" s="57">
        <f>RANK(AA17,$AA$3:$AA$260)</f>
        <v>14</v>
      </c>
      <c r="AD17" s="59" t="str">
        <f>VLOOKUP(AB17,med_3[],2,TRUE)</f>
        <v>เหรียญเงิน</v>
      </c>
    </row>
    <row r="18" spans="1:30" s="14" customFormat="1" x14ac:dyDescent="0.2">
      <c r="A18" s="8">
        <v>45475.612514930559</v>
      </c>
      <c r="B18" s="24" t="s">
        <v>2001</v>
      </c>
      <c r="C18" s="35" t="s">
        <v>1744</v>
      </c>
      <c r="D18" s="36" t="s">
        <v>24</v>
      </c>
      <c r="E18" s="37" t="s">
        <v>380</v>
      </c>
      <c r="F18" s="37" t="s">
        <v>381</v>
      </c>
      <c r="G18" s="36" t="s">
        <v>27</v>
      </c>
      <c r="H18" s="37" t="s">
        <v>85</v>
      </c>
      <c r="I18" s="36">
        <v>11</v>
      </c>
      <c r="J18" s="38">
        <v>1839902252207</v>
      </c>
      <c r="K18" s="39" t="s">
        <v>382</v>
      </c>
      <c r="L18" s="39" t="s">
        <v>383</v>
      </c>
      <c r="M18" s="36" t="s">
        <v>384</v>
      </c>
      <c r="N18" s="40" t="s">
        <v>385</v>
      </c>
      <c r="O18" s="36" t="s">
        <v>386</v>
      </c>
      <c r="P18" s="36" t="s">
        <v>23</v>
      </c>
      <c r="Q18" s="41">
        <v>8</v>
      </c>
      <c r="R18" s="41">
        <f>_xlfn.PERCENTRANK.INC($Q$3:$Q$260,Q18)*100</f>
        <v>49.1</v>
      </c>
      <c r="S18" s="41">
        <v>8</v>
      </c>
      <c r="T18" s="41">
        <f>_xlfn.PERCENTRANK.INC($S$3:$S$260,S18)*100</f>
        <v>87.2</v>
      </c>
      <c r="U18" s="41">
        <v>6</v>
      </c>
      <c r="V18" s="41">
        <f>_xlfn.PERCENTRANK.INC($U$3:$U$260,U18)*100</f>
        <v>69.599999999999994</v>
      </c>
      <c r="W18" s="42">
        <v>8</v>
      </c>
      <c r="X18" s="42">
        <f>_xlfn.PERCENTRANK.INC($W$3:$W$260,W18)*100</f>
        <v>90.100000000000009</v>
      </c>
      <c r="Y18" s="42">
        <v>9.6</v>
      </c>
      <c r="Z18" s="42">
        <f>_xlfn.PERCENTRANK.INC($Y$3:$Y$260,Y18)*100</f>
        <v>97.1</v>
      </c>
      <c r="AA18" s="42">
        <f>Q18+S18+U18+W18+Y18</f>
        <v>39.6</v>
      </c>
      <c r="AB18" s="42">
        <f>_xlfn.PERCENTRANK.INC($AA$3:$AA$260,AA18)*100</f>
        <v>93.4</v>
      </c>
      <c r="AC18" s="57">
        <f>RANK(AA18,$AA$3:$AA$260)</f>
        <v>16</v>
      </c>
      <c r="AD18" s="59" t="str">
        <f>VLOOKUP(AB18,med_3[],2,TRUE)</f>
        <v>เหรียญเงิน</v>
      </c>
    </row>
    <row r="19" spans="1:30" s="14" customFormat="1" x14ac:dyDescent="0.2">
      <c r="A19" s="8">
        <v>45480.913019120373</v>
      </c>
      <c r="B19" s="25" t="s">
        <v>2002</v>
      </c>
      <c r="C19" s="35" t="s">
        <v>1790</v>
      </c>
      <c r="D19" s="36" t="s">
        <v>24</v>
      </c>
      <c r="E19" s="37" t="s">
        <v>1994</v>
      </c>
      <c r="F19" s="37" t="s">
        <v>1658</v>
      </c>
      <c r="G19" s="36" t="s">
        <v>17</v>
      </c>
      <c r="H19" s="37" t="s">
        <v>99</v>
      </c>
      <c r="I19" s="36">
        <v>11</v>
      </c>
      <c r="J19" s="38">
        <v>1839902290630</v>
      </c>
      <c r="K19" s="39" t="s">
        <v>1659</v>
      </c>
      <c r="L19" s="39" t="s">
        <v>1660</v>
      </c>
      <c r="M19" s="36" t="s">
        <v>1661</v>
      </c>
      <c r="N19" s="40" t="s">
        <v>1662</v>
      </c>
      <c r="O19" s="36" t="s">
        <v>1663</v>
      </c>
      <c r="P19" s="36" t="s">
        <v>23</v>
      </c>
      <c r="Q19" s="41">
        <v>12</v>
      </c>
      <c r="R19" s="41">
        <f>_xlfn.PERCENTRANK.INC($Q$3:$Q$260,Q19)*100</f>
        <v>88.1</v>
      </c>
      <c r="S19" s="41">
        <v>3</v>
      </c>
      <c r="T19" s="41">
        <f>_xlfn.PERCENTRANK.INC($S$3:$S$260,S19)*100</f>
        <v>9.4</v>
      </c>
      <c r="U19" s="41">
        <v>5</v>
      </c>
      <c r="V19" s="41">
        <f>_xlfn.PERCENTRANK.INC($U$3:$U$260,U19)*100</f>
        <v>46.300000000000004</v>
      </c>
      <c r="W19" s="42">
        <v>10</v>
      </c>
      <c r="X19" s="42">
        <f>_xlfn.PERCENTRANK.INC($W$3:$W$260,W19)*100</f>
        <v>97.899999999999991</v>
      </c>
      <c r="Y19" s="42">
        <v>9.6</v>
      </c>
      <c r="Z19" s="42">
        <f>_xlfn.PERCENTRANK.INC($Y$3:$Y$260,Y19)*100</f>
        <v>97.1</v>
      </c>
      <c r="AA19" s="42">
        <f>Q19+S19+U19+W19+Y19</f>
        <v>39.6</v>
      </c>
      <c r="AB19" s="42">
        <f>_xlfn.PERCENTRANK.INC($AA$3:$AA$260,AA19)*100</f>
        <v>93.4</v>
      </c>
      <c r="AC19" s="57">
        <f>RANK(AA19,$AA$3:$AA$260)</f>
        <v>16</v>
      </c>
      <c r="AD19" s="59" t="str">
        <f>VLOOKUP(AB19,med_3[],2,TRUE)</f>
        <v>เหรียญเงิน</v>
      </c>
    </row>
    <row r="20" spans="1:30" s="14" customFormat="1" x14ac:dyDescent="0.2">
      <c r="A20" s="8">
        <v>45475.841431446759</v>
      </c>
      <c r="B20" s="25" t="s">
        <v>2006</v>
      </c>
      <c r="C20" s="35" t="s">
        <v>1900</v>
      </c>
      <c r="D20" s="36" t="s">
        <v>24</v>
      </c>
      <c r="E20" s="37" t="s">
        <v>437</v>
      </c>
      <c r="F20" s="37" t="s">
        <v>438</v>
      </c>
      <c r="G20" s="36" t="s">
        <v>27</v>
      </c>
      <c r="H20" s="37" t="s">
        <v>439</v>
      </c>
      <c r="I20" s="36">
        <v>12</v>
      </c>
      <c r="J20" s="38">
        <v>1839300039939</v>
      </c>
      <c r="K20" s="36" t="s">
        <v>440</v>
      </c>
      <c r="L20" s="36" t="s">
        <v>441</v>
      </c>
      <c r="M20" s="36" t="s">
        <v>442</v>
      </c>
      <c r="N20" s="40" t="s">
        <v>443</v>
      </c>
      <c r="O20" s="36" t="s">
        <v>444</v>
      </c>
      <c r="P20" s="36" t="s">
        <v>23</v>
      </c>
      <c r="Q20" s="41">
        <v>12</v>
      </c>
      <c r="R20" s="41">
        <f>_xlfn.PERCENTRANK.INC($Q$3:$Q$260,Q20)*100</f>
        <v>88.1</v>
      </c>
      <c r="S20" s="41">
        <v>6</v>
      </c>
      <c r="T20" s="41">
        <f>_xlfn.PERCENTRANK.INC($S$3:$S$260,S20)*100</f>
        <v>60.199999999999996</v>
      </c>
      <c r="U20" s="41">
        <v>6</v>
      </c>
      <c r="V20" s="41">
        <f>_xlfn.PERCENTRANK.INC($U$3:$U$260,U20)*100</f>
        <v>69.599999999999994</v>
      </c>
      <c r="W20" s="42">
        <v>9</v>
      </c>
      <c r="X20" s="42">
        <f>_xlfn.PERCENTRANK.INC($W$3:$W$260,W20)*100</f>
        <v>95.399999999999991</v>
      </c>
      <c r="Y20" s="42">
        <v>6</v>
      </c>
      <c r="Z20" s="42">
        <f>_xlfn.PERCENTRANK.INC($Y$3:$Y$260,Y20)*100</f>
        <v>58.099999999999994</v>
      </c>
      <c r="AA20" s="42">
        <f>Q20+S20+U20+W20+Y20</f>
        <v>39</v>
      </c>
      <c r="AB20" s="42">
        <f>_xlfn.PERCENTRANK.INC($AA$3:$AA$260,AA20)*100</f>
        <v>93</v>
      </c>
      <c r="AC20" s="57">
        <f>RANK(AA20,$AA$3:$AA$260)</f>
        <v>18</v>
      </c>
      <c r="AD20" s="59" t="str">
        <f>VLOOKUP(AB20,med_3[],2,TRUE)</f>
        <v>เหรียญเงิน</v>
      </c>
    </row>
    <row r="21" spans="1:30" s="14" customFormat="1" x14ac:dyDescent="0.2">
      <c r="A21" s="8">
        <v>45475.392568391202</v>
      </c>
      <c r="B21" s="24" t="s">
        <v>2001</v>
      </c>
      <c r="C21" s="35" t="s">
        <v>1756</v>
      </c>
      <c r="D21" s="36" t="s">
        <v>24</v>
      </c>
      <c r="E21" s="37" t="s">
        <v>252</v>
      </c>
      <c r="F21" s="37" t="s">
        <v>253</v>
      </c>
      <c r="G21" s="36" t="s">
        <v>27</v>
      </c>
      <c r="H21" s="37" t="s">
        <v>28</v>
      </c>
      <c r="I21" s="36">
        <v>12</v>
      </c>
      <c r="J21" s="38">
        <v>1839300043715</v>
      </c>
      <c r="K21" s="39" t="s">
        <v>254</v>
      </c>
      <c r="L21" s="39" t="s">
        <v>255</v>
      </c>
      <c r="M21" s="36" t="s">
        <v>256</v>
      </c>
      <c r="N21" s="40" t="s">
        <v>257</v>
      </c>
      <c r="O21" s="36" t="s">
        <v>258</v>
      </c>
      <c r="P21" s="36" t="s">
        <v>23</v>
      </c>
      <c r="Q21" s="41">
        <v>10</v>
      </c>
      <c r="R21" s="41">
        <f>_xlfn.PERCENTRANK.INC($Q$3:$Q$260,Q21)*100</f>
        <v>69.599999999999994</v>
      </c>
      <c r="S21" s="41">
        <v>7</v>
      </c>
      <c r="T21" s="41">
        <f>_xlfn.PERCENTRANK.INC($S$3:$S$260,S21)*100</f>
        <v>76.599999999999994</v>
      </c>
      <c r="U21" s="41">
        <v>7</v>
      </c>
      <c r="V21" s="41">
        <f>_xlfn.PERCENTRANK.INC($U$3:$U$260,U21)*100</f>
        <v>84</v>
      </c>
      <c r="W21" s="42">
        <v>7</v>
      </c>
      <c r="X21" s="42">
        <f>_xlfn.PERCENTRANK.INC($W$3:$W$260,W21)*100</f>
        <v>80.7</v>
      </c>
      <c r="Y21" s="42">
        <v>7.2</v>
      </c>
      <c r="Z21" s="42">
        <f>_xlfn.PERCENTRANK.INC($Y$3:$Y$260,Y21)*100</f>
        <v>76.2</v>
      </c>
      <c r="AA21" s="42">
        <f>Q21+S21+U21+W21+Y21</f>
        <v>38.200000000000003</v>
      </c>
      <c r="AB21" s="42">
        <f>_xlfn.PERCENTRANK.INC($AA$3:$AA$260,AA21)*100</f>
        <v>92.2</v>
      </c>
      <c r="AC21" s="57">
        <f>RANK(AA21,$AA$3:$AA$260)</f>
        <v>19</v>
      </c>
      <c r="AD21" s="59" t="str">
        <f>VLOOKUP(AB21,med_3[],2,TRUE)</f>
        <v>เหรียญเงิน</v>
      </c>
    </row>
    <row r="22" spans="1:30" s="14" customFormat="1" x14ac:dyDescent="0.2">
      <c r="A22" s="8">
        <v>45477.875898333332</v>
      </c>
      <c r="B22" s="24" t="s">
        <v>2005</v>
      </c>
      <c r="C22" s="35" t="s">
        <v>1875</v>
      </c>
      <c r="D22" s="36" t="s">
        <v>14</v>
      </c>
      <c r="E22" s="37" t="s">
        <v>800</v>
      </c>
      <c r="F22" s="37" t="s">
        <v>801</v>
      </c>
      <c r="G22" s="36" t="s">
        <v>27</v>
      </c>
      <c r="H22" s="37" t="s">
        <v>28</v>
      </c>
      <c r="I22" s="36">
        <v>11</v>
      </c>
      <c r="J22" s="38">
        <v>1839902284541</v>
      </c>
      <c r="K22" s="39" t="s">
        <v>802</v>
      </c>
      <c r="L22" s="39" t="s">
        <v>803</v>
      </c>
      <c r="M22" s="36" t="s">
        <v>804</v>
      </c>
      <c r="N22" s="40" t="s">
        <v>805</v>
      </c>
      <c r="O22" s="36" t="s">
        <v>806</v>
      </c>
      <c r="P22" s="36" t="s">
        <v>23</v>
      </c>
      <c r="Q22" s="41">
        <v>10</v>
      </c>
      <c r="R22" s="41">
        <f>_xlfn.PERCENTRANK.INC($Q$3:$Q$260,Q22)*100</f>
        <v>69.599999999999994</v>
      </c>
      <c r="S22" s="41">
        <v>4</v>
      </c>
      <c r="T22" s="41">
        <f>_xlfn.PERCENTRANK.INC($S$3:$S$260,S22)*100</f>
        <v>25.8</v>
      </c>
      <c r="U22" s="41">
        <v>4</v>
      </c>
      <c r="V22" s="41">
        <f>_xlfn.PERCENTRANK.INC($U$3:$U$260,U22)*100</f>
        <v>24.5</v>
      </c>
      <c r="W22" s="42">
        <v>10</v>
      </c>
      <c r="X22" s="42">
        <f>_xlfn.PERCENTRANK.INC($W$3:$W$260,W22)*100</f>
        <v>97.899999999999991</v>
      </c>
      <c r="Y22" s="42">
        <v>10.199999999999999</v>
      </c>
      <c r="Z22" s="42">
        <f>_xlfn.PERCENTRANK.INC($Y$3:$Y$260,Y22)*100</f>
        <v>99.1</v>
      </c>
      <c r="AA22" s="42">
        <f>Q22+S22+U22+W22+Y22</f>
        <v>38.200000000000003</v>
      </c>
      <c r="AB22" s="42">
        <f>_xlfn.PERCENTRANK.INC($AA$3:$AA$260,AA22)*100</f>
        <v>92.2</v>
      </c>
      <c r="AC22" s="57">
        <f>RANK(AA22,$AA$3:$AA$260)</f>
        <v>19</v>
      </c>
      <c r="AD22" s="59" t="str">
        <f>VLOOKUP(AB22,med_3[],2,TRUE)</f>
        <v>เหรียญเงิน</v>
      </c>
    </row>
    <row r="23" spans="1:30" s="14" customFormat="1" x14ac:dyDescent="0.2">
      <c r="A23" s="8">
        <v>45476.648162592595</v>
      </c>
      <c r="B23" s="24" t="s">
        <v>1999</v>
      </c>
      <c r="C23" s="35" t="s">
        <v>1698</v>
      </c>
      <c r="D23" s="36" t="s">
        <v>24</v>
      </c>
      <c r="E23" s="37" t="s">
        <v>619</v>
      </c>
      <c r="F23" s="37" t="s">
        <v>620</v>
      </c>
      <c r="G23" s="36" t="s">
        <v>27</v>
      </c>
      <c r="H23" s="37" t="s">
        <v>621</v>
      </c>
      <c r="I23" s="36">
        <v>11</v>
      </c>
      <c r="J23" s="38">
        <v>1839300051700</v>
      </c>
      <c r="K23" s="39" t="s">
        <v>622</v>
      </c>
      <c r="L23" s="39" t="s">
        <v>623</v>
      </c>
      <c r="M23" s="36" t="s">
        <v>624</v>
      </c>
      <c r="N23" s="40" t="s">
        <v>625</v>
      </c>
      <c r="O23" s="36" t="s">
        <v>626</v>
      </c>
      <c r="P23" s="36" t="s">
        <v>23</v>
      </c>
      <c r="Q23" s="41">
        <v>4</v>
      </c>
      <c r="R23" s="41">
        <f>_xlfn.PERCENTRANK.INC($Q$3:$Q$260,Q23)*100</f>
        <v>7.3</v>
      </c>
      <c r="S23" s="41">
        <v>7</v>
      </c>
      <c r="T23" s="41">
        <f>_xlfn.PERCENTRANK.INC($S$3:$S$260,S23)*100</f>
        <v>76.599999999999994</v>
      </c>
      <c r="U23" s="41">
        <v>7</v>
      </c>
      <c r="V23" s="41">
        <f>_xlfn.PERCENTRANK.INC($U$3:$U$260,U23)*100</f>
        <v>84</v>
      </c>
      <c r="W23" s="42">
        <v>11</v>
      </c>
      <c r="X23" s="42">
        <f>_xlfn.PERCENTRANK.INC($W$3:$W$260,W23)*100</f>
        <v>99.5</v>
      </c>
      <c r="Y23" s="42">
        <v>9</v>
      </c>
      <c r="Z23" s="42">
        <f>_xlfn.PERCENTRANK.INC($Y$3:$Y$260,Y23)*100</f>
        <v>96.7</v>
      </c>
      <c r="AA23" s="42">
        <f>Q23+S23+U23+W23+Y23</f>
        <v>38</v>
      </c>
      <c r="AB23" s="42">
        <f>_xlfn.PERCENTRANK.INC($AA$3:$AA$260,AA23)*100</f>
        <v>91.8</v>
      </c>
      <c r="AC23" s="57">
        <f>RANK(AA23,$AA$3:$AA$260)</f>
        <v>21</v>
      </c>
      <c r="AD23" s="59" t="str">
        <f>VLOOKUP(AB23,med_3[],2,TRUE)</f>
        <v>เหรียญเงิน</v>
      </c>
    </row>
    <row r="24" spans="1:30" s="14" customFormat="1" x14ac:dyDescent="0.2">
      <c r="A24" s="8">
        <v>45479.801278344908</v>
      </c>
      <c r="B24" s="24" t="s">
        <v>2007</v>
      </c>
      <c r="C24" s="35" t="s">
        <v>1916</v>
      </c>
      <c r="D24" s="36" t="s">
        <v>14</v>
      </c>
      <c r="E24" s="37" t="s">
        <v>1223</v>
      </c>
      <c r="F24" s="37" t="s">
        <v>1224</v>
      </c>
      <c r="G24" s="36" t="s">
        <v>27</v>
      </c>
      <c r="H24" s="37" t="s">
        <v>85</v>
      </c>
      <c r="I24" s="36" t="s">
        <v>1225</v>
      </c>
      <c r="J24" s="38">
        <v>1839300052277</v>
      </c>
      <c r="K24" s="39" t="s">
        <v>1226</v>
      </c>
      <c r="L24" s="39" t="s">
        <v>1227</v>
      </c>
      <c r="M24" s="36" t="s">
        <v>1228</v>
      </c>
      <c r="N24" s="40" t="s">
        <v>1229</v>
      </c>
      <c r="O24" s="36">
        <v>356491001</v>
      </c>
      <c r="P24" s="36" t="s">
        <v>23</v>
      </c>
      <c r="Q24" s="41">
        <v>10</v>
      </c>
      <c r="R24" s="41">
        <f>_xlfn.PERCENTRANK.INC($Q$3:$Q$260,Q24)*100</f>
        <v>69.599999999999994</v>
      </c>
      <c r="S24" s="41">
        <v>11</v>
      </c>
      <c r="T24" s="41">
        <f>_xlfn.PERCENTRANK.INC($S$3:$S$260,S24)*100</f>
        <v>99.5</v>
      </c>
      <c r="U24" s="41">
        <v>5</v>
      </c>
      <c r="V24" s="41">
        <f>_xlfn.PERCENTRANK.INC($U$3:$U$260,U24)*100</f>
        <v>46.300000000000004</v>
      </c>
      <c r="W24" s="42">
        <v>7</v>
      </c>
      <c r="X24" s="42">
        <f>_xlfn.PERCENTRANK.INC($W$3:$W$260,W24)*100</f>
        <v>80.7</v>
      </c>
      <c r="Y24" s="42">
        <v>4.8</v>
      </c>
      <c r="Z24" s="42">
        <f>_xlfn.PERCENTRANK.INC($Y$3:$Y$260,Y24)*100</f>
        <v>34.4</v>
      </c>
      <c r="AA24" s="42">
        <f>Q24+S24+U24+W24+Y24</f>
        <v>37.799999999999997</v>
      </c>
      <c r="AB24" s="42">
        <f>_xlfn.PERCENTRANK.INC($AA$3:$AA$260,AA24)*100</f>
        <v>91.3</v>
      </c>
      <c r="AC24" s="57">
        <f>RANK(AA24,$AA$3:$AA$260)</f>
        <v>22</v>
      </c>
      <c r="AD24" s="59" t="str">
        <f>VLOOKUP(AB24,med_3[],2,TRUE)</f>
        <v>เหรียญเงิน</v>
      </c>
    </row>
    <row r="25" spans="1:30" s="14" customFormat="1" x14ac:dyDescent="0.2">
      <c r="A25" s="8">
        <v>45476.456732638893</v>
      </c>
      <c r="B25" s="25" t="s">
        <v>2000</v>
      </c>
      <c r="C25" s="35" t="s">
        <v>1726</v>
      </c>
      <c r="D25" s="36" t="s">
        <v>24</v>
      </c>
      <c r="E25" s="37" t="s">
        <v>554</v>
      </c>
      <c r="F25" s="37" t="s">
        <v>555</v>
      </c>
      <c r="G25" s="36" t="s">
        <v>27</v>
      </c>
      <c r="H25" s="37" t="s">
        <v>556</v>
      </c>
      <c r="I25" s="36">
        <v>12</v>
      </c>
      <c r="J25" s="38">
        <v>1839100016650</v>
      </c>
      <c r="K25" s="39" t="s">
        <v>557</v>
      </c>
      <c r="L25" s="39" t="s">
        <v>557</v>
      </c>
      <c r="M25" s="36" t="s">
        <v>558</v>
      </c>
      <c r="N25" s="40" t="s">
        <v>559</v>
      </c>
      <c r="O25" s="36" t="s">
        <v>560</v>
      </c>
      <c r="P25" s="36" t="s">
        <v>23</v>
      </c>
      <c r="Q25" s="41">
        <v>8</v>
      </c>
      <c r="R25" s="41">
        <f>_xlfn.PERCENTRANK.INC($Q$3:$Q$260,Q25)*100</f>
        <v>49.1</v>
      </c>
      <c r="S25" s="41">
        <v>10</v>
      </c>
      <c r="T25" s="41">
        <f>_xlfn.PERCENTRANK.INC($S$3:$S$260,S25)*100</f>
        <v>98.7</v>
      </c>
      <c r="U25" s="41">
        <v>7</v>
      </c>
      <c r="V25" s="41">
        <f>_xlfn.PERCENTRANK.INC($U$3:$U$260,U25)*100</f>
        <v>84</v>
      </c>
      <c r="W25" s="42">
        <v>7</v>
      </c>
      <c r="X25" s="42">
        <f>_xlfn.PERCENTRANK.INC($W$3:$W$260,W25)*100</f>
        <v>80.7</v>
      </c>
      <c r="Y25" s="42">
        <v>5.4</v>
      </c>
      <c r="Z25" s="42">
        <f>_xlfn.PERCENTRANK.INC($Y$3:$Y$260,Y25)*100</f>
        <v>45.4</v>
      </c>
      <c r="AA25" s="42">
        <f>Q25+S25+U25+W25+Y25</f>
        <v>37.4</v>
      </c>
      <c r="AB25" s="42">
        <f>_xlfn.PERCENTRANK.INC($AA$3:$AA$260,AA25)*100</f>
        <v>90.5</v>
      </c>
      <c r="AC25" s="57">
        <f>RANK(AA25,$AA$3:$AA$260)</f>
        <v>23</v>
      </c>
      <c r="AD25" s="59" t="str">
        <f>VLOOKUP(AB25,med_3[],2,TRUE)</f>
        <v>เหรียญเงิน</v>
      </c>
    </row>
    <row r="26" spans="1:30" s="14" customFormat="1" x14ac:dyDescent="0.2">
      <c r="A26" s="8">
        <v>45474.940816250004</v>
      </c>
      <c r="B26" s="25" t="s">
        <v>2006</v>
      </c>
      <c r="C26" s="35" t="s">
        <v>1903</v>
      </c>
      <c r="D26" s="36" t="s">
        <v>14</v>
      </c>
      <c r="E26" s="37" t="s">
        <v>185</v>
      </c>
      <c r="F26" s="37" t="s">
        <v>186</v>
      </c>
      <c r="G26" s="36" t="s">
        <v>17</v>
      </c>
      <c r="H26" s="37" t="s">
        <v>187</v>
      </c>
      <c r="I26" s="36">
        <v>11</v>
      </c>
      <c r="J26" s="38">
        <v>1839902305858</v>
      </c>
      <c r="K26" s="39" t="s">
        <v>188</v>
      </c>
      <c r="L26" s="39" t="s">
        <v>189</v>
      </c>
      <c r="M26" s="36" t="s">
        <v>190</v>
      </c>
      <c r="N26" s="40" t="s">
        <v>191</v>
      </c>
      <c r="O26" s="36" t="s">
        <v>192</v>
      </c>
      <c r="P26" s="36" t="s">
        <v>23</v>
      </c>
      <c r="Q26" s="41">
        <v>8</v>
      </c>
      <c r="R26" s="41">
        <f>_xlfn.PERCENTRANK.INC($Q$3:$Q$260,Q26)*100</f>
        <v>49.1</v>
      </c>
      <c r="S26" s="41">
        <v>9</v>
      </c>
      <c r="T26" s="41">
        <f>_xlfn.PERCENTRANK.INC($S$3:$S$260,S26)*100</f>
        <v>94.199999999999989</v>
      </c>
      <c r="U26" s="41">
        <v>6</v>
      </c>
      <c r="V26" s="41">
        <f>_xlfn.PERCENTRANK.INC($U$3:$U$260,U26)*100</f>
        <v>69.599999999999994</v>
      </c>
      <c r="W26" s="42">
        <v>6</v>
      </c>
      <c r="X26" s="42">
        <f>_xlfn.PERCENTRANK.INC($W$3:$W$260,W26)*100</f>
        <v>68</v>
      </c>
      <c r="Y26" s="42">
        <v>8.4</v>
      </c>
      <c r="Z26" s="42">
        <f>_xlfn.PERCENTRANK.INC($Y$3:$Y$260,Y26)*100</f>
        <v>92.2</v>
      </c>
      <c r="AA26" s="42">
        <f>Q26+S26+U26+W26+Y26</f>
        <v>37.4</v>
      </c>
      <c r="AB26" s="42">
        <f>_xlfn.PERCENTRANK.INC($AA$3:$AA$260,AA26)*100</f>
        <v>90.5</v>
      </c>
      <c r="AC26" s="57">
        <f>RANK(AA26,$AA$3:$AA$260)</f>
        <v>23</v>
      </c>
      <c r="AD26" s="59" t="str">
        <f>VLOOKUP(AB26,med_3[],2,TRUE)</f>
        <v>เหรียญเงิน</v>
      </c>
    </row>
    <row r="27" spans="1:30" s="14" customFormat="1" x14ac:dyDescent="0.2">
      <c r="A27" s="8">
        <v>45474.921471608795</v>
      </c>
      <c r="B27" s="24" t="s">
        <v>2001</v>
      </c>
      <c r="C27" s="35" t="s">
        <v>1753</v>
      </c>
      <c r="D27" s="36" t="s">
        <v>14</v>
      </c>
      <c r="E27" s="37" t="s">
        <v>158</v>
      </c>
      <c r="F27" s="37" t="s">
        <v>159</v>
      </c>
      <c r="G27" s="36" t="s">
        <v>27</v>
      </c>
      <c r="H27" s="37" t="s">
        <v>85</v>
      </c>
      <c r="I27" s="36">
        <v>11</v>
      </c>
      <c r="J27" s="38">
        <v>1839902283005</v>
      </c>
      <c r="K27" s="39" t="s">
        <v>160</v>
      </c>
      <c r="L27" s="39" t="s">
        <v>161</v>
      </c>
      <c r="M27" s="36" t="s">
        <v>162</v>
      </c>
      <c r="N27" s="40" t="s">
        <v>163</v>
      </c>
      <c r="O27" s="36" t="s">
        <v>164</v>
      </c>
      <c r="P27" s="36" t="s">
        <v>23</v>
      </c>
      <c r="Q27" s="41">
        <v>6</v>
      </c>
      <c r="R27" s="41">
        <f>_xlfn.PERCENTRANK.INC($Q$3:$Q$260,Q27)*100</f>
        <v>25.4</v>
      </c>
      <c r="S27" s="41">
        <v>8</v>
      </c>
      <c r="T27" s="41">
        <f>_xlfn.PERCENTRANK.INC($S$3:$S$260,S27)*100</f>
        <v>87.2</v>
      </c>
      <c r="U27" s="41">
        <v>5</v>
      </c>
      <c r="V27" s="41">
        <f>_xlfn.PERCENTRANK.INC($U$3:$U$260,U27)*100</f>
        <v>46.300000000000004</v>
      </c>
      <c r="W27" s="42">
        <v>8</v>
      </c>
      <c r="X27" s="42">
        <f>_xlfn.PERCENTRANK.INC($W$3:$W$260,W27)*100</f>
        <v>90.100000000000009</v>
      </c>
      <c r="Y27" s="42">
        <v>10.199999999999999</v>
      </c>
      <c r="Z27" s="42">
        <f>_xlfn.PERCENTRANK.INC($Y$3:$Y$260,Y27)*100</f>
        <v>99.1</v>
      </c>
      <c r="AA27" s="42">
        <f>Q27+S27+U27+W27+Y27</f>
        <v>37.200000000000003</v>
      </c>
      <c r="AB27" s="42">
        <f>_xlfn.PERCENTRANK.INC($AA$3:$AA$260,AA27)*100</f>
        <v>89.3</v>
      </c>
      <c r="AC27" s="57">
        <f>RANK(AA27,$AA$3:$AA$260)</f>
        <v>25</v>
      </c>
      <c r="AD27" s="60" t="str">
        <f>VLOOKUP(AB27,med_3[],2,TRUE)</f>
        <v>เหรียญทองแดง</v>
      </c>
    </row>
    <row r="28" spans="1:30" s="14" customFormat="1" x14ac:dyDescent="0.2">
      <c r="A28" s="8">
        <v>45479.425149768518</v>
      </c>
      <c r="B28" s="24" t="s">
        <v>2005</v>
      </c>
      <c r="C28" s="35" t="s">
        <v>1883</v>
      </c>
      <c r="D28" s="36" t="s">
        <v>24</v>
      </c>
      <c r="E28" s="37" t="s">
        <v>1065</v>
      </c>
      <c r="F28" s="37" t="s">
        <v>1066</v>
      </c>
      <c r="G28" s="36" t="s">
        <v>27</v>
      </c>
      <c r="H28" s="37" t="s">
        <v>99</v>
      </c>
      <c r="I28" s="36">
        <v>11</v>
      </c>
      <c r="J28" s="38">
        <v>1839300057830</v>
      </c>
      <c r="K28" s="39" t="s">
        <v>1067</v>
      </c>
      <c r="L28" s="39" t="s">
        <v>1068</v>
      </c>
      <c r="M28" s="36" t="s">
        <v>1069</v>
      </c>
      <c r="N28" s="40" t="s">
        <v>1070</v>
      </c>
      <c r="O28" s="36" t="s">
        <v>1071</v>
      </c>
      <c r="P28" s="36" t="s">
        <v>23</v>
      </c>
      <c r="Q28" s="41">
        <v>10</v>
      </c>
      <c r="R28" s="41">
        <f>_xlfn.PERCENTRANK.INC($Q$3:$Q$260,Q28)*100</f>
        <v>69.599999999999994</v>
      </c>
      <c r="S28" s="41">
        <v>5</v>
      </c>
      <c r="T28" s="41">
        <f>_xlfn.PERCENTRANK.INC($S$3:$S$260,S28)*100</f>
        <v>43</v>
      </c>
      <c r="U28" s="41">
        <v>7</v>
      </c>
      <c r="V28" s="41">
        <f>_xlfn.PERCENTRANK.INC($U$3:$U$260,U28)*100</f>
        <v>84</v>
      </c>
      <c r="W28" s="42">
        <v>8</v>
      </c>
      <c r="X28" s="42">
        <f>_xlfn.PERCENTRANK.INC($W$3:$W$260,W28)*100</f>
        <v>90.100000000000009</v>
      </c>
      <c r="Y28" s="42">
        <v>7.2</v>
      </c>
      <c r="Z28" s="42">
        <f>_xlfn.PERCENTRANK.INC($Y$3:$Y$260,Y28)*100</f>
        <v>76.2</v>
      </c>
      <c r="AA28" s="42">
        <f>Q28+S28+U28+W28+Y28</f>
        <v>37.200000000000003</v>
      </c>
      <c r="AB28" s="42">
        <f>_xlfn.PERCENTRANK.INC($AA$3:$AA$260,AA28)*100</f>
        <v>89.3</v>
      </c>
      <c r="AC28" s="57">
        <f>RANK(AA28,$AA$3:$AA$260)</f>
        <v>25</v>
      </c>
      <c r="AD28" s="60" t="str">
        <f>VLOOKUP(AB28,med_3[],2,TRUE)</f>
        <v>เหรียญทองแดง</v>
      </c>
    </row>
    <row r="29" spans="1:30" s="14" customFormat="1" x14ac:dyDescent="0.2">
      <c r="A29" s="8">
        <v>45475.511634849536</v>
      </c>
      <c r="B29" s="25" t="s">
        <v>2006</v>
      </c>
      <c r="C29" s="35" t="s">
        <v>1912</v>
      </c>
      <c r="D29" s="36" t="s">
        <v>14</v>
      </c>
      <c r="E29" s="37" t="s">
        <v>331</v>
      </c>
      <c r="F29" s="37" t="s">
        <v>332</v>
      </c>
      <c r="G29" s="36" t="s">
        <v>27</v>
      </c>
      <c r="H29" s="37" t="s">
        <v>333</v>
      </c>
      <c r="I29" s="36">
        <v>11</v>
      </c>
      <c r="J29" s="38">
        <v>1839902292543</v>
      </c>
      <c r="K29" s="39" t="s">
        <v>334</v>
      </c>
      <c r="L29" s="39" t="s">
        <v>335</v>
      </c>
      <c r="M29" s="36" t="s">
        <v>336</v>
      </c>
      <c r="N29" s="40" t="s">
        <v>337</v>
      </c>
      <c r="O29" s="36" t="s">
        <v>338</v>
      </c>
      <c r="P29" s="36" t="s">
        <v>23</v>
      </c>
      <c r="Q29" s="41">
        <v>10</v>
      </c>
      <c r="R29" s="41">
        <f>_xlfn.PERCENTRANK.INC($Q$3:$Q$260,Q29)*100</f>
        <v>69.599999999999994</v>
      </c>
      <c r="S29" s="41">
        <v>7</v>
      </c>
      <c r="T29" s="41">
        <f>_xlfn.PERCENTRANK.INC($S$3:$S$260,S29)*100</f>
        <v>76.599999999999994</v>
      </c>
      <c r="U29" s="41">
        <v>8</v>
      </c>
      <c r="V29" s="41">
        <f>_xlfn.PERCENTRANK.INC($U$3:$U$260,U29)*100</f>
        <v>95.399999999999991</v>
      </c>
      <c r="W29" s="42">
        <v>5</v>
      </c>
      <c r="X29" s="42">
        <f>_xlfn.PERCENTRANK.INC($W$3:$W$260,W29)*100</f>
        <v>51.6</v>
      </c>
      <c r="Y29" s="42">
        <v>7.2</v>
      </c>
      <c r="Z29" s="42">
        <f>_xlfn.PERCENTRANK.INC($Y$3:$Y$260,Y29)*100</f>
        <v>76.2</v>
      </c>
      <c r="AA29" s="42">
        <f>Q29+S29+U29+W29+Y29</f>
        <v>37.200000000000003</v>
      </c>
      <c r="AB29" s="42">
        <f>_xlfn.PERCENTRANK.INC($AA$3:$AA$260,AA29)*100</f>
        <v>89.3</v>
      </c>
      <c r="AC29" s="57">
        <f>RANK(AA29,$AA$3:$AA$260)</f>
        <v>25</v>
      </c>
      <c r="AD29" s="60" t="str">
        <f>VLOOKUP(AB29,med_3[],2,TRUE)</f>
        <v>เหรียญทองแดง</v>
      </c>
    </row>
    <row r="30" spans="1:30" s="14" customFormat="1" x14ac:dyDescent="0.2">
      <c r="A30" s="8">
        <v>45480.702256527773</v>
      </c>
      <c r="B30" s="25" t="s">
        <v>2002</v>
      </c>
      <c r="C30" s="35" t="s">
        <v>1786</v>
      </c>
      <c r="D30" s="36" t="s">
        <v>14</v>
      </c>
      <c r="E30" s="37" t="s">
        <v>1521</v>
      </c>
      <c r="F30" s="37" t="s">
        <v>1522</v>
      </c>
      <c r="G30" s="36" t="s">
        <v>27</v>
      </c>
      <c r="H30" s="37" t="s">
        <v>187</v>
      </c>
      <c r="I30" s="36" t="s">
        <v>1523</v>
      </c>
      <c r="J30" s="38">
        <v>1839902258973</v>
      </c>
      <c r="K30" s="39" t="s">
        <v>1524</v>
      </c>
      <c r="L30" s="39" t="s">
        <v>1525</v>
      </c>
      <c r="M30" s="36" t="s">
        <v>1526</v>
      </c>
      <c r="N30" s="40" t="s">
        <v>1527</v>
      </c>
      <c r="O30" s="36">
        <v>360074001</v>
      </c>
      <c r="P30" s="36" t="s">
        <v>23</v>
      </c>
      <c r="Q30" s="41">
        <v>8</v>
      </c>
      <c r="R30" s="41">
        <f>_xlfn.PERCENTRANK.INC($Q$3:$Q$260,Q30)*100</f>
        <v>49.1</v>
      </c>
      <c r="S30" s="41">
        <v>8</v>
      </c>
      <c r="T30" s="41">
        <f>_xlfn.PERCENTRANK.INC($S$3:$S$260,S30)*100</f>
        <v>87.2</v>
      </c>
      <c r="U30" s="41">
        <v>7</v>
      </c>
      <c r="V30" s="41">
        <f>_xlfn.PERCENTRANK.INC($U$3:$U$260,U30)*100</f>
        <v>84</v>
      </c>
      <c r="W30" s="42">
        <v>6</v>
      </c>
      <c r="X30" s="42">
        <f>_xlfn.PERCENTRANK.INC($W$3:$W$260,W30)*100</f>
        <v>68</v>
      </c>
      <c r="Y30" s="42">
        <v>7.8</v>
      </c>
      <c r="Z30" s="42">
        <f>_xlfn.PERCENTRANK.INC($Y$3:$Y$260,Y30)*100</f>
        <v>87.2</v>
      </c>
      <c r="AA30" s="42">
        <f>Q30+S30+U30+W30+Y30</f>
        <v>36.799999999999997</v>
      </c>
      <c r="AB30" s="42">
        <f>_xlfn.PERCENTRANK.INC($AA$3:$AA$260,AA30)*100</f>
        <v>88.9</v>
      </c>
      <c r="AC30" s="57">
        <f>RANK(AA30,$AA$3:$AA$260)</f>
        <v>28</v>
      </c>
      <c r="AD30" s="60" t="str">
        <f>VLOOKUP(AB30,med_3[],2,TRUE)</f>
        <v>เหรียญทองแดง</v>
      </c>
    </row>
    <row r="31" spans="1:30" s="14" customFormat="1" x14ac:dyDescent="0.2">
      <c r="A31" s="8">
        <v>45480.42478454861</v>
      </c>
      <c r="B31" s="24" t="s">
        <v>1999</v>
      </c>
      <c r="C31" s="35" t="s">
        <v>1697</v>
      </c>
      <c r="D31" s="36" t="s">
        <v>24</v>
      </c>
      <c r="E31" s="37" t="s">
        <v>90</v>
      </c>
      <c r="F31" s="37" t="s">
        <v>1355</v>
      </c>
      <c r="G31" s="36" t="s">
        <v>27</v>
      </c>
      <c r="H31" s="37" t="s">
        <v>49</v>
      </c>
      <c r="I31" s="36">
        <v>11</v>
      </c>
      <c r="J31" s="38">
        <v>1839100019284</v>
      </c>
      <c r="K31" s="39" t="s">
        <v>1356</v>
      </c>
      <c r="L31" s="39" t="s">
        <v>1357</v>
      </c>
      <c r="M31" s="36" t="s">
        <v>1358</v>
      </c>
      <c r="N31" s="40" t="s">
        <v>1359</v>
      </c>
      <c r="O31" s="36" t="s">
        <v>1360</v>
      </c>
      <c r="P31" s="36" t="s">
        <v>23</v>
      </c>
      <c r="Q31" s="41">
        <v>8</v>
      </c>
      <c r="R31" s="41">
        <f>_xlfn.PERCENTRANK.INC($Q$3:$Q$260,Q31)*100</f>
        <v>49.1</v>
      </c>
      <c r="S31" s="41">
        <v>8</v>
      </c>
      <c r="T31" s="41">
        <f>_xlfn.PERCENTRANK.INC($S$3:$S$260,S31)*100</f>
        <v>87.2</v>
      </c>
      <c r="U31" s="41">
        <v>7</v>
      </c>
      <c r="V31" s="41">
        <f>_xlfn.PERCENTRANK.INC($U$3:$U$260,U31)*100</f>
        <v>84</v>
      </c>
      <c r="W31" s="42">
        <v>6</v>
      </c>
      <c r="X31" s="42">
        <f>_xlfn.PERCENTRANK.INC($W$3:$W$260,W31)*100</f>
        <v>68</v>
      </c>
      <c r="Y31" s="42">
        <v>7.2</v>
      </c>
      <c r="Z31" s="42">
        <f>_xlfn.PERCENTRANK.INC($Y$3:$Y$260,Y31)*100</f>
        <v>76.2</v>
      </c>
      <c r="AA31" s="42">
        <f>Q31+S31+U31+W31+Y31</f>
        <v>36.200000000000003</v>
      </c>
      <c r="AB31" s="42">
        <f>_xlfn.PERCENTRANK.INC($AA$3:$AA$260,AA31)*100</f>
        <v>88.1</v>
      </c>
      <c r="AC31" s="57">
        <f>RANK(AA31,$AA$3:$AA$260)</f>
        <v>29</v>
      </c>
      <c r="AD31" s="60" t="str">
        <f>VLOOKUP(AB31,med_3[],2,TRUE)</f>
        <v>เหรียญทองแดง</v>
      </c>
    </row>
    <row r="32" spans="1:30" s="14" customFormat="1" x14ac:dyDescent="0.2">
      <c r="A32" s="8">
        <v>45479.563243819444</v>
      </c>
      <c r="B32" s="25" t="s">
        <v>2004</v>
      </c>
      <c r="C32" s="35" t="s">
        <v>1849</v>
      </c>
      <c r="D32" s="36" t="s">
        <v>14</v>
      </c>
      <c r="E32" s="37" t="s">
        <v>1140</v>
      </c>
      <c r="F32" s="37" t="s">
        <v>1141</v>
      </c>
      <c r="G32" s="36" t="s">
        <v>17</v>
      </c>
      <c r="H32" s="37" t="s">
        <v>28</v>
      </c>
      <c r="I32" s="36">
        <v>10</v>
      </c>
      <c r="J32" s="38">
        <v>1839100023141</v>
      </c>
      <c r="K32" s="39" t="s">
        <v>1142</v>
      </c>
      <c r="L32" s="39" t="s">
        <v>1143</v>
      </c>
      <c r="M32" s="36" t="s">
        <v>1144</v>
      </c>
      <c r="N32" s="40" t="s">
        <v>1145</v>
      </c>
      <c r="O32" s="36" t="s">
        <v>1146</v>
      </c>
      <c r="P32" s="36" t="s">
        <v>23</v>
      </c>
      <c r="Q32" s="41">
        <v>16</v>
      </c>
      <c r="R32" s="41">
        <f>_xlfn.PERCENTRANK.INC($Q$3:$Q$260,Q32)*100</f>
        <v>97.899999999999991</v>
      </c>
      <c r="S32" s="41">
        <v>7</v>
      </c>
      <c r="T32" s="41">
        <f>_xlfn.PERCENTRANK.INC($S$3:$S$260,S32)*100</f>
        <v>76.599999999999994</v>
      </c>
      <c r="U32" s="41">
        <v>4</v>
      </c>
      <c r="V32" s="41">
        <f>_xlfn.PERCENTRANK.INC($U$3:$U$260,U32)*100</f>
        <v>24.5</v>
      </c>
      <c r="W32" s="42">
        <v>5</v>
      </c>
      <c r="X32" s="42">
        <f>_xlfn.PERCENTRANK.INC($W$3:$W$260,W32)*100</f>
        <v>51.6</v>
      </c>
      <c r="Y32" s="42">
        <v>4.2</v>
      </c>
      <c r="Z32" s="42">
        <f>_xlfn.PERCENTRANK.INC($Y$3:$Y$260,Y32)*100</f>
        <v>24.5</v>
      </c>
      <c r="AA32" s="42">
        <f>Q32+S32+U32+W32+Y32</f>
        <v>36.200000000000003</v>
      </c>
      <c r="AB32" s="42">
        <f>_xlfn.PERCENTRANK.INC($AA$3:$AA$260,AA32)*100</f>
        <v>88.1</v>
      </c>
      <c r="AC32" s="57">
        <f>RANK(AA32,$AA$3:$AA$260)</f>
        <v>29</v>
      </c>
      <c r="AD32" s="60" t="str">
        <f>VLOOKUP(AB32,med_3[],2,TRUE)</f>
        <v>เหรียญทองแดง</v>
      </c>
    </row>
    <row r="33" spans="1:30" s="14" customFormat="1" x14ac:dyDescent="0.2">
      <c r="A33" s="8">
        <v>45479.800474768519</v>
      </c>
      <c r="B33" s="25" t="s">
        <v>2000</v>
      </c>
      <c r="C33" s="35" t="s">
        <v>1711</v>
      </c>
      <c r="D33" s="36" t="s">
        <v>24</v>
      </c>
      <c r="E33" s="37" t="s">
        <v>1979</v>
      </c>
      <c r="F33" s="37" t="s">
        <v>1219</v>
      </c>
      <c r="G33" s="36" t="s">
        <v>27</v>
      </c>
      <c r="H33" s="37" t="s">
        <v>64</v>
      </c>
      <c r="I33" s="36">
        <v>11</v>
      </c>
      <c r="J33" s="38">
        <v>1839100018482</v>
      </c>
      <c r="K33" s="39" t="s">
        <v>1220</v>
      </c>
      <c r="L33" s="39" t="s">
        <v>1220</v>
      </c>
      <c r="M33" s="36" t="s">
        <v>1221</v>
      </c>
      <c r="N33" s="40" t="s">
        <v>1222</v>
      </c>
      <c r="O33" s="36">
        <v>342350001</v>
      </c>
      <c r="P33" s="36" t="s">
        <v>23</v>
      </c>
      <c r="Q33" s="41">
        <v>10</v>
      </c>
      <c r="R33" s="41">
        <f>_xlfn.PERCENTRANK.INC($Q$3:$Q$260,Q33)*100</f>
        <v>69.599999999999994</v>
      </c>
      <c r="S33" s="41">
        <v>7</v>
      </c>
      <c r="T33" s="41">
        <f>_xlfn.PERCENTRANK.INC($S$3:$S$260,S33)*100</f>
        <v>76.599999999999994</v>
      </c>
      <c r="U33" s="41">
        <v>7</v>
      </c>
      <c r="V33" s="41">
        <f>_xlfn.PERCENTRANK.INC($U$3:$U$260,U33)*100</f>
        <v>84</v>
      </c>
      <c r="W33" s="42">
        <v>5</v>
      </c>
      <c r="X33" s="42">
        <f>_xlfn.PERCENTRANK.INC($W$3:$W$260,W33)*100</f>
        <v>51.6</v>
      </c>
      <c r="Y33" s="42">
        <v>6.6</v>
      </c>
      <c r="Z33" s="42">
        <f>_xlfn.PERCENTRANK.INC($Y$3:$Y$260,Y33)*100</f>
        <v>67.600000000000009</v>
      </c>
      <c r="AA33" s="42">
        <f>Q33+S33+U33+W33+Y33</f>
        <v>35.6</v>
      </c>
      <c r="AB33" s="42">
        <f>_xlfn.PERCENTRANK.INC($AA$3:$AA$260,AA33)*100</f>
        <v>87.7</v>
      </c>
      <c r="AC33" s="57">
        <f>RANK(AA33,$AA$3:$AA$260)</f>
        <v>31</v>
      </c>
      <c r="AD33" s="60" t="str">
        <f>VLOOKUP(AB33,med_3[],2,TRUE)</f>
        <v>เหรียญทองแดง</v>
      </c>
    </row>
    <row r="34" spans="1:30" s="14" customFormat="1" x14ac:dyDescent="0.2">
      <c r="A34" s="8">
        <v>45474.85995805556</v>
      </c>
      <c r="B34" s="25" t="s">
        <v>2000</v>
      </c>
      <c r="C34" s="35" t="s">
        <v>1714</v>
      </c>
      <c r="D34" s="36" t="s">
        <v>24</v>
      </c>
      <c r="E34" s="37" t="s">
        <v>77</v>
      </c>
      <c r="F34" s="37" t="s">
        <v>78</v>
      </c>
      <c r="G34" s="36" t="s">
        <v>27</v>
      </c>
      <c r="H34" s="37" t="s">
        <v>64</v>
      </c>
      <c r="I34" s="36">
        <v>11</v>
      </c>
      <c r="J34" s="38">
        <v>1839300053338</v>
      </c>
      <c r="K34" s="39" t="s">
        <v>79</v>
      </c>
      <c r="L34" s="39" t="s">
        <v>80</v>
      </c>
      <c r="M34" s="36" t="s">
        <v>81</v>
      </c>
      <c r="N34" s="40" t="s">
        <v>82</v>
      </c>
      <c r="O34" s="36">
        <v>202407011</v>
      </c>
      <c r="P34" s="36" t="s">
        <v>23</v>
      </c>
      <c r="Q34" s="41">
        <v>6</v>
      </c>
      <c r="R34" s="41">
        <f>_xlfn.PERCENTRANK.INC($Q$3:$Q$260,Q34)*100</f>
        <v>25.4</v>
      </c>
      <c r="S34" s="41">
        <v>8</v>
      </c>
      <c r="T34" s="41">
        <f>_xlfn.PERCENTRANK.INC($S$3:$S$260,S34)*100</f>
        <v>87.2</v>
      </c>
      <c r="U34" s="41">
        <v>7</v>
      </c>
      <c r="V34" s="41">
        <f>_xlfn.PERCENTRANK.INC($U$3:$U$260,U34)*100</f>
        <v>84</v>
      </c>
      <c r="W34" s="42">
        <v>6</v>
      </c>
      <c r="X34" s="42">
        <f>_xlfn.PERCENTRANK.INC($W$3:$W$260,W34)*100</f>
        <v>68</v>
      </c>
      <c r="Y34" s="42">
        <v>8.4</v>
      </c>
      <c r="Z34" s="42">
        <f>_xlfn.PERCENTRANK.INC($Y$3:$Y$260,Y34)*100</f>
        <v>92.2</v>
      </c>
      <c r="AA34" s="42">
        <f>Q34+S34+U34+W34+Y34</f>
        <v>35.4</v>
      </c>
      <c r="AB34" s="42">
        <f>_xlfn.PERCENTRANK.INC($AA$3:$AA$260,AA34)*100</f>
        <v>85.6</v>
      </c>
      <c r="AC34" s="57">
        <f>RANK(AA34,$AA$3:$AA$260)</f>
        <v>32</v>
      </c>
      <c r="AD34" s="60" t="str">
        <f>VLOOKUP(AB34,med_3[],2,TRUE)</f>
        <v>เหรียญทองแดง</v>
      </c>
    </row>
    <row r="35" spans="1:30" s="14" customFormat="1" x14ac:dyDescent="0.2">
      <c r="A35" s="8">
        <v>45477.533260752316</v>
      </c>
      <c r="B35" s="24" t="s">
        <v>2001</v>
      </c>
      <c r="C35" s="35" t="s">
        <v>1761</v>
      </c>
      <c r="D35" s="36" t="s">
        <v>14</v>
      </c>
      <c r="E35" s="37" t="s">
        <v>745</v>
      </c>
      <c r="F35" s="37" t="s">
        <v>746</v>
      </c>
      <c r="G35" s="36" t="s">
        <v>27</v>
      </c>
      <c r="H35" s="37" t="s">
        <v>333</v>
      </c>
      <c r="I35" s="36">
        <v>11</v>
      </c>
      <c r="J35" s="38">
        <v>1839902262636</v>
      </c>
      <c r="K35" s="39" t="s">
        <v>747</v>
      </c>
      <c r="L35" s="39" t="s">
        <v>748</v>
      </c>
      <c r="M35" s="36" t="s">
        <v>749</v>
      </c>
      <c r="N35" s="40" t="s">
        <v>750</v>
      </c>
      <c r="O35" s="36" t="s">
        <v>751</v>
      </c>
      <c r="P35" s="36" t="s">
        <v>23</v>
      </c>
      <c r="Q35" s="41">
        <v>10</v>
      </c>
      <c r="R35" s="41">
        <f>_xlfn.PERCENTRANK.INC($Q$3:$Q$260,Q35)*100</f>
        <v>69.599999999999994</v>
      </c>
      <c r="S35" s="41">
        <v>10</v>
      </c>
      <c r="T35" s="41">
        <f>_xlfn.PERCENTRANK.INC($S$3:$S$260,S35)*100</f>
        <v>98.7</v>
      </c>
      <c r="U35" s="41">
        <v>3</v>
      </c>
      <c r="V35" s="41">
        <f>_xlfn.PERCENTRANK.INC($U$3:$U$260,U35)*100</f>
        <v>9.8000000000000007</v>
      </c>
      <c r="W35" s="42">
        <v>7</v>
      </c>
      <c r="X35" s="42">
        <f>_xlfn.PERCENTRANK.INC($W$3:$W$260,W35)*100</f>
        <v>80.7</v>
      </c>
      <c r="Y35" s="42">
        <v>5.4</v>
      </c>
      <c r="Z35" s="42">
        <f>_xlfn.PERCENTRANK.INC($Y$3:$Y$260,Y35)*100</f>
        <v>45.4</v>
      </c>
      <c r="AA35" s="42">
        <f>Q35+S35+U35+W35+Y35</f>
        <v>35.4</v>
      </c>
      <c r="AB35" s="42">
        <f>_xlfn.PERCENTRANK.INC($AA$3:$AA$260,AA35)*100</f>
        <v>85.6</v>
      </c>
      <c r="AC35" s="57">
        <f>RANK(AA35,$AA$3:$AA$260)</f>
        <v>32</v>
      </c>
      <c r="AD35" s="60" t="str">
        <f>VLOOKUP(AB35,med_3[],2,TRUE)</f>
        <v>เหรียญทองแดง</v>
      </c>
    </row>
    <row r="36" spans="1:30" s="14" customFormat="1" x14ac:dyDescent="0.2">
      <c r="A36" s="8">
        <v>45474.89211424769</v>
      </c>
      <c r="B36" s="25" t="s">
        <v>2002</v>
      </c>
      <c r="C36" s="35" t="s">
        <v>1785</v>
      </c>
      <c r="D36" s="36" t="s">
        <v>14</v>
      </c>
      <c r="E36" s="37" t="s">
        <v>144</v>
      </c>
      <c r="F36" s="37" t="s">
        <v>145</v>
      </c>
      <c r="G36" s="36" t="s">
        <v>27</v>
      </c>
      <c r="H36" s="37" t="s">
        <v>28</v>
      </c>
      <c r="I36" s="36">
        <v>12</v>
      </c>
      <c r="J36" s="38">
        <v>1839300038088</v>
      </c>
      <c r="K36" s="39" t="s">
        <v>146</v>
      </c>
      <c r="L36" s="39" t="s">
        <v>147</v>
      </c>
      <c r="M36" s="36" t="s">
        <v>148</v>
      </c>
      <c r="N36" s="40" t="s">
        <v>149</v>
      </c>
      <c r="O36" s="36" t="s">
        <v>150</v>
      </c>
      <c r="P36" s="36" t="s">
        <v>23</v>
      </c>
      <c r="Q36" s="41">
        <v>12</v>
      </c>
      <c r="R36" s="41">
        <f>_xlfn.PERCENTRANK.INC($Q$3:$Q$260,Q36)*100</f>
        <v>88.1</v>
      </c>
      <c r="S36" s="41">
        <v>7</v>
      </c>
      <c r="T36" s="41">
        <f>_xlfn.PERCENTRANK.INC($S$3:$S$260,S36)*100</f>
        <v>76.599999999999994</v>
      </c>
      <c r="U36" s="41">
        <v>6</v>
      </c>
      <c r="V36" s="41">
        <f>_xlfn.PERCENTRANK.INC($U$3:$U$260,U36)*100</f>
        <v>69.599999999999994</v>
      </c>
      <c r="W36" s="42">
        <v>5</v>
      </c>
      <c r="X36" s="42">
        <f>_xlfn.PERCENTRANK.INC($W$3:$W$260,W36)*100</f>
        <v>51.6</v>
      </c>
      <c r="Y36" s="42">
        <v>5.4</v>
      </c>
      <c r="Z36" s="42">
        <f>_xlfn.PERCENTRANK.INC($Y$3:$Y$260,Y36)*100</f>
        <v>45.4</v>
      </c>
      <c r="AA36" s="42">
        <f>Q36+S36+U36+W36+Y36</f>
        <v>35.4</v>
      </c>
      <c r="AB36" s="42">
        <f>_xlfn.PERCENTRANK.INC($AA$3:$AA$260,AA36)*100</f>
        <v>85.6</v>
      </c>
      <c r="AC36" s="57">
        <f>RANK(AA36,$AA$3:$AA$260)</f>
        <v>32</v>
      </c>
      <c r="AD36" s="60" t="str">
        <f>VLOOKUP(AB36,med_3[],2,TRUE)</f>
        <v>เหรียญทองแดง</v>
      </c>
    </row>
    <row r="37" spans="1:30" s="14" customFormat="1" x14ac:dyDescent="0.2">
      <c r="A37" s="8">
        <v>45477.88831112269</v>
      </c>
      <c r="B37" s="24" t="s">
        <v>2003</v>
      </c>
      <c r="C37" s="35" t="s">
        <v>1799</v>
      </c>
      <c r="D37" s="36" t="s">
        <v>14</v>
      </c>
      <c r="E37" s="37" t="s">
        <v>1996</v>
      </c>
      <c r="F37" s="37" t="s">
        <v>814</v>
      </c>
      <c r="G37" s="36" t="s">
        <v>17</v>
      </c>
      <c r="H37" s="37" t="s">
        <v>85</v>
      </c>
      <c r="I37" s="36">
        <v>10</v>
      </c>
      <c r="J37" s="38">
        <v>1839300062639</v>
      </c>
      <c r="K37" s="39" t="s">
        <v>815</v>
      </c>
      <c r="L37" s="39" t="s">
        <v>816</v>
      </c>
      <c r="M37" s="36" t="s">
        <v>817</v>
      </c>
      <c r="N37" s="40" t="s">
        <v>818</v>
      </c>
      <c r="O37" s="36" t="s">
        <v>819</v>
      </c>
      <c r="P37" s="36" t="s">
        <v>23</v>
      </c>
      <c r="Q37" s="41">
        <v>6</v>
      </c>
      <c r="R37" s="41">
        <f>_xlfn.PERCENTRANK.INC($Q$3:$Q$260,Q37)*100</f>
        <v>25.4</v>
      </c>
      <c r="S37" s="41">
        <v>8</v>
      </c>
      <c r="T37" s="41">
        <f>_xlfn.PERCENTRANK.INC($S$3:$S$260,S37)*100</f>
        <v>87.2</v>
      </c>
      <c r="U37" s="41">
        <v>7</v>
      </c>
      <c r="V37" s="41">
        <f>_xlfn.PERCENTRANK.INC($U$3:$U$260,U37)*100</f>
        <v>84</v>
      </c>
      <c r="W37" s="42">
        <v>9</v>
      </c>
      <c r="X37" s="42">
        <f>_xlfn.PERCENTRANK.INC($W$3:$W$260,W37)*100</f>
        <v>95.399999999999991</v>
      </c>
      <c r="Y37" s="42">
        <v>5.4</v>
      </c>
      <c r="Z37" s="42">
        <f>_xlfn.PERCENTRANK.INC($Y$3:$Y$260,Y37)*100</f>
        <v>45.4</v>
      </c>
      <c r="AA37" s="42">
        <f>Q37+S37+U37+W37+Y37</f>
        <v>35.4</v>
      </c>
      <c r="AB37" s="42">
        <f>_xlfn.PERCENTRANK.INC($AA$3:$AA$260,AA37)*100</f>
        <v>85.6</v>
      </c>
      <c r="AC37" s="57">
        <f>RANK(AA37,$AA$3:$AA$260)</f>
        <v>32</v>
      </c>
      <c r="AD37" s="60" t="str">
        <f>VLOOKUP(AB37,med_3[],2,TRUE)</f>
        <v>เหรียญทองแดง</v>
      </c>
    </row>
    <row r="38" spans="1:30" s="14" customFormat="1" x14ac:dyDescent="0.2">
      <c r="A38" s="8">
        <v>45475.577461655092</v>
      </c>
      <c r="B38" s="24" t="s">
        <v>2005</v>
      </c>
      <c r="C38" s="35" t="s">
        <v>1870</v>
      </c>
      <c r="D38" s="36" t="s">
        <v>24</v>
      </c>
      <c r="E38" s="37" t="s">
        <v>360</v>
      </c>
      <c r="F38" s="37" t="s">
        <v>361</v>
      </c>
      <c r="G38" s="36" t="s">
        <v>27</v>
      </c>
      <c r="H38" s="37" t="s">
        <v>28</v>
      </c>
      <c r="I38" s="36">
        <v>12</v>
      </c>
      <c r="J38" s="38">
        <v>1839902243828</v>
      </c>
      <c r="K38" s="36" t="s">
        <v>362</v>
      </c>
      <c r="L38" s="39" t="s">
        <v>363</v>
      </c>
      <c r="M38" s="36" t="s">
        <v>364</v>
      </c>
      <c r="N38" s="40" t="s">
        <v>365</v>
      </c>
      <c r="O38" s="36" t="s">
        <v>366</v>
      </c>
      <c r="P38" s="36" t="s">
        <v>23</v>
      </c>
      <c r="Q38" s="41">
        <v>8</v>
      </c>
      <c r="R38" s="41">
        <f>_xlfn.PERCENTRANK.INC($Q$3:$Q$260,Q38)*100</f>
        <v>49.1</v>
      </c>
      <c r="S38" s="41">
        <v>4</v>
      </c>
      <c r="T38" s="41">
        <f>_xlfn.PERCENTRANK.INC($S$3:$S$260,S38)*100</f>
        <v>25.8</v>
      </c>
      <c r="U38" s="41">
        <v>5</v>
      </c>
      <c r="V38" s="41">
        <f>_xlfn.PERCENTRANK.INC($U$3:$U$260,U38)*100</f>
        <v>46.300000000000004</v>
      </c>
      <c r="W38" s="42">
        <v>10</v>
      </c>
      <c r="X38" s="42">
        <f>_xlfn.PERCENTRANK.INC($W$3:$W$260,W38)*100</f>
        <v>97.899999999999991</v>
      </c>
      <c r="Y38" s="42">
        <v>8.4</v>
      </c>
      <c r="Z38" s="42">
        <f>_xlfn.PERCENTRANK.INC($Y$3:$Y$260,Y38)*100</f>
        <v>92.2</v>
      </c>
      <c r="AA38" s="42">
        <f>Q38+S38+U38+W38+Y38</f>
        <v>35.4</v>
      </c>
      <c r="AB38" s="42">
        <f>_xlfn.PERCENTRANK.INC($AA$3:$AA$260,AA38)*100</f>
        <v>85.6</v>
      </c>
      <c r="AC38" s="57">
        <f>RANK(AA38,$AA$3:$AA$260)</f>
        <v>32</v>
      </c>
      <c r="AD38" s="60" t="str">
        <f>VLOOKUP(AB38,med_3[],2,TRUE)</f>
        <v>เหรียญทองแดง</v>
      </c>
    </row>
    <row r="39" spans="1:30" s="14" customFormat="1" x14ac:dyDescent="0.2">
      <c r="A39" s="8">
        <v>45476.296380532411</v>
      </c>
      <c r="B39" s="25" t="s">
        <v>2002</v>
      </c>
      <c r="C39" s="35" t="s">
        <v>1773</v>
      </c>
      <c r="D39" s="36" t="s">
        <v>24</v>
      </c>
      <c r="E39" s="37" t="s">
        <v>507</v>
      </c>
      <c r="F39" s="37" t="s">
        <v>508</v>
      </c>
      <c r="G39" s="36" t="s">
        <v>27</v>
      </c>
      <c r="H39" s="37" t="s">
        <v>348</v>
      </c>
      <c r="I39" s="36">
        <v>11</v>
      </c>
      <c r="J39" s="38">
        <v>1839902260447</v>
      </c>
      <c r="K39" s="39" t="s">
        <v>509</v>
      </c>
      <c r="L39" s="39" t="s">
        <v>510</v>
      </c>
      <c r="M39" s="36" t="s">
        <v>511</v>
      </c>
      <c r="N39" s="40" t="s">
        <v>512</v>
      </c>
      <c r="O39" s="36" t="s">
        <v>513</v>
      </c>
      <c r="P39" s="36" t="s">
        <v>23</v>
      </c>
      <c r="Q39" s="41">
        <v>10</v>
      </c>
      <c r="R39" s="41">
        <f>_xlfn.PERCENTRANK.INC($Q$3:$Q$260,Q39)*100</f>
        <v>69.599999999999994</v>
      </c>
      <c r="S39" s="41">
        <v>7</v>
      </c>
      <c r="T39" s="41">
        <f>_xlfn.PERCENTRANK.INC($S$3:$S$260,S39)*100</f>
        <v>76.599999999999994</v>
      </c>
      <c r="U39" s="41">
        <v>6</v>
      </c>
      <c r="V39" s="41">
        <f>_xlfn.PERCENTRANK.INC($U$3:$U$260,U39)*100</f>
        <v>69.599999999999994</v>
      </c>
      <c r="W39" s="42">
        <v>4</v>
      </c>
      <c r="X39" s="42">
        <f>_xlfn.PERCENTRANK.INC($W$3:$W$260,W39)*100</f>
        <v>34.799999999999997</v>
      </c>
      <c r="Y39" s="42">
        <v>7.8</v>
      </c>
      <c r="Z39" s="42">
        <f>_xlfn.PERCENTRANK.INC($Y$3:$Y$260,Y39)*100</f>
        <v>87.2</v>
      </c>
      <c r="AA39" s="42">
        <f>Q39+S39+U39+W39+Y39</f>
        <v>34.799999999999997</v>
      </c>
      <c r="AB39" s="42">
        <f>_xlfn.PERCENTRANK.INC($AA$3:$AA$260,AA39)*100</f>
        <v>85.2</v>
      </c>
      <c r="AC39" s="57">
        <f>RANK(AA39,$AA$3:$AA$260)</f>
        <v>37</v>
      </c>
      <c r="AD39" s="60" t="str">
        <f>VLOOKUP(AB39,med_3[],2,TRUE)</f>
        <v>เหรียญทองแดง</v>
      </c>
    </row>
    <row r="40" spans="1:30" s="14" customFormat="1" x14ac:dyDescent="0.2">
      <c r="A40" s="8">
        <v>45475.287058402777</v>
      </c>
      <c r="B40" s="25" t="s">
        <v>2004</v>
      </c>
      <c r="C40" s="35" t="s">
        <v>1854</v>
      </c>
      <c r="D40" s="36" t="s">
        <v>14</v>
      </c>
      <c r="E40" s="37" t="s">
        <v>199</v>
      </c>
      <c r="F40" s="37" t="s">
        <v>200</v>
      </c>
      <c r="G40" s="36" t="s">
        <v>27</v>
      </c>
      <c r="H40" s="37" t="s">
        <v>85</v>
      </c>
      <c r="I40" s="36">
        <v>12</v>
      </c>
      <c r="J40" s="38">
        <v>1839902243291</v>
      </c>
      <c r="K40" s="39" t="s">
        <v>201</v>
      </c>
      <c r="L40" s="39" t="s">
        <v>202</v>
      </c>
      <c r="M40" s="36" t="s">
        <v>203</v>
      </c>
      <c r="N40" s="40" t="s">
        <v>204</v>
      </c>
      <c r="O40" s="36" t="s">
        <v>205</v>
      </c>
      <c r="P40" s="36" t="s">
        <v>23</v>
      </c>
      <c r="Q40" s="41">
        <v>6</v>
      </c>
      <c r="R40" s="41">
        <f>_xlfn.PERCENTRANK.INC($Q$3:$Q$260,Q40)*100</f>
        <v>25.4</v>
      </c>
      <c r="S40" s="41">
        <v>5</v>
      </c>
      <c r="T40" s="41">
        <f>_xlfn.PERCENTRANK.INC($S$3:$S$260,S40)*100</f>
        <v>43</v>
      </c>
      <c r="U40" s="41">
        <v>8</v>
      </c>
      <c r="V40" s="41">
        <f>_xlfn.PERCENTRANK.INC($U$3:$U$260,U40)*100</f>
        <v>95.399999999999991</v>
      </c>
      <c r="W40" s="42">
        <v>6</v>
      </c>
      <c r="X40" s="42">
        <f>_xlfn.PERCENTRANK.INC($W$3:$W$260,W40)*100</f>
        <v>68</v>
      </c>
      <c r="Y40" s="42">
        <v>9.6</v>
      </c>
      <c r="Z40" s="42">
        <f>_xlfn.PERCENTRANK.INC($Y$3:$Y$260,Y40)*100</f>
        <v>97.1</v>
      </c>
      <c r="AA40" s="42">
        <f>Q40+S40+U40+W40+Y40</f>
        <v>34.6</v>
      </c>
      <c r="AB40" s="42">
        <f>_xlfn.PERCENTRANK.INC($AA$3:$AA$260,AA40)*100</f>
        <v>84.8</v>
      </c>
      <c r="AC40" s="57">
        <f>RANK(AA40,$AA$3:$AA$260)</f>
        <v>38</v>
      </c>
      <c r="AD40" s="57" t="str">
        <f>VLOOKUP(AB40,med_3[],2,TRUE)</f>
        <v>เข้าร่วม</v>
      </c>
    </row>
    <row r="41" spans="1:30" s="14" customFormat="1" x14ac:dyDescent="0.2">
      <c r="A41" s="8">
        <v>45477.304725578702</v>
      </c>
      <c r="B41" s="25" t="s">
        <v>2006</v>
      </c>
      <c r="C41" s="35" t="s">
        <v>1890</v>
      </c>
      <c r="D41" s="36" t="s">
        <v>14</v>
      </c>
      <c r="E41" s="37" t="s">
        <v>1964</v>
      </c>
      <c r="F41" s="37" t="s">
        <v>683</v>
      </c>
      <c r="G41" s="36" t="s">
        <v>27</v>
      </c>
      <c r="H41" s="37" t="s">
        <v>333</v>
      </c>
      <c r="I41" s="36">
        <v>11</v>
      </c>
      <c r="J41" s="38">
        <v>1839902272313</v>
      </c>
      <c r="K41" s="39" t="s">
        <v>684</v>
      </c>
      <c r="L41" s="39" t="s">
        <v>685</v>
      </c>
      <c r="M41" s="36" t="s">
        <v>686</v>
      </c>
      <c r="N41" s="40" t="s">
        <v>687</v>
      </c>
      <c r="O41" s="36" t="s">
        <v>688</v>
      </c>
      <c r="P41" s="36" t="s">
        <v>23</v>
      </c>
      <c r="Q41" s="41">
        <v>8</v>
      </c>
      <c r="R41" s="41">
        <f>_xlfn.PERCENTRANK.INC($Q$3:$Q$260,Q41)*100</f>
        <v>49.1</v>
      </c>
      <c r="S41" s="41">
        <v>6</v>
      </c>
      <c r="T41" s="41">
        <f>_xlfn.PERCENTRANK.INC($S$3:$S$260,S41)*100</f>
        <v>60.199999999999996</v>
      </c>
      <c r="U41" s="41">
        <v>7</v>
      </c>
      <c r="V41" s="41">
        <f>_xlfn.PERCENTRANK.INC($U$3:$U$260,U41)*100</f>
        <v>84</v>
      </c>
      <c r="W41" s="42">
        <v>6</v>
      </c>
      <c r="X41" s="42">
        <f>_xlfn.PERCENTRANK.INC($W$3:$W$260,W41)*100</f>
        <v>68</v>
      </c>
      <c r="Y41" s="42">
        <v>7.2</v>
      </c>
      <c r="Z41" s="42">
        <f>_xlfn.PERCENTRANK.INC($Y$3:$Y$260,Y41)*100</f>
        <v>76.2</v>
      </c>
      <c r="AA41" s="42">
        <f>Q41+S41+U41+W41+Y41</f>
        <v>34.200000000000003</v>
      </c>
      <c r="AB41" s="42">
        <f>_xlfn.PERCENTRANK.INC($AA$3:$AA$260,AA41)*100</f>
        <v>84</v>
      </c>
      <c r="AC41" s="57">
        <f>RANK(AA41,$AA$3:$AA$260)</f>
        <v>39</v>
      </c>
      <c r="AD41" s="57" t="str">
        <f>VLOOKUP(AB41,med_3[],2,TRUE)</f>
        <v>เข้าร่วม</v>
      </c>
    </row>
    <row r="42" spans="1:30" s="14" customFormat="1" x14ac:dyDescent="0.2">
      <c r="A42" s="8">
        <v>45478.884258032413</v>
      </c>
      <c r="B42" s="24" t="s">
        <v>2007</v>
      </c>
      <c r="C42" s="35" t="s">
        <v>1930</v>
      </c>
      <c r="D42" s="36" t="s">
        <v>14</v>
      </c>
      <c r="E42" s="37" t="s">
        <v>1970</v>
      </c>
      <c r="F42" s="37" t="s">
        <v>1026</v>
      </c>
      <c r="G42" s="36" t="s">
        <v>17</v>
      </c>
      <c r="H42" s="37" t="s">
        <v>28</v>
      </c>
      <c r="I42" s="36">
        <v>10</v>
      </c>
      <c r="J42" s="38">
        <v>1839902334939</v>
      </c>
      <c r="K42" s="39" t="s">
        <v>1027</v>
      </c>
      <c r="L42" s="39" t="s">
        <v>1028</v>
      </c>
      <c r="M42" s="36" t="s">
        <v>1029</v>
      </c>
      <c r="N42" s="40" t="s">
        <v>1030</v>
      </c>
      <c r="O42" s="36" t="s">
        <v>1031</v>
      </c>
      <c r="P42" s="36" t="s">
        <v>23</v>
      </c>
      <c r="Q42" s="41">
        <v>10</v>
      </c>
      <c r="R42" s="41">
        <f>_xlfn.PERCENTRANK.INC($Q$3:$Q$260,Q42)*100</f>
        <v>69.599999999999994</v>
      </c>
      <c r="S42" s="41">
        <v>6</v>
      </c>
      <c r="T42" s="41">
        <f>_xlfn.PERCENTRANK.INC($S$3:$S$260,S42)*100</f>
        <v>60.199999999999996</v>
      </c>
      <c r="U42" s="41">
        <v>6</v>
      </c>
      <c r="V42" s="41">
        <f>_xlfn.PERCENTRANK.INC($U$3:$U$260,U42)*100</f>
        <v>69.599999999999994</v>
      </c>
      <c r="W42" s="42">
        <v>5</v>
      </c>
      <c r="X42" s="42">
        <f>_xlfn.PERCENTRANK.INC($W$3:$W$260,W42)*100</f>
        <v>51.6</v>
      </c>
      <c r="Y42" s="42">
        <v>7.2</v>
      </c>
      <c r="Z42" s="42">
        <f>_xlfn.PERCENTRANK.INC($Y$3:$Y$260,Y42)*100</f>
        <v>76.2</v>
      </c>
      <c r="AA42" s="42">
        <f>Q42+S42+U42+W42+Y42</f>
        <v>34.200000000000003</v>
      </c>
      <c r="AB42" s="42">
        <f>_xlfn.PERCENTRANK.INC($AA$3:$AA$260,AA42)*100</f>
        <v>84</v>
      </c>
      <c r="AC42" s="57">
        <f>RANK(AA42,$AA$3:$AA$260)</f>
        <v>39</v>
      </c>
      <c r="AD42" s="57" t="str">
        <f>VLOOKUP(AB42,med_3[],2,TRUE)</f>
        <v>เข้าร่วม</v>
      </c>
    </row>
    <row r="43" spans="1:30" s="14" customFormat="1" x14ac:dyDescent="0.2">
      <c r="A43" s="8">
        <v>45479.383865706019</v>
      </c>
      <c r="B43" s="25" t="s">
        <v>2000</v>
      </c>
      <c r="C43" s="35" t="s">
        <v>1706</v>
      </c>
      <c r="D43" s="36" t="s">
        <v>14</v>
      </c>
      <c r="E43" s="37" t="s">
        <v>1050</v>
      </c>
      <c r="F43" s="37" t="s">
        <v>1051</v>
      </c>
      <c r="G43" s="36" t="s">
        <v>27</v>
      </c>
      <c r="H43" s="37" t="s">
        <v>1052</v>
      </c>
      <c r="I43" s="36">
        <v>12</v>
      </c>
      <c r="J43" s="38">
        <v>1839100017443</v>
      </c>
      <c r="K43" s="39" t="s">
        <v>1053</v>
      </c>
      <c r="L43" s="39" t="s">
        <v>1054</v>
      </c>
      <c r="M43" s="36" t="s">
        <v>1055</v>
      </c>
      <c r="N43" s="40" t="s">
        <v>1056</v>
      </c>
      <c r="O43" s="36" t="s">
        <v>1057</v>
      </c>
      <c r="P43" s="36" t="s">
        <v>23</v>
      </c>
      <c r="Q43" s="41">
        <v>10</v>
      </c>
      <c r="R43" s="41">
        <f>_xlfn.PERCENTRANK.INC($Q$3:$Q$260,Q43)*100</f>
        <v>69.599999999999994</v>
      </c>
      <c r="S43" s="41">
        <v>6</v>
      </c>
      <c r="T43" s="41">
        <f>_xlfn.PERCENTRANK.INC($S$3:$S$260,S43)*100</f>
        <v>60.199999999999996</v>
      </c>
      <c r="U43" s="41">
        <v>6</v>
      </c>
      <c r="V43" s="41">
        <f>_xlfn.PERCENTRANK.INC($U$3:$U$260,U43)*100</f>
        <v>69.599999999999994</v>
      </c>
      <c r="W43" s="42">
        <v>6</v>
      </c>
      <c r="X43" s="42">
        <f>_xlfn.PERCENTRANK.INC($W$3:$W$260,W43)*100</f>
        <v>68</v>
      </c>
      <c r="Y43" s="42">
        <v>6</v>
      </c>
      <c r="Z43" s="42">
        <f>_xlfn.PERCENTRANK.INC($Y$3:$Y$260,Y43)*100</f>
        <v>58.099999999999994</v>
      </c>
      <c r="AA43" s="42">
        <f>Q43+S43+U43+W43+Y43</f>
        <v>34</v>
      </c>
      <c r="AB43" s="42">
        <f>_xlfn.PERCENTRANK.INC($AA$3:$AA$260,AA43)*100</f>
        <v>82.699999999999989</v>
      </c>
      <c r="AC43" s="57">
        <f>RANK(AA43,$AA$3:$AA$260)</f>
        <v>41</v>
      </c>
      <c r="AD43" s="57" t="str">
        <f>VLOOKUP(AB43,med_3[],2,TRUE)</f>
        <v>เข้าร่วม</v>
      </c>
    </row>
    <row r="44" spans="1:30" s="14" customFormat="1" x14ac:dyDescent="0.2">
      <c r="A44" s="8">
        <v>45478.397230763891</v>
      </c>
      <c r="B44" s="24" t="s">
        <v>2003</v>
      </c>
      <c r="C44" s="35" t="s">
        <v>1807</v>
      </c>
      <c r="D44" s="36" t="s">
        <v>14</v>
      </c>
      <c r="E44" s="37" t="s">
        <v>880</v>
      </c>
      <c r="F44" s="37" t="s">
        <v>881</v>
      </c>
      <c r="G44" s="36" t="s">
        <v>27</v>
      </c>
      <c r="H44" s="37" t="s">
        <v>28</v>
      </c>
      <c r="I44" s="36">
        <v>12</v>
      </c>
      <c r="J44" s="38">
        <v>1839300045220</v>
      </c>
      <c r="K44" s="39" t="s">
        <v>882</v>
      </c>
      <c r="L44" s="39" t="s">
        <v>883</v>
      </c>
      <c r="M44" s="36" t="s">
        <v>884</v>
      </c>
      <c r="N44" s="40" t="s">
        <v>885</v>
      </c>
      <c r="O44" s="36" t="s">
        <v>886</v>
      </c>
      <c r="P44" s="36" t="s">
        <v>23</v>
      </c>
      <c r="Q44" s="41">
        <v>12</v>
      </c>
      <c r="R44" s="41">
        <f>_xlfn.PERCENTRANK.INC($Q$3:$Q$260,Q44)*100</f>
        <v>88.1</v>
      </c>
      <c r="S44" s="41">
        <v>5</v>
      </c>
      <c r="T44" s="41">
        <f>_xlfn.PERCENTRANK.INC($S$3:$S$260,S44)*100</f>
        <v>43</v>
      </c>
      <c r="U44" s="41">
        <v>6</v>
      </c>
      <c r="V44" s="41">
        <f>_xlfn.PERCENTRANK.INC($U$3:$U$260,U44)*100</f>
        <v>69.599999999999994</v>
      </c>
      <c r="W44" s="42">
        <v>5</v>
      </c>
      <c r="X44" s="42">
        <f>_xlfn.PERCENTRANK.INC($W$3:$W$260,W44)*100</f>
        <v>51.6</v>
      </c>
      <c r="Y44" s="42">
        <v>6</v>
      </c>
      <c r="Z44" s="42">
        <f>_xlfn.PERCENTRANK.INC($Y$3:$Y$260,Y44)*100</f>
        <v>58.099999999999994</v>
      </c>
      <c r="AA44" s="42">
        <f>Q44+S44+U44+W44+Y44</f>
        <v>34</v>
      </c>
      <c r="AB44" s="42">
        <f>_xlfn.PERCENTRANK.INC($AA$3:$AA$260,AA44)*100</f>
        <v>82.699999999999989</v>
      </c>
      <c r="AC44" s="57">
        <f>RANK(AA44,$AA$3:$AA$260)</f>
        <v>41</v>
      </c>
      <c r="AD44" s="57" t="str">
        <f>VLOOKUP(AB44,med_3[],2,TRUE)</f>
        <v>เข้าร่วม</v>
      </c>
    </row>
    <row r="45" spans="1:30" s="14" customFormat="1" x14ac:dyDescent="0.2">
      <c r="A45" s="8">
        <v>45478.80313748843</v>
      </c>
      <c r="B45" s="24" t="s">
        <v>2003</v>
      </c>
      <c r="C45" s="35" t="s">
        <v>1814</v>
      </c>
      <c r="D45" s="36" t="s">
        <v>24</v>
      </c>
      <c r="E45" s="37" t="s">
        <v>993</v>
      </c>
      <c r="F45" s="37" t="s">
        <v>994</v>
      </c>
      <c r="G45" s="36" t="s">
        <v>17</v>
      </c>
      <c r="H45" s="37" t="s">
        <v>28</v>
      </c>
      <c r="I45" s="36">
        <v>10</v>
      </c>
      <c r="J45" s="38">
        <v>1839902313141</v>
      </c>
      <c r="K45" s="39" t="s">
        <v>995</v>
      </c>
      <c r="L45" s="39" t="s">
        <v>996</v>
      </c>
      <c r="M45" s="36" t="s">
        <v>997</v>
      </c>
      <c r="N45" s="40" t="s">
        <v>998</v>
      </c>
      <c r="O45" s="36" t="s">
        <v>999</v>
      </c>
      <c r="P45" s="36" t="s">
        <v>23</v>
      </c>
      <c r="Q45" s="41">
        <v>12</v>
      </c>
      <c r="R45" s="41">
        <f>_xlfn.PERCENTRANK.INC($Q$3:$Q$260,Q45)*100</f>
        <v>88.1</v>
      </c>
      <c r="S45" s="41">
        <v>6</v>
      </c>
      <c r="T45" s="41">
        <f>_xlfn.PERCENTRANK.INC($S$3:$S$260,S45)*100</f>
        <v>60.199999999999996</v>
      </c>
      <c r="U45" s="41">
        <v>5</v>
      </c>
      <c r="V45" s="41">
        <f>_xlfn.PERCENTRANK.INC($U$3:$U$260,U45)*100</f>
        <v>46.300000000000004</v>
      </c>
      <c r="W45" s="42">
        <v>5</v>
      </c>
      <c r="X45" s="42">
        <f>_xlfn.PERCENTRANK.INC($W$3:$W$260,W45)*100</f>
        <v>51.6</v>
      </c>
      <c r="Y45" s="42">
        <v>6</v>
      </c>
      <c r="Z45" s="42">
        <f>_xlfn.PERCENTRANK.INC($Y$3:$Y$260,Y45)*100</f>
        <v>58.099999999999994</v>
      </c>
      <c r="AA45" s="42">
        <f>Q45+S45+U45+W45+Y45</f>
        <v>34</v>
      </c>
      <c r="AB45" s="42">
        <f>_xlfn.PERCENTRANK.INC($AA$3:$AA$260,AA45)*100</f>
        <v>82.699999999999989</v>
      </c>
      <c r="AC45" s="57">
        <f>RANK(AA45,$AA$3:$AA$260)</f>
        <v>41</v>
      </c>
      <c r="AD45" s="57" t="str">
        <f>VLOOKUP(AB45,med_3[],2,TRUE)</f>
        <v>เข้าร่วม</v>
      </c>
    </row>
    <row r="46" spans="1:30" s="14" customFormat="1" x14ac:dyDescent="0.2">
      <c r="A46" s="8">
        <v>45480.850533206016</v>
      </c>
      <c r="B46" s="24" t="s">
        <v>2001</v>
      </c>
      <c r="C46" s="35" t="s">
        <v>1765</v>
      </c>
      <c r="D46" s="36" t="s">
        <v>14</v>
      </c>
      <c r="E46" s="37" t="s">
        <v>1606</v>
      </c>
      <c r="F46" s="37" t="s">
        <v>1607</v>
      </c>
      <c r="G46" s="36" t="s">
        <v>27</v>
      </c>
      <c r="H46" s="37" t="s">
        <v>28</v>
      </c>
      <c r="I46" s="36">
        <v>11</v>
      </c>
      <c r="J46" s="38">
        <v>1102004463063</v>
      </c>
      <c r="K46" s="39" t="s">
        <v>1608</v>
      </c>
      <c r="L46" s="39" t="s">
        <v>1609</v>
      </c>
      <c r="M46" s="36" t="s">
        <v>1610</v>
      </c>
      <c r="N46" s="40" t="s">
        <v>1611</v>
      </c>
      <c r="O46" s="36" t="s">
        <v>1612</v>
      </c>
      <c r="P46" s="36" t="s">
        <v>23</v>
      </c>
      <c r="Q46" s="41">
        <v>12</v>
      </c>
      <c r="R46" s="41">
        <f>_xlfn.PERCENTRANK.INC($Q$3:$Q$260,Q46)*100</f>
        <v>88.1</v>
      </c>
      <c r="S46" s="41">
        <v>5</v>
      </c>
      <c r="T46" s="41">
        <f>_xlfn.PERCENTRANK.INC($S$3:$S$260,S46)*100</f>
        <v>43</v>
      </c>
      <c r="U46" s="41">
        <v>4</v>
      </c>
      <c r="V46" s="41">
        <f>_xlfn.PERCENTRANK.INC($U$3:$U$260,U46)*100</f>
        <v>24.5</v>
      </c>
      <c r="W46" s="42">
        <v>8</v>
      </c>
      <c r="X46" s="42">
        <f>_xlfn.PERCENTRANK.INC($W$3:$W$260,W46)*100</f>
        <v>90.100000000000009</v>
      </c>
      <c r="Y46" s="42">
        <v>4.8</v>
      </c>
      <c r="Z46" s="42">
        <f>_xlfn.PERCENTRANK.INC($Y$3:$Y$260,Y46)*100</f>
        <v>34.4</v>
      </c>
      <c r="AA46" s="42">
        <f>Q46+S46+U46+W46+Y46</f>
        <v>33.799999999999997</v>
      </c>
      <c r="AB46" s="42">
        <f>_xlfn.PERCENTRANK.INC($AA$3:$AA$260,AA46)*100</f>
        <v>82.3</v>
      </c>
      <c r="AC46" s="57">
        <f>RANK(AA46,$AA$3:$AA$260)</f>
        <v>44</v>
      </c>
      <c r="AD46" s="57" t="str">
        <f>VLOOKUP(AB46,med_3[],2,TRUE)</f>
        <v>เข้าร่วม</v>
      </c>
    </row>
    <row r="47" spans="1:30" s="14" customFormat="1" x14ac:dyDescent="0.2">
      <c r="A47" s="8">
        <v>45475.626114282408</v>
      </c>
      <c r="B47" s="25" t="s">
        <v>2006</v>
      </c>
      <c r="C47" s="35" t="s">
        <v>1911</v>
      </c>
      <c r="D47" s="36" t="s">
        <v>14</v>
      </c>
      <c r="E47" s="37" t="s">
        <v>387</v>
      </c>
      <c r="F47" s="37" t="s">
        <v>388</v>
      </c>
      <c r="G47" s="36" t="s">
        <v>27</v>
      </c>
      <c r="H47" s="37" t="s">
        <v>389</v>
      </c>
      <c r="I47" s="36">
        <v>12</v>
      </c>
      <c r="J47" s="38">
        <v>1839300043464</v>
      </c>
      <c r="K47" s="39" t="s">
        <v>390</v>
      </c>
      <c r="L47" s="39" t="s">
        <v>391</v>
      </c>
      <c r="M47" s="36" t="s">
        <v>392</v>
      </c>
      <c r="N47" s="40" t="s">
        <v>393</v>
      </c>
      <c r="O47" s="36" t="s">
        <v>394</v>
      </c>
      <c r="P47" s="36" t="s">
        <v>23</v>
      </c>
      <c r="Q47" s="41">
        <v>10</v>
      </c>
      <c r="R47" s="41">
        <f>_xlfn.PERCENTRANK.INC($Q$3:$Q$260,Q47)*100</f>
        <v>69.599999999999994</v>
      </c>
      <c r="S47" s="41">
        <v>7</v>
      </c>
      <c r="T47" s="41">
        <f>_xlfn.PERCENTRANK.INC($S$3:$S$260,S47)*100</f>
        <v>76.599999999999994</v>
      </c>
      <c r="U47" s="41">
        <v>6</v>
      </c>
      <c r="V47" s="41">
        <f>_xlfn.PERCENTRANK.INC($U$3:$U$260,U47)*100</f>
        <v>69.599999999999994</v>
      </c>
      <c r="W47" s="42">
        <v>4</v>
      </c>
      <c r="X47" s="42">
        <f>_xlfn.PERCENTRANK.INC($W$3:$W$260,W47)*100</f>
        <v>34.799999999999997</v>
      </c>
      <c r="Y47" s="42">
        <v>6.6</v>
      </c>
      <c r="Z47" s="42">
        <f>_xlfn.PERCENTRANK.INC($Y$3:$Y$260,Y47)*100</f>
        <v>67.600000000000009</v>
      </c>
      <c r="AA47" s="42">
        <f>Q47+S47+U47+W47+Y47</f>
        <v>33.6</v>
      </c>
      <c r="AB47" s="42">
        <f>_xlfn.PERCENTRANK.INC($AA$3:$AA$260,AA47)*100</f>
        <v>81.899999999999991</v>
      </c>
      <c r="AC47" s="57">
        <f>RANK(AA47,$AA$3:$AA$260)</f>
        <v>45</v>
      </c>
      <c r="AD47" s="57" t="str">
        <f>VLOOKUP(AB47,med_3[],2,TRUE)</f>
        <v>เข้าร่วม</v>
      </c>
    </row>
    <row r="48" spans="1:30" s="14" customFormat="1" x14ac:dyDescent="0.2">
      <c r="A48" s="8">
        <v>45478.811443900464</v>
      </c>
      <c r="B48" s="25" t="s">
        <v>2006</v>
      </c>
      <c r="C48" s="35" t="s">
        <v>1897</v>
      </c>
      <c r="D48" s="36" t="s">
        <v>24</v>
      </c>
      <c r="E48" s="37" t="s">
        <v>1000</v>
      </c>
      <c r="F48" s="37" t="s">
        <v>1001</v>
      </c>
      <c r="G48" s="36" t="s">
        <v>27</v>
      </c>
      <c r="H48" s="37" t="s">
        <v>282</v>
      </c>
      <c r="I48" s="36">
        <v>11</v>
      </c>
      <c r="J48" s="38">
        <v>1839902288481</v>
      </c>
      <c r="K48" s="39" t="s">
        <v>1002</v>
      </c>
      <c r="L48" s="39" t="s">
        <v>1003</v>
      </c>
      <c r="M48" s="36" t="s">
        <v>1004</v>
      </c>
      <c r="N48" s="40" t="s">
        <v>1005</v>
      </c>
      <c r="O48" s="36" t="s">
        <v>1006</v>
      </c>
      <c r="P48" s="36" t="s">
        <v>23</v>
      </c>
      <c r="Q48" s="41">
        <v>8</v>
      </c>
      <c r="R48" s="41">
        <f>_xlfn.PERCENTRANK.INC($Q$3:$Q$260,Q48)*100</f>
        <v>49.1</v>
      </c>
      <c r="S48" s="41">
        <v>6</v>
      </c>
      <c r="T48" s="41">
        <f>_xlfn.PERCENTRANK.INC($S$3:$S$260,S48)*100</f>
        <v>60.199999999999996</v>
      </c>
      <c r="U48" s="41">
        <v>6</v>
      </c>
      <c r="V48" s="41">
        <f>_xlfn.PERCENTRANK.INC($U$3:$U$260,U48)*100</f>
        <v>69.599999999999994</v>
      </c>
      <c r="W48" s="42">
        <v>8</v>
      </c>
      <c r="X48" s="42">
        <f>_xlfn.PERCENTRANK.INC($W$3:$W$260,W48)*100</f>
        <v>90.100000000000009</v>
      </c>
      <c r="Y48" s="42">
        <v>5.4</v>
      </c>
      <c r="Z48" s="42">
        <f>_xlfn.PERCENTRANK.INC($Y$3:$Y$260,Y48)*100</f>
        <v>45.4</v>
      </c>
      <c r="AA48" s="42">
        <f>Q48+S48+U48+W48+Y48</f>
        <v>33.4</v>
      </c>
      <c r="AB48" s="42">
        <f>_xlfn.PERCENTRANK.INC($AA$3:$AA$260,AA48)*100</f>
        <v>81.5</v>
      </c>
      <c r="AC48" s="57">
        <f>RANK(AA48,$AA$3:$AA$260)</f>
        <v>46</v>
      </c>
      <c r="AD48" s="57" t="str">
        <f>VLOOKUP(AB48,med_3[],2,TRUE)</f>
        <v>เข้าร่วม</v>
      </c>
    </row>
    <row r="49" spans="1:30" s="14" customFormat="1" x14ac:dyDescent="0.2">
      <c r="A49" s="8">
        <v>45476.383867870369</v>
      </c>
      <c r="B49" s="24" t="s">
        <v>2003</v>
      </c>
      <c r="C49" s="35" t="s">
        <v>1816</v>
      </c>
      <c r="D49" s="36" t="s">
        <v>24</v>
      </c>
      <c r="E49" s="37" t="s">
        <v>1947</v>
      </c>
      <c r="F49" s="37" t="s">
        <v>535</v>
      </c>
      <c r="G49" s="36" t="s">
        <v>27</v>
      </c>
      <c r="H49" s="37" t="s">
        <v>536</v>
      </c>
      <c r="I49" s="36">
        <v>11</v>
      </c>
      <c r="J49" s="38">
        <v>1839902270493</v>
      </c>
      <c r="K49" s="39" t="s">
        <v>537</v>
      </c>
      <c r="L49" s="39" t="s">
        <v>537</v>
      </c>
      <c r="M49" s="36" t="s">
        <v>538</v>
      </c>
      <c r="N49" s="40" t="s">
        <v>539</v>
      </c>
      <c r="O49" s="36" t="s">
        <v>540</v>
      </c>
      <c r="P49" s="36" t="s">
        <v>23</v>
      </c>
      <c r="Q49" s="41">
        <v>10</v>
      </c>
      <c r="R49" s="41">
        <f>_xlfn.PERCENTRANK.INC($Q$3:$Q$260,Q49)*100</f>
        <v>69.599999999999994</v>
      </c>
      <c r="S49" s="41">
        <v>6</v>
      </c>
      <c r="T49" s="41">
        <f>_xlfn.PERCENTRANK.INC($S$3:$S$260,S49)*100</f>
        <v>60.199999999999996</v>
      </c>
      <c r="U49" s="41">
        <v>3</v>
      </c>
      <c r="V49" s="41">
        <f>_xlfn.PERCENTRANK.INC($U$3:$U$260,U49)*100</f>
        <v>9.8000000000000007</v>
      </c>
      <c r="W49" s="42">
        <v>7</v>
      </c>
      <c r="X49" s="42">
        <f>_xlfn.PERCENTRANK.INC($W$3:$W$260,W49)*100</f>
        <v>80.7</v>
      </c>
      <c r="Y49" s="42">
        <v>7.2</v>
      </c>
      <c r="Z49" s="42">
        <f>_xlfn.PERCENTRANK.INC($Y$3:$Y$260,Y49)*100</f>
        <v>76.2</v>
      </c>
      <c r="AA49" s="42">
        <f>Q49+S49+U49+W49+Y49</f>
        <v>33.200000000000003</v>
      </c>
      <c r="AB49" s="42">
        <f>_xlfn.PERCENTRANK.INC($AA$3:$AA$260,AA49)*100</f>
        <v>81.100000000000009</v>
      </c>
      <c r="AC49" s="57">
        <f>RANK(AA49,$AA$3:$AA$260)</f>
        <v>47</v>
      </c>
      <c r="AD49" s="57" t="str">
        <f>VLOOKUP(AB49,med_3[],2,TRUE)</f>
        <v>เข้าร่วม</v>
      </c>
    </row>
    <row r="50" spans="1:30" s="14" customFormat="1" x14ac:dyDescent="0.2">
      <c r="A50" s="8">
        <v>45476.792822962962</v>
      </c>
      <c r="B50" s="25" t="s">
        <v>2002</v>
      </c>
      <c r="C50" s="35" t="s">
        <v>1766</v>
      </c>
      <c r="D50" s="36" t="s">
        <v>14</v>
      </c>
      <c r="E50" s="37" t="s">
        <v>645</v>
      </c>
      <c r="F50" s="37" t="s">
        <v>646</v>
      </c>
      <c r="G50" s="36" t="s">
        <v>27</v>
      </c>
      <c r="H50" s="37" t="s">
        <v>64</v>
      </c>
      <c r="I50" s="36">
        <v>12</v>
      </c>
      <c r="J50" s="38">
        <v>1102700856721</v>
      </c>
      <c r="K50" s="39" t="s">
        <v>647</v>
      </c>
      <c r="L50" s="39" t="s">
        <v>648</v>
      </c>
      <c r="M50" s="36" t="s">
        <v>649</v>
      </c>
      <c r="N50" s="40" t="s">
        <v>650</v>
      </c>
      <c r="O50" s="36" t="s">
        <v>651</v>
      </c>
      <c r="P50" s="36" t="s">
        <v>23</v>
      </c>
      <c r="Q50" s="41">
        <v>10</v>
      </c>
      <c r="R50" s="41">
        <f>_xlfn.PERCENTRANK.INC($Q$3:$Q$260,Q50)*100</f>
        <v>69.599999999999994</v>
      </c>
      <c r="S50" s="41">
        <v>8</v>
      </c>
      <c r="T50" s="41">
        <f>_xlfn.PERCENTRANK.INC($S$3:$S$260,S50)*100</f>
        <v>87.2</v>
      </c>
      <c r="U50" s="41">
        <v>4</v>
      </c>
      <c r="V50" s="41">
        <f>_xlfn.PERCENTRANK.INC($U$3:$U$260,U50)*100</f>
        <v>24.5</v>
      </c>
      <c r="W50" s="42">
        <v>4</v>
      </c>
      <c r="X50" s="42">
        <f>_xlfn.PERCENTRANK.INC($W$3:$W$260,W50)*100</f>
        <v>34.799999999999997</v>
      </c>
      <c r="Y50" s="42">
        <v>6.6</v>
      </c>
      <c r="Z50" s="42">
        <f>_xlfn.PERCENTRANK.INC($Y$3:$Y$260,Y50)*100</f>
        <v>67.600000000000009</v>
      </c>
      <c r="AA50" s="42">
        <f>Q50+S50+U50+W50+Y50</f>
        <v>32.6</v>
      </c>
      <c r="AB50" s="42">
        <f>_xlfn.PERCENTRANK.INC($AA$3:$AA$260,AA50)*100</f>
        <v>80.7</v>
      </c>
      <c r="AC50" s="57">
        <f>RANK(AA50,$AA$3:$AA$260)</f>
        <v>48</v>
      </c>
      <c r="AD50" s="57" t="str">
        <f>VLOOKUP(AB50,med_3[],2,TRUE)</f>
        <v>เข้าร่วม</v>
      </c>
    </row>
    <row r="51" spans="1:30" s="14" customFormat="1" x14ac:dyDescent="0.2">
      <c r="A51" s="8">
        <v>45476.402134965276</v>
      </c>
      <c r="B51" s="24" t="s">
        <v>1999</v>
      </c>
      <c r="C51" s="35" t="s">
        <v>1692</v>
      </c>
      <c r="D51" s="36" t="s">
        <v>24</v>
      </c>
      <c r="E51" s="37" t="s">
        <v>1975</v>
      </c>
      <c r="F51" s="37" t="s">
        <v>541</v>
      </c>
      <c r="G51" s="36" t="s">
        <v>27</v>
      </c>
      <c r="H51" s="37" t="s">
        <v>85</v>
      </c>
      <c r="I51" s="36">
        <v>11</v>
      </c>
      <c r="J51" s="38">
        <v>1839902265929</v>
      </c>
      <c r="K51" s="39" t="s">
        <v>542</v>
      </c>
      <c r="L51" s="39" t="s">
        <v>543</v>
      </c>
      <c r="M51" s="36" t="s">
        <v>544</v>
      </c>
      <c r="N51" s="40" t="s">
        <v>545</v>
      </c>
      <c r="O51" s="36" t="s">
        <v>546</v>
      </c>
      <c r="P51" s="36" t="s">
        <v>23</v>
      </c>
      <c r="Q51" s="41">
        <v>8</v>
      </c>
      <c r="R51" s="41">
        <f>_xlfn.PERCENTRANK.INC($Q$3:$Q$260,Q51)*100</f>
        <v>49.1</v>
      </c>
      <c r="S51" s="41">
        <v>6</v>
      </c>
      <c r="T51" s="41">
        <f>_xlfn.PERCENTRANK.INC($S$3:$S$260,S51)*100</f>
        <v>60.199999999999996</v>
      </c>
      <c r="U51" s="41">
        <v>7</v>
      </c>
      <c r="V51" s="41">
        <f>_xlfn.PERCENTRANK.INC($U$3:$U$260,U51)*100</f>
        <v>84</v>
      </c>
      <c r="W51" s="42">
        <v>6</v>
      </c>
      <c r="X51" s="42">
        <f>_xlfn.PERCENTRANK.INC($W$3:$W$260,W51)*100</f>
        <v>68</v>
      </c>
      <c r="Y51" s="42">
        <v>5.4</v>
      </c>
      <c r="Z51" s="42">
        <f>_xlfn.PERCENTRANK.INC($Y$3:$Y$260,Y51)*100</f>
        <v>45.4</v>
      </c>
      <c r="AA51" s="42">
        <f>Q51+S51+U51+W51+Y51</f>
        <v>32.4</v>
      </c>
      <c r="AB51" s="42">
        <f>_xlfn.PERCENTRANK.INC($AA$3:$AA$260,AA51)*100</f>
        <v>79.900000000000006</v>
      </c>
      <c r="AC51" s="57">
        <f>RANK(AA51,$AA$3:$AA$260)</f>
        <v>49</v>
      </c>
      <c r="AD51" s="57" t="str">
        <f>VLOOKUP(AB51,med_3[],2,TRUE)</f>
        <v>เข้าร่วม</v>
      </c>
    </row>
    <row r="52" spans="1:30" s="14" customFormat="1" x14ac:dyDescent="0.2">
      <c r="A52" s="8">
        <v>45480.41461792824</v>
      </c>
      <c r="B52" s="25" t="s">
        <v>2004</v>
      </c>
      <c r="C52" s="35" t="s">
        <v>1846</v>
      </c>
      <c r="D52" s="36" t="s">
        <v>24</v>
      </c>
      <c r="E52" s="37" t="s">
        <v>1345</v>
      </c>
      <c r="F52" s="37" t="s">
        <v>1346</v>
      </c>
      <c r="G52" s="36" t="s">
        <v>27</v>
      </c>
      <c r="H52" s="37" t="s">
        <v>28</v>
      </c>
      <c r="I52" s="36">
        <v>11</v>
      </c>
      <c r="J52" s="38">
        <v>1839100018351</v>
      </c>
      <c r="K52" s="39" t="s">
        <v>1347</v>
      </c>
      <c r="L52" s="39" t="s">
        <v>1347</v>
      </c>
      <c r="M52" s="36" t="s">
        <v>1348</v>
      </c>
      <c r="N52" s="40" t="s">
        <v>1349</v>
      </c>
      <c r="O52" s="36">
        <v>202007070</v>
      </c>
      <c r="P52" s="36" t="s">
        <v>23</v>
      </c>
      <c r="Q52" s="41">
        <v>4</v>
      </c>
      <c r="R52" s="41">
        <f>_xlfn.PERCENTRANK.INC($Q$3:$Q$260,Q52)*100</f>
        <v>7.3</v>
      </c>
      <c r="S52" s="41">
        <v>8</v>
      </c>
      <c r="T52" s="41">
        <f>_xlfn.PERCENTRANK.INC($S$3:$S$260,S52)*100</f>
        <v>87.2</v>
      </c>
      <c r="U52" s="41">
        <v>7</v>
      </c>
      <c r="V52" s="41">
        <f>_xlfn.PERCENTRANK.INC($U$3:$U$260,U52)*100</f>
        <v>84</v>
      </c>
      <c r="W52" s="42">
        <v>5</v>
      </c>
      <c r="X52" s="42">
        <f>_xlfn.PERCENTRANK.INC($W$3:$W$260,W52)*100</f>
        <v>51.6</v>
      </c>
      <c r="Y52" s="42">
        <v>8.4</v>
      </c>
      <c r="Z52" s="42">
        <f>_xlfn.PERCENTRANK.INC($Y$3:$Y$260,Y52)*100</f>
        <v>92.2</v>
      </c>
      <c r="AA52" s="42">
        <f>Q52+S52+U52+W52+Y52</f>
        <v>32.4</v>
      </c>
      <c r="AB52" s="42">
        <f>_xlfn.PERCENTRANK.INC($AA$3:$AA$260,AA52)*100</f>
        <v>79.900000000000006</v>
      </c>
      <c r="AC52" s="57">
        <f>RANK(AA52,$AA$3:$AA$260)</f>
        <v>49</v>
      </c>
      <c r="AD52" s="57" t="str">
        <f>VLOOKUP(AB52,med_3[],2,TRUE)</f>
        <v>เข้าร่วม</v>
      </c>
    </row>
    <row r="53" spans="1:30" s="14" customFormat="1" x14ac:dyDescent="0.2">
      <c r="A53" s="8">
        <v>45475.782936261574</v>
      </c>
      <c r="B53" s="25" t="s">
        <v>2000</v>
      </c>
      <c r="C53" s="35" t="s">
        <v>1713</v>
      </c>
      <c r="D53" s="36" t="s">
        <v>24</v>
      </c>
      <c r="E53" s="37" t="s">
        <v>1980</v>
      </c>
      <c r="F53" s="37" t="s">
        <v>415</v>
      </c>
      <c r="G53" s="36" t="s">
        <v>27</v>
      </c>
      <c r="H53" s="37" t="s">
        <v>64</v>
      </c>
      <c r="I53" s="36">
        <v>11</v>
      </c>
      <c r="J53" s="38">
        <v>1839100018741</v>
      </c>
      <c r="K53" s="39" t="s">
        <v>416</v>
      </c>
      <c r="L53" s="39" t="s">
        <v>417</v>
      </c>
      <c r="M53" s="36" t="s">
        <v>418</v>
      </c>
      <c r="N53" s="40" t="s">
        <v>419</v>
      </c>
      <c r="O53" s="36">
        <v>664833</v>
      </c>
      <c r="P53" s="36" t="s">
        <v>23</v>
      </c>
      <c r="Q53" s="41">
        <v>8</v>
      </c>
      <c r="R53" s="41">
        <f>_xlfn.PERCENTRANK.INC($Q$3:$Q$260,Q53)*100</f>
        <v>49.1</v>
      </c>
      <c r="S53" s="41">
        <v>3</v>
      </c>
      <c r="T53" s="41">
        <f>_xlfn.PERCENTRANK.INC($S$3:$S$260,S53)*100</f>
        <v>9.4</v>
      </c>
      <c r="U53" s="41">
        <v>7</v>
      </c>
      <c r="V53" s="41">
        <f>_xlfn.PERCENTRANK.INC($U$3:$U$260,U53)*100</f>
        <v>84</v>
      </c>
      <c r="W53" s="42">
        <v>7</v>
      </c>
      <c r="X53" s="42">
        <f>_xlfn.PERCENTRANK.INC($W$3:$W$260,W53)*100</f>
        <v>80.7</v>
      </c>
      <c r="Y53" s="42">
        <v>7.2</v>
      </c>
      <c r="Z53" s="42">
        <f>_xlfn.PERCENTRANK.INC($Y$3:$Y$260,Y53)*100</f>
        <v>76.2</v>
      </c>
      <c r="AA53" s="42">
        <f>Q53+S53+U53+W53+Y53</f>
        <v>32.200000000000003</v>
      </c>
      <c r="AB53" s="42">
        <f>_xlfn.PERCENTRANK.INC($AA$3:$AA$260,AA53)*100</f>
        <v>79</v>
      </c>
      <c r="AC53" s="57">
        <f>RANK(AA53,$AA$3:$AA$260)</f>
        <v>51</v>
      </c>
      <c r="AD53" s="57" t="str">
        <f>VLOOKUP(AB53,med_3[],2,TRUE)</f>
        <v>เข้าร่วม</v>
      </c>
    </row>
    <row r="54" spans="1:30" s="14" customFormat="1" x14ac:dyDescent="0.2">
      <c r="A54" s="8">
        <v>45478.673145312496</v>
      </c>
      <c r="B54" s="24" t="s">
        <v>2005</v>
      </c>
      <c r="C54" s="35" t="s">
        <v>1876</v>
      </c>
      <c r="D54" s="36" t="s">
        <v>14</v>
      </c>
      <c r="E54" s="37" t="s">
        <v>940</v>
      </c>
      <c r="F54" s="37" t="s">
        <v>941</v>
      </c>
      <c r="G54" s="36" t="s">
        <v>27</v>
      </c>
      <c r="H54" s="37" t="s">
        <v>99</v>
      </c>
      <c r="I54" s="36">
        <v>11</v>
      </c>
      <c r="J54" s="38">
        <v>1839100019403</v>
      </c>
      <c r="K54" s="39" t="s">
        <v>942</v>
      </c>
      <c r="L54" s="39" t="s">
        <v>943</v>
      </c>
      <c r="M54" s="36" t="s">
        <v>944</v>
      </c>
      <c r="N54" s="40" t="s">
        <v>945</v>
      </c>
      <c r="O54" s="36" t="s">
        <v>946</v>
      </c>
      <c r="P54" s="36" t="s">
        <v>23</v>
      </c>
      <c r="Q54" s="41">
        <v>8</v>
      </c>
      <c r="R54" s="41">
        <f>_xlfn.PERCENTRANK.INC($Q$3:$Q$260,Q54)*100</f>
        <v>49.1</v>
      </c>
      <c r="S54" s="41">
        <v>6</v>
      </c>
      <c r="T54" s="41">
        <f>_xlfn.PERCENTRANK.INC($S$3:$S$260,S54)*100</f>
        <v>60.199999999999996</v>
      </c>
      <c r="U54" s="41">
        <v>5</v>
      </c>
      <c r="V54" s="41">
        <f>_xlfn.PERCENTRANK.INC($U$3:$U$260,U54)*100</f>
        <v>46.300000000000004</v>
      </c>
      <c r="W54" s="42">
        <v>6</v>
      </c>
      <c r="X54" s="42">
        <f>_xlfn.PERCENTRANK.INC($W$3:$W$260,W54)*100</f>
        <v>68</v>
      </c>
      <c r="Y54" s="42">
        <v>7.2</v>
      </c>
      <c r="Z54" s="42">
        <f>_xlfn.PERCENTRANK.INC($Y$3:$Y$260,Y54)*100</f>
        <v>76.2</v>
      </c>
      <c r="AA54" s="42">
        <f>Q54+S54+U54+W54+Y54</f>
        <v>32.200000000000003</v>
      </c>
      <c r="AB54" s="42">
        <f>_xlfn.PERCENTRANK.INC($AA$3:$AA$260,AA54)*100</f>
        <v>79</v>
      </c>
      <c r="AC54" s="57">
        <f>RANK(AA54,$AA$3:$AA$260)</f>
        <v>51</v>
      </c>
      <c r="AD54" s="57" t="str">
        <f>VLOOKUP(AB54,med_3[],2,TRUE)</f>
        <v>เข้าร่วม</v>
      </c>
    </row>
    <row r="55" spans="1:30" s="14" customFormat="1" x14ac:dyDescent="0.2">
      <c r="A55" s="8">
        <v>45479.421150312497</v>
      </c>
      <c r="B55" s="24" t="s">
        <v>2005</v>
      </c>
      <c r="C55" s="35" t="s">
        <v>1877</v>
      </c>
      <c r="D55" s="36" t="s">
        <v>24</v>
      </c>
      <c r="E55" s="37" t="s">
        <v>1961</v>
      </c>
      <c r="F55" s="37" t="s">
        <v>1058</v>
      </c>
      <c r="G55" s="36" t="s">
        <v>27</v>
      </c>
      <c r="H55" s="37" t="s">
        <v>1059</v>
      </c>
      <c r="I55" s="36">
        <v>11</v>
      </c>
      <c r="J55" s="38">
        <v>1839902255524</v>
      </c>
      <c r="K55" s="39" t="s">
        <v>1060</v>
      </c>
      <c r="L55" s="39" t="s">
        <v>1061</v>
      </c>
      <c r="M55" s="36" t="s">
        <v>1062</v>
      </c>
      <c r="N55" s="40" t="s">
        <v>1063</v>
      </c>
      <c r="O55" s="36" t="s">
        <v>1064</v>
      </c>
      <c r="P55" s="36" t="s">
        <v>23</v>
      </c>
      <c r="Q55" s="41">
        <v>10</v>
      </c>
      <c r="R55" s="41">
        <f>_xlfn.PERCENTRANK.INC($Q$3:$Q$260,Q55)*100</f>
        <v>69.599999999999994</v>
      </c>
      <c r="S55" s="41">
        <v>6</v>
      </c>
      <c r="T55" s="41">
        <f>_xlfn.PERCENTRANK.INC($S$3:$S$260,S55)*100</f>
        <v>60.199999999999996</v>
      </c>
      <c r="U55" s="41">
        <v>7</v>
      </c>
      <c r="V55" s="41">
        <f>_xlfn.PERCENTRANK.INC($U$3:$U$260,U55)*100</f>
        <v>84</v>
      </c>
      <c r="W55" s="42">
        <v>3</v>
      </c>
      <c r="X55" s="42">
        <f>_xlfn.PERCENTRANK.INC($W$3:$W$260,W55)*100</f>
        <v>17.2</v>
      </c>
      <c r="Y55" s="42">
        <v>6</v>
      </c>
      <c r="Z55" s="42">
        <f>_xlfn.PERCENTRANK.INC($Y$3:$Y$260,Y55)*100</f>
        <v>58.099999999999994</v>
      </c>
      <c r="AA55" s="42">
        <f>Q55+S55+U55+W55+Y55</f>
        <v>32</v>
      </c>
      <c r="AB55" s="42">
        <f>_xlfn.PERCENTRANK.INC($AA$3:$AA$260,AA55)*100</f>
        <v>78.600000000000009</v>
      </c>
      <c r="AC55" s="57">
        <f>RANK(AA55,$AA$3:$AA$260)</f>
        <v>53</v>
      </c>
      <c r="AD55" s="57" t="str">
        <f>VLOOKUP(AB55,med_3[],2,TRUE)</f>
        <v>เข้าร่วม</v>
      </c>
    </row>
    <row r="56" spans="1:30" s="14" customFormat="1" x14ac:dyDescent="0.2">
      <c r="A56" s="8">
        <v>45475.760164965279</v>
      </c>
      <c r="B56" s="24" t="s">
        <v>2005</v>
      </c>
      <c r="C56" s="35" t="s">
        <v>1878</v>
      </c>
      <c r="D56" s="36" t="s">
        <v>24</v>
      </c>
      <c r="E56" s="37" t="s">
        <v>407</v>
      </c>
      <c r="F56" s="37" t="s">
        <v>408</v>
      </c>
      <c r="G56" s="36" t="s">
        <v>27</v>
      </c>
      <c r="H56" s="37" t="s">
        <v>85</v>
      </c>
      <c r="I56" s="36" t="s">
        <v>409</v>
      </c>
      <c r="J56" s="38">
        <v>1839100019136</v>
      </c>
      <c r="K56" s="39" t="s">
        <v>410</v>
      </c>
      <c r="L56" s="39" t="s">
        <v>411</v>
      </c>
      <c r="M56" s="36" t="s">
        <v>412</v>
      </c>
      <c r="N56" s="40" t="s">
        <v>413</v>
      </c>
      <c r="O56" s="36" t="s">
        <v>414</v>
      </c>
      <c r="P56" s="36" t="s">
        <v>23</v>
      </c>
      <c r="Q56" s="41">
        <v>6</v>
      </c>
      <c r="R56" s="41">
        <f>_xlfn.PERCENTRANK.INC($Q$3:$Q$260,Q56)*100</f>
        <v>25.4</v>
      </c>
      <c r="S56" s="41">
        <v>6</v>
      </c>
      <c r="T56" s="41">
        <f>_xlfn.PERCENTRANK.INC($S$3:$S$260,S56)*100</f>
        <v>60.199999999999996</v>
      </c>
      <c r="U56" s="41">
        <v>6</v>
      </c>
      <c r="V56" s="41">
        <f>_xlfn.PERCENTRANK.INC($U$3:$U$260,U56)*100</f>
        <v>69.599999999999994</v>
      </c>
      <c r="W56" s="42">
        <v>6</v>
      </c>
      <c r="X56" s="42">
        <f>_xlfn.PERCENTRANK.INC($W$3:$W$260,W56)*100</f>
        <v>68</v>
      </c>
      <c r="Y56" s="42">
        <v>7.8</v>
      </c>
      <c r="Z56" s="42">
        <f>_xlfn.PERCENTRANK.INC($Y$3:$Y$260,Y56)*100</f>
        <v>87.2</v>
      </c>
      <c r="AA56" s="42">
        <f>Q56+S56+U56+W56+Y56</f>
        <v>31.8</v>
      </c>
      <c r="AB56" s="42">
        <f>_xlfn.PERCENTRANK.INC($AA$3:$AA$260,AA56)*100</f>
        <v>78.2</v>
      </c>
      <c r="AC56" s="57">
        <f>RANK(AA56,$AA$3:$AA$260)</f>
        <v>54</v>
      </c>
      <c r="AD56" s="57" t="str">
        <f>VLOOKUP(AB56,med_3[],2,TRUE)</f>
        <v>เข้าร่วม</v>
      </c>
    </row>
    <row r="57" spans="1:30" s="14" customFormat="1" x14ac:dyDescent="0.2">
      <c r="A57" s="8">
        <v>45478.402646087961</v>
      </c>
      <c r="B57" s="25" t="s">
        <v>2000</v>
      </c>
      <c r="C57" s="35" t="s">
        <v>1731</v>
      </c>
      <c r="D57" s="36" t="s">
        <v>14</v>
      </c>
      <c r="E57" s="37" t="s">
        <v>887</v>
      </c>
      <c r="F57" s="37" t="s">
        <v>888</v>
      </c>
      <c r="G57" s="36" t="s">
        <v>17</v>
      </c>
      <c r="H57" s="37" t="s">
        <v>64</v>
      </c>
      <c r="I57" s="36" t="s">
        <v>889</v>
      </c>
      <c r="J57" s="38">
        <v>1839300058976</v>
      </c>
      <c r="K57" s="39" t="s">
        <v>890</v>
      </c>
      <c r="L57" s="39" t="s">
        <v>890</v>
      </c>
      <c r="M57" s="36" t="s">
        <v>891</v>
      </c>
      <c r="N57" s="40" t="s">
        <v>892</v>
      </c>
      <c r="O57" s="36" t="s">
        <v>893</v>
      </c>
      <c r="P57" s="36" t="s">
        <v>23</v>
      </c>
      <c r="Q57" s="41">
        <v>8</v>
      </c>
      <c r="R57" s="41">
        <f>_xlfn.PERCENTRANK.INC($Q$3:$Q$260,Q57)*100</f>
        <v>49.1</v>
      </c>
      <c r="S57" s="41">
        <v>6</v>
      </c>
      <c r="T57" s="41">
        <f>_xlfn.PERCENTRANK.INC($S$3:$S$260,S57)*100</f>
        <v>60.199999999999996</v>
      </c>
      <c r="U57" s="41">
        <v>5</v>
      </c>
      <c r="V57" s="41">
        <f>_xlfn.PERCENTRANK.INC($U$3:$U$260,U57)*100</f>
        <v>46.300000000000004</v>
      </c>
      <c r="W57" s="42">
        <v>6</v>
      </c>
      <c r="X57" s="42">
        <f>_xlfn.PERCENTRANK.INC($W$3:$W$260,W57)*100</f>
        <v>68</v>
      </c>
      <c r="Y57" s="42">
        <v>6.6</v>
      </c>
      <c r="Z57" s="42">
        <f>_xlfn.PERCENTRANK.INC($Y$3:$Y$260,Y57)*100</f>
        <v>67.600000000000009</v>
      </c>
      <c r="AA57" s="42">
        <f>Q57+S57+U57+W57+Y57</f>
        <v>31.6</v>
      </c>
      <c r="AB57" s="42">
        <f>_xlfn.PERCENTRANK.INC($AA$3:$AA$260,AA57)*100</f>
        <v>77.8</v>
      </c>
      <c r="AC57" s="57">
        <f>RANK(AA57,$AA$3:$AA$260)</f>
        <v>55</v>
      </c>
      <c r="AD57" s="57" t="str">
        <f>VLOOKUP(AB57,med_3[],2,TRUE)</f>
        <v>เข้าร่วม</v>
      </c>
    </row>
    <row r="58" spans="1:30" s="14" customFormat="1" x14ac:dyDescent="0.2">
      <c r="A58" s="8">
        <v>45478.973915706018</v>
      </c>
      <c r="B58" s="24" t="s">
        <v>1999</v>
      </c>
      <c r="C58" s="35" t="s">
        <v>1690</v>
      </c>
      <c r="D58" s="36" t="s">
        <v>14</v>
      </c>
      <c r="E58" s="37" t="s">
        <v>1037</v>
      </c>
      <c r="F58" s="37" t="s">
        <v>1038</v>
      </c>
      <c r="G58" s="36" t="s">
        <v>27</v>
      </c>
      <c r="H58" s="37" t="s">
        <v>99</v>
      </c>
      <c r="I58" s="36">
        <v>11</v>
      </c>
      <c r="J58" s="38">
        <v>1839100020231</v>
      </c>
      <c r="K58" s="39" t="s">
        <v>1039</v>
      </c>
      <c r="L58" s="39" t="s">
        <v>1039</v>
      </c>
      <c r="M58" s="36" t="s">
        <v>1040</v>
      </c>
      <c r="N58" s="40" t="s">
        <v>1041</v>
      </c>
      <c r="O58" s="36" t="s">
        <v>1042</v>
      </c>
      <c r="P58" s="36" t="s">
        <v>23</v>
      </c>
      <c r="Q58" s="41">
        <v>10</v>
      </c>
      <c r="R58" s="41">
        <f>_xlfn.PERCENTRANK.INC($Q$3:$Q$260,Q58)*100</f>
        <v>69.599999999999994</v>
      </c>
      <c r="S58" s="41">
        <v>5</v>
      </c>
      <c r="T58" s="41">
        <f>_xlfn.PERCENTRANK.INC($S$3:$S$260,S58)*100</f>
        <v>43</v>
      </c>
      <c r="U58" s="41">
        <v>7</v>
      </c>
      <c r="V58" s="41">
        <f>_xlfn.PERCENTRANK.INC($U$3:$U$260,U58)*100</f>
        <v>84</v>
      </c>
      <c r="W58" s="42">
        <v>4</v>
      </c>
      <c r="X58" s="42">
        <f>_xlfn.PERCENTRANK.INC($W$3:$W$260,W58)*100</f>
        <v>34.799999999999997</v>
      </c>
      <c r="Y58" s="42">
        <v>5.4</v>
      </c>
      <c r="Z58" s="42">
        <f>_xlfn.PERCENTRANK.INC($Y$3:$Y$260,Y58)*100</f>
        <v>45.4</v>
      </c>
      <c r="AA58" s="42">
        <f>Q58+S58+U58+W58+Y58</f>
        <v>31.4</v>
      </c>
      <c r="AB58" s="42">
        <f>_xlfn.PERCENTRANK.INC($AA$3:$AA$260,AA58)*100</f>
        <v>77.400000000000006</v>
      </c>
      <c r="AC58" s="57">
        <f>RANK(AA58,$AA$3:$AA$260)</f>
        <v>56</v>
      </c>
      <c r="AD58" s="57" t="str">
        <f>VLOOKUP(AB58,med_3[],2,TRUE)</f>
        <v>เข้าร่วม</v>
      </c>
    </row>
    <row r="59" spans="1:30" s="14" customFormat="1" x14ac:dyDescent="0.2">
      <c r="A59" s="8">
        <v>45478.474434224539</v>
      </c>
      <c r="B59" s="25" t="s">
        <v>2006</v>
      </c>
      <c r="C59" s="35" t="s">
        <v>1904</v>
      </c>
      <c r="D59" s="36" t="s">
        <v>14</v>
      </c>
      <c r="E59" s="37" t="s">
        <v>900</v>
      </c>
      <c r="F59" s="37" t="s">
        <v>901</v>
      </c>
      <c r="G59" s="36" t="s">
        <v>27</v>
      </c>
      <c r="H59" s="37" t="s">
        <v>902</v>
      </c>
      <c r="I59" s="36" t="s">
        <v>735</v>
      </c>
      <c r="J59" s="38">
        <v>1839902248803</v>
      </c>
      <c r="K59" s="39" t="s">
        <v>903</v>
      </c>
      <c r="L59" s="39" t="s">
        <v>904</v>
      </c>
      <c r="M59" s="36" t="s">
        <v>905</v>
      </c>
      <c r="N59" s="40" t="s">
        <v>906</v>
      </c>
      <c r="O59" s="36" t="s">
        <v>907</v>
      </c>
      <c r="P59" s="36" t="s">
        <v>23</v>
      </c>
      <c r="Q59" s="41">
        <v>4</v>
      </c>
      <c r="R59" s="41">
        <f>_xlfn.PERCENTRANK.INC($Q$3:$Q$260,Q59)*100</f>
        <v>7.3</v>
      </c>
      <c r="S59" s="41">
        <v>6</v>
      </c>
      <c r="T59" s="41">
        <f>_xlfn.PERCENTRANK.INC($S$3:$S$260,S59)*100</f>
        <v>60.199999999999996</v>
      </c>
      <c r="U59" s="41">
        <v>7</v>
      </c>
      <c r="V59" s="41">
        <f>_xlfn.PERCENTRANK.INC($U$3:$U$260,U59)*100</f>
        <v>84</v>
      </c>
      <c r="W59" s="42">
        <v>7</v>
      </c>
      <c r="X59" s="42">
        <f>_xlfn.PERCENTRANK.INC($W$3:$W$260,W59)*100</f>
        <v>80.7</v>
      </c>
      <c r="Y59" s="42">
        <v>7.2</v>
      </c>
      <c r="Z59" s="42">
        <f>_xlfn.PERCENTRANK.INC($Y$3:$Y$260,Y59)*100</f>
        <v>76.2</v>
      </c>
      <c r="AA59" s="42">
        <f>Q59+S59+U59+W59+Y59</f>
        <v>31.2</v>
      </c>
      <c r="AB59" s="42">
        <f>_xlfn.PERCENTRANK.INC($AA$3:$AA$260,AA59)*100</f>
        <v>77</v>
      </c>
      <c r="AC59" s="57">
        <f>RANK(AA59,$AA$3:$AA$260)</f>
        <v>57</v>
      </c>
      <c r="AD59" s="57" t="str">
        <f>VLOOKUP(AB59,med_3[],2,TRUE)</f>
        <v>เข้าร่วม</v>
      </c>
    </row>
    <row r="60" spans="1:30" s="14" customFormat="1" x14ac:dyDescent="0.2">
      <c r="A60" s="8">
        <v>45480.800574085646</v>
      </c>
      <c r="B60" s="24" t="s">
        <v>2003</v>
      </c>
      <c r="C60" s="35" t="s">
        <v>1823</v>
      </c>
      <c r="D60" s="36" t="s">
        <v>24</v>
      </c>
      <c r="E60" s="37" t="s">
        <v>1568</v>
      </c>
      <c r="F60" s="37" t="s">
        <v>1569</v>
      </c>
      <c r="G60" s="36" t="s">
        <v>17</v>
      </c>
      <c r="H60" s="37" t="s">
        <v>99</v>
      </c>
      <c r="I60" s="36">
        <v>11</v>
      </c>
      <c r="J60" s="38">
        <v>1839902301348</v>
      </c>
      <c r="K60" s="39" t="s">
        <v>1570</v>
      </c>
      <c r="L60" s="39" t="s">
        <v>1570</v>
      </c>
      <c r="M60" s="36" t="s">
        <v>1571</v>
      </c>
      <c r="N60" s="40" t="s">
        <v>1572</v>
      </c>
      <c r="O60" s="36" t="s">
        <v>1573</v>
      </c>
      <c r="P60" s="36" t="s">
        <v>23</v>
      </c>
      <c r="Q60" s="41">
        <v>10</v>
      </c>
      <c r="R60" s="41">
        <f>_xlfn.PERCENTRANK.INC($Q$3:$Q$260,Q60)*100</f>
        <v>69.599999999999994</v>
      </c>
      <c r="S60" s="41">
        <v>8</v>
      </c>
      <c r="T60" s="41">
        <f>_xlfn.PERCENTRANK.INC($S$3:$S$260,S60)*100</f>
        <v>87.2</v>
      </c>
      <c r="U60" s="41">
        <v>7</v>
      </c>
      <c r="V60" s="41">
        <f>_xlfn.PERCENTRANK.INC($U$3:$U$260,U60)*100</f>
        <v>84</v>
      </c>
      <c r="W60" s="42">
        <v>3</v>
      </c>
      <c r="X60" s="42">
        <f>_xlfn.PERCENTRANK.INC($W$3:$W$260,W60)*100</f>
        <v>17.2</v>
      </c>
      <c r="Y60" s="42">
        <v>3</v>
      </c>
      <c r="Z60" s="42">
        <f>_xlfn.PERCENTRANK.INC($Y$3:$Y$260,Y60)*100</f>
        <v>10.6</v>
      </c>
      <c r="AA60" s="42">
        <f>Q60+S60+U60+W60+Y60</f>
        <v>31</v>
      </c>
      <c r="AB60" s="42">
        <f>_xlfn.PERCENTRANK.INC($AA$3:$AA$260,AA60)*100</f>
        <v>76.599999999999994</v>
      </c>
      <c r="AC60" s="57">
        <f>RANK(AA60,$AA$3:$AA$260)</f>
        <v>58</v>
      </c>
      <c r="AD60" s="57" t="str">
        <f>VLOOKUP(AB60,med_3[],2,TRUE)</f>
        <v>เข้าร่วม</v>
      </c>
    </row>
    <row r="61" spans="1:30" s="14" customFormat="1" x14ac:dyDescent="0.2">
      <c r="A61" s="8">
        <v>45477.993213553244</v>
      </c>
      <c r="B61" s="24" t="s">
        <v>1999</v>
      </c>
      <c r="C61" s="35" t="s">
        <v>1677</v>
      </c>
      <c r="D61" s="36" t="s">
        <v>24</v>
      </c>
      <c r="E61" s="37" t="s">
        <v>1973</v>
      </c>
      <c r="F61" s="37" t="s">
        <v>833</v>
      </c>
      <c r="G61" s="36" t="s">
        <v>27</v>
      </c>
      <c r="H61" s="37" t="s">
        <v>64</v>
      </c>
      <c r="I61" s="36">
        <v>11</v>
      </c>
      <c r="J61" s="38">
        <v>1839902302549</v>
      </c>
      <c r="K61" s="39" t="s">
        <v>834</v>
      </c>
      <c r="L61" s="39" t="s">
        <v>834</v>
      </c>
      <c r="M61" s="36" t="s">
        <v>835</v>
      </c>
      <c r="N61" s="40" t="s">
        <v>836</v>
      </c>
      <c r="O61" s="36" t="s">
        <v>837</v>
      </c>
      <c r="P61" s="36" t="s">
        <v>23</v>
      </c>
      <c r="Q61" s="41">
        <v>10</v>
      </c>
      <c r="R61" s="41">
        <f>_xlfn.PERCENTRANK.INC($Q$3:$Q$260,Q61)*100</f>
        <v>69.599999999999994</v>
      </c>
      <c r="S61" s="41">
        <v>5</v>
      </c>
      <c r="T61" s="41">
        <f>_xlfn.PERCENTRANK.INC($S$3:$S$260,S61)*100</f>
        <v>43</v>
      </c>
      <c r="U61" s="41">
        <v>5</v>
      </c>
      <c r="V61" s="41">
        <f>_xlfn.PERCENTRANK.INC($U$3:$U$260,U61)*100</f>
        <v>46.300000000000004</v>
      </c>
      <c r="W61" s="42">
        <v>6</v>
      </c>
      <c r="X61" s="42">
        <f>_xlfn.PERCENTRANK.INC($W$3:$W$260,W61)*100</f>
        <v>68</v>
      </c>
      <c r="Y61" s="42">
        <v>4.8</v>
      </c>
      <c r="Z61" s="42">
        <f>_xlfn.PERCENTRANK.INC($Y$3:$Y$260,Y61)*100</f>
        <v>34.4</v>
      </c>
      <c r="AA61" s="42">
        <f>Q61+S61+U61+W61+Y61</f>
        <v>30.8</v>
      </c>
      <c r="AB61" s="42">
        <f>_xlfn.PERCENTRANK.INC($AA$3:$AA$260,AA61)*100</f>
        <v>75.400000000000006</v>
      </c>
      <c r="AC61" s="57">
        <f>RANK(AA61,$AA$3:$AA$260)</f>
        <v>59</v>
      </c>
      <c r="AD61" s="57" t="str">
        <f>VLOOKUP(AB61,med_3[],2,TRUE)</f>
        <v>เข้าร่วม</v>
      </c>
    </row>
    <row r="62" spans="1:30" s="14" customFormat="1" x14ac:dyDescent="0.2">
      <c r="A62" s="8">
        <v>45475.87190337963</v>
      </c>
      <c r="B62" s="25" t="s">
        <v>2002</v>
      </c>
      <c r="C62" s="35" t="s">
        <v>1774</v>
      </c>
      <c r="D62" s="36" t="s">
        <v>24</v>
      </c>
      <c r="E62" s="37" t="s">
        <v>445</v>
      </c>
      <c r="F62" s="37" t="s">
        <v>446</v>
      </c>
      <c r="G62" s="36" t="s">
        <v>27</v>
      </c>
      <c r="H62" s="37" t="s">
        <v>85</v>
      </c>
      <c r="I62" s="36">
        <v>12</v>
      </c>
      <c r="J62" s="38" t="s">
        <v>447</v>
      </c>
      <c r="K62" s="39" t="s">
        <v>448</v>
      </c>
      <c r="L62" s="39" t="s">
        <v>449</v>
      </c>
      <c r="M62" s="36" t="s">
        <v>450</v>
      </c>
      <c r="N62" s="40" t="s">
        <v>451</v>
      </c>
      <c r="O62" s="36" t="s">
        <v>452</v>
      </c>
      <c r="P62" s="36" t="s">
        <v>23</v>
      </c>
      <c r="Q62" s="41">
        <v>8</v>
      </c>
      <c r="R62" s="41">
        <f>_xlfn.PERCENTRANK.INC($Q$3:$Q$260,Q62)*100</f>
        <v>49.1</v>
      </c>
      <c r="S62" s="41">
        <v>4</v>
      </c>
      <c r="T62" s="41">
        <f>_xlfn.PERCENTRANK.INC($S$3:$S$260,S62)*100</f>
        <v>25.8</v>
      </c>
      <c r="U62" s="41">
        <v>3</v>
      </c>
      <c r="V62" s="41">
        <f>_xlfn.PERCENTRANK.INC($U$3:$U$260,U62)*100</f>
        <v>9.8000000000000007</v>
      </c>
      <c r="W62" s="42">
        <v>8</v>
      </c>
      <c r="X62" s="42">
        <f>_xlfn.PERCENTRANK.INC($W$3:$W$260,W62)*100</f>
        <v>90.100000000000009</v>
      </c>
      <c r="Y62" s="42">
        <v>7.8</v>
      </c>
      <c r="Z62" s="42">
        <f>_xlfn.PERCENTRANK.INC($Y$3:$Y$260,Y62)*100</f>
        <v>87.2</v>
      </c>
      <c r="AA62" s="42">
        <f>Q62+S62+U62+W62+Y62</f>
        <v>30.8</v>
      </c>
      <c r="AB62" s="42">
        <f>_xlfn.PERCENTRANK.INC($AA$3:$AA$260,AA62)*100</f>
        <v>75.400000000000006</v>
      </c>
      <c r="AC62" s="57">
        <f>RANK(AA62,$AA$3:$AA$260)</f>
        <v>59</v>
      </c>
      <c r="AD62" s="57" t="str">
        <f>VLOOKUP(AB62,med_3[],2,TRUE)</f>
        <v>เข้าร่วม</v>
      </c>
    </row>
    <row r="63" spans="1:30" s="14" customFormat="1" x14ac:dyDescent="0.2">
      <c r="A63" s="8">
        <v>45480.576678368059</v>
      </c>
      <c r="B63" s="25" t="s">
        <v>2004</v>
      </c>
      <c r="C63" s="35" t="s">
        <v>1848</v>
      </c>
      <c r="D63" s="36" t="s">
        <v>24</v>
      </c>
      <c r="E63" s="37" t="s">
        <v>1442</v>
      </c>
      <c r="F63" s="37" t="s">
        <v>1443</v>
      </c>
      <c r="G63" s="36" t="s">
        <v>17</v>
      </c>
      <c r="H63" s="37" t="s">
        <v>49</v>
      </c>
      <c r="I63" s="36">
        <v>10</v>
      </c>
      <c r="J63" s="38">
        <v>1929901558948</v>
      </c>
      <c r="K63" s="39" t="s">
        <v>1444</v>
      </c>
      <c r="L63" s="39" t="s">
        <v>1444</v>
      </c>
      <c r="M63" s="36" t="s">
        <v>1445</v>
      </c>
      <c r="N63" s="40" t="s">
        <v>1446</v>
      </c>
      <c r="O63" s="36" t="s">
        <v>1447</v>
      </c>
      <c r="P63" s="36" t="s">
        <v>23</v>
      </c>
      <c r="Q63" s="41">
        <v>12</v>
      </c>
      <c r="R63" s="41">
        <f>_xlfn.PERCENTRANK.INC($Q$3:$Q$260,Q63)*100</f>
        <v>88.1</v>
      </c>
      <c r="S63" s="41">
        <v>5</v>
      </c>
      <c r="T63" s="41">
        <f>_xlfn.PERCENTRANK.INC($S$3:$S$260,S63)*100</f>
        <v>43</v>
      </c>
      <c r="U63" s="41">
        <v>6</v>
      </c>
      <c r="V63" s="41">
        <f>_xlfn.PERCENTRANK.INC($U$3:$U$260,U63)*100</f>
        <v>69.599999999999994</v>
      </c>
      <c r="W63" s="42">
        <v>3</v>
      </c>
      <c r="X63" s="42">
        <f>_xlfn.PERCENTRANK.INC($W$3:$W$260,W63)*100</f>
        <v>17.2</v>
      </c>
      <c r="Y63" s="42">
        <v>4.8</v>
      </c>
      <c r="Z63" s="42">
        <f>_xlfn.PERCENTRANK.INC($Y$3:$Y$260,Y63)*100</f>
        <v>34.4</v>
      </c>
      <c r="AA63" s="42">
        <f>Q63+S63+U63+W63+Y63</f>
        <v>30.8</v>
      </c>
      <c r="AB63" s="42">
        <f>_xlfn.PERCENTRANK.INC($AA$3:$AA$260,AA63)*100</f>
        <v>75.400000000000006</v>
      </c>
      <c r="AC63" s="57">
        <f>RANK(AA63,$AA$3:$AA$260)</f>
        <v>59</v>
      </c>
      <c r="AD63" s="57" t="str">
        <f>VLOOKUP(AB63,med_3[],2,TRUE)</f>
        <v>เข้าร่วม</v>
      </c>
    </row>
    <row r="64" spans="1:30" s="14" customFormat="1" x14ac:dyDescent="0.2">
      <c r="A64" s="8">
        <v>45479.549354363422</v>
      </c>
      <c r="B64" s="24" t="s">
        <v>2001</v>
      </c>
      <c r="C64" s="35" t="s">
        <v>1759</v>
      </c>
      <c r="D64" s="36" t="s">
        <v>14</v>
      </c>
      <c r="E64" s="37" t="s">
        <v>1119</v>
      </c>
      <c r="F64" s="37" t="s">
        <v>1120</v>
      </c>
      <c r="G64" s="36" t="s">
        <v>27</v>
      </c>
      <c r="H64" s="37" t="s">
        <v>85</v>
      </c>
      <c r="I64" s="36">
        <v>11</v>
      </c>
      <c r="J64" s="38">
        <v>1839300046722</v>
      </c>
      <c r="K64" s="39" t="s">
        <v>1121</v>
      </c>
      <c r="L64" s="39" t="s">
        <v>1122</v>
      </c>
      <c r="M64" s="36" t="s">
        <v>1123</v>
      </c>
      <c r="N64" s="40" t="s">
        <v>1124</v>
      </c>
      <c r="O64" s="36" t="s">
        <v>1125</v>
      </c>
      <c r="P64" s="36" t="s">
        <v>23</v>
      </c>
      <c r="Q64" s="41">
        <v>14</v>
      </c>
      <c r="R64" s="41">
        <f>_xlfn.PERCENTRANK.INC($Q$3:$Q$260,Q64)*100</f>
        <v>93.4</v>
      </c>
      <c r="S64" s="41">
        <v>2</v>
      </c>
      <c r="T64" s="41">
        <f>_xlfn.PERCENTRANK.INC($S$3:$S$260,S64)*100</f>
        <v>3.2</v>
      </c>
      <c r="U64" s="41">
        <v>8</v>
      </c>
      <c r="V64" s="41">
        <f>_xlfn.PERCENTRANK.INC($U$3:$U$260,U64)*100</f>
        <v>95.399999999999991</v>
      </c>
      <c r="W64" s="42">
        <v>3</v>
      </c>
      <c r="X64" s="42">
        <f>_xlfn.PERCENTRANK.INC($W$3:$W$260,W64)*100</f>
        <v>17.2</v>
      </c>
      <c r="Y64" s="42">
        <v>3.6</v>
      </c>
      <c r="Z64" s="42">
        <f>_xlfn.PERCENTRANK.INC($Y$3:$Y$260,Y64)*100</f>
        <v>17.599999999999998</v>
      </c>
      <c r="AA64" s="42">
        <f>Q64+S64+U64+W64+Y64</f>
        <v>30.6</v>
      </c>
      <c r="AB64" s="42">
        <f>_xlfn.PERCENTRANK.INC($AA$3:$AA$260,AA64)*100</f>
        <v>74.099999999999994</v>
      </c>
      <c r="AC64" s="57">
        <f>RANK(AA64,$AA$3:$AA$260)</f>
        <v>62</v>
      </c>
      <c r="AD64" s="57" t="str">
        <f>VLOOKUP(AB64,med_3[],2,TRUE)</f>
        <v>เข้าร่วม</v>
      </c>
    </row>
    <row r="65" spans="1:30" s="14" customFormat="1" x14ac:dyDescent="0.2">
      <c r="A65" s="8">
        <v>45478.839234861109</v>
      </c>
      <c r="B65" s="25" t="s">
        <v>2002</v>
      </c>
      <c r="C65" s="35" t="s">
        <v>1769</v>
      </c>
      <c r="D65" s="36" t="s">
        <v>14</v>
      </c>
      <c r="E65" s="37" t="s">
        <v>1007</v>
      </c>
      <c r="F65" s="37" t="s">
        <v>1008</v>
      </c>
      <c r="G65" s="36" t="s">
        <v>27</v>
      </c>
      <c r="H65" s="37" t="s">
        <v>85</v>
      </c>
      <c r="I65" s="36">
        <v>11</v>
      </c>
      <c r="J65" s="38">
        <v>1839300054989</v>
      </c>
      <c r="K65" s="39" t="s">
        <v>1009</v>
      </c>
      <c r="L65" s="39" t="s">
        <v>1009</v>
      </c>
      <c r="M65" s="36" t="s">
        <v>1010</v>
      </c>
      <c r="N65" s="40" t="s">
        <v>1011</v>
      </c>
      <c r="O65" s="36" t="s">
        <v>1012</v>
      </c>
      <c r="P65" s="36" t="s">
        <v>23</v>
      </c>
      <c r="Q65" s="41">
        <v>6</v>
      </c>
      <c r="R65" s="41">
        <f>_xlfn.PERCENTRANK.INC($Q$3:$Q$260,Q65)*100</f>
        <v>25.4</v>
      </c>
      <c r="S65" s="41">
        <v>6</v>
      </c>
      <c r="T65" s="41">
        <f>_xlfn.PERCENTRANK.INC($S$3:$S$260,S65)*100</f>
        <v>60.199999999999996</v>
      </c>
      <c r="U65" s="41">
        <v>3</v>
      </c>
      <c r="V65" s="41">
        <f>_xlfn.PERCENTRANK.INC($U$3:$U$260,U65)*100</f>
        <v>9.8000000000000007</v>
      </c>
      <c r="W65" s="42">
        <v>9</v>
      </c>
      <c r="X65" s="42">
        <f>_xlfn.PERCENTRANK.INC($W$3:$W$260,W65)*100</f>
        <v>95.399999999999991</v>
      </c>
      <c r="Y65" s="42">
        <v>6.6</v>
      </c>
      <c r="Z65" s="42">
        <f>_xlfn.PERCENTRANK.INC($Y$3:$Y$260,Y65)*100</f>
        <v>67.600000000000009</v>
      </c>
      <c r="AA65" s="42">
        <f>Q65+S65+U65+W65+Y65</f>
        <v>30.6</v>
      </c>
      <c r="AB65" s="42">
        <f>_xlfn.PERCENTRANK.INC($AA$3:$AA$260,AA65)*100</f>
        <v>74.099999999999994</v>
      </c>
      <c r="AC65" s="57">
        <f>RANK(AA65,$AA$3:$AA$260)</f>
        <v>62</v>
      </c>
      <c r="AD65" s="57" t="str">
        <f>VLOOKUP(AB65,med_3[],2,TRUE)</f>
        <v>เข้าร่วม</v>
      </c>
    </row>
    <row r="66" spans="1:30" s="14" customFormat="1" x14ac:dyDescent="0.2">
      <c r="A66" s="8">
        <v>45474.873677939817</v>
      </c>
      <c r="B66" s="24" t="s">
        <v>2003</v>
      </c>
      <c r="C66" s="35" t="s">
        <v>1813</v>
      </c>
      <c r="D66" s="36" t="s">
        <v>14</v>
      </c>
      <c r="E66" s="37" t="s">
        <v>106</v>
      </c>
      <c r="F66" s="37" t="s">
        <v>107</v>
      </c>
      <c r="G66" s="36" t="s">
        <v>17</v>
      </c>
      <c r="H66" s="37" t="s">
        <v>108</v>
      </c>
      <c r="I66" s="36">
        <v>10</v>
      </c>
      <c r="J66" s="38">
        <v>1839100022951</v>
      </c>
      <c r="K66" s="39" t="s">
        <v>109</v>
      </c>
      <c r="L66" s="39" t="s">
        <v>110</v>
      </c>
      <c r="M66" s="36" t="s">
        <v>111</v>
      </c>
      <c r="N66" s="40" t="s">
        <v>112</v>
      </c>
      <c r="O66" s="36" t="s">
        <v>113</v>
      </c>
      <c r="P66" s="36" t="s">
        <v>23</v>
      </c>
      <c r="Q66" s="41">
        <v>12</v>
      </c>
      <c r="R66" s="41">
        <f>_xlfn.PERCENTRANK.INC($Q$3:$Q$260,Q66)*100</f>
        <v>88.1</v>
      </c>
      <c r="S66" s="41">
        <v>6</v>
      </c>
      <c r="T66" s="41">
        <f>_xlfn.PERCENTRANK.INC($S$3:$S$260,S66)*100</f>
        <v>60.199999999999996</v>
      </c>
      <c r="U66" s="41">
        <v>5</v>
      </c>
      <c r="V66" s="41">
        <f>_xlfn.PERCENTRANK.INC($U$3:$U$260,U66)*100</f>
        <v>46.300000000000004</v>
      </c>
      <c r="W66" s="42">
        <v>4</v>
      </c>
      <c r="X66" s="42">
        <f>_xlfn.PERCENTRANK.INC($W$3:$W$260,W66)*100</f>
        <v>34.799999999999997</v>
      </c>
      <c r="Y66" s="42">
        <v>3.6</v>
      </c>
      <c r="Z66" s="42">
        <f>_xlfn.PERCENTRANK.INC($Y$3:$Y$260,Y66)*100</f>
        <v>17.599999999999998</v>
      </c>
      <c r="AA66" s="42">
        <f>Q66+S66+U66+W66+Y66</f>
        <v>30.6</v>
      </c>
      <c r="AB66" s="42">
        <f>_xlfn.PERCENTRANK.INC($AA$3:$AA$260,AA66)*100</f>
        <v>74.099999999999994</v>
      </c>
      <c r="AC66" s="57">
        <f>RANK(AA66,$AA$3:$AA$260)</f>
        <v>62</v>
      </c>
      <c r="AD66" s="57" t="str">
        <f>VLOOKUP(AB66,med_3[],2,TRUE)</f>
        <v>เข้าร่วม</v>
      </c>
    </row>
    <row r="67" spans="1:30" s="14" customFormat="1" x14ac:dyDescent="0.2">
      <c r="A67" s="8">
        <v>45480.614366481481</v>
      </c>
      <c r="B67" s="24" t="s">
        <v>1999</v>
      </c>
      <c r="C67" s="35" t="s">
        <v>1681</v>
      </c>
      <c r="D67" s="36" t="s">
        <v>24</v>
      </c>
      <c r="E67" s="37" t="s">
        <v>1462</v>
      </c>
      <c r="F67" s="37" t="s">
        <v>1463</v>
      </c>
      <c r="G67" s="36" t="s">
        <v>17</v>
      </c>
      <c r="H67" s="37" t="s">
        <v>28</v>
      </c>
      <c r="I67" s="36">
        <v>10</v>
      </c>
      <c r="J67" s="38">
        <v>1839902328785</v>
      </c>
      <c r="K67" s="36" t="s">
        <v>1464</v>
      </c>
      <c r="L67" s="39" t="s">
        <v>1465</v>
      </c>
      <c r="M67" s="36" t="s">
        <v>1466</v>
      </c>
      <c r="N67" s="40" t="s">
        <v>1467</v>
      </c>
      <c r="O67" s="36" t="s">
        <v>1468</v>
      </c>
      <c r="P67" s="36" t="s">
        <v>23</v>
      </c>
      <c r="Q67" s="41">
        <v>6</v>
      </c>
      <c r="R67" s="41">
        <f>_xlfn.PERCENTRANK.INC($Q$3:$Q$260,Q67)*100</f>
        <v>25.4</v>
      </c>
      <c r="S67" s="41">
        <v>7</v>
      </c>
      <c r="T67" s="41">
        <f>_xlfn.PERCENTRANK.INC($S$3:$S$260,S67)*100</f>
        <v>76.599999999999994</v>
      </c>
      <c r="U67" s="41">
        <v>5</v>
      </c>
      <c r="V67" s="41">
        <f>_xlfn.PERCENTRANK.INC($U$3:$U$260,U67)*100</f>
        <v>46.300000000000004</v>
      </c>
      <c r="W67" s="42">
        <v>7</v>
      </c>
      <c r="X67" s="42">
        <f>_xlfn.PERCENTRANK.INC($W$3:$W$260,W67)*100</f>
        <v>80.7</v>
      </c>
      <c r="Y67" s="42">
        <v>5.4</v>
      </c>
      <c r="Z67" s="42">
        <f>_xlfn.PERCENTRANK.INC($Y$3:$Y$260,Y67)*100</f>
        <v>45.4</v>
      </c>
      <c r="AA67" s="42">
        <f>Q67+S67+U67+W67+Y67</f>
        <v>30.4</v>
      </c>
      <c r="AB67" s="42">
        <f>_xlfn.PERCENTRANK.INC($AA$3:$AA$260,AA67)*100</f>
        <v>72.899999999999991</v>
      </c>
      <c r="AC67" s="57">
        <f>RANK(AA67,$AA$3:$AA$260)</f>
        <v>65</v>
      </c>
      <c r="AD67" s="57" t="str">
        <f>VLOOKUP(AB67,med_3[],2,TRUE)</f>
        <v>เข้าร่วม</v>
      </c>
    </row>
    <row r="68" spans="1:30" s="14" customFormat="1" x14ac:dyDescent="0.2">
      <c r="A68" s="8">
        <v>45476.900915081016</v>
      </c>
      <c r="B68" s="24" t="s">
        <v>1999</v>
      </c>
      <c r="C68" s="35" t="s">
        <v>1682</v>
      </c>
      <c r="D68" s="36" t="s">
        <v>14</v>
      </c>
      <c r="E68" s="37" t="s">
        <v>665</v>
      </c>
      <c r="F68" s="37" t="s">
        <v>200</v>
      </c>
      <c r="G68" s="36" t="s">
        <v>17</v>
      </c>
      <c r="H68" s="37" t="s">
        <v>666</v>
      </c>
      <c r="I68" s="36">
        <v>11</v>
      </c>
      <c r="J68" s="38">
        <v>1839902307907</v>
      </c>
      <c r="K68" s="39" t="s">
        <v>667</v>
      </c>
      <c r="L68" s="39" t="s">
        <v>668</v>
      </c>
      <c r="M68" s="36" t="s">
        <v>669</v>
      </c>
      <c r="N68" s="40" t="s">
        <v>670</v>
      </c>
      <c r="O68" s="36" t="s">
        <v>671</v>
      </c>
      <c r="P68" s="36" t="s">
        <v>23</v>
      </c>
      <c r="Q68" s="41">
        <v>10</v>
      </c>
      <c r="R68" s="41">
        <f>_xlfn.PERCENTRANK.INC($Q$3:$Q$260,Q68)*100</f>
        <v>69.599999999999994</v>
      </c>
      <c r="S68" s="41">
        <v>7</v>
      </c>
      <c r="T68" s="41">
        <f>_xlfn.PERCENTRANK.INC($S$3:$S$260,S68)*100</f>
        <v>76.599999999999994</v>
      </c>
      <c r="U68" s="41">
        <v>4</v>
      </c>
      <c r="V68" s="41">
        <f>_xlfn.PERCENTRANK.INC($U$3:$U$260,U68)*100</f>
        <v>24.5</v>
      </c>
      <c r="W68" s="42">
        <v>4</v>
      </c>
      <c r="X68" s="42">
        <f>_xlfn.PERCENTRANK.INC($W$3:$W$260,W68)*100</f>
        <v>34.799999999999997</v>
      </c>
      <c r="Y68" s="42">
        <v>5.4</v>
      </c>
      <c r="Z68" s="42">
        <f>_xlfn.PERCENTRANK.INC($Y$3:$Y$260,Y68)*100</f>
        <v>45.4</v>
      </c>
      <c r="AA68" s="42">
        <f>Q68+S68+U68+W68+Y68</f>
        <v>30.4</v>
      </c>
      <c r="AB68" s="42">
        <f>_xlfn.PERCENTRANK.INC($AA$3:$AA$260,AA68)*100</f>
        <v>72.899999999999991</v>
      </c>
      <c r="AC68" s="57">
        <f>RANK(AA68,$AA$3:$AA$260)</f>
        <v>65</v>
      </c>
      <c r="AD68" s="57" t="str">
        <f>VLOOKUP(AB68,med_3[],2,TRUE)</f>
        <v>เข้าร่วม</v>
      </c>
    </row>
    <row r="69" spans="1:30" s="14" customFormat="1" x14ac:dyDescent="0.2">
      <c r="A69" s="8">
        <v>45475.344411365746</v>
      </c>
      <c r="B69" s="24" t="s">
        <v>2003</v>
      </c>
      <c r="C69" s="35" t="s">
        <v>1825</v>
      </c>
      <c r="D69" s="36" t="s">
        <v>24</v>
      </c>
      <c r="E69" s="37" t="s">
        <v>1949</v>
      </c>
      <c r="F69" s="37" t="s">
        <v>226</v>
      </c>
      <c r="G69" s="36" t="s">
        <v>27</v>
      </c>
      <c r="H69" s="37" t="s">
        <v>227</v>
      </c>
      <c r="I69" s="36">
        <v>12</v>
      </c>
      <c r="J69" s="38">
        <v>1839100015050</v>
      </c>
      <c r="K69" s="39" t="s">
        <v>228</v>
      </c>
      <c r="L69" s="39" t="s">
        <v>228</v>
      </c>
      <c r="M69" s="36" t="s">
        <v>229</v>
      </c>
      <c r="N69" s="40" t="s">
        <v>230</v>
      </c>
      <c r="O69" s="36" t="s">
        <v>231</v>
      </c>
      <c r="P69" s="36" t="s">
        <v>23</v>
      </c>
      <c r="Q69" s="41">
        <v>10</v>
      </c>
      <c r="R69" s="41">
        <f>_xlfn.PERCENTRANK.INC($Q$3:$Q$260,Q69)*100</f>
        <v>69.599999999999994</v>
      </c>
      <c r="S69" s="41">
        <v>5</v>
      </c>
      <c r="T69" s="41">
        <f>_xlfn.PERCENTRANK.INC($S$3:$S$260,S69)*100</f>
        <v>43</v>
      </c>
      <c r="U69" s="41">
        <v>2</v>
      </c>
      <c r="V69" s="41">
        <f>_xlfn.PERCENTRANK.INC($U$3:$U$260,U69)*100</f>
        <v>3.5999999999999996</v>
      </c>
      <c r="W69" s="42">
        <v>5</v>
      </c>
      <c r="X69" s="42">
        <f>_xlfn.PERCENTRANK.INC($W$3:$W$260,W69)*100</f>
        <v>51.6</v>
      </c>
      <c r="Y69" s="42">
        <v>8.4</v>
      </c>
      <c r="Z69" s="42">
        <f>_xlfn.PERCENTRANK.INC($Y$3:$Y$260,Y69)*100</f>
        <v>92.2</v>
      </c>
      <c r="AA69" s="42">
        <f>Q69+S69+U69+W69+Y69</f>
        <v>30.4</v>
      </c>
      <c r="AB69" s="42">
        <f>_xlfn.PERCENTRANK.INC($AA$3:$AA$260,AA69)*100</f>
        <v>72.899999999999991</v>
      </c>
      <c r="AC69" s="57">
        <f>RANK(AA69,$AA$3:$AA$260)</f>
        <v>65</v>
      </c>
      <c r="AD69" s="57" t="str">
        <f>VLOOKUP(AB69,med_3[],2,TRUE)</f>
        <v>เข้าร่วม</v>
      </c>
    </row>
    <row r="70" spans="1:30" s="14" customFormat="1" x14ac:dyDescent="0.2">
      <c r="A70" s="8">
        <v>45475.340525451393</v>
      </c>
      <c r="B70" s="24" t="s">
        <v>2001</v>
      </c>
      <c r="C70" s="35" t="s">
        <v>1760</v>
      </c>
      <c r="D70" s="36" t="s">
        <v>24</v>
      </c>
      <c r="E70" s="37" t="s">
        <v>219</v>
      </c>
      <c r="F70" s="37" t="s">
        <v>220</v>
      </c>
      <c r="G70" s="36" t="s">
        <v>27</v>
      </c>
      <c r="H70" s="37" t="s">
        <v>64</v>
      </c>
      <c r="I70" s="36">
        <v>12</v>
      </c>
      <c r="J70" s="38">
        <v>1839902247530</v>
      </c>
      <c r="K70" s="39" t="s">
        <v>221</v>
      </c>
      <c r="L70" s="39" t="s">
        <v>222</v>
      </c>
      <c r="M70" s="36" t="s">
        <v>223</v>
      </c>
      <c r="N70" s="40" t="s">
        <v>224</v>
      </c>
      <c r="O70" s="36" t="s">
        <v>225</v>
      </c>
      <c r="P70" s="36" t="s">
        <v>23</v>
      </c>
      <c r="Q70" s="41">
        <v>10</v>
      </c>
      <c r="R70" s="41">
        <f>_xlfn.PERCENTRANK.INC($Q$3:$Q$260,Q70)*100</f>
        <v>69.599999999999994</v>
      </c>
      <c r="S70" s="41">
        <v>4</v>
      </c>
      <c r="T70" s="41">
        <f>_xlfn.PERCENTRANK.INC($S$3:$S$260,S70)*100</f>
        <v>25.8</v>
      </c>
      <c r="U70" s="41">
        <v>5</v>
      </c>
      <c r="V70" s="41">
        <f>_xlfn.PERCENTRANK.INC($U$3:$U$260,U70)*100</f>
        <v>46.300000000000004</v>
      </c>
      <c r="W70" s="42">
        <v>4</v>
      </c>
      <c r="X70" s="42">
        <f>_xlfn.PERCENTRANK.INC($W$3:$W$260,W70)*100</f>
        <v>34.799999999999997</v>
      </c>
      <c r="Y70" s="42">
        <v>7.2</v>
      </c>
      <c r="Z70" s="42">
        <f>_xlfn.PERCENTRANK.INC($Y$3:$Y$260,Y70)*100</f>
        <v>76.2</v>
      </c>
      <c r="AA70" s="42">
        <f>Q70+S70+U70+W70+Y70</f>
        <v>30.2</v>
      </c>
      <c r="AB70" s="42">
        <f>_xlfn.PERCENTRANK.INC($AA$3:$AA$260,AA70)*100</f>
        <v>71.7</v>
      </c>
      <c r="AC70" s="57">
        <f>RANK(AA70,$AA$3:$AA$260)</f>
        <v>68</v>
      </c>
      <c r="AD70" s="57" t="str">
        <f>VLOOKUP(AB70,med_3[],2,TRUE)</f>
        <v>เข้าร่วม</v>
      </c>
    </row>
    <row r="71" spans="1:30" s="14" customFormat="1" x14ac:dyDescent="0.2">
      <c r="A71" s="8">
        <v>45477.871418587965</v>
      </c>
      <c r="B71" s="25" t="s">
        <v>2004</v>
      </c>
      <c r="C71" s="35" t="s">
        <v>1845</v>
      </c>
      <c r="D71" s="36" t="s">
        <v>24</v>
      </c>
      <c r="E71" s="37" t="s">
        <v>1953</v>
      </c>
      <c r="F71" s="37" t="s">
        <v>794</v>
      </c>
      <c r="G71" s="36" t="s">
        <v>27</v>
      </c>
      <c r="H71" s="37" t="s">
        <v>703</v>
      </c>
      <c r="I71" s="36">
        <v>12</v>
      </c>
      <c r="J71" s="38">
        <v>1839902241302</v>
      </c>
      <c r="K71" s="39" t="s">
        <v>795</v>
      </c>
      <c r="L71" s="39" t="s">
        <v>796</v>
      </c>
      <c r="M71" s="36" t="s">
        <v>797</v>
      </c>
      <c r="N71" s="40" t="s">
        <v>798</v>
      </c>
      <c r="O71" s="36" t="s">
        <v>799</v>
      </c>
      <c r="P71" s="36" t="s">
        <v>23</v>
      </c>
      <c r="Q71" s="41">
        <v>8</v>
      </c>
      <c r="R71" s="41">
        <f>_xlfn.PERCENTRANK.INC($Q$3:$Q$260,Q71)*100</f>
        <v>49.1</v>
      </c>
      <c r="S71" s="41">
        <v>4</v>
      </c>
      <c r="T71" s="41">
        <f>_xlfn.PERCENTRANK.INC($S$3:$S$260,S71)*100</f>
        <v>25.8</v>
      </c>
      <c r="U71" s="41">
        <v>7</v>
      </c>
      <c r="V71" s="41">
        <f>_xlfn.PERCENTRANK.INC($U$3:$U$260,U71)*100</f>
        <v>84</v>
      </c>
      <c r="W71" s="42">
        <v>7</v>
      </c>
      <c r="X71" s="42">
        <f>_xlfn.PERCENTRANK.INC($W$3:$W$260,W71)*100</f>
        <v>80.7</v>
      </c>
      <c r="Y71" s="42">
        <v>4.2</v>
      </c>
      <c r="Z71" s="42">
        <f>_xlfn.PERCENTRANK.INC($Y$3:$Y$260,Y71)*100</f>
        <v>24.5</v>
      </c>
      <c r="AA71" s="42">
        <f>Q71+S71+U71+W71+Y71</f>
        <v>30.2</v>
      </c>
      <c r="AB71" s="42">
        <f>_xlfn.PERCENTRANK.INC($AA$3:$AA$260,AA71)*100</f>
        <v>71.7</v>
      </c>
      <c r="AC71" s="57">
        <f>RANK(AA71,$AA$3:$AA$260)</f>
        <v>68</v>
      </c>
      <c r="AD71" s="57" t="str">
        <f>VLOOKUP(AB71,med_3[],2,TRUE)</f>
        <v>เข้าร่วม</v>
      </c>
    </row>
    <row r="72" spans="1:30" s="14" customFormat="1" x14ac:dyDescent="0.2">
      <c r="A72" s="8">
        <v>45476.314840810184</v>
      </c>
      <c r="B72" s="25" t="s">
        <v>2006</v>
      </c>
      <c r="C72" s="35" t="s">
        <v>1901</v>
      </c>
      <c r="D72" s="36" t="s">
        <v>24</v>
      </c>
      <c r="E72" s="37" t="s">
        <v>1967</v>
      </c>
      <c r="F72" s="37" t="s">
        <v>522</v>
      </c>
      <c r="G72" s="36" t="s">
        <v>17</v>
      </c>
      <c r="H72" s="37" t="s">
        <v>523</v>
      </c>
      <c r="I72" s="36">
        <v>11</v>
      </c>
      <c r="J72" s="38">
        <v>1839100021335</v>
      </c>
      <c r="K72" s="39" t="s">
        <v>524</v>
      </c>
      <c r="L72" s="39" t="s">
        <v>525</v>
      </c>
      <c r="M72" s="36" t="s">
        <v>526</v>
      </c>
      <c r="N72" s="40" t="s">
        <v>527</v>
      </c>
      <c r="O72" s="36" t="s">
        <v>528</v>
      </c>
      <c r="P72" s="36" t="s">
        <v>23</v>
      </c>
      <c r="Q72" s="41">
        <v>6</v>
      </c>
      <c r="R72" s="41">
        <f>_xlfn.PERCENTRANK.INC($Q$3:$Q$260,Q72)*100</f>
        <v>25.4</v>
      </c>
      <c r="S72" s="41">
        <v>6</v>
      </c>
      <c r="T72" s="41">
        <f>_xlfn.PERCENTRANK.INC($S$3:$S$260,S72)*100</f>
        <v>60.199999999999996</v>
      </c>
      <c r="U72" s="41">
        <v>6</v>
      </c>
      <c r="V72" s="41">
        <f>_xlfn.PERCENTRANK.INC($U$3:$U$260,U72)*100</f>
        <v>69.599999999999994</v>
      </c>
      <c r="W72" s="42">
        <v>5</v>
      </c>
      <c r="X72" s="42">
        <f>_xlfn.PERCENTRANK.INC($W$3:$W$260,W72)*100</f>
        <v>51.6</v>
      </c>
      <c r="Y72" s="42">
        <v>7.2</v>
      </c>
      <c r="Z72" s="42">
        <f>_xlfn.PERCENTRANK.INC($Y$3:$Y$260,Y72)*100</f>
        <v>76.2</v>
      </c>
      <c r="AA72" s="42">
        <f>Q72+S72+U72+W72+Y72</f>
        <v>30.2</v>
      </c>
      <c r="AB72" s="42">
        <f>_xlfn.PERCENTRANK.INC($AA$3:$AA$260,AA72)*100</f>
        <v>71.7</v>
      </c>
      <c r="AC72" s="57">
        <f>RANK(AA72,$AA$3:$AA$260)</f>
        <v>68</v>
      </c>
      <c r="AD72" s="57" t="str">
        <f>VLOOKUP(AB72,med_3[],2,TRUE)</f>
        <v>เข้าร่วม</v>
      </c>
    </row>
    <row r="73" spans="1:30" s="14" customFormat="1" x14ac:dyDescent="0.2">
      <c r="A73" s="8">
        <v>45479.609090891201</v>
      </c>
      <c r="B73" s="24" t="s">
        <v>1999</v>
      </c>
      <c r="C73" s="35" t="s">
        <v>1701</v>
      </c>
      <c r="D73" s="36" t="s">
        <v>24</v>
      </c>
      <c r="E73" s="37" t="s">
        <v>1178</v>
      </c>
      <c r="F73" s="37" t="s">
        <v>1179</v>
      </c>
      <c r="G73" s="36" t="s">
        <v>17</v>
      </c>
      <c r="H73" s="37" t="s">
        <v>621</v>
      </c>
      <c r="I73" s="36">
        <v>11</v>
      </c>
      <c r="J73" s="38">
        <v>1909803974271</v>
      </c>
      <c r="K73" s="39" t="s">
        <v>1180</v>
      </c>
      <c r="L73" s="39" t="s">
        <v>1181</v>
      </c>
      <c r="M73" s="36" t="s">
        <v>1182</v>
      </c>
      <c r="N73" s="40" t="s">
        <v>1183</v>
      </c>
      <c r="O73" s="36" t="s">
        <v>1184</v>
      </c>
      <c r="P73" s="36" t="s">
        <v>23</v>
      </c>
      <c r="Q73" s="41">
        <v>8</v>
      </c>
      <c r="R73" s="41">
        <f>_xlfn.PERCENTRANK.INC($Q$3:$Q$260,Q73)*100</f>
        <v>49.1</v>
      </c>
      <c r="S73" s="41">
        <v>6</v>
      </c>
      <c r="T73" s="41">
        <f>_xlfn.PERCENTRANK.INC($S$3:$S$260,S73)*100</f>
        <v>60.199999999999996</v>
      </c>
      <c r="U73" s="41">
        <v>7</v>
      </c>
      <c r="V73" s="41">
        <f>_xlfn.PERCENTRANK.INC($U$3:$U$260,U73)*100</f>
        <v>84</v>
      </c>
      <c r="W73" s="42">
        <v>3</v>
      </c>
      <c r="X73" s="42">
        <f>_xlfn.PERCENTRANK.INC($W$3:$W$260,W73)*100</f>
        <v>17.2</v>
      </c>
      <c r="Y73" s="42">
        <v>6</v>
      </c>
      <c r="Z73" s="42">
        <f>_xlfn.PERCENTRANK.INC($Y$3:$Y$260,Y73)*100</f>
        <v>58.099999999999994</v>
      </c>
      <c r="AA73" s="42">
        <f>Q73+S73+U73+W73+Y73</f>
        <v>30</v>
      </c>
      <c r="AB73" s="42">
        <f>_xlfn.PERCENTRANK.INC($AA$3:$AA$260,AA73)*100</f>
        <v>70.399999999999991</v>
      </c>
      <c r="AC73" s="57">
        <f>RANK(AA73,$AA$3:$AA$260)</f>
        <v>71</v>
      </c>
      <c r="AD73" s="57" t="str">
        <f>VLOOKUP(AB73,med_3[],2,TRUE)</f>
        <v>เข้าร่วม</v>
      </c>
    </row>
    <row r="74" spans="1:30" s="14" customFormat="1" x14ac:dyDescent="0.2">
      <c r="A74" s="8">
        <v>45475.542618344909</v>
      </c>
      <c r="B74" s="24" t="s">
        <v>2005</v>
      </c>
      <c r="C74" s="35" t="s">
        <v>1880</v>
      </c>
      <c r="D74" s="36" t="s">
        <v>14</v>
      </c>
      <c r="E74" s="37" t="s">
        <v>339</v>
      </c>
      <c r="F74" s="37" t="s">
        <v>340</v>
      </c>
      <c r="G74" s="36" t="s">
        <v>27</v>
      </c>
      <c r="H74" s="37" t="s">
        <v>28</v>
      </c>
      <c r="I74" s="36">
        <v>11</v>
      </c>
      <c r="J74" s="38">
        <v>1839902295054</v>
      </c>
      <c r="K74" s="39" t="s">
        <v>341</v>
      </c>
      <c r="L74" s="39" t="s">
        <v>342</v>
      </c>
      <c r="M74" s="36" t="s">
        <v>343</v>
      </c>
      <c r="N74" s="40" t="s">
        <v>344</v>
      </c>
      <c r="O74" s="36" t="s">
        <v>345</v>
      </c>
      <c r="P74" s="36" t="s">
        <v>23</v>
      </c>
      <c r="Q74" s="41">
        <v>10</v>
      </c>
      <c r="R74" s="41">
        <f>_xlfn.PERCENTRANK.INC($Q$3:$Q$260,Q74)*100</f>
        <v>69.599999999999994</v>
      </c>
      <c r="S74" s="41">
        <v>6</v>
      </c>
      <c r="T74" s="41">
        <f>_xlfn.PERCENTRANK.INC($S$3:$S$260,S74)*100</f>
        <v>60.199999999999996</v>
      </c>
      <c r="U74" s="41">
        <v>4</v>
      </c>
      <c r="V74" s="41">
        <f>_xlfn.PERCENTRANK.INC($U$3:$U$260,U74)*100</f>
        <v>24.5</v>
      </c>
      <c r="W74" s="42">
        <v>4</v>
      </c>
      <c r="X74" s="42">
        <f>_xlfn.PERCENTRANK.INC($W$3:$W$260,W74)*100</f>
        <v>34.799999999999997</v>
      </c>
      <c r="Y74" s="42">
        <v>6</v>
      </c>
      <c r="Z74" s="42">
        <f>_xlfn.PERCENTRANK.INC($Y$3:$Y$260,Y74)*100</f>
        <v>58.099999999999994</v>
      </c>
      <c r="AA74" s="42">
        <f>Q74+S74+U74+W74+Y74</f>
        <v>30</v>
      </c>
      <c r="AB74" s="42">
        <f>_xlfn.PERCENTRANK.INC($AA$3:$AA$260,AA74)*100</f>
        <v>70.399999999999991</v>
      </c>
      <c r="AC74" s="57">
        <f>RANK(AA74,$AA$3:$AA$260)</f>
        <v>71</v>
      </c>
      <c r="AD74" s="57" t="str">
        <f>VLOOKUP(AB74,med_3[],2,TRUE)</f>
        <v>เข้าร่วม</v>
      </c>
    </row>
    <row r="75" spans="1:30" s="14" customFormat="1" x14ac:dyDescent="0.2">
      <c r="A75" s="8">
        <v>45475.484897696762</v>
      </c>
      <c r="B75" s="24" t="s">
        <v>2007</v>
      </c>
      <c r="C75" s="35" t="s">
        <v>1932</v>
      </c>
      <c r="D75" s="36" t="s">
        <v>14</v>
      </c>
      <c r="E75" s="37" t="s">
        <v>310</v>
      </c>
      <c r="F75" s="37" t="s">
        <v>311</v>
      </c>
      <c r="G75" s="36" t="s">
        <v>17</v>
      </c>
      <c r="H75" s="37" t="s">
        <v>28</v>
      </c>
      <c r="I75" s="36">
        <v>10</v>
      </c>
      <c r="J75" s="38">
        <v>1949900951930</v>
      </c>
      <c r="K75" s="39" t="s">
        <v>312</v>
      </c>
      <c r="L75" s="39" t="s">
        <v>313</v>
      </c>
      <c r="M75" s="36" t="s">
        <v>314</v>
      </c>
      <c r="N75" s="40" t="s">
        <v>315</v>
      </c>
      <c r="O75" s="36" t="s">
        <v>316</v>
      </c>
      <c r="P75" s="36" t="s">
        <v>23</v>
      </c>
      <c r="Q75" s="41">
        <v>8</v>
      </c>
      <c r="R75" s="41">
        <f>_xlfn.PERCENTRANK.INC($Q$3:$Q$260,Q75)*100</f>
        <v>49.1</v>
      </c>
      <c r="S75" s="41">
        <v>5</v>
      </c>
      <c r="T75" s="41">
        <f>_xlfn.PERCENTRANK.INC($S$3:$S$260,S75)*100</f>
        <v>43</v>
      </c>
      <c r="U75" s="41">
        <v>6</v>
      </c>
      <c r="V75" s="41">
        <f>_xlfn.PERCENTRANK.INC($U$3:$U$260,U75)*100</f>
        <v>69.599999999999994</v>
      </c>
      <c r="W75" s="42">
        <v>5</v>
      </c>
      <c r="X75" s="42">
        <f>_xlfn.PERCENTRANK.INC($W$3:$W$260,W75)*100</f>
        <v>51.6</v>
      </c>
      <c r="Y75" s="42">
        <v>6</v>
      </c>
      <c r="Z75" s="42">
        <f>_xlfn.PERCENTRANK.INC($Y$3:$Y$260,Y75)*100</f>
        <v>58.099999999999994</v>
      </c>
      <c r="AA75" s="42">
        <f>Q75+S75+U75+W75+Y75</f>
        <v>30</v>
      </c>
      <c r="AB75" s="42">
        <f>_xlfn.PERCENTRANK.INC($AA$3:$AA$260,AA75)*100</f>
        <v>70.399999999999991</v>
      </c>
      <c r="AC75" s="57">
        <f>RANK(AA75,$AA$3:$AA$260)</f>
        <v>71</v>
      </c>
      <c r="AD75" s="57" t="str">
        <f>VLOOKUP(AB75,med_3[],2,TRUE)</f>
        <v>เข้าร่วม</v>
      </c>
    </row>
    <row r="76" spans="1:30" s="14" customFormat="1" x14ac:dyDescent="0.2">
      <c r="A76" s="8">
        <v>45480.891172233794</v>
      </c>
      <c r="B76" s="25" t="s">
        <v>2000</v>
      </c>
      <c r="C76" s="35" t="s">
        <v>1735</v>
      </c>
      <c r="D76" s="36" t="s">
        <v>24</v>
      </c>
      <c r="E76" s="37" t="s">
        <v>1639</v>
      </c>
      <c r="F76" s="37" t="s">
        <v>1640</v>
      </c>
      <c r="G76" s="36" t="s">
        <v>17</v>
      </c>
      <c r="H76" s="37" t="s">
        <v>99</v>
      </c>
      <c r="I76" s="36">
        <v>10</v>
      </c>
      <c r="J76" s="38">
        <v>1839902312901</v>
      </c>
      <c r="K76" s="39" t="s">
        <v>1641</v>
      </c>
      <c r="L76" s="39" t="s">
        <v>1642</v>
      </c>
      <c r="M76" s="36" t="s">
        <v>1643</v>
      </c>
      <c r="N76" s="40" t="s">
        <v>1644</v>
      </c>
      <c r="O76" s="36" t="s">
        <v>1645</v>
      </c>
      <c r="P76" s="36" t="s">
        <v>23</v>
      </c>
      <c r="Q76" s="41">
        <v>6</v>
      </c>
      <c r="R76" s="41">
        <f>_xlfn.PERCENTRANK.INC($Q$3:$Q$260,Q76)*100</f>
        <v>25.4</v>
      </c>
      <c r="S76" s="41">
        <v>7</v>
      </c>
      <c r="T76" s="41">
        <f>_xlfn.PERCENTRANK.INC($S$3:$S$260,S76)*100</f>
        <v>76.599999999999994</v>
      </c>
      <c r="U76" s="41">
        <v>5</v>
      </c>
      <c r="V76" s="41">
        <f>_xlfn.PERCENTRANK.INC($U$3:$U$260,U76)*100</f>
        <v>46.300000000000004</v>
      </c>
      <c r="W76" s="42">
        <v>7</v>
      </c>
      <c r="X76" s="42">
        <f>_xlfn.PERCENTRANK.INC($W$3:$W$260,W76)*100</f>
        <v>80.7</v>
      </c>
      <c r="Y76" s="42">
        <v>4.8</v>
      </c>
      <c r="Z76" s="42">
        <f>_xlfn.PERCENTRANK.INC($Y$3:$Y$260,Y76)*100</f>
        <v>34.4</v>
      </c>
      <c r="AA76" s="42">
        <f>Q76+S76+U76+W76+Y76</f>
        <v>29.8</v>
      </c>
      <c r="AB76" s="42">
        <f>_xlfn.PERCENTRANK.INC($AA$3:$AA$260,AA76)*100</f>
        <v>69.599999999999994</v>
      </c>
      <c r="AC76" s="57">
        <f>RANK(AA76,$AA$3:$AA$260)</f>
        <v>74</v>
      </c>
      <c r="AD76" s="57" t="str">
        <f>VLOOKUP(AB76,med_3[],2,TRUE)</f>
        <v>เข้าร่วม</v>
      </c>
    </row>
    <row r="77" spans="1:30" s="14" customFormat="1" x14ac:dyDescent="0.2">
      <c r="A77" s="8">
        <v>45476.421140914354</v>
      </c>
      <c r="B77" s="25" t="s">
        <v>2006</v>
      </c>
      <c r="C77" s="35" t="s">
        <v>1915</v>
      </c>
      <c r="D77" s="36" t="s">
        <v>24</v>
      </c>
      <c r="E77" s="37" t="s">
        <v>547</v>
      </c>
      <c r="F77" s="37" t="s">
        <v>548</v>
      </c>
      <c r="G77" s="36" t="s">
        <v>17</v>
      </c>
      <c r="H77" s="37" t="s">
        <v>64</v>
      </c>
      <c r="I77" s="36">
        <v>10</v>
      </c>
      <c r="J77" s="38">
        <v>1829900412681</v>
      </c>
      <c r="K77" s="39" t="s">
        <v>549</v>
      </c>
      <c r="L77" s="39" t="s">
        <v>550</v>
      </c>
      <c r="M77" s="36" t="s">
        <v>551</v>
      </c>
      <c r="N77" s="40" t="s">
        <v>552</v>
      </c>
      <c r="O77" s="36" t="s">
        <v>553</v>
      </c>
      <c r="P77" s="36" t="s">
        <v>23</v>
      </c>
      <c r="Q77" s="41">
        <v>8</v>
      </c>
      <c r="R77" s="41">
        <f>_xlfn.PERCENTRANK.INC($Q$3:$Q$260,Q77)*100</f>
        <v>49.1</v>
      </c>
      <c r="S77" s="41">
        <v>8</v>
      </c>
      <c r="T77" s="41">
        <f>_xlfn.PERCENTRANK.INC($S$3:$S$260,S77)*100</f>
        <v>87.2</v>
      </c>
      <c r="U77" s="41">
        <v>4</v>
      </c>
      <c r="V77" s="41">
        <f>_xlfn.PERCENTRANK.INC($U$3:$U$260,U77)*100</f>
        <v>24.5</v>
      </c>
      <c r="W77" s="42">
        <v>2</v>
      </c>
      <c r="X77" s="42">
        <f>_xlfn.PERCENTRANK.INC($W$3:$W$260,W77)*100</f>
        <v>4.9000000000000004</v>
      </c>
      <c r="Y77" s="42">
        <v>7.8</v>
      </c>
      <c r="Z77" s="42">
        <f>_xlfn.PERCENTRANK.INC($Y$3:$Y$260,Y77)*100</f>
        <v>87.2</v>
      </c>
      <c r="AA77" s="42">
        <f>Q77+S77+U77+W77+Y77</f>
        <v>29.8</v>
      </c>
      <c r="AB77" s="42">
        <f>_xlfn.PERCENTRANK.INC($AA$3:$AA$260,AA77)*100</f>
        <v>69.599999999999994</v>
      </c>
      <c r="AC77" s="57">
        <f>RANK(AA77,$AA$3:$AA$260)</f>
        <v>74</v>
      </c>
      <c r="AD77" s="57" t="str">
        <f>VLOOKUP(AB77,med_3[],2,TRUE)</f>
        <v>เข้าร่วม</v>
      </c>
    </row>
    <row r="78" spans="1:30" s="14" customFormat="1" x14ac:dyDescent="0.2">
      <c r="A78" s="8">
        <v>45479.838012476852</v>
      </c>
      <c r="B78" s="24" t="s">
        <v>1999</v>
      </c>
      <c r="C78" s="35" t="s">
        <v>1676</v>
      </c>
      <c r="D78" s="36" t="s">
        <v>24</v>
      </c>
      <c r="E78" s="37" t="s">
        <v>1235</v>
      </c>
      <c r="F78" s="37" t="s">
        <v>1236</v>
      </c>
      <c r="G78" s="36" t="s">
        <v>27</v>
      </c>
      <c r="H78" s="37" t="s">
        <v>28</v>
      </c>
      <c r="I78" s="36">
        <v>11</v>
      </c>
      <c r="J78" s="38">
        <v>1839902295861</v>
      </c>
      <c r="K78" s="39" t="s">
        <v>1237</v>
      </c>
      <c r="L78" s="39" t="s">
        <v>1238</v>
      </c>
      <c r="M78" s="36" t="s">
        <v>1239</v>
      </c>
      <c r="N78" s="40" t="s">
        <v>1240</v>
      </c>
      <c r="O78" s="36" t="s">
        <v>1241</v>
      </c>
      <c r="P78" s="36" t="s">
        <v>23</v>
      </c>
      <c r="Q78" s="41">
        <v>8</v>
      </c>
      <c r="R78" s="41">
        <f>_xlfn.PERCENTRANK.INC($Q$3:$Q$260,Q78)*100</f>
        <v>49.1</v>
      </c>
      <c r="S78" s="41">
        <v>3</v>
      </c>
      <c r="T78" s="41">
        <f>_xlfn.PERCENTRANK.INC($S$3:$S$260,S78)*100</f>
        <v>9.4</v>
      </c>
      <c r="U78" s="41">
        <v>6</v>
      </c>
      <c r="V78" s="41">
        <f>_xlfn.PERCENTRANK.INC($U$3:$U$260,U78)*100</f>
        <v>69.599999999999994</v>
      </c>
      <c r="W78" s="42">
        <v>6</v>
      </c>
      <c r="X78" s="42">
        <f>_xlfn.PERCENTRANK.INC($W$3:$W$260,W78)*100</f>
        <v>68</v>
      </c>
      <c r="Y78" s="42">
        <v>6.6</v>
      </c>
      <c r="Z78" s="42">
        <f>_xlfn.PERCENTRANK.INC($Y$3:$Y$260,Y78)*100</f>
        <v>67.600000000000009</v>
      </c>
      <c r="AA78" s="42">
        <f>Q78+S78+U78+W78+Y78</f>
        <v>29.6</v>
      </c>
      <c r="AB78" s="42">
        <f>_xlfn.PERCENTRANK.INC($AA$3:$AA$260,AA78)*100</f>
        <v>68.400000000000006</v>
      </c>
      <c r="AC78" s="57">
        <f>RANK(AA78,$AA$3:$AA$260)</f>
        <v>76</v>
      </c>
      <c r="AD78" s="57" t="str">
        <f>VLOOKUP(AB78,med_3[],2,TRUE)</f>
        <v>เข้าร่วม</v>
      </c>
    </row>
    <row r="79" spans="1:30" s="14" customFormat="1" x14ac:dyDescent="0.2">
      <c r="A79" s="8">
        <v>45474.798008333339</v>
      </c>
      <c r="B79" s="25" t="s">
        <v>2000</v>
      </c>
      <c r="C79" s="35" t="s">
        <v>1710</v>
      </c>
      <c r="D79" s="36" t="s">
        <v>14</v>
      </c>
      <c r="E79" s="37" t="s">
        <v>866</v>
      </c>
      <c r="F79" s="37" t="s">
        <v>34</v>
      </c>
      <c r="G79" s="36" t="s">
        <v>27</v>
      </c>
      <c r="H79" s="37" t="s">
        <v>28</v>
      </c>
      <c r="I79" s="36">
        <v>12</v>
      </c>
      <c r="J79" s="38">
        <v>1839100016641</v>
      </c>
      <c r="K79" s="39" t="s">
        <v>35</v>
      </c>
      <c r="L79" s="39" t="s">
        <v>36</v>
      </c>
      <c r="M79" s="36" t="s">
        <v>37</v>
      </c>
      <c r="N79" s="40" t="s">
        <v>38</v>
      </c>
      <c r="O79" s="36" t="s">
        <v>39</v>
      </c>
      <c r="P79" s="36" t="s">
        <v>23</v>
      </c>
      <c r="Q79" s="41">
        <v>4</v>
      </c>
      <c r="R79" s="41">
        <f>_xlfn.PERCENTRANK.INC($Q$3:$Q$260,Q79)*100</f>
        <v>7.3</v>
      </c>
      <c r="S79" s="41">
        <v>7</v>
      </c>
      <c r="T79" s="41">
        <f>_xlfn.PERCENTRANK.INC($S$3:$S$260,S79)*100</f>
        <v>76.599999999999994</v>
      </c>
      <c r="U79" s="41">
        <v>4</v>
      </c>
      <c r="V79" s="41">
        <f>_xlfn.PERCENTRANK.INC($U$3:$U$260,U79)*100</f>
        <v>24.5</v>
      </c>
      <c r="W79" s="42">
        <v>8</v>
      </c>
      <c r="X79" s="42">
        <f>_xlfn.PERCENTRANK.INC($W$3:$W$260,W79)*100</f>
        <v>90.100000000000009</v>
      </c>
      <c r="Y79" s="42">
        <v>6.6</v>
      </c>
      <c r="Z79" s="42">
        <f>_xlfn.PERCENTRANK.INC($Y$3:$Y$260,Y79)*100</f>
        <v>67.600000000000009</v>
      </c>
      <c r="AA79" s="42">
        <f>Q79+S79+U79+W79+Y79</f>
        <v>29.6</v>
      </c>
      <c r="AB79" s="42">
        <f>_xlfn.PERCENTRANK.INC($AA$3:$AA$260,AA79)*100</f>
        <v>68.400000000000006</v>
      </c>
      <c r="AC79" s="57">
        <f>RANK(AA79,$AA$3:$AA$260)</f>
        <v>76</v>
      </c>
      <c r="AD79" s="57" t="str">
        <f>VLOOKUP(AB79,med_3[],2,TRUE)</f>
        <v>เข้าร่วม</v>
      </c>
    </row>
    <row r="80" spans="1:30" s="14" customFormat="1" x14ac:dyDescent="0.2">
      <c r="A80" s="8">
        <v>45476.900162627317</v>
      </c>
      <c r="B80" s="24" t="s">
        <v>2001</v>
      </c>
      <c r="C80" s="35" t="s">
        <v>1749</v>
      </c>
      <c r="D80" s="36" t="s">
        <v>24</v>
      </c>
      <c r="E80" s="37" t="s">
        <v>658</v>
      </c>
      <c r="F80" s="37" t="s">
        <v>659</v>
      </c>
      <c r="G80" s="36" t="s">
        <v>17</v>
      </c>
      <c r="H80" s="37" t="s">
        <v>28</v>
      </c>
      <c r="I80" s="36">
        <v>11</v>
      </c>
      <c r="J80" s="38">
        <v>1839902302905</v>
      </c>
      <c r="K80" s="39" t="s">
        <v>660</v>
      </c>
      <c r="L80" s="39" t="s">
        <v>661</v>
      </c>
      <c r="M80" s="36" t="s">
        <v>662</v>
      </c>
      <c r="N80" s="40" t="s">
        <v>663</v>
      </c>
      <c r="O80" s="36" t="s">
        <v>664</v>
      </c>
      <c r="P80" s="36" t="s">
        <v>23</v>
      </c>
      <c r="Q80" s="41">
        <v>14</v>
      </c>
      <c r="R80" s="41">
        <f>_xlfn.PERCENTRANK.INC($Q$3:$Q$260,Q80)*100</f>
        <v>93.4</v>
      </c>
      <c r="S80" s="41">
        <v>3</v>
      </c>
      <c r="T80" s="41">
        <f>_xlfn.PERCENTRANK.INC($S$3:$S$260,S80)*100</f>
        <v>9.4</v>
      </c>
      <c r="U80" s="41">
        <v>3</v>
      </c>
      <c r="V80" s="41">
        <f>_xlfn.PERCENTRANK.INC($U$3:$U$260,U80)*100</f>
        <v>9.8000000000000007</v>
      </c>
      <c r="W80" s="42">
        <v>6</v>
      </c>
      <c r="X80" s="42">
        <f>_xlfn.PERCENTRANK.INC($W$3:$W$260,W80)*100</f>
        <v>68</v>
      </c>
      <c r="Y80" s="42">
        <v>3.6</v>
      </c>
      <c r="Z80" s="42">
        <f>_xlfn.PERCENTRANK.INC($Y$3:$Y$260,Y80)*100</f>
        <v>17.599999999999998</v>
      </c>
      <c r="AA80" s="42">
        <f>Q80+S80+U80+W80+Y80</f>
        <v>29.6</v>
      </c>
      <c r="AB80" s="42">
        <f>_xlfn.PERCENTRANK.INC($AA$3:$AA$260,AA80)*100</f>
        <v>68.400000000000006</v>
      </c>
      <c r="AC80" s="57">
        <f>RANK(AA80,$AA$3:$AA$260)</f>
        <v>76</v>
      </c>
      <c r="AD80" s="57" t="str">
        <f>VLOOKUP(AB80,med_3[],2,TRUE)</f>
        <v>เข้าร่วม</v>
      </c>
    </row>
    <row r="81" spans="1:30" s="14" customFormat="1" x14ac:dyDescent="0.2">
      <c r="A81" s="8">
        <v>45477.927559305557</v>
      </c>
      <c r="B81" s="24" t="s">
        <v>2003</v>
      </c>
      <c r="C81" s="35" t="s">
        <v>1812</v>
      </c>
      <c r="D81" s="36" t="s">
        <v>14</v>
      </c>
      <c r="E81" s="37" t="s">
        <v>826</v>
      </c>
      <c r="F81" s="37" t="s">
        <v>827</v>
      </c>
      <c r="G81" s="36" t="s">
        <v>27</v>
      </c>
      <c r="H81" s="37" t="s">
        <v>64</v>
      </c>
      <c r="I81" s="36">
        <v>11</v>
      </c>
      <c r="J81" s="38">
        <v>1103900347031</v>
      </c>
      <c r="K81" s="36" t="s">
        <v>828</v>
      </c>
      <c r="L81" s="39" t="s">
        <v>829</v>
      </c>
      <c r="M81" s="36" t="s">
        <v>830</v>
      </c>
      <c r="N81" s="40" t="s">
        <v>831</v>
      </c>
      <c r="O81" s="36" t="s">
        <v>832</v>
      </c>
      <c r="P81" s="36" t="s">
        <v>23</v>
      </c>
      <c r="Q81" s="41">
        <v>6</v>
      </c>
      <c r="R81" s="41">
        <f>_xlfn.PERCENTRANK.INC($Q$3:$Q$260,Q81)*100</f>
        <v>25.4</v>
      </c>
      <c r="S81" s="41">
        <v>7</v>
      </c>
      <c r="T81" s="41">
        <f>_xlfn.PERCENTRANK.INC($S$3:$S$260,S81)*100</f>
        <v>76.599999999999994</v>
      </c>
      <c r="U81" s="41">
        <v>4</v>
      </c>
      <c r="V81" s="41">
        <f>_xlfn.PERCENTRANK.INC($U$3:$U$260,U81)*100</f>
        <v>24.5</v>
      </c>
      <c r="W81" s="42">
        <v>7</v>
      </c>
      <c r="X81" s="42">
        <f>_xlfn.PERCENTRANK.INC($W$3:$W$260,W81)*100</f>
        <v>80.7</v>
      </c>
      <c r="Y81" s="42">
        <v>5.4</v>
      </c>
      <c r="Z81" s="42">
        <f>_xlfn.PERCENTRANK.INC($Y$3:$Y$260,Y81)*100</f>
        <v>45.4</v>
      </c>
      <c r="AA81" s="42">
        <f>Q81+S81+U81+W81+Y81</f>
        <v>29.4</v>
      </c>
      <c r="AB81" s="42">
        <f>_xlfn.PERCENTRANK.INC($AA$3:$AA$260,AA81)*100</f>
        <v>67.2</v>
      </c>
      <c r="AC81" s="57">
        <f>RANK(AA81,$AA$3:$AA$260)</f>
        <v>79</v>
      </c>
      <c r="AD81" s="57" t="str">
        <f>VLOOKUP(AB81,med_3[],2,TRUE)</f>
        <v>เข้าร่วม</v>
      </c>
    </row>
    <row r="82" spans="1:30" s="14" customFormat="1" x14ac:dyDescent="0.2">
      <c r="A82" s="8">
        <v>45478.392034108794</v>
      </c>
      <c r="B82" s="25" t="s">
        <v>2004</v>
      </c>
      <c r="C82" s="35" t="s">
        <v>1835</v>
      </c>
      <c r="D82" s="36" t="s">
        <v>14</v>
      </c>
      <c r="E82" s="37" t="s">
        <v>1951</v>
      </c>
      <c r="F82" s="37" t="s">
        <v>874</v>
      </c>
      <c r="G82" s="36" t="s">
        <v>27</v>
      </c>
      <c r="H82" s="37" t="s">
        <v>621</v>
      </c>
      <c r="I82" s="36">
        <v>11</v>
      </c>
      <c r="J82" s="38">
        <v>1939900848292</v>
      </c>
      <c r="K82" s="39" t="s">
        <v>875</v>
      </c>
      <c r="L82" s="39" t="s">
        <v>876</v>
      </c>
      <c r="M82" s="36" t="s">
        <v>877</v>
      </c>
      <c r="N82" s="40" t="s">
        <v>878</v>
      </c>
      <c r="O82" s="36" t="s">
        <v>879</v>
      </c>
      <c r="P82" s="36" t="s">
        <v>23</v>
      </c>
      <c r="Q82" s="41">
        <v>4</v>
      </c>
      <c r="R82" s="41">
        <f>_xlfn.PERCENTRANK.INC($Q$3:$Q$260,Q82)*100</f>
        <v>7.3</v>
      </c>
      <c r="S82" s="41">
        <v>7</v>
      </c>
      <c r="T82" s="41">
        <f>_xlfn.PERCENTRANK.INC($S$3:$S$260,S82)*100</f>
        <v>76.599999999999994</v>
      </c>
      <c r="U82" s="41">
        <v>8</v>
      </c>
      <c r="V82" s="41">
        <f>_xlfn.PERCENTRANK.INC($U$3:$U$260,U82)*100</f>
        <v>95.399999999999991</v>
      </c>
      <c r="W82" s="42">
        <v>2</v>
      </c>
      <c r="X82" s="42">
        <f>_xlfn.PERCENTRANK.INC($W$3:$W$260,W82)*100</f>
        <v>4.9000000000000004</v>
      </c>
      <c r="Y82" s="42">
        <v>8.4</v>
      </c>
      <c r="Z82" s="42">
        <f>_xlfn.PERCENTRANK.INC($Y$3:$Y$260,Y82)*100</f>
        <v>92.2</v>
      </c>
      <c r="AA82" s="42">
        <f>Q82+S82+U82+W82+Y82</f>
        <v>29.4</v>
      </c>
      <c r="AB82" s="42">
        <f>_xlfn.PERCENTRANK.INC($AA$3:$AA$260,AA82)*100</f>
        <v>67.2</v>
      </c>
      <c r="AC82" s="57">
        <f>RANK(AA82,$AA$3:$AA$260)</f>
        <v>79</v>
      </c>
      <c r="AD82" s="57" t="str">
        <f>VLOOKUP(AB82,med_3[],2,TRUE)</f>
        <v>เข้าร่วม</v>
      </c>
    </row>
    <row r="83" spans="1:30" s="14" customFormat="1" x14ac:dyDescent="0.2">
      <c r="A83" s="8">
        <v>45476.955481666664</v>
      </c>
      <c r="B83" s="25" t="s">
        <v>2006</v>
      </c>
      <c r="C83" s="35" t="s">
        <v>1909</v>
      </c>
      <c r="D83" s="36" t="s">
        <v>24</v>
      </c>
      <c r="E83" s="37" t="s">
        <v>1968</v>
      </c>
      <c r="F83" s="37" t="s">
        <v>672</v>
      </c>
      <c r="G83" s="36" t="s">
        <v>27</v>
      </c>
      <c r="H83" s="37" t="s">
        <v>49</v>
      </c>
      <c r="I83" s="36">
        <v>11</v>
      </c>
      <c r="J83" s="38">
        <v>1839902286691</v>
      </c>
      <c r="K83" s="39" t="s">
        <v>673</v>
      </c>
      <c r="L83" s="39" t="s">
        <v>673</v>
      </c>
      <c r="M83" s="36" t="s">
        <v>674</v>
      </c>
      <c r="N83" s="40" t="s">
        <v>675</v>
      </c>
      <c r="O83" s="36" t="s">
        <v>676</v>
      </c>
      <c r="P83" s="36" t="s">
        <v>23</v>
      </c>
      <c r="Q83" s="41">
        <v>6</v>
      </c>
      <c r="R83" s="41">
        <f>_xlfn.PERCENTRANK.INC($Q$3:$Q$260,Q83)*100</f>
        <v>25.4</v>
      </c>
      <c r="S83" s="41">
        <v>4</v>
      </c>
      <c r="T83" s="41">
        <f>_xlfn.PERCENTRANK.INC($S$3:$S$260,S83)*100</f>
        <v>25.8</v>
      </c>
      <c r="U83" s="41">
        <v>4</v>
      </c>
      <c r="V83" s="41">
        <f>_xlfn.PERCENTRANK.INC($U$3:$U$260,U83)*100</f>
        <v>24.5</v>
      </c>
      <c r="W83" s="42">
        <v>7</v>
      </c>
      <c r="X83" s="42">
        <f>_xlfn.PERCENTRANK.INC($W$3:$W$260,W83)*100</f>
        <v>80.7</v>
      </c>
      <c r="Y83" s="42">
        <v>8.4</v>
      </c>
      <c r="Z83" s="42">
        <f>_xlfn.PERCENTRANK.INC($Y$3:$Y$260,Y83)*100</f>
        <v>92.2</v>
      </c>
      <c r="AA83" s="42">
        <f>Q83+S83+U83+W83+Y83</f>
        <v>29.4</v>
      </c>
      <c r="AB83" s="42">
        <f>_xlfn.PERCENTRANK.INC($AA$3:$AA$260,AA83)*100</f>
        <v>67.2</v>
      </c>
      <c r="AC83" s="57">
        <f>RANK(AA83,$AA$3:$AA$260)</f>
        <v>79</v>
      </c>
      <c r="AD83" s="57" t="str">
        <f>VLOOKUP(AB83,med_3[],2,TRUE)</f>
        <v>เข้าร่วม</v>
      </c>
    </row>
    <row r="84" spans="1:30" s="14" customFormat="1" x14ac:dyDescent="0.2">
      <c r="A84" s="8">
        <v>45475.688259965274</v>
      </c>
      <c r="B84" s="24" t="s">
        <v>2005</v>
      </c>
      <c r="C84" s="35" t="s">
        <v>1871</v>
      </c>
      <c r="D84" s="36" t="s">
        <v>14</v>
      </c>
      <c r="E84" s="37" t="s">
        <v>1958</v>
      </c>
      <c r="F84" s="37" t="s">
        <v>98</v>
      </c>
      <c r="G84" s="36" t="s">
        <v>27</v>
      </c>
      <c r="H84" s="37" t="s">
        <v>28</v>
      </c>
      <c r="I84" s="36">
        <v>12</v>
      </c>
      <c r="J84" s="38">
        <v>1839300042557</v>
      </c>
      <c r="K84" s="39" t="s">
        <v>402</v>
      </c>
      <c r="L84" s="39" t="s">
        <v>403</v>
      </c>
      <c r="M84" s="36" t="s">
        <v>404</v>
      </c>
      <c r="N84" s="40" t="s">
        <v>405</v>
      </c>
      <c r="O84" s="36" t="s">
        <v>406</v>
      </c>
      <c r="P84" s="36" t="s">
        <v>23</v>
      </c>
      <c r="Q84" s="41">
        <v>8</v>
      </c>
      <c r="R84" s="41">
        <f>_xlfn.PERCENTRANK.INC($Q$3:$Q$260,Q84)*100</f>
        <v>49.1</v>
      </c>
      <c r="S84" s="41">
        <v>6</v>
      </c>
      <c r="T84" s="41">
        <f>_xlfn.PERCENTRANK.INC($S$3:$S$260,S84)*100</f>
        <v>60.199999999999996</v>
      </c>
      <c r="U84" s="41">
        <v>6</v>
      </c>
      <c r="V84" s="41">
        <f>_xlfn.PERCENTRANK.INC($U$3:$U$260,U84)*100</f>
        <v>69.599999999999994</v>
      </c>
      <c r="W84" s="42">
        <v>6</v>
      </c>
      <c r="X84" s="42">
        <f>_xlfn.PERCENTRANK.INC($W$3:$W$260,W84)*100</f>
        <v>68</v>
      </c>
      <c r="Y84" s="42">
        <v>3</v>
      </c>
      <c r="Z84" s="42">
        <f>_xlfn.PERCENTRANK.INC($Y$3:$Y$260,Y84)*100</f>
        <v>10.6</v>
      </c>
      <c r="AA84" s="42">
        <f>Q84+S84+U84+W84+Y84</f>
        <v>29</v>
      </c>
      <c r="AB84" s="42">
        <f>_xlfn.PERCENTRANK.INC($AA$3:$AA$260,AA84)*100</f>
        <v>66.8</v>
      </c>
      <c r="AC84" s="57">
        <f>RANK(AA84,$AA$3:$AA$260)</f>
        <v>82</v>
      </c>
      <c r="AD84" s="57" t="str">
        <f>VLOOKUP(AB84,med_3[],2,TRUE)</f>
        <v>เข้าร่วม</v>
      </c>
    </row>
    <row r="85" spans="1:30" s="14" customFormat="1" x14ac:dyDescent="0.2">
      <c r="A85" s="8">
        <v>45477.840504513893</v>
      </c>
      <c r="B85" s="25" t="s">
        <v>2002</v>
      </c>
      <c r="C85" s="35" t="s">
        <v>1770</v>
      </c>
      <c r="D85" s="36" t="s">
        <v>14</v>
      </c>
      <c r="E85" s="37" t="s">
        <v>787</v>
      </c>
      <c r="F85" s="37" t="s">
        <v>788</v>
      </c>
      <c r="G85" s="36" t="s">
        <v>84</v>
      </c>
      <c r="H85" s="37" t="s">
        <v>28</v>
      </c>
      <c r="I85" s="36" t="s">
        <v>789</v>
      </c>
      <c r="J85" s="38">
        <v>1839100025187</v>
      </c>
      <c r="K85" s="39" t="s">
        <v>790</v>
      </c>
      <c r="L85" s="39" t="s">
        <v>790</v>
      </c>
      <c r="M85" s="36" t="s">
        <v>791</v>
      </c>
      <c r="N85" s="40" t="s">
        <v>792</v>
      </c>
      <c r="O85" s="36" t="s">
        <v>793</v>
      </c>
      <c r="P85" s="36" t="s">
        <v>23</v>
      </c>
      <c r="Q85" s="41">
        <v>14</v>
      </c>
      <c r="R85" s="41">
        <f>_xlfn.PERCENTRANK.INC($Q$3:$Q$260,Q85)*100</f>
        <v>93.4</v>
      </c>
      <c r="S85" s="41">
        <v>6</v>
      </c>
      <c r="T85" s="41">
        <f>_xlfn.PERCENTRANK.INC($S$3:$S$260,S85)*100</f>
        <v>60.199999999999996</v>
      </c>
      <c r="U85" s="41">
        <v>1</v>
      </c>
      <c r="V85" s="41">
        <f>_xlfn.PERCENTRANK.INC($U$3:$U$260,U85)*100</f>
        <v>0</v>
      </c>
      <c r="W85" s="42">
        <v>3</v>
      </c>
      <c r="X85" s="42">
        <f>_xlfn.PERCENTRANK.INC($W$3:$W$260,W85)*100</f>
        <v>17.2</v>
      </c>
      <c r="Y85" s="42">
        <v>4.8</v>
      </c>
      <c r="Z85" s="42">
        <f>_xlfn.PERCENTRANK.INC($Y$3:$Y$260,Y85)*100</f>
        <v>34.4</v>
      </c>
      <c r="AA85" s="42">
        <f>Q85+S85+U85+W85+Y85</f>
        <v>28.8</v>
      </c>
      <c r="AB85" s="42">
        <f>_xlfn.PERCENTRANK.INC($AA$3:$AA$260,AA85)*100</f>
        <v>65.5</v>
      </c>
      <c r="AC85" s="57">
        <f>RANK(AA85,$AA$3:$AA$260)</f>
        <v>83</v>
      </c>
      <c r="AD85" s="57" t="str">
        <f>VLOOKUP(AB85,med_3[],2,TRUE)</f>
        <v>เข้าร่วม</v>
      </c>
    </row>
    <row r="86" spans="1:30" s="14" customFormat="1" x14ac:dyDescent="0.2">
      <c r="A86" s="8">
        <v>45477.555990000001</v>
      </c>
      <c r="B86" s="24" t="s">
        <v>2003</v>
      </c>
      <c r="C86" s="35" t="s">
        <v>1800</v>
      </c>
      <c r="D86" s="36" t="s">
        <v>24</v>
      </c>
      <c r="E86" s="37" t="s">
        <v>752</v>
      </c>
      <c r="F86" s="37" t="s">
        <v>753</v>
      </c>
      <c r="G86" s="36" t="s">
        <v>17</v>
      </c>
      <c r="H86" s="37" t="s">
        <v>28</v>
      </c>
      <c r="I86" s="36">
        <v>10</v>
      </c>
      <c r="J86" s="38">
        <v>1839300058488</v>
      </c>
      <c r="K86" s="39" t="s">
        <v>754</v>
      </c>
      <c r="L86" s="39" t="s">
        <v>755</v>
      </c>
      <c r="M86" s="36" t="s">
        <v>756</v>
      </c>
      <c r="N86" s="40" t="s">
        <v>757</v>
      </c>
      <c r="O86" s="36" t="s">
        <v>758</v>
      </c>
      <c r="P86" s="36" t="s">
        <v>23</v>
      </c>
      <c r="Q86" s="41">
        <v>12</v>
      </c>
      <c r="R86" s="41">
        <f>_xlfn.PERCENTRANK.INC($Q$3:$Q$260,Q86)*100</f>
        <v>88.1</v>
      </c>
      <c r="S86" s="41">
        <v>7</v>
      </c>
      <c r="T86" s="41">
        <f>_xlfn.PERCENTRANK.INC($S$3:$S$260,S86)*100</f>
        <v>76.599999999999994</v>
      </c>
      <c r="U86" s="41">
        <v>2</v>
      </c>
      <c r="V86" s="41">
        <f>_xlfn.PERCENTRANK.INC($U$3:$U$260,U86)*100</f>
        <v>3.5999999999999996</v>
      </c>
      <c r="W86" s="42">
        <v>6</v>
      </c>
      <c r="X86" s="42">
        <f>_xlfn.PERCENTRANK.INC($W$3:$W$260,W86)*100</f>
        <v>68</v>
      </c>
      <c r="Y86" s="42">
        <v>1.8</v>
      </c>
      <c r="Z86" s="42">
        <f>_xlfn.PERCENTRANK.INC($Y$3:$Y$260,Y86)*100</f>
        <v>1.6</v>
      </c>
      <c r="AA86" s="42">
        <f>Q86+S86+U86+W86+Y86</f>
        <v>28.8</v>
      </c>
      <c r="AB86" s="42">
        <f>_xlfn.PERCENTRANK.INC($AA$3:$AA$260,AA86)*100</f>
        <v>65.5</v>
      </c>
      <c r="AC86" s="57">
        <f>RANK(AA86,$AA$3:$AA$260)</f>
        <v>83</v>
      </c>
      <c r="AD86" s="57" t="str">
        <f>VLOOKUP(AB86,med_3[],2,TRUE)</f>
        <v>เข้าร่วม</v>
      </c>
    </row>
    <row r="87" spans="1:30" s="14" customFormat="1" x14ac:dyDescent="0.2">
      <c r="A87" s="8">
        <v>45475.455057928237</v>
      </c>
      <c r="B87" s="25" t="s">
        <v>2006</v>
      </c>
      <c r="C87" s="35" t="s">
        <v>1892</v>
      </c>
      <c r="D87" s="36" t="s">
        <v>14</v>
      </c>
      <c r="E87" s="37" t="s">
        <v>1965</v>
      </c>
      <c r="F87" s="37" t="s">
        <v>297</v>
      </c>
      <c r="G87" s="36" t="s">
        <v>27</v>
      </c>
      <c r="H87" s="37" t="s">
        <v>28</v>
      </c>
      <c r="I87" s="36">
        <v>12</v>
      </c>
      <c r="J87" s="38">
        <v>1839300044088</v>
      </c>
      <c r="K87" s="39" t="s">
        <v>298</v>
      </c>
      <c r="L87" s="39" t="s">
        <v>299</v>
      </c>
      <c r="M87" s="36" t="s">
        <v>300</v>
      </c>
      <c r="N87" s="40" t="s">
        <v>301</v>
      </c>
      <c r="O87" s="36" t="s">
        <v>302</v>
      </c>
      <c r="P87" s="36" t="s">
        <v>23</v>
      </c>
      <c r="Q87" s="41">
        <v>10</v>
      </c>
      <c r="R87" s="41">
        <f>_xlfn.PERCENTRANK.INC($Q$3:$Q$260,Q87)*100</f>
        <v>69.599999999999994</v>
      </c>
      <c r="S87" s="41">
        <v>2</v>
      </c>
      <c r="T87" s="41">
        <f>_xlfn.PERCENTRANK.INC($S$3:$S$260,S87)*100</f>
        <v>3.2</v>
      </c>
      <c r="U87" s="41">
        <v>3</v>
      </c>
      <c r="V87" s="41">
        <f>_xlfn.PERCENTRANK.INC($U$3:$U$260,U87)*100</f>
        <v>9.8000000000000007</v>
      </c>
      <c r="W87" s="42">
        <v>6</v>
      </c>
      <c r="X87" s="42">
        <f>_xlfn.PERCENTRANK.INC($W$3:$W$260,W87)*100</f>
        <v>68</v>
      </c>
      <c r="Y87" s="42">
        <v>7.8</v>
      </c>
      <c r="Z87" s="42">
        <f>_xlfn.PERCENTRANK.INC($Y$3:$Y$260,Y87)*100</f>
        <v>87.2</v>
      </c>
      <c r="AA87" s="42">
        <f>Q87+S87+U87+W87+Y87</f>
        <v>28.8</v>
      </c>
      <c r="AB87" s="42">
        <f>_xlfn.PERCENTRANK.INC($AA$3:$AA$260,AA87)*100</f>
        <v>65.5</v>
      </c>
      <c r="AC87" s="57">
        <f>RANK(AA87,$AA$3:$AA$260)</f>
        <v>83</v>
      </c>
      <c r="AD87" s="57" t="str">
        <f>VLOOKUP(AB87,med_3[],2,TRUE)</f>
        <v>เข้าร่วม</v>
      </c>
    </row>
    <row r="88" spans="1:30" s="14" customFormat="1" x14ac:dyDescent="0.2">
      <c r="A88" s="8">
        <v>45480.741082731482</v>
      </c>
      <c r="B88" s="25" t="s">
        <v>2004</v>
      </c>
      <c r="C88" s="35" t="s">
        <v>1826</v>
      </c>
      <c r="D88" s="36" t="s">
        <v>14</v>
      </c>
      <c r="E88" s="37" t="s">
        <v>1950</v>
      </c>
      <c r="F88" s="37" t="s">
        <v>1546</v>
      </c>
      <c r="G88" s="36" t="s">
        <v>27</v>
      </c>
      <c r="H88" s="37" t="s">
        <v>99</v>
      </c>
      <c r="I88" s="36">
        <v>11</v>
      </c>
      <c r="J88" s="38">
        <v>1839300055501</v>
      </c>
      <c r="K88" s="39" t="s">
        <v>1547</v>
      </c>
      <c r="L88" s="39" t="s">
        <v>1547</v>
      </c>
      <c r="M88" s="36" t="s">
        <v>1548</v>
      </c>
      <c r="N88" s="40" t="s">
        <v>1549</v>
      </c>
      <c r="O88" s="36">
        <v>504868</v>
      </c>
      <c r="P88" s="36" t="s">
        <v>23</v>
      </c>
      <c r="Q88" s="41">
        <v>8</v>
      </c>
      <c r="R88" s="41">
        <f>_xlfn.PERCENTRANK.INC($Q$3:$Q$260,Q88)*100</f>
        <v>49.1</v>
      </c>
      <c r="S88" s="41">
        <v>3</v>
      </c>
      <c r="T88" s="41">
        <f>_xlfn.PERCENTRANK.INC($S$3:$S$260,S88)*100</f>
        <v>9.4</v>
      </c>
      <c r="U88" s="41">
        <v>7</v>
      </c>
      <c r="V88" s="41">
        <f>_xlfn.PERCENTRANK.INC($U$3:$U$260,U88)*100</f>
        <v>84</v>
      </c>
      <c r="W88" s="42">
        <v>2</v>
      </c>
      <c r="X88" s="42">
        <f>_xlfn.PERCENTRANK.INC($W$3:$W$260,W88)*100</f>
        <v>4.9000000000000004</v>
      </c>
      <c r="Y88" s="42">
        <v>8.4</v>
      </c>
      <c r="Z88" s="42">
        <f>_xlfn.PERCENTRANK.INC($Y$3:$Y$260,Y88)*100</f>
        <v>92.2</v>
      </c>
      <c r="AA88" s="42">
        <f>Q88+S88+U88+W88+Y88</f>
        <v>28.4</v>
      </c>
      <c r="AB88" s="42">
        <f>_xlfn.PERCENTRANK.INC($AA$3:$AA$260,AA88)*100</f>
        <v>63.9</v>
      </c>
      <c r="AC88" s="57">
        <f>RANK(AA88,$AA$3:$AA$260)</f>
        <v>86</v>
      </c>
      <c r="AD88" s="57" t="str">
        <f>VLOOKUP(AB88,med_3[],2,TRUE)</f>
        <v>เข้าร่วม</v>
      </c>
    </row>
    <row r="89" spans="1:30" s="14" customFormat="1" x14ac:dyDescent="0.2">
      <c r="A89" s="8">
        <v>45474.765201585644</v>
      </c>
      <c r="B89" s="25" t="s">
        <v>2004</v>
      </c>
      <c r="C89" s="35" t="s">
        <v>1837</v>
      </c>
      <c r="D89" s="36" t="s">
        <v>14</v>
      </c>
      <c r="E89" s="37" t="s">
        <v>15</v>
      </c>
      <c r="F89" s="37" t="s">
        <v>16</v>
      </c>
      <c r="G89" s="36" t="s">
        <v>17</v>
      </c>
      <c r="H89" s="37" t="s">
        <v>18</v>
      </c>
      <c r="I89" s="36">
        <v>10</v>
      </c>
      <c r="J89" s="38">
        <v>1893100021955</v>
      </c>
      <c r="K89" s="39" t="s">
        <v>19</v>
      </c>
      <c r="L89" s="39" t="s">
        <v>19</v>
      </c>
      <c r="M89" s="36" t="s">
        <v>20</v>
      </c>
      <c r="N89" s="40" t="s">
        <v>21</v>
      </c>
      <c r="O89" s="36" t="s">
        <v>22</v>
      </c>
      <c r="P89" s="36" t="s">
        <v>23</v>
      </c>
      <c r="Q89" s="41">
        <v>6</v>
      </c>
      <c r="R89" s="41">
        <f>_xlfn.PERCENTRANK.INC($Q$3:$Q$260,Q89)*100</f>
        <v>25.4</v>
      </c>
      <c r="S89" s="41">
        <v>7</v>
      </c>
      <c r="T89" s="41">
        <f>_xlfn.PERCENTRANK.INC($S$3:$S$260,S89)*100</f>
        <v>76.599999999999994</v>
      </c>
      <c r="U89" s="41">
        <v>5</v>
      </c>
      <c r="V89" s="41">
        <f>_xlfn.PERCENTRANK.INC($U$3:$U$260,U89)*100</f>
        <v>46.300000000000004</v>
      </c>
      <c r="W89" s="42">
        <v>2</v>
      </c>
      <c r="X89" s="42">
        <f>_xlfn.PERCENTRANK.INC($W$3:$W$260,W89)*100</f>
        <v>4.9000000000000004</v>
      </c>
      <c r="Y89" s="42">
        <v>8.4</v>
      </c>
      <c r="Z89" s="42">
        <f>_xlfn.PERCENTRANK.INC($Y$3:$Y$260,Y89)*100</f>
        <v>92.2</v>
      </c>
      <c r="AA89" s="42">
        <f>Q89+S89+U89+W89+Y89</f>
        <v>28.4</v>
      </c>
      <c r="AB89" s="42">
        <f>_xlfn.PERCENTRANK.INC($AA$3:$AA$260,AA89)*100</f>
        <v>63.9</v>
      </c>
      <c r="AC89" s="57">
        <f>RANK(AA89,$AA$3:$AA$260)</f>
        <v>86</v>
      </c>
      <c r="AD89" s="57" t="str">
        <f>VLOOKUP(AB89,med_3[],2,TRUE)</f>
        <v>เข้าร่วม</v>
      </c>
    </row>
    <row r="90" spans="1:30" s="14" customFormat="1" x14ac:dyDescent="0.2">
      <c r="A90" s="8">
        <v>45478.503322245371</v>
      </c>
      <c r="B90" s="25" t="s">
        <v>2004</v>
      </c>
      <c r="C90" s="35" t="s">
        <v>1852</v>
      </c>
      <c r="D90" s="36" t="s">
        <v>24</v>
      </c>
      <c r="E90" s="37" t="s">
        <v>908</v>
      </c>
      <c r="F90" s="37" t="s">
        <v>909</v>
      </c>
      <c r="G90" s="36" t="s">
        <v>17</v>
      </c>
      <c r="H90" s="37" t="s">
        <v>910</v>
      </c>
      <c r="I90" s="36">
        <v>10</v>
      </c>
      <c r="J90" s="38">
        <v>1839300062469</v>
      </c>
      <c r="K90" s="39" t="s">
        <v>911</v>
      </c>
      <c r="L90" s="39" t="s">
        <v>911</v>
      </c>
      <c r="M90" s="36" t="s">
        <v>912</v>
      </c>
      <c r="N90" s="40" t="s">
        <v>913</v>
      </c>
      <c r="O90" s="36" t="s">
        <v>914</v>
      </c>
      <c r="P90" s="36" t="s">
        <v>23</v>
      </c>
      <c r="Q90" s="41">
        <v>10</v>
      </c>
      <c r="R90" s="41">
        <f>_xlfn.PERCENTRANK.INC($Q$3:$Q$260,Q90)*100</f>
        <v>69.599999999999994</v>
      </c>
      <c r="S90" s="41">
        <v>3</v>
      </c>
      <c r="T90" s="41">
        <f>_xlfn.PERCENTRANK.INC($S$3:$S$260,S90)*100</f>
        <v>9.4</v>
      </c>
      <c r="U90" s="41">
        <v>5</v>
      </c>
      <c r="V90" s="41">
        <f>_xlfn.PERCENTRANK.INC($U$3:$U$260,U90)*100</f>
        <v>46.300000000000004</v>
      </c>
      <c r="W90" s="42">
        <v>5</v>
      </c>
      <c r="X90" s="42">
        <f>_xlfn.PERCENTRANK.INC($W$3:$W$260,W90)*100</f>
        <v>51.6</v>
      </c>
      <c r="Y90" s="42">
        <v>5.4</v>
      </c>
      <c r="Z90" s="42">
        <f>_xlfn.PERCENTRANK.INC($Y$3:$Y$260,Y90)*100</f>
        <v>45.4</v>
      </c>
      <c r="AA90" s="42">
        <f>Q90+S90+U90+W90+Y90</f>
        <v>28.4</v>
      </c>
      <c r="AB90" s="42">
        <f>_xlfn.PERCENTRANK.INC($AA$3:$AA$260,AA90)*100</f>
        <v>63.9</v>
      </c>
      <c r="AC90" s="57">
        <f>RANK(AA90,$AA$3:$AA$260)</f>
        <v>86</v>
      </c>
      <c r="AD90" s="57" t="str">
        <f>VLOOKUP(AB90,med_3[],2,TRUE)</f>
        <v>เข้าร่วม</v>
      </c>
    </row>
    <row r="91" spans="1:30" s="14" customFormat="1" x14ac:dyDescent="0.2">
      <c r="A91" s="8">
        <v>45475.44507342593</v>
      </c>
      <c r="B91" s="24" t="s">
        <v>2007</v>
      </c>
      <c r="C91" s="35" t="s">
        <v>1928</v>
      </c>
      <c r="D91" s="36" t="s">
        <v>24</v>
      </c>
      <c r="E91" s="37" t="s">
        <v>291</v>
      </c>
      <c r="F91" s="37" t="s">
        <v>292</v>
      </c>
      <c r="G91" s="36" t="s">
        <v>27</v>
      </c>
      <c r="H91" s="37" t="s">
        <v>123</v>
      </c>
      <c r="I91" s="36">
        <v>12</v>
      </c>
      <c r="J91" s="38">
        <v>1839300042484</v>
      </c>
      <c r="K91" s="39" t="s">
        <v>293</v>
      </c>
      <c r="L91" s="39" t="s">
        <v>293</v>
      </c>
      <c r="M91" s="36" t="s">
        <v>294</v>
      </c>
      <c r="N91" s="40" t="s">
        <v>295</v>
      </c>
      <c r="O91" s="36" t="s">
        <v>296</v>
      </c>
      <c r="P91" s="36" t="s">
        <v>23</v>
      </c>
      <c r="Q91" s="41">
        <v>4</v>
      </c>
      <c r="R91" s="41">
        <f>_xlfn.PERCENTRANK.INC($Q$3:$Q$260,Q91)*100</f>
        <v>7.3</v>
      </c>
      <c r="S91" s="41">
        <v>6</v>
      </c>
      <c r="T91" s="41">
        <f>_xlfn.PERCENTRANK.INC($S$3:$S$260,S91)*100</f>
        <v>60.199999999999996</v>
      </c>
      <c r="U91" s="41">
        <v>5</v>
      </c>
      <c r="V91" s="41">
        <f>_xlfn.PERCENTRANK.INC($U$3:$U$260,U91)*100</f>
        <v>46.300000000000004</v>
      </c>
      <c r="W91" s="42">
        <v>5</v>
      </c>
      <c r="X91" s="42">
        <f>_xlfn.PERCENTRANK.INC($W$3:$W$260,W91)*100</f>
        <v>51.6</v>
      </c>
      <c r="Y91" s="42">
        <v>8.4</v>
      </c>
      <c r="Z91" s="42">
        <f>_xlfn.PERCENTRANK.INC($Y$3:$Y$260,Y91)*100</f>
        <v>92.2</v>
      </c>
      <c r="AA91" s="42">
        <f>Q91+S91+U91+W91+Y91</f>
        <v>28.4</v>
      </c>
      <c r="AB91" s="42">
        <f>_xlfn.PERCENTRANK.INC($AA$3:$AA$260,AA91)*100</f>
        <v>63.9</v>
      </c>
      <c r="AC91" s="57">
        <f>RANK(AA91,$AA$3:$AA$260)</f>
        <v>86</v>
      </c>
      <c r="AD91" s="57" t="str">
        <f>VLOOKUP(AB91,med_3[],2,TRUE)</f>
        <v>เข้าร่วม</v>
      </c>
    </row>
    <row r="92" spans="1:30" s="14" customFormat="1" x14ac:dyDescent="0.2">
      <c r="A92" s="8">
        <v>45479.567612210652</v>
      </c>
      <c r="B92" s="24" t="s">
        <v>1999</v>
      </c>
      <c r="C92" s="35" t="s">
        <v>1686</v>
      </c>
      <c r="D92" s="36" t="s">
        <v>24</v>
      </c>
      <c r="E92" s="37" t="s">
        <v>1971</v>
      </c>
      <c r="F92" s="37" t="s">
        <v>1154</v>
      </c>
      <c r="G92" s="36" t="s">
        <v>27</v>
      </c>
      <c r="H92" s="37" t="s">
        <v>711</v>
      </c>
      <c r="I92" s="36">
        <v>12</v>
      </c>
      <c r="J92" s="38">
        <v>1839100016480</v>
      </c>
      <c r="K92" s="36" t="s">
        <v>1155</v>
      </c>
      <c r="L92" s="36" t="s">
        <v>1156</v>
      </c>
      <c r="M92" s="36" t="s">
        <v>1157</v>
      </c>
      <c r="N92" s="40" t="s">
        <v>1158</v>
      </c>
      <c r="O92" s="36" t="s">
        <v>1159</v>
      </c>
      <c r="P92" s="36" t="s">
        <v>23</v>
      </c>
      <c r="Q92" s="41">
        <v>8</v>
      </c>
      <c r="R92" s="41">
        <f>_xlfn.PERCENTRANK.INC($Q$3:$Q$260,Q92)*100</f>
        <v>49.1</v>
      </c>
      <c r="S92" s="41">
        <v>6</v>
      </c>
      <c r="T92" s="41">
        <f>_xlfn.PERCENTRANK.INC($S$3:$S$260,S92)*100</f>
        <v>60.199999999999996</v>
      </c>
      <c r="U92" s="41">
        <v>5</v>
      </c>
      <c r="V92" s="41">
        <f>_xlfn.PERCENTRANK.INC($U$3:$U$260,U92)*100</f>
        <v>46.300000000000004</v>
      </c>
      <c r="W92" s="42">
        <v>2</v>
      </c>
      <c r="X92" s="42">
        <f>_xlfn.PERCENTRANK.INC($W$3:$W$260,W92)*100</f>
        <v>4.9000000000000004</v>
      </c>
      <c r="Y92" s="42">
        <v>7.2</v>
      </c>
      <c r="Z92" s="42">
        <f>_xlfn.PERCENTRANK.INC($Y$3:$Y$260,Y92)*100</f>
        <v>76.2</v>
      </c>
      <c r="AA92" s="42">
        <f>Q92+S92+U92+W92+Y92</f>
        <v>28.2</v>
      </c>
      <c r="AB92" s="42">
        <f>_xlfn.PERCENTRANK.INC($AA$3:$AA$260,AA92)*100</f>
        <v>61</v>
      </c>
      <c r="AC92" s="57">
        <f>RANK(AA92,$AA$3:$AA$260)</f>
        <v>90</v>
      </c>
      <c r="AD92" s="57" t="str">
        <f>VLOOKUP(AB92,med_3[],2,TRUE)</f>
        <v>เข้าร่วม</v>
      </c>
    </row>
    <row r="93" spans="1:30" s="14" customFormat="1" x14ac:dyDescent="0.2">
      <c r="A93" s="8">
        <v>45474.90382511574</v>
      </c>
      <c r="B93" s="25" t="s">
        <v>2000</v>
      </c>
      <c r="C93" s="35" t="s">
        <v>1707</v>
      </c>
      <c r="D93" s="36" t="s">
        <v>14</v>
      </c>
      <c r="E93" s="37" t="s">
        <v>151</v>
      </c>
      <c r="F93" s="37" t="s">
        <v>152</v>
      </c>
      <c r="G93" s="36" t="s">
        <v>27</v>
      </c>
      <c r="H93" s="37" t="s">
        <v>28</v>
      </c>
      <c r="I93" s="36">
        <v>11</v>
      </c>
      <c r="J93" s="38">
        <v>1859900443722</v>
      </c>
      <c r="K93" s="36" t="s">
        <v>153</v>
      </c>
      <c r="L93" s="39" t="s">
        <v>154</v>
      </c>
      <c r="M93" s="36" t="s">
        <v>155</v>
      </c>
      <c r="N93" s="40" t="s">
        <v>156</v>
      </c>
      <c r="O93" s="36" t="s">
        <v>157</v>
      </c>
      <c r="P93" s="36" t="s">
        <v>23</v>
      </c>
      <c r="Q93" s="41">
        <v>6</v>
      </c>
      <c r="R93" s="41">
        <f>_xlfn.PERCENTRANK.INC($Q$3:$Q$260,Q93)*100</f>
        <v>25.4</v>
      </c>
      <c r="S93" s="41">
        <v>4</v>
      </c>
      <c r="T93" s="41">
        <f>_xlfn.PERCENTRANK.INC($S$3:$S$260,S93)*100</f>
        <v>25.8</v>
      </c>
      <c r="U93" s="41">
        <v>6</v>
      </c>
      <c r="V93" s="41">
        <f>_xlfn.PERCENTRANK.INC($U$3:$U$260,U93)*100</f>
        <v>69.599999999999994</v>
      </c>
      <c r="W93" s="42">
        <v>5</v>
      </c>
      <c r="X93" s="42">
        <f>_xlfn.PERCENTRANK.INC($W$3:$W$260,W93)*100</f>
        <v>51.6</v>
      </c>
      <c r="Y93" s="42">
        <v>7.2</v>
      </c>
      <c r="Z93" s="42">
        <f>_xlfn.PERCENTRANK.INC($Y$3:$Y$260,Y93)*100</f>
        <v>76.2</v>
      </c>
      <c r="AA93" s="42">
        <f>Q93+S93+U93+W93+Y93</f>
        <v>28.2</v>
      </c>
      <c r="AB93" s="42">
        <f>_xlfn.PERCENTRANK.INC($AA$3:$AA$260,AA93)*100</f>
        <v>61</v>
      </c>
      <c r="AC93" s="57">
        <f>RANK(AA93,$AA$3:$AA$260)</f>
        <v>90</v>
      </c>
      <c r="AD93" s="57" t="str">
        <f>VLOOKUP(AB93,med_3[],2,TRUE)</f>
        <v>เข้าร่วม</v>
      </c>
    </row>
    <row r="94" spans="1:30" s="14" customFormat="1" x14ac:dyDescent="0.2">
      <c r="A94" s="8">
        <v>45480.683681504626</v>
      </c>
      <c r="B94" s="24" t="s">
        <v>2003</v>
      </c>
      <c r="C94" s="35" t="s">
        <v>1818</v>
      </c>
      <c r="D94" s="36" t="s">
        <v>24</v>
      </c>
      <c r="E94" s="37" t="s">
        <v>1506</v>
      </c>
      <c r="F94" s="37" t="s">
        <v>1507</v>
      </c>
      <c r="G94" s="36" t="s">
        <v>17</v>
      </c>
      <c r="H94" s="37" t="s">
        <v>28</v>
      </c>
      <c r="I94" s="36">
        <v>10</v>
      </c>
      <c r="J94" s="38">
        <v>1839902316621</v>
      </c>
      <c r="K94" s="39" t="s">
        <v>1508</v>
      </c>
      <c r="L94" s="39" t="s">
        <v>1509</v>
      </c>
      <c r="M94" s="36" t="s">
        <v>1510</v>
      </c>
      <c r="N94" s="40" t="s">
        <v>1511</v>
      </c>
      <c r="O94" s="36" t="s">
        <v>1512</v>
      </c>
      <c r="P94" s="36" t="s">
        <v>23</v>
      </c>
      <c r="Q94" s="41">
        <v>2</v>
      </c>
      <c r="R94" s="41">
        <f>_xlfn.PERCENTRANK.INC($Q$3:$Q$260,Q94)*100</f>
        <v>1.2</v>
      </c>
      <c r="S94" s="41">
        <v>8</v>
      </c>
      <c r="T94" s="41">
        <f>_xlfn.PERCENTRANK.INC($S$3:$S$260,S94)*100</f>
        <v>87.2</v>
      </c>
      <c r="U94" s="41">
        <v>5</v>
      </c>
      <c r="V94" s="41">
        <f>_xlfn.PERCENTRANK.INC($U$3:$U$260,U94)*100</f>
        <v>46.300000000000004</v>
      </c>
      <c r="W94" s="42">
        <v>6</v>
      </c>
      <c r="X94" s="42">
        <f>_xlfn.PERCENTRANK.INC($W$3:$W$260,W94)*100</f>
        <v>68</v>
      </c>
      <c r="Y94" s="42">
        <v>7.2</v>
      </c>
      <c r="Z94" s="42">
        <f>_xlfn.PERCENTRANK.INC($Y$3:$Y$260,Y94)*100</f>
        <v>76.2</v>
      </c>
      <c r="AA94" s="42">
        <f>Q94+S94+U94+W94+Y94</f>
        <v>28.2</v>
      </c>
      <c r="AB94" s="42">
        <f>_xlfn.PERCENTRANK.INC($AA$3:$AA$260,AA94)*100</f>
        <v>61</v>
      </c>
      <c r="AC94" s="57">
        <f>RANK(AA94,$AA$3:$AA$260)</f>
        <v>90</v>
      </c>
      <c r="AD94" s="57" t="str">
        <f>VLOOKUP(AB94,med_3[],2,TRUE)</f>
        <v>เข้าร่วม</v>
      </c>
    </row>
    <row r="95" spans="1:30" s="14" customFormat="1" x14ac:dyDescent="0.2">
      <c r="A95" s="8">
        <v>45474.825808888891</v>
      </c>
      <c r="B95" s="25" t="s">
        <v>2004</v>
      </c>
      <c r="C95" s="35" t="s">
        <v>1833</v>
      </c>
      <c r="D95" s="36" t="s">
        <v>14</v>
      </c>
      <c r="E95" s="37" t="s">
        <v>55</v>
      </c>
      <c r="F95" s="37" t="s">
        <v>56</v>
      </c>
      <c r="G95" s="36" t="s">
        <v>27</v>
      </c>
      <c r="H95" s="37" t="s">
        <v>28</v>
      </c>
      <c r="I95" s="36">
        <v>11</v>
      </c>
      <c r="J95" s="38">
        <v>1839902291679</v>
      </c>
      <c r="K95" s="39" t="s">
        <v>57</v>
      </c>
      <c r="L95" s="39" t="s">
        <v>58</v>
      </c>
      <c r="M95" s="36" t="s">
        <v>59</v>
      </c>
      <c r="N95" s="40" t="s">
        <v>60</v>
      </c>
      <c r="O95" s="36" t="s">
        <v>61</v>
      </c>
      <c r="P95" s="36" t="s">
        <v>23</v>
      </c>
      <c r="Q95" s="41">
        <v>12</v>
      </c>
      <c r="R95" s="41">
        <f>_xlfn.PERCENTRANK.INC($Q$3:$Q$260,Q95)*100</f>
        <v>88.1</v>
      </c>
      <c r="S95" s="41">
        <v>4</v>
      </c>
      <c r="T95" s="41">
        <f>_xlfn.PERCENTRANK.INC($S$3:$S$260,S95)*100</f>
        <v>25.8</v>
      </c>
      <c r="U95" s="41">
        <v>3</v>
      </c>
      <c r="V95" s="41">
        <f>_xlfn.PERCENTRANK.INC($U$3:$U$260,U95)*100</f>
        <v>9.8000000000000007</v>
      </c>
      <c r="W95" s="42">
        <v>5</v>
      </c>
      <c r="X95" s="42">
        <f>_xlfn.PERCENTRANK.INC($W$3:$W$260,W95)*100</f>
        <v>51.6</v>
      </c>
      <c r="Y95" s="42">
        <v>4.2</v>
      </c>
      <c r="Z95" s="42">
        <f>_xlfn.PERCENTRANK.INC($Y$3:$Y$260,Y95)*100</f>
        <v>24.5</v>
      </c>
      <c r="AA95" s="42">
        <f>Q95+S95+U95+W95+Y95</f>
        <v>28.2</v>
      </c>
      <c r="AB95" s="42">
        <f>_xlfn.PERCENTRANK.INC($AA$3:$AA$260,AA95)*100</f>
        <v>61</v>
      </c>
      <c r="AC95" s="57">
        <f>RANK(AA95,$AA$3:$AA$260)</f>
        <v>90</v>
      </c>
      <c r="AD95" s="57" t="str">
        <f>VLOOKUP(AB95,med_3[],2,TRUE)</f>
        <v>เข้าร่วม</v>
      </c>
    </row>
    <row r="96" spans="1:30" s="14" customFormat="1" x14ac:dyDescent="0.2">
      <c r="A96" s="8">
        <v>45480.621969479165</v>
      </c>
      <c r="B96" s="25" t="s">
        <v>2004</v>
      </c>
      <c r="C96" s="35" t="s">
        <v>1843</v>
      </c>
      <c r="D96" s="36" t="s">
        <v>24</v>
      </c>
      <c r="E96" s="37" t="s">
        <v>420</v>
      </c>
      <c r="F96" s="37" t="s">
        <v>1469</v>
      </c>
      <c r="G96" s="36" t="s">
        <v>27</v>
      </c>
      <c r="H96" s="37" t="s">
        <v>64</v>
      </c>
      <c r="I96" s="36">
        <v>11</v>
      </c>
      <c r="J96" s="38">
        <v>1839902263985</v>
      </c>
      <c r="K96" s="39" t="s">
        <v>1470</v>
      </c>
      <c r="L96" s="39" t="s">
        <v>1470</v>
      </c>
      <c r="M96" s="36" t="s">
        <v>1471</v>
      </c>
      <c r="N96" s="40" t="s">
        <v>1472</v>
      </c>
      <c r="O96" s="36" t="s">
        <v>1473</v>
      </c>
      <c r="P96" s="36" t="s">
        <v>23</v>
      </c>
      <c r="Q96" s="41">
        <v>8</v>
      </c>
      <c r="R96" s="41">
        <f>_xlfn.PERCENTRANK.INC($Q$3:$Q$260,Q96)*100</f>
        <v>49.1</v>
      </c>
      <c r="S96" s="41">
        <v>3</v>
      </c>
      <c r="T96" s="41">
        <f>_xlfn.PERCENTRANK.INC($S$3:$S$260,S96)*100</f>
        <v>9.4</v>
      </c>
      <c r="U96" s="41">
        <v>6</v>
      </c>
      <c r="V96" s="41">
        <f>_xlfn.PERCENTRANK.INC($U$3:$U$260,U96)*100</f>
        <v>69.599999999999994</v>
      </c>
      <c r="W96" s="42">
        <v>4</v>
      </c>
      <c r="X96" s="42">
        <f>_xlfn.PERCENTRANK.INC($W$3:$W$260,W96)*100</f>
        <v>34.799999999999997</v>
      </c>
      <c r="Y96" s="42">
        <v>7.2</v>
      </c>
      <c r="Z96" s="42">
        <f>_xlfn.PERCENTRANK.INC($Y$3:$Y$260,Y96)*100</f>
        <v>76.2</v>
      </c>
      <c r="AA96" s="42">
        <f>Q96+S96+U96+W96+Y96</f>
        <v>28.2</v>
      </c>
      <c r="AB96" s="42">
        <f>_xlfn.PERCENTRANK.INC($AA$3:$AA$260,AA96)*100</f>
        <v>61</v>
      </c>
      <c r="AC96" s="57">
        <f>RANK(AA96,$AA$3:$AA$260)</f>
        <v>90</v>
      </c>
      <c r="AD96" s="57" t="str">
        <f>VLOOKUP(AB96,med_3[],2,TRUE)</f>
        <v>เข้าร่วม</v>
      </c>
    </row>
    <row r="97" spans="1:30" s="14" customFormat="1" x14ac:dyDescent="0.2">
      <c r="A97" s="8">
        <v>45477.478896759261</v>
      </c>
      <c r="B97" s="25" t="s">
        <v>2006</v>
      </c>
      <c r="C97" s="35" t="s">
        <v>1906</v>
      </c>
      <c r="D97" s="36" t="s">
        <v>14</v>
      </c>
      <c r="E97" s="37" t="s">
        <v>723</v>
      </c>
      <c r="F97" s="37" t="s">
        <v>724</v>
      </c>
      <c r="G97" s="36" t="s">
        <v>27</v>
      </c>
      <c r="H97" s="37" t="s">
        <v>28</v>
      </c>
      <c r="I97" s="36">
        <v>12</v>
      </c>
      <c r="J97" s="38">
        <v>1839300046072</v>
      </c>
      <c r="K97" s="39" t="s">
        <v>725</v>
      </c>
      <c r="L97" s="39" t="s">
        <v>725</v>
      </c>
      <c r="M97" s="36" t="s">
        <v>726</v>
      </c>
      <c r="N97" s="40" t="s">
        <v>727</v>
      </c>
      <c r="O97" s="36" t="s">
        <v>728</v>
      </c>
      <c r="P97" s="36" t="s">
        <v>23</v>
      </c>
      <c r="Q97" s="41">
        <v>10</v>
      </c>
      <c r="R97" s="41">
        <f>_xlfn.PERCENTRANK.INC($Q$3:$Q$260,Q97)*100</f>
        <v>69.599999999999994</v>
      </c>
      <c r="S97" s="41">
        <v>5</v>
      </c>
      <c r="T97" s="41">
        <f>_xlfn.PERCENTRANK.INC($S$3:$S$260,S97)*100</f>
        <v>43</v>
      </c>
      <c r="U97" s="41">
        <v>4</v>
      </c>
      <c r="V97" s="41">
        <f>_xlfn.PERCENTRANK.INC($U$3:$U$260,U97)*100</f>
        <v>24.5</v>
      </c>
      <c r="W97" s="42">
        <v>5</v>
      </c>
      <c r="X97" s="42">
        <f>_xlfn.PERCENTRANK.INC($W$3:$W$260,W97)*100</f>
        <v>51.6</v>
      </c>
      <c r="Y97" s="42">
        <v>4.2</v>
      </c>
      <c r="Z97" s="42">
        <f>_xlfn.PERCENTRANK.INC($Y$3:$Y$260,Y97)*100</f>
        <v>24.5</v>
      </c>
      <c r="AA97" s="42">
        <f>Q97+S97+U97+W97+Y97</f>
        <v>28.2</v>
      </c>
      <c r="AB97" s="42">
        <f>_xlfn.PERCENTRANK.INC($AA$3:$AA$260,AA97)*100</f>
        <v>61</v>
      </c>
      <c r="AC97" s="57">
        <f>RANK(AA97,$AA$3:$AA$260)</f>
        <v>90</v>
      </c>
      <c r="AD97" s="57" t="str">
        <f>VLOOKUP(AB97,med_3[],2,TRUE)</f>
        <v>เข้าร่วม</v>
      </c>
    </row>
    <row r="98" spans="1:30" s="14" customFormat="1" x14ac:dyDescent="0.2">
      <c r="A98" s="8">
        <v>45480.559381122686</v>
      </c>
      <c r="B98" s="25" t="s">
        <v>2006</v>
      </c>
      <c r="C98" s="35" t="s">
        <v>1914</v>
      </c>
      <c r="D98" s="36" t="s">
        <v>24</v>
      </c>
      <c r="E98" s="37" t="s">
        <v>1430</v>
      </c>
      <c r="F98" s="37" t="s">
        <v>1431</v>
      </c>
      <c r="G98" s="36" t="s">
        <v>17</v>
      </c>
      <c r="H98" s="37" t="s">
        <v>99</v>
      </c>
      <c r="I98" s="36">
        <v>10</v>
      </c>
      <c r="J98" s="38">
        <v>1839902355529</v>
      </c>
      <c r="K98" s="39" t="s">
        <v>1432</v>
      </c>
      <c r="L98" s="39" t="s">
        <v>1432</v>
      </c>
      <c r="M98" s="36" t="s">
        <v>1433</v>
      </c>
      <c r="N98" s="40" t="s">
        <v>1434</v>
      </c>
      <c r="O98" s="36" t="s">
        <v>1435</v>
      </c>
      <c r="P98" s="36" t="s">
        <v>23</v>
      </c>
      <c r="Q98" s="41">
        <v>6</v>
      </c>
      <c r="R98" s="41">
        <f>_xlfn.PERCENTRANK.INC($Q$3:$Q$260,Q98)*100</f>
        <v>25.4</v>
      </c>
      <c r="S98" s="41">
        <v>6</v>
      </c>
      <c r="T98" s="41">
        <f>_xlfn.PERCENTRANK.INC($S$3:$S$260,S98)*100</f>
        <v>60.199999999999996</v>
      </c>
      <c r="U98" s="41">
        <v>5</v>
      </c>
      <c r="V98" s="41">
        <f>_xlfn.PERCENTRANK.INC($U$3:$U$260,U98)*100</f>
        <v>46.300000000000004</v>
      </c>
      <c r="W98" s="42">
        <v>4</v>
      </c>
      <c r="X98" s="42">
        <f>_xlfn.PERCENTRANK.INC($W$3:$W$260,W98)*100</f>
        <v>34.799999999999997</v>
      </c>
      <c r="Y98" s="42">
        <v>7.2</v>
      </c>
      <c r="Z98" s="42">
        <f>_xlfn.PERCENTRANK.INC($Y$3:$Y$260,Y98)*100</f>
        <v>76.2</v>
      </c>
      <c r="AA98" s="42">
        <f>Q98+S98+U98+W98+Y98</f>
        <v>28.2</v>
      </c>
      <c r="AB98" s="42">
        <f>_xlfn.PERCENTRANK.INC($AA$3:$AA$260,AA98)*100</f>
        <v>61</v>
      </c>
      <c r="AC98" s="57">
        <f>RANK(AA98,$AA$3:$AA$260)</f>
        <v>90</v>
      </c>
      <c r="AD98" s="57" t="str">
        <f>VLOOKUP(AB98,med_3[],2,TRUE)</f>
        <v>เข้าร่วม</v>
      </c>
    </row>
    <row r="99" spans="1:30" s="14" customFormat="1" x14ac:dyDescent="0.2">
      <c r="A99" s="8">
        <v>45474.816955578703</v>
      </c>
      <c r="B99" s="24" t="s">
        <v>2001</v>
      </c>
      <c r="C99" s="35" t="s">
        <v>1748</v>
      </c>
      <c r="D99" s="36" t="s">
        <v>24</v>
      </c>
      <c r="E99" s="37" t="s">
        <v>47</v>
      </c>
      <c r="F99" s="37" t="s">
        <v>48</v>
      </c>
      <c r="G99" s="36" t="s">
        <v>27</v>
      </c>
      <c r="H99" s="37" t="s">
        <v>49</v>
      </c>
      <c r="I99" s="36">
        <v>11</v>
      </c>
      <c r="J99" s="38">
        <v>1839100020061</v>
      </c>
      <c r="K99" s="39" t="s">
        <v>50</v>
      </c>
      <c r="L99" s="39" t="s">
        <v>51</v>
      </c>
      <c r="M99" s="36" t="s">
        <v>52</v>
      </c>
      <c r="N99" s="40" t="s">
        <v>53</v>
      </c>
      <c r="O99" s="36" t="s">
        <v>54</v>
      </c>
      <c r="P99" s="36" t="s">
        <v>23</v>
      </c>
      <c r="Q99" s="41">
        <v>6</v>
      </c>
      <c r="R99" s="41">
        <f>_xlfn.PERCENTRANK.INC($Q$3:$Q$260,Q99)*100</f>
        <v>25.4</v>
      </c>
      <c r="S99" s="41">
        <v>7</v>
      </c>
      <c r="T99" s="41">
        <f>_xlfn.PERCENTRANK.INC($S$3:$S$260,S99)*100</f>
        <v>76.599999999999994</v>
      </c>
      <c r="U99" s="41">
        <v>5</v>
      </c>
      <c r="V99" s="41">
        <f>_xlfn.PERCENTRANK.INC($U$3:$U$260,U99)*100</f>
        <v>46.300000000000004</v>
      </c>
      <c r="W99" s="42">
        <v>4</v>
      </c>
      <c r="X99" s="42">
        <f>_xlfn.PERCENTRANK.INC($W$3:$W$260,W99)*100</f>
        <v>34.799999999999997</v>
      </c>
      <c r="Y99" s="42">
        <v>6</v>
      </c>
      <c r="Z99" s="42">
        <f>_xlfn.PERCENTRANK.INC($Y$3:$Y$260,Y99)*100</f>
        <v>58.099999999999994</v>
      </c>
      <c r="AA99" s="42">
        <f>Q99+S99+U99+W99+Y99</f>
        <v>28</v>
      </c>
      <c r="AB99" s="42">
        <f>_xlfn.PERCENTRANK.INC($AA$3:$AA$260,AA99)*100</f>
        <v>60.199999999999996</v>
      </c>
      <c r="AC99" s="57">
        <f>RANK(AA99,$AA$3:$AA$260)</f>
        <v>97</v>
      </c>
      <c r="AD99" s="57" t="str">
        <f>VLOOKUP(AB99,med_3[],2,TRUE)</f>
        <v>เข้าร่วม</v>
      </c>
    </row>
    <row r="100" spans="1:30" s="14" customFormat="1" x14ac:dyDescent="0.2">
      <c r="A100" s="8">
        <v>45475.801232986109</v>
      </c>
      <c r="B100" s="25" t="s">
        <v>2004</v>
      </c>
      <c r="C100" s="35" t="s">
        <v>1842</v>
      </c>
      <c r="D100" s="36" t="s">
        <v>24</v>
      </c>
      <c r="E100" s="37" t="s">
        <v>420</v>
      </c>
      <c r="F100" s="37" t="s">
        <v>421</v>
      </c>
      <c r="G100" s="36" t="s">
        <v>27</v>
      </c>
      <c r="H100" s="37" t="s">
        <v>49</v>
      </c>
      <c r="I100" s="36">
        <v>11</v>
      </c>
      <c r="J100" s="38">
        <v>1839902268154</v>
      </c>
      <c r="K100" s="39" t="s">
        <v>422</v>
      </c>
      <c r="L100" s="39" t="s">
        <v>422</v>
      </c>
      <c r="M100" s="36" t="s">
        <v>423</v>
      </c>
      <c r="N100" s="40" t="s">
        <v>424</v>
      </c>
      <c r="O100" s="36" t="s">
        <v>425</v>
      </c>
      <c r="P100" s="36" t="s">
        <v>23</v>
      </c>
      <c r="Q100" s="41">
        <v>14</v>
      </c>
      <c r="R100" s="41">
        <f>_xlfn.PERCENTRANK.INC($Q$3:$Q$260,Q100)*100</f>
        <v>93.4</v>
      </c>
      <c r="S100" s="41">
        <v>3</v>
      </c>
      <c r="T100" s="41">
        <f>_xlfn.PERCENTRANK.INC($S$3:$S$260,S100)*100</f>
        <v>9.4</v>
      </c>
      <c r="U100" s="41">
        <v>5</v>
      </c>
      <c r="V100" s="41">
        <f>_xlfn.PERCENTRANK.INC($U$3:$U$260,U100)*100</f>
        <v>46.300000000000004</v>
      </c>
      <c r="W100" s="42">
        <v>3</v>
      </c>
      <c r="X100" s="42">
        <f>_xlfn.PERCENTRANK.INC($W$3:$W$260,W100)*100</f>
        <v>17.2</v>
      </c>
      <c r="Y100" s="42">
        <v>3</v>
      </c>
      <c r="Z100" s="42">
        <f>_xlfn.PERCENTRANK.INC($Y$3:$Y$260,Y100)*100</f>
        <v>10.6</v>
      </c>
      <c r="AA100" s="42">
        <f>Q100+S100+U100+W100+Y100</f>
        <v>28</v>
      </c>
      <c r="AB100" s="42">
        <f>_xlfn.PERCENTRANK.INC($AA$3:$AA$260,AA100)*100</f>
        <v>60.199999999999996</v>
      </c>
      <c r="AC100" s="57">
        <f>RANK(AA100,$AA$3:$AA$260)</f>
        <v>97</v>
      </c>
      <c r="AD100" s="57" t="str">
        <f>VLOOKUP(AB100,med_3[],2,TRUE)</f>
        <v>เข้าร่วม</v>
      </c>
    </row>
    <row r="101" spans="1:30" s="14" customFormat="1" x14ac:dyDescent="0.2">
      <c r="A101" s="8">
        <v>45480.417076597223</v>
      </c>
      <c r="B101" s="24" t="s">
        <v>1999</v>
      </c>
      <c r="C101" s="35" t="s">
        <v>1700</v>
      </c>
      <c r="D101" s="36" t="s">
        <v>24</v>
      </c>
      <c r="E101" s="37" t="s">
        <v>1978</v>
      </c>
      <c r="F101" s="37" t="s">
        <v>1350</v>
      </c>
      <c r="G101" s="36" t="s">
        <v>27</v>
      </c>
      <c r="H101" s="37" t="s">
        <v>28</v>
      </c>
      <c r="I101" s="36">
        <v>11</v>
      </c>
      <c r="J101" s="38">
        <v>1839100018725</v>
      </c>
      <c r="K101" s="39" t="s">
        <v>1351</v>
      </c>
      <c r="L101" s="39" t="s">
        <v>1352</v>
      </c>
      <c r="M101" s="36" t="s">
        <v>1353</v>
      </c>
      <c r="N101" s="40" t="s">
        <v>1354</v>
      </c>
      <c r="O101" s="36">
        <v>473133</v>
      </c>
      <c r="P101" s="36" t="s">
        <v>23</v>
      </c>
      <c r="Q101" s="41">
        <v>14</v>
      </c>
      <c r="R101" s="41">
        <f>_xlfn.PERCENTRANK.INC($Q$3:$Q$260,Q101)*100</f>
        <v>93.4</v>
      </c>
      <c r="S101" s="41">
        <v>4</v>
      </c>
      <c r="T101" s="41">
        <f>_xlfn.PERCENTRANK.INC($S$3:$S$260,S101)*100</f>
        <v>25.8</v>
      </c>
      <c r="U101" s="41">
        <v>3</v>
      </c>
      <c r="V101" s="41">
        <f>_xlfn.PERCENTRANK.INC($U$3:$U$260,U101)*100</f>
        <v>9.8000000000000007</v>
      </c>
      <c r="W101" s="42">
        <v>2</v>
      </c>
      <c r="X101" s="42">
        <f>_xlfn.PERCENTRANK.INC($W$3:$W$260,W101)*100</f>
        <v>4.9000000000000004</v>
      </c>
      <c r="Y101" s="42">
        <v>4.8</v>
      </c>
      <c r="Z101" s="42">
        <f>_xlfn.PERCENTRANK.INC($Y$3:$Y$260,Y101)*100</f>
        <v>34.4</v>
      </c>
      <c r="AA101" s="42">
        <f>Q101+S101+U101+W101+Y101</f>
        <v>27.8</v>
      </c>
      <c r="AB101" s="42">
        <f>_xlfn.PERCENTRANK.INC($AA$3:$AA$260,AA101)*100</f>
        <v>59</v>
      </c>
      <c r="AC101" s="57">
        <f>RANK(AA101,$AA$3:$AA$260)</f>
        <v>99</v>
      </c>
      <c r="AD101" s="57" t="str">
        <f>VLOOKUP(AB101,med_3[],2,TRUE)</f>
        <v>เข้าร่วม</v>
      </c>
    </row>
    <row r="102" spans="1:30" s="14" customFormat="1" x14ac:dyDescent="0.2">
      <c r="A102" s="8">
        <v>45475.915536817134</v>
      </c>
      <c r="B102" s="25" t="s">
        <v>2002</v>
      </c>
      <c r="C102" s="35" t="s">
        <v>1792</v>
      </c>
      <c r="D102" s="36" t="s">
        <v>24</v>
      </c>
      <c r="E102" s="37" t="s">
        <v>472</v>
      </c>
      <c r="F102" s="37" t="s">
        <v>473</v>
      </c>
      <c r="G102" s="36" t="s">
        <v>27</v>
      </c>
      <c r="H102" s="37" t="s">
        <v>49</v>
      </c>
      <c r="I102" s="36">
        <v>12</v>
      </c>
      <c r="J102" s="38">
        <v>1839100018563</v>
      </c>
      <c r="K102" s="39" t="s">
        <v>474</v>
      </c>
      <c r="L102" s="39" t="s">
        <v>474</v>
      </c>
      <c r="M102" s="36" t="s">
        <v>475</v>
      </c>
      <c r="N102" s="40" t="s">
        <v>476</v>
      </c>
      <c r="O102" s="36" t="s">
        <v>477</v>
      </c>
      <c r="P102" s="36" t="s">
        <v>23</v>
      </c>
      <c r="Q102" s="41">
        <v>6</v>
      </c>
      <c r="R102" s="41">
        <f>_xlfn.PERCENTRANK.INC($Q$3:$Q$260,Q102)*100</f>
        <v>25.4</v>
      </c>
      <c r="S102" s="41">
        <v>4</v>
      </c>
      <c r="T102" s="41">
        <f>_xlfn.PERCENTRANK.INC($S$3:$S$260,S102)*100</f>
        <v>25.8</v>
      </c>
      <c r="U102" s="41">
        <v>3</v>
      </c>
      <c r="V102" s="41">
        <f>_xlfn.PERCENTRANK.INC($U$3:$U$260,U102)*100</f>
        <v>9.8000000000000007</v>
      </c>
      <c r="W102" s="42">
        <v>7</v>
      </c>
      <c r="X102" s="42">
        <f>_xlfn.PERCENTRANK.INC($W$3:$W$260,W102)*100</f>
        <v>80.7</v>
      </c>
      <c r="Y102" s="42">
        <v>7.8</v>
      </c>
      <c r="Z102" s="42">
        <f>_xlfn.PERCENTRANK.INC($Y$3:$Y$260,Y102)*100</f>
        <v>87.2</v>
      </c>
      <c r="AA102" s="42">
        <f>Q102+S102+U102+W102+Y102</f>
        <v>27.8</v>
      </c>
      <c r="AB102" s="42">
        <f>_xlfn.PERCENTRANK.INC($AA$3:$AA$260,AA102)*100</f>
        <v>59</v>
      </c>
      <c r="AC102" s="57">
        <f>RANK(AA102,$AA$3:$AA$260)</f>
        <v>99</v>
      </c>
      <c r="AD102" s="57" t="str">
        <f>VLOOKUP(AB102,med_3[],2,TRUE)</f>
        <v>เข้าร่วม</v>
      </c>
    </row>
    <row r="103" spans="1:30" s="14" customFormat="1" x14ac:dyDescent="0.2">
      <c r="A103" s="8">
        <v>45474.936143298612</v>
      </c>
      <c r="B103" s="25" t="s">
        <v>2004</v>
      </c>
      <c r="C103" s="35" t="s">
        <v>1829</v>
      </c>
      <c r="D103" s="36" t="s">
        <v>24</v>
      </c>
      <c r="E103" s="37" t="s">
        <v>178</v>
      </c>
      <c r="F103" s="37" t="s">
        <v>179</v>
      </c>
      <c r="G103" s="36" t="s">
        <v>27</v>
      </c>
      <c r="H103" s="37" t="s">
        <v>28</v>
      </c>
      <c r="I103" s="36">
        <v>11</v>
      </c>
      <c r="J103" s="38">
        <v>1909803888153</v>
      </c>
      <c r="K103" s="39" t="s">
        <v>180</v>
      </c>
      <c r="L103" s="39" t="s">
        <v>181</v>
      </c>
      <c r="M103" s="36" t="s">
        <v>182</v>
      </c>
      <c r="N103" s="40" t="s">
        <v>183</v>
      </c>
      <c r="O103" s="36" t="s">
        <v>184</v>
      </c>
      <c r="P103" s="36" t="s">
        <v>23</v>
      </c>
      <c r="Q103" s="41">
        <v>8</v>
      </c>
      <c r="R103" s="41">
        <f>_xlfn.PERCENTRANK.INC($Q$3:$Q$260,Q103)*100</f>
        <v>49.1</v>
      </c>
      <c r="S103" s="41">
        <v>5</v>
      </c>
      <c r="T103" s="41">
        <f>_xlfn.PERCENTRANK.INC($S$3:$S$260,S103)*100</f>
        <v>43</v>
      </c>
      <c r="U103" s="41">
        <v>5</v>
      </c>
      <c r="V103" s="41">
        <f>_xlfn.PERCENTRANK.INC($U$3:$U$260,U103)*100</f>
        <v>46.300000000000004</v>
      </c>
      <c r="W103" s="42">
        <v>5</v>
      </c>
      <c r="X103" s="42">
        <f>_xlfn.PERCENTRANK.INC($W$3:$W$260,W103)*100</f>
        <v>51.6</v>
      </c>
      <c r="Y103" s="42">
        <v>4.8</v>
      </c>
      <c r="Z103" s="42">
        <f>_xlfn.PERCENTRANK.INC($Y$3:$Y$260,Y103)*100</f>
        <v>34.4</v>
      </c>
      <c r="AA103" s="42">
        <f>Q103+S103+U103+W103+Y103</f>
        <v>27.8</v>
      </c>
      <c r="AB103" s="42">
        <f>_xlfn.PERCENTRANK.INC($AA$3:$AA$260,AA103)*100</f>
        <v>59</v>
      </c>
      <c r="AC103" s="57">
        <f>RANK(AA103,$AA$3:$AA$260)</f>
        <v>99</v>
      </c>
      <c r="AD103" s="57" t="str">
        <f>VLOOKUP(AB103,med_3[],2,TRUE)</f>
        <v>เข้าร่วม</v>
      </c>
    </row>
    <row r="104" spans="1:30" s="14" customFormat="1" x14ac:dyDescent="0.2">
      <c r="A104" s="8">
        <v>45474.862415821757</v>
      </c>
      <c r="B104" s="24" t="s">
        <v>1999</v>
      </c>
      <c r="C104" s="35" t="s">
        <v>1696</v>
      </c>
      <c r="D104" s="36" t="s">
        <v>24</v>
      </c>
      <c r="E104" s="37" t="s">
        <v>90</v>
      </c>
      <c r="F104" s="37" t="s">
        <v>91</v>
      </c>
      <c r="G104" s="36" t="s">
        <v>27</v>
      </c>
      <c r="H104" s="37" t="s">
        <v>85</v>
      </c>
      <c r="I104" s="36">
        <v>11</v>
      </c>
      <c r="J104" s="38">
        <v>1839902260359</v>
      </c>
      <c r="K104" s="39" t="s">
        <v>92</v>
      </c>
      <c r="L104" s="39" t="s">
        <v>93</v>
      </c>
      <c r="M104" s="36" t="s">
        <v>94</v>
      </c>
      <c r="N104" s="40" t="s">
        <v>95</v>
      </c>
      <c r="O104" s="36" t="s">
        <v>96</v>
      </c>
      <c r="P104" s="36" t="s">
        <v>23</v>
      </c>
      <c r="Q104" s="41">
        <v>6</v>
      </c>
      <c r="R104" s="41">
        <f>_xlfn.PERCENTRANK.INC($Q$3:$Q$260,Q104)*100</f>
        <v>25.4</v>
      </c>
      <c r="S104" s="41">
        <v>7</v>
      </c>
      <c r="T104" s="41">
        <f>_xlfn.PERCENTRANK.INC($S$3:$S$260,S104)*100</f>
        <v>76.599999999999994</v>
      </c>
      <c r="U104" s="41">
        <v>5</v>
      </c>
      <c r="V104" s="41">
        <f>_xlfn.PERCENTRANK.INC($U$3:$U$260,U104)*100</f>
        <v>46.300000000000004</v>
      </c>
      <c r="W104" s="42">
        <v>3</v>
      </c>
      <c r="X104" s="42">
        <f>_xlfn.PERCENTRANK.INC($W$3:$W$260,W104)*100</f>
        <v>17.2</v>
      </c>
      <c r="Y104" s="42">
        <v>6.6</v>
      </c>
      <c r="Z104" s="42">
        <f>_xlfn.PERCENTRANK.INC($Y$3:$Y$260,Y104)*100</f>
        <v>67.600000000000009</v>
      </c>
      <c r="AA104" s="42">
        <f>Q104+S104+U104+W104+Y104</f>
        <v>27.6</v>
      </c>
      <c r="AB104" s="42">
        <f>_xlfn.PERCENTRANK.INC($AA$3:$AA$260,AA104)*100</f>
        <v>57.699999999999996</v>
      </c>
      <c r="AC104" s="57">
        <f>RANK(AA104,$AA$3:$AA$260)</f>
        <v>102</v>
      </c>
      <c r="AD104" s="57" t="str">
        <f>VLOOKUP(AB104,med_3[],2,TRUE)</f>
        <v>เข้าร่วม</v>
      </c>
    </row>
    <row r="105" spans="1:30" s="14" customFormat="1" x14ac:dyDescent="0.2">
      <c r="A105" s="8">
        <v>45478.68805243056</v>
      </c>
      <c r="B105" s="25" t="s">
        <v>2000</v>
      </c>
      <c r="C105" s="35" t="s">
        <v>1734</v>
      </c>
      <c r="D105" s="36" t="s">
        <v>14</v>
      </c>
      <c r="E105" s="37" t="s">
        <v>953</v>
      </c>
      <c r="F105" s="37" t="s">
        <v>954</v>
      </c>
      <c r="G105" s="36" t="s">
        <v>17</v>
      </c>
      <c r="H105" s="37" t="s">
        <v>28</v>
      </c>
      <c r="I105" s="36">
        <v>10</v>
      </c>
      <c r="J105" s="38">
        <v>1839902324691</v>
      </c>
      <c r="K105" s="36" t="s">
        <v>29</v>
      </c>
      <c r="L105" s="39" t="s">
        <v>955</v>
      </c>
      <c r="M105" s="36" t="s">
        <v>956</v>
      </c>
      <c r="N105" s="40" t="s">
        <v>957</v>
      </c>
      <c r="O105" s="36">
        <v>341366001</v>
      </c>
      <c r="P105" s="36" t="s">
        <v>23</v>
      </c>
      <c r="Q105" s="41">
        <v>8</v>
      </c>
      <c r="R105" s="41">
        <f>_xlfn.PERCENTRANK.INC($Q$3:$Q$260,Q105)*100</f>
        <v>49.1</v>
      </c>
      <c r="S105" s="41">
        <v>3</v>
      </c>
      <c r="T105" s="41">
        <f>_xlfn.PERCENTRANK.INC($S$3:$S$260,S105)*100</f>
        <v>9.4</v>
      </c>
      <c r="U105" s="41">
        <v>4</v>
      </c>
      <c r="V105" s="41">
        <f>_xlfn.PERCENTRANK.INC($U$3:$U$260,U105)*100</f>
        <v>24.5</v>
      </c>
      <c r="W105" s="42">
        <v>6</v>
      </c>
      <c r="X105" s="42">
        <f>_xlfn.PERCENTRANK.INC($W$3:$W$260,W105)*100</f>
        <v>68</v>
      </c>
      <c r="Y105" s="42">
        <v>6.6</v>
      </c>
      <c r="Z105" s="42">
        <f>_xlfn.PERCENTRANK.INC($Y$3:$Y$260,Y105)*100</f>
        <v>67.600000000000009</v>
      </c>
      <c r="AA105" s="42">
        <f>Q105+S105+U105+W105+Y105</f>
        <v>27.6</v>
      </c>
      <c r="AB105" s="42">
        <f>_xlfn.PERCENTRANK.INC($AA$3:$AA$260,AA105)*100</f>
        <v>57.699999999999996</v>
      </c>
      <c r="AC105" s="57">
        <f>RANK(AA105,$AA$3:$AA$260)</f>
        <v>102</v>
      </c>
      <c r="AD105" s="57" t="str">
        <f>VLOOKUP(AB105,med_3[],2,TRUE)</f>
        <v>เข้าร่วม</v>
      </c>
    </row>
    <row r="106" spans="1:30" s="14" customFormat="1" x14ac:dyDescent="0.2">
      <c r="A106" s="8">
        <v>45475.487629837968</v>
      </c>
      <c r="B106" s="24" t="s">
        <v>2005</v>
      </c>
      <c r="C106" s="35" t="s">
        <v>1859</v>
      </c>
      <c r="D106" s="36" t="s">
        <v>14</v>
      </c>
      <c r="E106" s="37" t="s">
        <v>317</v>
      </c>
      <c r="F106" s="37" t="s">
        <v>318</v>
      </c>
      <c r="G106" s="36" t="s">
        <v>17</v>
      </c>
      <c r="H106" s="37" t="s">
        <v>28</v>
      </c>
      <c r="I106" s="36">
        <v>10</v>
      </c>
      <c r="J106" s="38">
        <v>1839902317589</v>
      </c>
      <c r="K106" s="39" t="s">
        <v>319</v>
      </c>
      <c r="L106" s="39" t="s">
        <v>320</v>
      </c>
      <c r="M106" s="36" t="s">
        <v>321</v>
      </c>
      <c r="N106" s="40" t="s">
        <v>322</v>
      </c>
      <c r="O106" s="36" t="s">
        <v>323</v>
      </c>
      <c r="P106" s="36" t="s">
        <v>23</v>
      </c>
      <c r="Q106" s="41">
        <v>6</v>
      </c>
      <c r="R106" s="41">
        <f>_xlfn.PERCENTRANK.INC($Q$3:$Q$260,Q106)*100</f>
        <v>25.4</v>
      </c>
      <c r="S106" s="41">
        <v>5</v>
      </c>
      <c r="T106" s="41">
        <f>_xlfn.PERCENTRANK.INC($S$3:$S$260,S106)*100</f>
        <v>43</v>
      </c>
      <c r="U106" s="41">
        <v>3</v>
      </c>
      <c r="V106" s="41">
        <f>_xlfn.PERCENTRANK.INC($U$3:$U$260,U106)*100</f>
        <v>9.8000000000000007</v>
      </c>
      <c r="W106" s="42">
        <v>7</v>
      </c>
      <c r="X106" s="42">
        <f>_xlfn.PERCENTRANK.INC($W$3:$W$260,W106)*100</f>
        <v>80.7</v>
      </c>
      <c r="Y106" s="42">
        <v>6.6</v>
      </c>
      <c r="Z106" s="42">
        <f>_xlfn.PERCENTRANK.INC($Y$3:$Y$260,Y106)*100</f>
        <v>67.600000000000009</v>
      </c>
      <c r="AA106" s="42">
        <f>Q106+S106+U106+W106+Y106</f>
        <v>27.6</v>
      </c>
      <c r="AB106" s="42">
        <f>_xlfn.PERCENTRANK.INC($AA$3:$AA$260,AA106)*100</f>
        <v>57.699999999999996</v>
      </c>
      <c r="AC106" s="57">
        <f>RANK(AA106,$AA$3:$AA$260)</f>
        <v>102</v>
      </c>
      <c r="AD106" s="57" t="str">
        <f>VLOOKUP(AB106,med_3[],2,TRUE)</f>
        <v>เข้าร่วม</v>
      </c>
    </row>
    <row r="107" spans="1:30" s="14" customFormat="1" x14ac:dyDescent="0.2">
      <c r="A107" s="8">
        <v>45475.45616494213</v>
      </c>
      <c r="B107" s="24" t="s">
        <v>2005</v>
      </c>
      <c r="C107" s="35" t="s">
        <v>1863</v>
      </c>
      <c r="D107" s="36" t="s">
        <v>14</v>
      </c>
      <c r="E107" s="37" t="s">
        <v>1956</v>
      </c>
      <c r="F107" s="37" t="s">
        <v>303</v>
      </c>
      <c r="G107" s="36" t="s">
        <v>27</v>
      </c>
      <c r="H107" s="37" t="s">
        <v>304</v>
      </c>
      <c r="I107" s="36">
        <v>12</v>
      </c>
      <c r="J107" s="38">
        <v>1839300043553</v>
      </c>
      <c r="K107" s="39" t="s">
        <v>305</v>
      </c>
      <c r="L107" s="39" t="s">
        <v>306</v>
      </c>
      <c r="M107" s="36" t="s">
        <v>307</v>
      </c>
      <c r="N107" s="40" t="s">
        <v>308</v>
      </c>
      <c r="O107" s="36" t="s">
        <v>309</v>
      </c>
      <c r="P107" s="36" t="s">
        <v>23</v>
      </c>
      <c r="Q107" s="41">
        <v>8</v>
      </c>
      <c r="R107" s="41">
        <f>_xlfn.PERCENTRANK.INC($Q$3:$Q$260,Q107)*100</f>
        <v>49.1</v>
      </c>
      <c r="S107" s="41">
        <v>3</v>
      </c>
      <c r="T107" s="41">
        <f>_xlfn.PERCENTRANK.INC($S$3:$S$260,S107)*100</f>
        <v>9.4</v>
      </c>
      <c r="U107" s="41">
        <v>6</v>
      </c>
      <c r="V107" s="41">
        <f>_xlfn.PERCENTRANK.INC($U$3:$U$260,U107)*100</f>
        <v>69.599999999999994</v>
      </c>
      <c r="W107" s="42">
        <v>5</v>
      </c>
      <c r="X107" s="42">
        <f>_xlfn.PERCENTRANK.INC($W$3:$W$260,W107)*100</f>
        <v>51.6</v>
      </c>
      <c r="Y107" s="42">
        <v>5.4</v>
      </c>
      <c r="Z107" s="42">
        <f>_xlfn.PERCENTRANK.INC($Y$3:$Y$260,Y107)*100</f>
        <v>45.4</v>
      </c>
      <c r="AA107" s="42">
        <f>Q107+S107+U107+W107+Y107</f>
        <v>27.4</v>
      </c>
      <c r="AB107" s="42">
        <f>_xlfn.PERCENTRANK.INC($AA$3:$AA$260,AA107)*100</f>
        <v>56.899999999999991</v>
      </c>
      <c r="AC107" s="57">
        <f>RANK(AA107,$AA$3:$AA$260)</f>
        <v>105</v>
      </c>
      <c r="AD107" s="57" t="str">
        <f>VLOOKUP(AB107,med_3[],2,TRUE)</f>
        <v>เข้าร่วม</v>
      </c>
    </row>
    <row r="108" spans="1:30" s="14" customFormat="1" x14ac:dyDescent="0.2">
      <c r="A108" s="8">
        <v>45479.482984826391</v>
      </c>
      <c r="B108" s="24" t="s">
        <v>2007</v>
      </c>
      <c r="C108" s="35" t="s">
        <v>1926</v>
      </c>
      <c r="D108" s="36" t="s">
        <v>14</v>
      </c>
      <c r="E108" s="37" t="s">
        <v>1083</v>
      </c>
      <c r="F108" s="37" t="s">
        <v>1084</v>
      </c>
      <c r="G108" s="36" t="s">
        <v>27</v>
      </c>
      <c r="H108" s="37" t="s">
        <v>1085</v>
      </c>
      <c r="I108" s="36">
        <v>12</v>
      </c>
      <c r="J108" s="38">
        <v>1839300045254</v>
      </c>
      <c r="K108" s="39" t="s">
        <v>1086</v>
      </c>
      <c r="L108" s="39" t="s">
        <v>1087</v>
      </c>
      <c r="M108" s="36" t="s">
        <v>1088</v>
      </c>
      <c r="N108" s="40" t="s">
        <v>1089</v>
      </c>
      <c r="O108" s="36" t="s">
        <v>1090</v>
      </c>
      <c r="P108" s="36" t="s">
        <v>23</v>
      </c>
      <c r="Q108" s="41">
        <v>8</v>
      </c>
      <c r="R108" s="41">
        <f>_xlfn.PERCENTRANK.INC($Q$3:$Q$260,Q108)*100</f>
        <v>49.1</v>
      </c>
      <c r="S108" s="41">
        <v>5</v>
      </c>
      <c r="T108" s="41">
        <f>_xlfn.PERCENTRANK.INC($S$3:$S$260,S108)*100</f>
        <v>43</v>
      </c>
      <c r="U108" s="41">
        <v>5</v>
      </c>
      <c r="V108" s="41">
        <f>_xlfn.PERCENTRANK.INC($U$3:$U$260,U108)*100</f>
        <v>46.300000000000004</v>
      </c>
      <c r="W108" s="42">
        <v>4</v>
      </c>
      <c r="X108" s="42">
        <f>_xlfn.PERCENTRANK.INC($W$3:$W$260,W108)*100</f>
        <v>34.799999999999997</v>
      </c>
      <c r="Y108" s="42">
        <v>5.4</v>
      </c>
      <c r="Z108" s="42">
        <f>_xlfn.PERCENTRANK.INC($Y$3:$Y$260,Y108)*100</f>
        <v>45.4</v>
      </c>
      <c r="AA108" s="42">
        <f>Q108+S108+U108+W108+Y108</f>
        <v>27.4</v>
      </c>
      <c r="AB108" s="42">
        <f>_xlfn.PERCENTRANK.INC($AA$3:$AA$260,AA108)*100</f>
        <v>56.899999999999991</v>
      </c>
      <c r="AC108" s="57">
        <f>RANK(AA108,$AA$3:$AA$260)</f>
        <v>105</v>
      </c>
      <c r="AD108" s="57" t="str">
        <f>VLOOKUP(AB108,med_3[],2,TRUE)</f>
        <v>เข้าร่วม</v>
      </c>
    </row>
    <row r="109" spans="1:30" s="14" customFormat="1" x14ac:dyDescent="0.2">
      <c r="A109" s="8">
        <v>45479.515996377319</v>
      </c>
      <c r="B109" s="25" t="s">
        <v>2000</v>
      </c>
      <c r="C109" s="35" t="s">
        <v>1719</v>
      </c>
      <c r="D109" s="36" t="s">
        <v>24</v>
      </c>
      <c r="E109" s="37" t="s">
        <v>1105</v>
      </c>
      <c r="F109" s="37" t="s">
        <v>1106</v>
      </c>
      <c r="G109" s="36" t="s">
        <v>27</v>
      </c>
      <c r="H109" s="37" t="s">
        <v>99</v>
      </c>
      <c r="I109" s="36">
        <v>11</v>
      </c>
      <c r="J109" s="38">
        <v>1839902284117</v>
      </c>
      <c r="K109" s="39" t="s">
        <v>1107</v>
      </c>
      <c r="L109" s="39" t="s">
        <v>1108</v>
      </c>
      <c r="M109" s="36" t="s">
        <v>1109</v>
      </c>
      <c r="N109" s="40" t="s">
        <v>1110</v>
      </c>
      <c r="O109" s="36" t="s">
        <v>1111</v>
      </c>
      <c r="P109" s="36" t="s">
        <v>23</v>
      </c>
      <c r="Q109" s="41">
        <v>4</v>
      </c>
      <c r="R109" s="41">
        <f>_xlfn.PERCENTRANK.INC($Q$3:$Q$260,Q109)*100</f>
        <v>7.3</v>
      </c>
      <c r="S109" s="41">
        <v>5</v>
      </c>
      <c r="T109" s="41">
        <f>_xlfn.PERCENTRANK.INC($S$3:$S$260,S109)*100</f>
        <v>43</v>
      </c>
      <c r="U109" s="41">
        <v>7</v>
      </c>
      <c r="V109" s="41">
        <f>_xlfn.PERCENTRANK.INC($U$3:$U$260,U109)*100</f>
        <v>84</v>
      </c>
      <c r="W109" s="42">
        <v>4</v>
      </c>
      <c r="X109" s="42">
        <f>_xlfn.PERCENTRANK.INC($W$3:$W$260,W109)*100</f>
        <v>34.799999999999997</v>
      </c>
      <c r="Y109" s="42">
        <v>7.2</v>
      </c>
      <c r="Z109" s="42">
        <f>_xlfn.PERCENTRANK.INC($Y$3:$Y$260,Y109)*100</f>
        <v>76.2</v>
      </c>
      <c r="AA109" s="42">
        <f>Q109+S109+U109+W109+Y109</f>
        <v>27.2</v>
      </c>
      <c r="AB109" s="42">
        <f>_xlfn.PERCENTRANK.INC($AA$3:$AA$260,AA109)*100</f>
        <v>56.499999999999993</v>
      </c>
      <c r="AC109" s="57">
        <f>RANK(AA109,$AA$3:$AA$260)</f>
        <v>107</v>
      </c>
      <c r="AD109" s="57" t="str">
        <f>VLOOKUP(AB109,med_3[],2,TRUE)</f>
        <v>เข้าร่วม</v>
      </c>
    </row>
    <row r="110" spans="1:30" s="14" customFormat="1" x14ac:dyDescent="0.2">
      <c r="A110" s="8">
        <v>45474.923704363428</v>
      </c>
      <c r="B110" s="25" t="s">
        <v>2006</v>
      </c>
      <c r="C110" s="35" t="s">
        <v>1908</v>
      </c>
      <c r="D110" s="36" t="s">
        <v>14</v>
      </c>
      <c r="E110" s="37" t="s">
        <v>165</v>
      </c>
      <c r="F110" s="37" t="s">
        <v>166</v>
      </c>
      <c r="G110" s="36" t="s">
        <v>17</v>
      </c>
      <c r="H110" s="37" t="s">
        <v>28</v>
      </c>
      <c r="I110" s="36">
        <v>10</v>
      </c>
      <c r="J110" s="38">
        <v>1839300058593</v>
      </c>
      <c r="K110" s="39" t="s">
        <v>167</v>
      </c>
      <c r="L110" s="39" t="s">
        <v>167</v>
      </c>
      <c r="M110" s="36" t="s">
        <v>168</v>
      </c>
      <c r="N110" s="40" t="s">
        <v>169</v>
      </c>
      <c r="O110" s="36" t="s">
        <v>170</v>
      </c>
      <c r="P110" s="36" t="s">
        <v>23</v>
      </c>
      <c r="Q110" s="41">
        <v>8</v>
      </c>
      <c r="R110" s="41">
        <f>_xlfn.PERCENTRANK.INC($Q$3:$Q$260,Q110)*100</f>
        <v>49.1</v>
      </c>
      <c r="S110" s="41">
        <v>5</v>
      </c>
      <c r="T110" s="41">
        <f>_xlfn.PERCENTRANK.INC($S$3:$S$260,S110)*100</f>
        <v>43</v>
      </c>
      <c r="U110" s="41">
        <v>6</v>
      </c>
      <c r="V110" s="41">
        <f>_xlfn.PERCENTRANK.INC($U$3:$U$260,U110)*100</f>
        <v>69.599999999999994</v>
      </c>
      <c r="W110" s="42">
        <v>2</v>
      </c>
      <c r="X110" s="42">
        <f>_xlfn.PERCENTRANK.INC($W$3:$W$260,W110)*100</f>
        <v>4.9000000000000004</v>
      </c>
      <c r="Y110" s="42">
        <v>6</v>
      </c>
      <c r="Z110" s="42">
        <f>_xlfn.PERCENTRANK.INC($Y$3:$Y$260,Y110)*100</f>
        <v>58.099999999999994</v>
      </c>
      <c r="AA110" s="42">
        <f>Q110+S110+U110+W110+Y110</f>
        <v>27</v>
      </c>
      <c r="AB110" s="42">
        <f>_xlfn.PERCENTRANK.INC($AA$3:$AA$260,AA110)*100</f>
        <v>56.100000000000009</v>
      </c>
      <c r="AC110" s="57">
        <f>RANK(AA110,$AA$3:$AA$260)</f>
        <v>108</v>
      </c>
      <c r="AD110" s="57" t="str">
        <f>VLOOKUP(AB110,med_3[],2,TRUE)</f>
        <v>เข้าร่วม</v>
      </c>
    </row>
    <row r="111" spans="1:30" s="14" customFormat="1" x14ac:dyDescent="0.2">
      <c r="A111" s="8">
        <v>45475.941375312497</v>
      </c>
      <c r="B111" s="24" t="s">
        <v>2001</v>
      </c>
      <c r="C111" s="35" t="s">
        <v>1745</v>
      </c>
      <c r="D111" s="36" t="s">
        <v>24</v>
      </c>
      <c r="E111" s="37" t="s">
        <v>1989</v>
      </c>
      <c r="F111" s="37" t="s">
        <v>488</v>
      </c>
      <c r="G111" s="36" t="s">
        <v>27</v>
      </c>
      <c r="H111" s="37" t="s">
        <v>85</v>
      </c>
      <c r="I111" s="36">
        <v>11</v>
      </c>
      <c r="J111" s="38">
        <v>1839300047621</v>
      </c>
      <c r="K111" s="39" t="s">
        <v>489</v>
      </c>
      <c r="L111" s="39" t="s">
        <v>490</v>
      </c>
      <c r="M111" s="36" t="s">
        <v>491</v>
      </c>
      <c r="N111" s="40" t="s">
        <v>492</v>
      </c>
      <c r="O111" s="36" t="s">
        <v>493</v>
      </c>
      <c r="P111" s="36" t="s">
        <v>23</v>
      </c>
      <c r="Q111" s="41">
        <v>6</v>
      </c>
      <c r="R111" s="41">
        <f>_xlfn.PERCENTRANK.INC($Q$3:$Q$260,Q111)*100</f>
        <v>25.4</v>
      </c>
      <c r="S111" s="41">
        <v>2</v>
      </c>
      <c r="T111" s="41">
        <f>_xlfn.PERCENTRANK.INC($S$3:$S$260,S111)*100</f>
        <v>3.2</v>
      </c>
      <c r="U111" s="41">
        <v>5</v>
      </c>
      <c r="V111" s="41">
        <f>_xlfn.PERCENTRANK.INC($U$3:$U$260,U111)*100</f>
        <v>46.300000000000004</v>
      </c>
      <c r="W111" s="42">
        <v>6</v>
      </c>
      <c r="X111" s="42">
        <f>_xlfn.PERCENTRANK.INC($W$3:$W$260,W111)*100</f>
        <v>68</v>
      </c>
      <c r="Y111" s="42">
        <v>7.8</v>
      </c>
      <c r="Z111" s="42">
        <f>_xlfn.PERCENTRANK.INC($Y$3:$Y$260,Y111)*100</f>
        <v>87.2</v>
      </c>
      <c r="AA111" s="42">
        <f>Q111+S111+U111+W111+Y111</f>
        <v>26.8</v>
      </c>
      <c r="AB111" s="42">
        <f>_xlfn.PERCENTRANK.INC($AA$3:$AA$260,AA111)*100</f>
        <v>54.500000000000007</v>
      </c>
      <c r="AC111" s="57">
        <f>RANK(AA111,$AA$3:$AA$260)</f>
        <v>109</v>
      </c>
      <c r="AD111" s="57" t="str">
        <f>VLOOKUP(AB111,med_3[],2,TRUE)</f>
        <v>เข้าร่วม</v>
      </c>
    </row>
    <row r="112" spans="1:30" s="14" customFormat="1" x14ac:dyDescent="0.2">
      <c r="A112" s="8">
        <v>45480.639014224536</v>
      </c>
      <c r="B112" s="25" t="s">
        <v>2002</v>
      </c>
      <c r="C112" s="35" t="s">
        <v>1795</v>
      </c>
      <c r="D112" s="36" t="s">
        <v>24</v>
      </c>
      <c r="E112" s="37" t="s">
        <v>1995</v>
      </c>
      <c r="F112" s="37" t="s">
        <v>1481</v>
      </c>
      <c r="G112" s="36" t="s">
        <v>27</v>
      </c>
      <c r="H112" s="37" t="s">
        <v>348</v>
      </c>
      <c r="I112" s="36">
        <v>12</v>
      </c>
      <c r="J112" s="38">
        <v>1839300040503</v>
      </c>
      <c r="K112" s="39" t="s">
        <v>1482</v>
      </c>
      <c r="L112" s="39" t="s">
        <v>1483</v>
      </c>
      <c r="M112" s="36" t="s">
        <v>1484</v>
      </c>
      <c r="N112" s="40" t="s">
        <v>1485</v>
      </c>
      <c r="O112" s="36">
        <v>9296</v>
      </c>
      <c r="P112" s="36" t="s">
        <v>23</v>
      </c>
      <c r="Q112" s="41">
        <v>12</v>
      </c>
      <c r="R112" s="41">
        <f>_xlfn.PERCENTRANK.INC($Q$3:$Q$260,Q112)*100</f>
        <v>88.1</v>
      </c>
      <c r="S112" s="41">
        <v>5</v>
      </c>
      <c r="T112" s="41">
        <f>_xlfn.PERCENTRANK.INC($S$3:$S$260,S112)*100</f>
        <v>43</v>
      </c>
      <c r="U112" s="41">
        <v>2</v>
      </c>
      <c r="V112" s="41">
        <f>_xlfn.PERCENTRANK.INC($U$3:$U$260,U112)*100</f>
        <v>3.5999999999999996</v>
      </c>
      <c r="W112" s="42">
        <v>3</v>
      </c>
      <c r="X112" s="42">
        <f>_xlfn.PERCENTRANK.INC($W$3:$W$260,W112)*100</f>
        <v>17.2</v>
      </c>
      <c r="Y112" s="42">
        <v>4.8</v>
      </c>
      <c r="Z112" s="42">
        <f>_xlfn.PERCENTRANK.INC($Y$3:$Y$260,Y112)*100</f>
        <v>34.4</v>
      </c>
      <c r="AA112" s="42">
        <f>Q112+S112+U112+W112+Y112</f>
        <v>26.8</v>
      </c>
      <c r="AB112" s="42">
        <f>_xlfn.PERCENTRANK.INC($AA$3:$AA$260,AA112)*100</f>
        <v>54.500000000000007</v>
      </c>
      <c r="AC112" s="57">
        <f>RANK(AA112,$AA$3:$AA$260)</f>
        <v>109</v>
      </c>
      <c r="AD112" s="57" t="str">
        <f>VLOOKUP(AB112,med_3[],2,TRUE)</f>
        <v>เข้าร่วม</v>
      </c>
    </row>
    <row r="113" spans="1:30" s="14" customFormat="1" x14ac:dyDescent="0.2">
      <c r="A113" s="8">
        <v>45475.367930613429</v>
      </c>
      <c r="B113" s="24" t="s">
        <v>2003</v>
      </c>
      <c r="C113" s="35" t="s">
        <v>1822</v>
      </c>
      <c r="D113" s="36" t="s">
        <v>24</v>
      </c>
      <c r="E113" s="37" t="s">
        <v>239</v>
      </c>
      <c r="F113" s="37" t="s">
        <v>240</v>
      </c>
      <c r="G113" s="36" t="s">
        <v>17</v>
      </c>
      <c r="H113" s="37" t="s">
        <v>28</v>
      </c>
      <c r="I113" s="36">
        <v>10</v>
      </c>
      <c r="J113" s="38">
        <v>1839902308121</v>
      </c>
      <c r="K113" s="39" t="s">
        <v>241</v>
      </c>
      <c r="L113" s="39" t="s">
        <v>241</v>
      </c>
      <c r="M113" s="36" t="s">
        <v>242</v>
      </c>
      <c r="N113" s="40" t="s">
        <v>243</v>
      </c>
      <c r="O113" s="36" t="s">
        <v>244</v>
      </c>
      <c r="P113" s="36" t="s">
        <v>23</v>
      </c>
      <c r="Q113" s="41">
        <v>4</v>
      </c>
      <c r="R113" s="41">
        <f>_xlfn.PERCENTRANK.INC($Q$3:$Q$260,Q113)*100</f>
        <v>7.3</v>
      </c>
      <c r="S113" s="41">
        <v>7</v>
      </c>
      <c r="T113" s="41">
        <f>_xlfn.PERCENTRANK.INC($S$3:$S$260,S113)*100</f>
        <v>76.599999999999994</v>
      </c>
      <c r="U113" s="41">
        <v>5</v>
      </c>
      <c r="V113" s="41">
        <f>_xlfn.PERCENTRANK.INC($U$3:$U$260,U113)*100</f>
        <v>46.300000000000004</v>
      </c>
      <c r="W113" s="42">
        <v>6</v>
      </c>
      <c r="X113" s="42">
        <f>_xlfn.PERCENTRANK.INC($W$3:$W$260,W113)*100</f>
        <v>68</v>
      </c>
      <c r="Y113" s="42">
        <v>4.8</v>
      </c>
      <c r="Z113" s="42">
        <f>_xlfn.PERCENTRANK.INC($Y$3:$Y$260,Y113)*100</f>
        <v>34.4</v>
      </c>
      <c r="AA113" s="42">
        <f>Q113+S113+U113+W113+Y113</f>
        <v>26.8</v>
      </c>
      <c r="AB113" s="42">
        <f>_xlfn.PERCENTRANK.INC($AA$3:$AA$260,AA113)*100</f>
        <v>54.500000000000007</v>
      </c>
      <c r="AC113" s="57">
        <f>RANK(AA113,$AA$3:$AA$260)</f>
        <v>109</v>
      </c>
      <c r="AD113" s="57" t="str">
        <f>VLOOKUP(AB113,med_3[],2,TRUE)</f>
        <v>เข้าร่วม</v>
      </c>
    </row>
    <row r="114" spans="1:30" s="14" customFormat="1" x14ac:dyDescent="0.2">
      <c r="A114" s="8">
        <v>45475.327583900464</v>
      </c>
      <c r="B114" s="24" t="s">
        <v>2007</v>
      </c>
      <c r="C114" s="35" t="s">
        <v>1919</v>
      </c>
      <c r="D114" s="36" t="s">
        <v>24</v>
      </c>
      <c r="E114" s="37" t="s">
        <v>213</v>
      </c>
      <c r="F114" s="37" t="s">
        <v>214</v>
      </c>
      <c r="G114" s="36" t="s">
        <v>27</v>
      </c>
      <c r="H114" s="37" t="s">
        <v>64</v>
      </c>
      <c r="I114" s="36">
        <v>11</v>
      </c>
      <c r="J114" s="38">
        <v>1839902277064</v>
      </c>
      <c r="K114" s="39" t="s">
        <v>215</v>
      </c>
      <c r="L114" s="39" t="s">
        <v>215</v>
      </c>
      <c r="M114" s="36" t="s">
        <v>216</v>
      </c>
      <c r="N114" s="40" t="s">
        <v>217</v>
      </c>
      <c r="O114" s="36" t="s">
        <v>218</v>
      </c>
      <c r="P114" s="36" t="s">
        <v>23</v>
      </c>
      <c r="Q114" s="41">
        <v>6</v>
      </c>
      <c r="R114" s="41">
        <f>_xlfn.PERCENTRANK.INC($Q$3:$Q$260,Q114)*100</f>
        <v>25.4</v>
      </c>
      <c r="S114" s="41">
        <v>6</v>
      </c>
      <c r="T114" s="41">
        <f>_xlfn.PERCENTRANK.INC($S$3:$S$260,S114)*100</f>
        <v>60.199999999999996</v>
      </c>
      <c r="U114" s="41">
        <v>4</v>
      </c>
      <c r="V114" s="41">
        <f>_xlfn.PERCENTRANK.INC($U$3:$U$260,U114)*100</f>
        <v>24.5</v>
      </c>
      <c r="W114" s="42">
        <v>3</v>
      </c>
      <c r="X114" s="42">
        <f>_xlfn.PERCENTRANK.INC($W$3:$W$260,W114)*100</f>
        <v>17.2</v>
      </c>
      <c r="Y114" s="42">
        <v>7.8</v>
      </c>
      <c r="Z114" s="42">
        <f>_xlfn.PERCENTRANK.INC($Y$3:$Y$260,Y114)*100</f>
        <v>87.2</v>
      </c>
      <c r="AA114" s="42">
        <f>Q114+S114+U114+W114+Y114</f>
        <v>26.8</v>
      </c>
      <c r="AB114" s="42">
        <f>_xlfn.PERCENTRANK.INC($AA$3:$AA$260,AA114)*100</f>
        <v>54.500000000000007</v>
      </c>
      <c r="AC114" s="57">
        <f>RANK(AA114,$AA$3:$AA$260)</f>
        <v>109</v>
      </c>
      <c r="AD114" s="57" t="str">
        <f>VLOOKUP(AB114,med_3[],2,TRUE)</f>
        <v>เข้าร่วม</v>
      </c>
    </row>
    <row r="115" spans="1:30" s="14" customFormat="1" x14ac:dyDescent="0.2">
      <c r="A115" s="8">
        <v>45475.425250613422</v>
      </c>
      <c r="B115" s="25" t="s">
        <v>2000</v>
      </c>
      <c r="C115" s="35" t="s">
        <v>1716</v>
      </c>
      <c r="D115" s="36" t="s">
        <v>24</v>
      </c>
      <c r="E115" s="37" t="s">
        <v>273</v>
      </c>
      <c r="F115" s="37" t="s">
        <v>274</v>
      </c>
      <c r="G115" s="36" t="s">
        <v>27</v>
      </c>
      <c r="H115" s="37" t="s">
        <v>99</v>
      </c>
      <c r="I115" s="36">
        <v>12</v>
      </c>
      <c r="J115" s="38">
        <v>1839902247874</v>
      </c>
      <c r="K115" s="36" t="s">
        <v>275</v>
      </c>
      <c r="L115" s="39" t="s">
        <v>276</v>
      </c>
      <c r="M115" s="36" t="s">
        <v>277</v>
      </c>
      <c r="N115" s="40" t="s">
        <v>278</v>
      </c>
      <c r="O115" s="36" t="s">
        <v>279</v>
      </c>
      <c r="P115" s="36" t="s">
        <v>23</v>
      </c>
      <c r="Q115" s="41">
        <v>8</v>
      </c>
      <c r="R115" s="41">
        <f>_xlfn.PERCENTRANK.INC($Q$3:$Q$260,Q115)*100</f>
        <v>49.1</v>
      </c>
      <c r="S115" s="41">
        <v>4</v>
      </c>
      <c r="T115" s="41">
        <f>_xlfn.PERCENTRANK.INC($S$3:$S$260,S115)*100</f>
        <v>25.8</v>
      </c>
      <c r="U115" s="41">
        <v>4</v>
      </c>
      <c r="V115" s="41">
        <f>_xlfn.PERCENTRANK.INC($U$3:$U$260,U115)*100</f>
        <v>24.5</v>
      </c>
      <c r="W115" s="42">
        <v>7</v>
      </c>
      <c r="X115" s="42">
        <f>_xlfn.PERCENTRANK.INC($W$3:$W$260,W115)*100</f>
        <v>80.7</v>
      </c>
      <c r="Y115" s="42">
        <v>3.6</v>
      </c>
      <c r="Z115" s="42">
        <f>_xlfn.PERCENTRANK.INC($Y$3:$Y$260,Y115)*100</f>
        <v>17.599999999999998</v>
      </c>
      <c r="AA115" s="42">
        <f>Q115+S115+U115+W115+Y115</f>
        <v>26.6</v>
      </c>
      <c r="AB115" s="42">
        <f>_xlfn.PERCENTRANK.INC($AA$3:$AA$260,AA115)*100</f>
        <v>52.800000000000004</v>
      </c>
      <c r="AC115" s="57">
        <f>RANK(AA115,$AA$3:$AA$260)</f>
        <v>113</v>
      </c>
      <c r="AD115" s="57" t="str">
        <f>VLOOKUP(AB115,med_3[],2,TRUE)</f>
        <v>เข้าร่วม</v>
      </c>
    </row>
    <row r="116" spans="1:30" s="14" customFormat="1" x14ac:dyDescent="0.2">
      <c r="A116" s="8">
        <v>45480.488802939813</v>
      </c>
      <c r="B116" s="25" t="s">
        <v>2002</v>
      </c>
      <c r="C116" s="35" t="s">
        <v>1777</v>
      </c>
      <c r="D116" s="36" t="s">
        <v>24</v>
      </c>
      <c r="E116" s="37" t="s">
        <v>1417</v>
      </c>
      <c r="F116" s="37" t="s">
        <v>1418</v>
      </c>
      <c r="G116" s="36" t="s">
        <v>27</v>
      </c>
      <c r="H116" s="37" t="s">
        <v>64</v>
      </c>
      <c r="I116" s="36">
        <v>11</v>
      </c>
      <c r="J116" s="38">
        <v>1839902271619</v>
      </c>
      <c r="K116" s="39" t="s">
        <v>1419</v>
      </c>
      <c r="L116" s="39" t="s">
        <v>1419</v>
      </c>
      <c r="M116" s="36" t="s">
        <v>1420</v>
      </c>
      <c r="N116" s="40" t="s">
        <v>1421</v>
      </c>
      <c r="O116" s="39" t="s">
        <v>1422</v>
      </c>
      <c r="P116" s="36" t="s">
        <v>23</v>
      </c>
      <c r="Q116" s="41">
        <v>10</v>
      </c>
      <c r="R116" s="41">
        <f>_xlfn.PERCENTRANK.INC($Q$3:$Q$260,Q116)*100</f>
        <v>69.599999999999994</v>
      </c>
      <c r="S116" s="41">
        <v>3</v>
      </c>
      <c r="T116" s="41">
        <f>_xlfn.PERCENTRANK.INC($S$3:$S$260,S116)*100</f>
        <v>9.4</v>
      </c>
      <c r="U116" s="41">
        <v>4</v>
      </c>
      <c r="V116" s="41">
        <f>_xlfn.PERCENTRANK.INC($U$3:$U$260,U116)*100</f>
        <v>24.5</v>
      </c>
      <c r="W116" s="42">
        <v>3</v>
      </c>
      <c r="X116" s="42">
        <f>_xlfn.PERCENTRANK.INC($W$3:$W$260,W116)*100</f>
        <v>17.2</v>
      </c>
      <c r="Y116" s="42">
        <v>6.6</v>
      </c>
      <c r="Z116" s="42">
        <f>_xlfn.PERCENTRANK.INC($Y$3:$Y$260,Y116)*100</f>
        <v>67.600000000000009</v>
      </c>
      <c r="AA116" s="42">
        <f>Q116+S116+U116+W116+Y116</f>
        <v>26.6</v>
      </c>
      <c r="AB116" s="42">
        <f>_xlfn.PERCENTRANK.INC($AA$3:$AA$260,AA116)*100</f>
        <v>52.800000000000004</v>
      </c>
      <c r="AC116" s="57">
        <f>RANK(AA116,$AA$3:$AA$260)</f>
        <v>113</v>
      </c>
      <c r="AD116" s="57" t="str">
        <f>VLOOKUP(AB116,med_3[],2,TRUE)</f>
        <v>เข้าร่วม</v>
      </c>
    </row>
    <row r="117" spans="1:30" s="14" customFormat="1" x14ac:dyDescent="0.2">
      <c r="A117" s="8">
        <v>45479.867125219913</v>
      </c>
      <c r="B117" s="25" t="s">
        <v>2004</v>
      </c>
      <c r="C117" s="35" t="s">
        <v>1855</v>
      </c>
      <c r="D117" s="36" t="s">
        <v>24</v>
      </c>
      <c r="E117" s="37" t="s">
        <v>1255</v>
      </c>
      <c r="F117" s="37" t="s">
        <v>1256</v>
      </c>
      <c r="G117" s="36" t="s">
        <v>27</v>
      </c>
      <c r="H117" s="37" t="s">
        <v>99</v>
      </c>
      <c r="I117" s="36">
        <v>11</v>
      </c>
      <c r="J117" s="38">
        <v>1839902291458</v>
      </c>
      <c r="K117" s="39" t="s">
        <v>1257</v>
      </c>
      <c r="L117" s="39" t="s">
        <v>1258</v>
      </c>
      <c r="M117" s="36" t="s">
        <v>1259</v>
      </c>
      <c r="N117" s="40" t="s">
        <v>1260</v>
      </c>
      <c r="O117" s="36">
        <v>652208</v>
      </c>
      <c r="P117" s="36" t="s">
        <v>23</v>
      </c>
      <c r="Q117" s="41">
        <v>6</v>
      </c>
      <c r="R117" s="41">
        <f>_xlfn.PERCENTRANK.INC($Q$3:$Q$260,Q117)*100</f>
        <v>25.4</v>
      </c>
      <c r="S117" s="41">
        <v>5</v>
      </c>
      <c r="T117" s="41">
        <f>_xlfn.PERCENTRANK.INC($S$3:$S$260,S117)*100</f>
        <v>43</v>
      </c>
      <c r="U117" s="41">
        <v>4</v>
      </c>
      <c r="V117" s="41">
        <f>_xlfn.PERCENTRANK.INC($U$3:$U$260,U117)*100</f>
        <v>24.5</v>
      </c>
      <c r="W117" s="42">
        <v>5</v>
      </c>
      <c r="X117" s="42">
        <f>_xlfn.PERCENTRANK.INC($W$3:$W$260,W117)*100</f>
        <v>51.6</v>
      </c>
      <c r="Y117" s="42">
        <v>6.6</v>
      </c>
      <c r="Z117" s="42">
        <f>_xlfn.PERCENTRANK.INC($Y$3:$Y$260,Y117)*100</f>
        <v>67.600000000000009</v>
      </c>
      <c r="AA117" s="42">
        <f>Q117+S117+U117+W117+Y117</f>
        <v>26.6</v>
      </c>
      <c r="AB117" s="42">
        <f>_xlfn.PERCENTRANK.INC($AA$3:$AA$260,AA117)*100</f>
        <v>52.800000000000004</v>
      </c>
      <c r="AC117" s="57">
        <f>RANK(AA117,$AA$3:$AA$260)</f>
        <v>113</v>
      </c>
      <c r="AD117" s="57" t="str">
        <f>VLOOKUP(AB117,med_3[],2,TRUE)</f>
        <v>เข้าร่วม</v>
      </c>
    </row>
    <row r="118" spans="1:30" s="14" customFormat="1" x14ac:dyDescent="0.2">
      <c r="A118" s="8">
        <v>45474.845817928246</v>
      </c>
      <c r="B118" s="24" t="s">
        <v>2005</v>
      </c>
      <c r="C118" s="35" t="s">
        <v>1882</v>
      </c>
      <c r="D118" s="36" t="s">
        <v>24</v>
      </c>
      <c r="E118" s="37" t="s">
        <v>70</v>
      </c>
      <c r="F118" s="37" t="s">
        <v>71</v>
      </c>
      <c r="G118" s="36" t="s">
        <v>27</v>
      </c>
      <c r="H118" s="37" t="s">
        <v>28</v>
      </c>
      <c r="I118" s="36">
        <v>11</v>
      </c>
      <c r="J118" s="38">
        <v>1839902289348</v>
      </c>
      <c r="K118" s="39" t="s">
        <v>72</v>
      </c>
      <c r="L118" s="39" t="s">
        <v>73</v>
      </c>
      <c r="M118" s="36" t="s">
        <v>74</v>
      </c>
      <c r="N118" s="40" t="s">
        <v>75</v>
      </c>
      <c r="O118" s="36" t="s">
        <v>76</v>
      </c>
      <c r="P118" s="36" t="s">
        <v>23</v>
      </c>
      <c r="Q118" s="41">
        <v>10</v>
      </c>
      <c r="R118" s="41">
        <f>_xlfn.PERCENTRANK.INC($Q$3:$Q$260,Q118)*100</f>
        <v>69.599999999999994</v>
      </c>
      <c r="S118" s="41">
        <v>2</v>
      </c>
      <c r="T118" s="41">
        <f>_xlfn.PERCENTRANK.INC($S$3:$S$260,S118)*100</f>
        <v>3.2</v>
      </c>
      <c r="U118" s="41">
        <v>4</v>
      </c>
      <c r="V118" s="41">
        <f>_xlfn.PERCENTRANK.INC($U$3:$U$260,U118)*100</f>
        <v>24.5</v>
      </c>
      <c r="W118" s="42">
        <v>4</v>
      </c>
      <c r="X118" s="42">
        <f>_xlfn.PERCENTRANK.INC($W$3:$W$260,W118)*100</f>
        <v>34.799999999999997</v>
      </c>
      <c r="Y118" s="42">
        <v>6.6</v>
      </c>
      <c r="Z118" s="42">
        <f>_xlfn.PERCENTRANK.INC($Y$3:$Y$260,Y118)*100</f>
        <v>67.600000000000009</v>
      </c>
      <c r="AA118" s="42">
        <f>Q118+S118+U118+W118+Y118</f>
        <v>26.6</v>
      </c>
      <c r="AB118" s="42">
        <f>_xlfn.PERCENTRANK.INC($AA$3:$AA$260,AA118)*100</f>
        <v>52.800000000000004</v>
      </c>
      <c r="AC118" s="57">
        <f>RANK(AA118,$AA$3:$AA$260)</f>
        <v>113</v>
      </c>
      <c r="AD118" s="57" t="str">
        <f>VLOOKUP(AB118,med_3[],2,TRUE)</f>
        <v>เข้าร่วม</v>
      </c>
    </row>
    <row r="119" spans="1:30" s="14" customFormat="1" x14ac:dyDescent="0.2">
      <c r="A119" s="8">
        <v>45475.936704976848</v>
      </c>
      <c r="B119" s="24" t="s">
        <v>2001</v>
      </c>
      <c r="C119" s="35" t="s">
        <v>1762</v>
      </c>
      <c r="D119" s="36" t="s">
        <v>14</v>
      </c>
      <c r="E119" s="37" t="s">
        <v>481</v>
      </c>
      <c r="F119" s="37" t="s">
        <v>482</v>
      </c>
      <c r="G119" s="36" t="s">
        <v>17</v>
      </c>
      <c r="H119" s="37" t="s">
        <v>28</v>
      </c>
      <c r="I119" s="36">
        <v>10</v>
      </c>
      <c r="J119" s="38">
        <v>1839902320148</v>
      </c>
      <c r="K119" s="39" t="s">
        <v>483</v>
      </c>
      <c r="L119" s="39" t="s">
        <v>484</v>
      </c>
      <c r="M119" s="36" t="s">
        <v>485</v>
      </c>
      <c r="N119" s="40" t="s">
        <v>486</v>
      </c>
      <c r="O119" s="36" t="s">
        <v>487</v>
      </c>
      <c r="P119" s="36" t="s">
        <v>23</v>
      </c>
      <c r="Q119" s="41">
        <v>14</v>
      </c>
      <c r="R119" s="41">
        <f>_xlfn.PERCENTRANK.INC($Q$3:$Q$260,Q119)*100</f>
        <v>93.4</v>
      </c>
      <c r="S119" s="41">
        <v>2</v>
      </c>
      <c r="T119" s="41">
        <f>_xlfn.PERCENTRANK.INC($S$3:$S$260,S119)*100</f>
        <v>3.2</v>
      </c>
      <c r="U119" s="41">
        <v>5</v>
      </c>
      <c r="V119" s="41">
        <f>_xlfn.PERCENTRANK.INC($U$3:$U$260,U119)*100</f>
        <v>46.300000000000004</v>
      </c>
      <c r="W119" s="42">
        <v>3</v>
      </c>
      <c r="X119" s="42">
        <f>_xlfn.PERCENTRANK.INC($W$3:$W$260,W119)*100</f>
        <v>17.2</v>
      </c>
      <c r="Y119" s="42">
        <v>2.4</v>
      </c>
      <c r="Z119" s="42">
        <f>_xlfn.PERCENTRANK.INC($Y$3:$Y$260,Y119)*100</f>
        <v>4.9000000000000004</v>
      </c>
      <c r="AA119" s="42">
        <f>Q119+S119+U119+W119+Y119</f>
        <v>26.4</v>
      </c>
      <c r="AB119" s="42">
        <f>_xlfn.PERCENTRANK.INC($AA$3:$AA$260,AA119)*100</f>
        <v>50.4</v>
      </c>
      <c r="AC119" s="57">
        <f>RANK(AA119,$AA$3:$AA$260)</f>
        <v>117</v>
      </c>
      <c r="AD119" s="57" t="str">
        <f>VLOOKUP(AB119,med_3[],2,TRUE)</f>
        <v>เข้าร่วม</v>
      </c>
    </row>
    <row r="120" spans="1:30" s="14" customFormat="1" x14ac:dyDescent="0.2">
      <c r="A120" s="8">
        <v>45479.806117465283</v>
      </c>
      <c r="B120" s="25" t="s">
        <v>2002</v>
      </c>
      <c r="C120" s="35" t="s">
        <v>1776</v>
      </c>
      <c r="D120" s="36" t="s">
        <v>24</v>
      </c>
      <c r="E120" s="37" t="s">
        <v>1943</v>
      </c>
      <c r="F120" s="37" t="s">
        <v>1230</v>
      </c>
      <c r="G120" s="36" t="s">
        <v>17</v>
      </c>
      <c r="H120" s="37" t="s">
        <v>28</v>
      </c>
      <c r="I120" s="36">
        <v>11</v>
      </c>
      <c r="J120" s="38">
        <v>1839300060946</v>
      </c>
      <c r="K120" s="39" t="s">
        <v>1231</v>
      </c>
      <c r="L120" s="39" t="s">
        <v>1231</v>
      </c>
      <c r="M120" s="36" t="s">
        <v>1232</v>
      </c>
      <c r="N120" s="40" t="s">
        <v>1233</v>
      </c>
      <c r="O120" s="36" t="s">
        <v>1234</v>
      </c>
      <c r="P120" s="36" t="s">
        <v>23</v>
      </c>
      <c r="Q120" s="41">
        <v>8</v>
      </c>
      <c r="R120" s="41">
        <f>_xlfn.PERCENTRANK.INC($Q$3:$Q$260,Q120)*100</f>
        <v>49.1</v>
      </c>
      <c r="S120" s="41">
        <v>6</v>
      </c>
      <c r="T120" s="41">
        <f>_xlfn.PERCENTRANK.INC($S$3:$S$260,S120)*100</f>
        <v>60.199999999999996</v>
      </c>
      <c r="U120" s="41">
        <v>4</v>
      </c>
      <c r="V120" s="41">
        <f>_xlfn.PERCENTRANK.INC($U$3:$U$260,U120)*100</f>
        <v>24.5</v>
      </c>
      <c r="W120" s="42">
        <v>3</v>
      </c>
      <c r="X120" s="42">
        <f>_xlfn.PERCENTRANK.INC($W$3:$W$260,W120)*100</f>
        <v>17.2</v>
      </c>
      <c r="Y120" s="42">
        <v>5.4</v>
      </c>
      <c r="Z120" s="42">
        <f>_xlfn.PERCENTRANK.INC($Y$3:$Y$260,Y120)*100</f>
        <v>45.4</v>
      </c>
      <c r="AA120" s="42">
        <f>Q120+S120+U120+W120+Y120</f>
        <v>26.4</v>
      </c>
      <c r="AB120" s="42">
        <f>_xlfn.PERCENTRANK.INC($AA$3:$AA$260,AA120)*100</f>
        <v>50.4</v>
      </c>
      <c r="AC120" s="57">
        <f>RANK(AA120,$AA$3:$AA$260)</f>
        <v>117</v>
      </c>
      <c r="AD120" s="57" t="str">
        <f>VLOOKUP(AB120,med_3[],2,TRUE)</f>
        <v>เข้าร่วม</v>
      </c>
    </row>
    <row r="121" spans="1:30" s="14" customFormat="1" x14ac:dyDescent="0.2">
      <c r="A121" s="8">
        <v>45477.48021587963</v>
      </c>
      <c r="B121" s="25" t="s">
        <v>2002</v>
      </c>
      <c r="C121" s="35" t="s">
        <v>1783</v>
      </c>
      <c r="D121" s="36" t="s">
        <v>14</v>
      </c>
      <c r="E121" s="37" t="s">
        <v>729</v>
      </c>
      <c r="F121" s="37" t="s">
        <v>730</v>
      </c>
      <c r="G121" s="36" t="s">
        <v>27</v>
      </c>
      <c r="H121" s="37" t="s">
        <v>99</v>
      </c>
      <c r="I121" s="36">
        <v>12</v>
      </c>
      <c r="J121" s="38">
        <v>1429900803650</v>
      </c>
      <c r="K121" s="39" t="s">
        <v>731</v>
      </c>
      <c r="L121" s="39" t="s">
        <v>731</v>
      </c>
      <c r="M121" s="36" t="s">
        <v>732</v>
      </c>
      <c r="N121" s="40" t="s">
        <v>733</v>
      </c>
      <c r="O121" s="36" t="s">
        <v>29</v>
      </c>
      <c r="P121" s="36" t="s">
        <v>23</v>
      </c>
      <c r="Q121" s="41">
        <v>4</v>
      </c>
      <c r="R121" s="41">
        <f>_xlfn.PERCENTRANK.INC($Q$3:$Q$260,Q121)*100</f>
        <v>7.3</v>
      </c>
      <c r="S121" s="41">
        <v>8</v>
      </c>
      <c r="T121" s="41">
        <f>_xlfn.PERCENTRANK.INC($S$3:$S$260,S121)*100</f>
        <v>87.2</v>
      </c>
      <c r="U121" s="41">
        <v>5</v>
      </c>
      <c r="V121" s="41">
        <f>_xlfn.PERCENTRANK.INC($U$3:$U$260,U121)*100</f>
        <v>46.300000000000004</v>
      </c>
      <c r="W121" s="42">
        <v>4</v>
      </c>
      <c r="X121" s="42">
        <f>_xlfn.PERCENTRANK.INC($W$3:$W$260,W121)*100</f>
        <v>34.799999999999997</v>
      </c>
      <c r="Y121" s="42">
        <v>5.4</v>
      </c>
      <c r="Z121" s="42">
        <f>_xlfn.PERCENTRANK.INC($Y$3:$Y$260,Y121)*100</f>
        <v>45.4</v>
      </c>
      <c r="AA121" s="42">
        <f>Q121+S121+U121+W121+Y121</f>
        <v>26.4</v>
      </c>
      <c r="AB121" s="42">
        <f>_xlfn.PERCENTRANK.INC($AA$3:$AA$260,AA121)*100</f>
        <v>50.4</v>
      </c>
      <c r="AC121" s="57">
        <f>RANK(AA121,$AA$3:$AA$260)</f>
        <v>117</v>
      </c>
      <c r="AD121" s="57" t="str">
        <f>VLOOKUP(AB121,med_3[],2,TRUE)</f>
        <v>เข้าร่วม</v>
      </c>
    </row>
    <row r="122" spans="1:30" s="14" customFormat="1" x14ac:dyDescent="0.2">
      <c r="A122" s="8">
        <v>45477.885869687496</v>
      </c>
      <c r="B122" s="25" t="s">
        <v>2002</v>
      </c>
      <c r="C122" s="35" t="s">
        <v>1787</v>
      </c>
      <c r="D122" s="36" t="s">
        <v>14</v>
      </c>
      <c r="E122" s="37" t="s">
        <v>807</v>
      </c>
      <c r="F122" s="37" t="s">
        <v>808</v>
      </c>
      <c r="G122" s="36" t="s">
        <v>27</v>
      </c>
      <c r="H122" s="37" t="s">
        <v>703</v>
      </c>
      <c r="I122" s="36">
        <v>12</v>
      </c>
      <c r="J122" s="38">
        <v>1839300045165</v>
      </c>
      <c r="K122" s="39" t="s">
        <v>809</v>
      </c>
      <c r="L122" s="39" t="s">
        <v>810</v>
      </c>
      <c r="M122" s="36" t="s">
        <v>811</v>
      </c>
      <c r="N122" s="40" t="s">
        <v>812</v>
      </c>
      <c r="O122" s="36" t="s">
        <v>813</v>
      </c>
      <c r="P122" s="36" t="s">
        <v>23</v>
      </c>
      <c r="Q122" s="41">
        <v>8</v>
      </c>
      <c r="R122" s="41">
        <f>_xlfn.PERCENTRANK.INC($Q$3:$Q$260,Q122)*100</f>
        <v>49.1</v>
      </c>
      <c r="S122" s="41">
        <v>4</v>
      </c>
      <c r="T122" s="41">
        <f>_xlfn.PERCENTRANK.INC($S$3:$S$260,S122)*100</f>
        <v>25.8</v>
      </c>
      <c r="U122" s="41">
        <v>7</v>
      </c>
      <c r="V122" s="41">
        <f>_xlfn.PERCENTRANK.INC($U$3:$U$260,U122)*100</f>
        <v>84</v>
      </c>
      <c r="W122" s="42">
        <v>2</v>
      </c>
      <c r="X122" s="42">
        <f>_xlfn.PERCENTRANK.INC($W$3:$W$260,W122)*100</f>
        <v>4.9000000000000004</v>
      </c>
      <c r="Y122" s="42">
        <v>5.4</v>
      </c>
      <c r="Z122" s="42">
        <f>_xlfn.PERCENTRANK.INC($Y$3:$Y$260,Y122)*100</f>
        <v>45.4</v>
      </c>
      <c r="AA122" s="42">
        <f>Q122+S122+U122+W122+Y122</f>
        <v>26.4</v>
      </c>
      <c r="AB122" s="42">
        <f>_xlfn.PERCENTRANK.INC($AA$3:$AA$260,AA122)*100</f>
        <v>50.4</v>
      </c>
      <c r="AC122" s="57">
        <f>RANK(AA122,$AA$3:$AA$260)</f>
        <v>117</v>
      </c>
      <c r="AD122" s="57" t="str">
        <f>VLOOKUP(AB122,med_3[],2,TRUE)</f>
        <v>เข้าร่วม</v>
      </c>
    </row>
    <row r="123" spans="1:30" s="14" customFormat="1" x14ac:dyDescent="0.2">
      <c r="A123" s="8">
        <v>45477.424739212962</v>
      </c>
      <c r="B123" s="25" t="s">
        <v>2004</v>
      </c>
      <c r="C123" s="35" t="s">
        <v>1851</v>
      </c>
      <c r="D123" s="36" t="s">
        <v>24</v>
      </c>
      <c r="E123" s="37" t="s">
        <v>709</v>
      </c>
      <c r="F123" s="37" t="s">
        <v>710</v>
      </c>
      <c r="G123" s="36" t="s">
        <v>27</v>
      </c>
      <c r="H123" s="37" t="s">
        <v>711</v>
      </c>
      <c r="I123" s="36">
        <v>11</v>
      </c>
      <c r="J123" s="38">
        <v>1839902283994</v>
      </c>
      <c r="K123" s="39" t="s">
        <v>712</v>
      </c>
      <c r="L123" s="39" t="s">
        <v>712</v>
      </c>
      <c r="M123" s="36" t="s">
        <v>706</v>
      </c>
      <c r="N123" s="40" t="s">
        <v>713</v>
      </c>
      <c r="O123" s="36" t="s">
        <v>714</v>
      </c>
      <c r="P123" s="36" t="s">
        <v>23</v>
      </c>
      <c r="Q123" s="41">
        <v>8</v>
      </c>
      <c r="R123" s="41">
        <f>_xlfn.PERCENTRANK.INC($Q$3:$Q$260,Q123)*100</f>
        <v>49.1</v>
      </c>
      <c r="S123" s="41">
        <v>4</v>
      </c>
      <c r="T123" s="41">
        <f>_xlfn.PERCENTRANK.INC($S$3:$S$260,S123)*100</f>
        <v>25.8</v>
      </c>
      <c r="U123" s="41">
        <v>6</v>
      </c>
      <c r="V123" s="41">
        <f>_xlfn.PERCENTRANK.INC($U$3:$U$260,U123)*100</f>
        <v>69.599999999999994</v>
      </c>
      <c r="W123" s="42">
        <v>3</v>
      </c>
      <c r="X123" s="42">
        <f>_xlfn.PERCENTRANK.INC($W$3:$W$260,W123)*100</f>
        <v>17.2</v>
      </c>
      <c r="Y123" s="42">
        <v>5.4</v>
      </c>
      <c r="Z123" s="42">
        <f>_xlfn.PERCENTRANK.INC($Y$3:$Y$260,Y123)*100</f>
        <v>45.4</v>
      </c>
      <c r="AA123" s="42">
        <f>Q123+S123+U123+W123+Y123</f>
        <v>26.4</v>
      </c>
      <c r="AB123" s="42">
        <f>_xlfn.PERCENTRANK.INC($AA$3:$AA$260,AA123)*100</f>
        <v>50.4</v>
      </c>
      <c r="AC123" s="57">
        <f>RANK(AA123,$AA$3:$AA$260)</f>
        <v>117</v>
      </c>
      <c r="AD123" s="57" t="str">
        <f>VLOOKUP(AB123,med_3[],2,TRUE)</f>
        <v>เข้าร่วม</v>
      </c>
    </row>
    <row r="124" spans="1:30" s="14" customFormat="1" x14ac:dyDescent="0.2">
      <c r="A124" s="8">
        <v>45475.905033368057</v>
      </c>
      <c r="B124" s="25" t="s">
        <v>2006</v>
      </c>
      <c r="C124" s="35" t="s">
        <v>1902</v>
      </c>
      <c r="D124" s="36" t="s">
        <v>14</v>
      </c>
      <c r="E124" s="37" t="s">
        <v>466</v>
      </c>
      <c r="F124" s="37" t="s">
        <v>467</v>
      </c>
      <c r="G124" s="36" t="s">
        <v>27</v>
      </c>
      <c r="H124" s="37" t="s">
        <v>85</v>
      </c>
      <c r="I124" s="36">
        <v>12</v>
      </c>
      <c r="J124" s="38">
        <v>1839300042786</v>
      </c>
      <c r="K124" s="39" t="s">
        <v>468</v>
      </c>
      <c r="L124" s="39" t="s">
        <v>469</v>
      </c>
      <c r="M124" s="36" t="s">
        <v>470</v>
      </c>
      <c r="N124" s="40" t="s">
        <v>471</v>
      </c>
      <c r="O124" s="36">
        <v>436482001</v>
      </c>
      <c r="P124" s="36" t="s">
        <v>23</v>
      </c>
      <c r="Q124" s="41">
        <v>4</v>
      </c>
      <c r="R124" s="41">
        <f>_xlfn.PERCENTRANK.INC($Q$3:$Q$260,Q124)*100</f>
        <v>7.3</v>
      </c>
      <c r="S124" s="41">
        <v>5</v>
      </c>
      <c r="T124" s="41">
        <f>_xlfn.PERCENTRANK.INC($S$3:$S$260,S124)*100</f>
        <v>43</v>
      </c>
      <c r="U124" s="41">
        <v>4</v>
      </c>
      <c r="V124" s="41">
        <f>_xlfn.PERCENTRANK.INC($U$3:$U$260,U124)*100</f>
        <v>24.5</v>
      </c>
      <c r="W124" s="42">
        <v>8</v>
      </c>
      <c r="X124" s="42">
        <f>_xlfn.PERCENTRANK.INC($W$3:$W$260,W124)*100</f>
        <v>90.100000000000009</v>
      </c>
      <c r="Y124" s="42">
        <v>5.4</v>
      </c>
      <c r="Z124" s="42">
        <f>_xlfn.PERCENTRANK.INC($Y$3:$Y$260,Y124)*100</f>
        <v>45.4</v>
      </c>
      <c r="AA124" s="42">
        <f>Q124+S124+U124+W124+Y124</f>
        <v>26.4</v>
      </c>
      <c r="AB124" s="42">
        <f>_xlfn.PERCENTRANK.INC($AA$3:$AA$260,AA124)*100</f>
        <v>50.4</v>
      </c>
      <c r="AC124" s="57">
        <f>RANK(AA124,$AA$3:$AA$260)</f>
        <v>117</v>
      </c>
      <c r="AD124" s="57" t="str">
        <f>VLOOKUP(AB124,med_3[],2,TRUE)</f>
        <v>เข้าร่วม</v>
      </c>
    </row>
    <row r="125" spans="1:30" s="14" customFormat="1" x14ac:dyDescent="0.2">
      <c r="A125" s="8">
        <v>45480.378866550927</v>
      </c>
      <c r="B125" s="24" t="s">
        <v>2001</v>
      </c>
      <c r="C125" s="35" t="s">
        <v>1747</v>
      </c>
      <c r="D125" s="36" t="s">
        <v>14</v>
      </c>
      <c r="E125" s="37" t="s">
        <v>1331</v>
      </c>
      <c r="F125" s="37" t="s">
        <v>1332</v>
      </c>
      <c r="G125" s="36" t="s">
        <v>17</v>
      </c>
      <c r="H125" s="37" t="s">
        <v>28</v>
      </c>
      <c r="I125" s="36">
        <v>10</v>
      </c>
      <c r="J125" s="38">
        <v>1839902313826</v>
      </c>
      <c r="K125" s="39" t="s">
        <v>1333</v>
      </c>
      <c r="L125" s="39" t="s">
        <v>1334</v>
      </c>
      <c r="M125" s="36" t="s">
        <v>1335</v>
      </c>
      <c r="N125" s="40" t="s">
        <v>1336</v>
      </c>
      <c r="O125" s="36" t="s">
        <v>1337</v>
      </c>
      <c r="P125" s="36" t="s">
        <v>23</v>
      </c>
      <c r="Q125" s="41">
        <v>2</v>
      </c>
      <c r="R125" s="41">
        <f>_xlfn.PERCENTRANK.INC($Q$3:$Q$260,Q125)*100</f>
        <v>1.2</v>
      </c>
      <c r="S125" s="41">
        <v>9</v>
      </c>
      <c r="T125" s="41">
        <f>_xlfn.PERCENTRANK.INC($S$3:$S$260,S125)*100</f>
        <v>94.199999999999989</v>
      </c>
      <c r="U125" s="41">
        <v>6</v>
      </c>
      <c r="V125" s="41">
        <f>_xlfn.PERCENTRANK.INC($U$3:$U$260,U125)*100</f>
        <v>69.599999999999994</v>
      </c>
      <c r="W125" s="42">
        <v>2</v>
      </c>
      <c r="X125" s="42">
        <f>_xlfn.PERCENTRANK.INC($W$3:$W$260,W125)*100</f>
        <v>4.9000000000000004</v>
      </c>
      <c r="Y125" s="42">
        <v>7.2</v>
      </c>
      <c r="Z125" s="42">
        <f>_xlfn.PERCENTRANK.INC($Y$3:$Y$260,Y125)*100</f>
        <v>76.2</v>
      </c>
      <c r="AA125" s="42">
        <f>Q125+S125+U125+W125+Y125</f>
        <v>26.2</v>
      </c>
      <c r="AB125" s="42">
        <f>_xlfn.PERCENTRANK.INC($AA$3:$AA$260,AA125)*100</f>
        <v>49.1</v>
      </c>
      <c r="AC125" s="57">
        <f>RANK(AA125,$AA$3:$AA$260)</f>
        <v>123</v>
      </c>
      <c r="AD125" s="57" t="str">
        <f>VLOOKUP(AB125,med_3[],2,TRUE)</f>
        <v>เข้าร่วม</v>
      </c>
    </row>
    <row r="126" spans="1:30" s="14" customFormat="1" x14ac:dyDescent="0.2">
      <c r="A126" s="8">
        <v>45476.61980241898</v>
      </c>
      <c r="B126" s="24" t="s">
        <v>2001</v>
      </c>
      <c r="C126" s="35" t="s">
        <v>1764</v>
      </c>
      <c r="D126" s="36" t="s">
        <v>14</v>
      </c>
      <c r="E126" s="37" t="s">
        <v>611</v>
      </c>
      <c r="F126" s="37" t="s">
        <v>612</v>
      </c>
      <c r="G126" s="36" t="s">
        <v>27</v>
      </c>
      <c r="H126" s="37" t="s">
        <v>613</v>
      </c>
      <c r="I126" s="36">
        <v>11</v>
      </c>
      <c r="J126" s="38">
        <v>1839902273085</v>
      </c>
      <c r="K126" s="36" t="s">
        <v>614</v>
      </c>
      <c r="L126" s="36" t="s">
        <v>615</v>
      </c>
      <c r="M126" s="36" t="s">
        <v>616</v>
      </c>
      <c r="N126" s="40" t="s">
        <v>617</v>
      </c>
      <c r="O126" s="36" t="s">
        <v>618</v>
      </c>
      <c r="P126" s="36" t="s">
        <v>23</v>
      </c>
      <c r="Q126" s="41">
        <v>4</v>
      </c>
      <c r="R126" s="41">
        <f>_xlfn.PERCENTRANK.INC($Q$3:$Q$260,Q126)*100</f>
        <v>7.3</v>
      </c>
      <c r="S126" s="41">
        <v>6</v>
      </c>
      <c r="T126" s="41">
        <f>_xlfn.PERCENTRANK.INC($S$3:$S$260,S126)*100</f>
        <v>60.199999999999996</v>
      </c>
      <c r="U126" s="41">
        <v>5</v>
      </c>
      <c r="V126" s="41">
        <f>_xlfn.PERCENTRANK.INC($U$3:$U$260,U126)*100</f>
        <v>46.300000000000004</v>
      </c>
      <c r="W126" s="42">
        <v>7</v>
      </c>
      <c r="X126" s="42">
        <f>_xlfn.PERCENTRANK.INC($W$3:$W$260,W126)*100</f>
        <v>80.7</v>
      </c>
      <c r="Y126" s="42">
        <v>4.2</v>
      </c>
      <c r="Z126" s="42">
        <f>_xlfn.PERCENTRANK.INC($Y$3:$Y$260,Y126)*100</f>
        <v>24.5</v>
      </c>
      <c r="AA126" s="42">
        <f>Q126+S126+U126+W126+Y126</f>
        <v>26.2</v>
      </c>
      <c r="AB126" s="42">
        <f>_xlfn.PERCENTRANK.INC($AA$3:$AA$260,AA126)*100</f>
        <v>49.1</v>
      </c>
      <c r="AC126" s="57">
        <f>RANK(AA126,$AA$3:$AA$260)</f>
        <v>123</v>
      </c>
      <c r="AD126" s="57" t="str">
        <f>VLOOKUP(AB126,med_3[],2,TRUE)</f>
        <v>เข้าร่วม</v>
      </c>
    </row>
    <row r="127" spans="1:30" s="14" customFormat="1" x14ac:dyDescent="0.2">
      <c r="A127" s="8">
        <v>45480.838729189811</v>
      </c>
      <c r="B127" s="24" t="s">
        <v>2005</v>
      </c>
      <c r="C127" s="35" t="s">
        <v>1872</v>
      </c>
      <c r="D127" s="36" t="s">
        <v>14</v>
      </c>
      <c r="E127" s="37" t="s">
        <v>1593</v>
      </c>
      <c r="F127" s="37" t="s">
        <v>1594</v>
      </c>
      <c r="G127" s="36" t="s">
        <v>27</v>
      </c>
      <c r="H127" s="37" t="s">
        <v>703</v>
      </c>
      <c r="I127" s="36">
        <v>12</v>
      </c>
      <c r="J127" s="38">
        <v>1839902252461</v>
      </c>
      <c r="K127" s="39" t="s">
        <v>1595</v>
      </c>
      <c r="L127" s="39" t="s">
        <v>1596</v>
      </c>
      <c r="M127" s="36" t="s">
        <v>1597</v>
      </c>
      <c r="N127" s="40" t="s">
        <v>1598</v>
      </c>
      <c r="O127" s="36" t="s">
        <v>1599</v>
      </c>
      <c r="P127" s="36" t="s">
        <v>23</v>
      </c>
      <c r="Q127" s="41">
        <v>6</v>
      </c>
      <c r="R127" s="41">
        <f>_xlfn.PERCENTRANK.INC($Q$3:$Q$260,Q127)*100</f>
        <v>25.4</v>
      </c>
      <c r="S127" s="41">
        <v>4</v>
      </c>
      <c r="T127" s="41">
        <f>_xlfn.PERCENTRANK.INC($S$3:$S$260,S127)*100</f>
        <v>25.8</v>
      </c>
      <c r="U127" s="41">
        <v>5</v>
      </c>
      <c r="V127" s="41">
        <f>_xlfn.PERCENTRANK.INC($U$3:$U$260,U127)*100</f>
        <v>46.300000000000004</v>
      </c>
      <c r="W127" s="42">
        <v>4</v>
      </c>
      <c r="X127" s="42">
        <f>_xlfn.PERCENTRANK.INC($W$3:$W$260,W127)*100</f>
        <v>34.799999999999997</v>
      </c>
      <c r="Y127" s="42">
        <v>7.2</v>
      </c>
      <c r="Z127" s="42">
        <f>_xlfn.PERCENTRANK.INC($Y$3:$Y$260,Y127)*100</f>
        <v>76.2</v>
      </c>
      <c r="AA127" s="42">
        <f>Q127+S127+U127+W127+Y127</f>
        <v>26.2</v>
      </c>
      <c r="AB127" s="42">
        <f>_xlfn.PERCENTRANK.INC($AA$3:$AA$260,AA127)*100</f>
        <v>49.1</v>
      </c>
      <c r="AC127" s="57">
        <f>RANK(AA127,$AA$3:$AA$260)</f>
        <v>123</v>
      </c>
      <c r="AD127" s="57" t="str">
        <f>VLOOKUP(AB127,med_3[],2,TRUE)</f>
        <v>เข้าร่วม</v>
      </c>
    </row>
    <row r="128" spans="1:30" s="14" customFormat="1" x14ac:dyDescent="0.2">
      <c r="A128" s="8">
        <v>45476.360260543981</v>
      </c>
      <c r="B128" s="25" t="s">
        <v>2000</v>
      </c>
      <c r="C128" s="35" t="s">
        <v>1718</v>
      </c>
      <c r="D128" s="36" t="s">
        <v>14</v>
      </c>
      <c r="E128" s="37" t="s">
        <v>1982</v>
      </c>
      <c r="F128" s="37" t="s">
        <v>529</v>
      </c>
      <c r="G128" s="36" t="s">
        <v>27</v>
      </c>
      <c r="H128" s="37" t="s">
        <v>28</v>
      </c>
      <c r="I128" s="36">
        <v>11</v>
      </c>
      <c r="J128" s="38">
        <v>1860401365744</v>
      </c>
      <c r="K128" s="39" t="s">
        <v>530</v>
      </c>
      <c r="L128" s="39" t="s">
        <v>531</v>
      </c>
      <c r="M128" s="36" t="s">
        <v>532</v>
      </c>
      <c r="N128" s="40" t="s">
        <v>533</v>
      </c>
      <c r="O128" s="36" t="s">
        <v>534</v>
      </c>
      <c r="P128" s="36" t="s">
        <v>23</v>
      </c>
      <c r="Q128" s="41">
        <v>10</v>
      </c>
      <c r="R128" s="41">
        <f>_xlfn.PERCENTRANK.INC($Q$3:$Q$260,Q128)*100</f>
        <v>69.599999999999994</v>
      </c>
      <c r="S128" s="41">
        <v>5</v>
      </c>
      <c r="T128" s="41">
        <f>_xlfn.PERCENTRANK.INC($S$3:$S$260,S128)*100</f>
        <v>43</v>
      </c>
      <c r="U128" s="41">
        <v>6</v>
      </c>
      <c r="V128" s="41">
        <f>_xlfn.PERCENTRANK.INC($U$3:$U$260,U128)*100</f>
        <v>69.599999999999994</v>
      </c>
      <c r="W128" s="42">
        <v>2</v>
      </c>
      <c r="X128" s="42">
        <f>_xlfn.PERCENTRANK.INC($W$3:$W$260,W128)*100</f>
        <v>4.9000000000000004</v>
      </c>
      <c r="Y128" s="42">
        <v>3</v>
      </c>
      <c r="Z128" s="42">
        <f>_xlfn.PERCENTRANK.INC($Y$3:$Y$260,Y128)*100</f>
        <v>10.6</v>
      </c>
      <c r="AA128" s="42">
        <f>Q128+S128+U128+W128+Y128</f>
        <v>26</v>
      </c>
      <c r="AB128" s="42">
        <f>_xlfn.PERCENTRANK.INC($AA$3:$AA$260,AA128)*100</f>
        <v>47.099999999999994</v>
      </c>
      <c r="AC128" s="57">
        <f>RANK(AA128,$AA$3:$AA$260)</f>
        <v>126</v>
      </c>
      <c r="AD128" s="57" t="str">
        <f>VLOOKUP(AB128,med_3[],2,TRUE)</f>
        <v>เข้าร่วม</v>
      </c>
    </row>
    <row r="129" spans="1:30" s="14" customFormat="1" x14ac:dyDescent="0.2">
      <c r="A129" s="8">
        <v>45476.779154317133</v>
      </c>
      <c r="B129" s="25" t="s">
        <v>2000</v>
      </c>
      <c r="C129" s="35" t="s">
        <v>1721</v>
      </c>
      <c r="D129" s="36" t="s">
        <v>24</v>
      </c>
      <c r="E129" s="37" t="s">
        <v>1983</v>
      </c>
      <c r="F129" s="37" t="s">
        <v>640</v>
      </c>
      <c r="G129" s="36" t="s">
        <v>17</v>
      </c>
      <c r="H129" s="37" t="s">
        <v>28</v>
      </c>
      <c r="I129" s="36">
        <v>11</v>
      </c>
      <c r="J129" s="38">
        <v>2839300001395</v>
      </c>
      <c r="K129" s="39" t="s">
        <v>641</v>
      </c>
      <c r="L129" s="39" t="s">
        <v>641</v>
      </c>
      <c r="M129" s="36" t="s">
        <v>642</v>
      </c>
      <c r="N129" s="40" t="s">
        <v>643</v>
      </c>
      <c r="O129" s="39" t="s">
        <v>644</v>
      </c>
      <c r="P129" s="36" t="s">
        <v>23</v>
      </c>
      <c r="Q129" s="41">
        <v>6</v>
      </c>
      <c r="R129" s="41">
        <f>_xlfn.PERCENTRANK.INC($Q$3:$Q$260,Q129)*100</f>
        <v>25.4</v>
      </c>
      <c r="S129" s="41">
        <v>3</v>
      </c>
      <c r="T129" s="41">
        <f>_xlfn.PERCENTRANK.INC($S$3:$S$260,S129)*100</f>
        <v>9.4</v>
      </c>
      <c r="U129" s="41">
        <v>4</v>
      </c>
      <c r="V129" s="41">
        <f>_xlfn.PERCENTRANK.INC($U$3:$U$260,U129)*100</f>
        <v>24.5</v>
      </c>
      <c r="W129" s="42">
        <v>7</v>
      </c>
      <c r="X129" s="42">
        <f>_xlfn.PERCENTRANK.INC($W$3:$W$260,W129)*100</f>
        <v>80.7</v>
      </c>
      <c r="Y129" s="42">
        <v>6</v>
      </c>
      <c r="Z129" s="42">
        <f>_xlfn.PERCENTRANK.INC($Y$3:$Y$260,Y129)*100</f>
        <v>58.099999999999994</v>
      </c>
      <c r="AA129" s="42">
        <f>Q129+S129+U129+W129+Y129</f>
        <v>26</v>
      </c>
      <c r="AB129" s="42">
        <f>_xlfn.PERCENTRANK.INC($AA$3:$AA$260,AA129)*100</f>
        <v>47.099999999999994</v>
      </c>
      <c r="AC129" s="57">
        <f>RANK(AA129,$AA$3:$AA$260)</f>
        <v>126</v>
      </c>
      <c r="AD129" s="57" t="str">
        <f>VLOOKUP(AB129,med_3[],2,TRUE)</f>
        <v>เข้าร่วม</v>
      </c>
    </row>
    <row r="130" spans="1:30" s="14" customFormat="1" x14ac:dyDescent="0.2">
      <c r="A130" s="8">
        <v>45474.887012789353</v>
      </c>
      <c r="B130" s="24" t="s">
        <v>2005</v>
      </c>
      <c r="C130" s="35" t="s">
        <v>1867</v>
      </c>
      <c r="D130" s="36" t="s">
        <v>14</v>
      </c>
      <c r="E130" s="37" t="s">
        <v>137</v>
      </c>
      <c r="F130" s="37" t="s">
        <v>138</v>
      </c>
      <c r="G130" s="36" t="s">
        <v>27</v>
      </c>
      <c r="H130" s="37" t="s">
        <v>49</v>
      </c>
      <c r="I130" s="36">
        <v>11</v>
      </c>
      <c r="J130" s="38">
        <v>1839902268901</v>
      </c>
      <c r="K130" s="39" t="s">
        <v>139</v>
      </c>
      <c r="L130" s="39" t="s">
        <v>140</v>
      </c>
      <c r="M130" s="36" t="s">
        <v>141</v>
      </c>
      <c r="N130" s="40" t="s">
        <v>142</v>
      </c>
      <c r="O130" s="36" t="s">
        <v>143</v>
      </c>
      <c r="P130" s="36" t="s">
        <v>23</v>
      </c>
      <c r="Q130" s="41">
        <v>6</v>
      </c>
      <c r="R130" s="41">
        <f>_xlfn.PERCENTRANK.INC($Q$3:$Q$260,Q130)*100</f>
        <v>25.4</v>
      </c>
      <c r="S130" s="41">
        <v>4</v>
      </c>
      <c r="T130" s="41">
        <f>_xlfn.PERCENTRANK.INC($S$3:$S$260,S130)*100</f>
        <v>25.8</v>
      </c>
      <c r="U130" s="41">
        <v>6</v>
      </c>
      <c r="V130" s="41">
        <f>_xlfn.PERCENTRANK.INC($U$3:$U$260,U130)*100</f>
        <v>69.599999999999994</v>
      </c>
      <c r="W130" s="42">
        <v>4</v>
      </c>
      <c r="X130" s="42">
        <f>_xlfn.PERCENTRANK.INC($W$3:$W$260,W130)*100</f>
        <v>34.799999999999997</v>
      </c>
      <c r="Y130" s="42">
        <v>6</v>
      </c>
      <c r="Z130" s="42">
        <f>_xlfn.PERCENTRANK.INC($Y$3:$Y$260,Y130)*100</f>
        <v>58.099999999999994</v>
      </c>
      <c r="AA130" s="42">
        <f>Q130+S130+U130+W130+Y130</f>
        <v>26</v>
      </c>
      <c r="AB130" s="42">
        <f>_xlfn.PERCENTRANK.INC($AA$3:$AA$260,AA130)*100</f>
        <v>47.099999999999994</v>
      </c>
      <c r="AC130" s="57">
        <f>RANK(AA130,$AA$3:$AA$260)</f>
        <v>126</v>
      </c>
      <c r="AD130" s="57" t="str">
        <f>VLOOKUP(AB130,med_3[],2,TRUE)</f>
        <v>เข้าร่วม</v>
      </c>
    </row>
    <row r="131" spans="1:30" s="14" customFormat="1" x14ac:dyDescent="0.2">
      <c r="A131" s="8">
        <v>45475.548461030092</v>
      </c>
      <c r="B131" s="24" t="s">
        <v>2005</v>
      </c>
      <c r="C131" s="35" t="s">
        <v>1868</v>
      </c>
      <c r="D131" s="36" t="s">
        <v>14</v>
      </c>
      <c r="E131" s="37" t="s">
        <v>346</v>
      </c>
      <c r="F131" s="37" t="s">
        <v>347</v>
      </c>
      <c r="G131" s="36" t="s">
        <v>27</v>
      </c>
      <c r="H131" s="37" t="s">
        <v>348</v>
      </c>
      <c r="I131" s="36">
        <v>11</v>
      </c>
      <c r="J131" s="38">
        <v>1839902289038</v>
      </c>
      <c r="K131" s="39" t="s">
        <v>349</v>
      </c>
      <c r="L131" s="39" t="s">
        <v>349</v>
      </c>
      <c r="M131" s="36" t="s">
        <v>350</v>
      </c>
      <c r="N131" s="40" t="s">
        <v>351</v>
      </c>
      <c r="O131" s="36" t="s">
        <v>352</v>
      </c>
      <c r="P131" s="36" t="s">
        <v>23</v>
      </c>
      <c r="Q131" s="41">
        <v>8</v>
      </c>
      <c r="R131" s="41">
        <f>_xlfn.PERCENTRANK.INC($Q$3:$Q$260,Q131)*100</f>
        <v>49.1</v>
      </c>
      <c r="S131" s="41">
        <v>3</v>
      </c>
      <c r="T131" s="41">
        <f>_xlfn.PERCENTRANK.INC($S$3:$S$260,S131)*100</f>
        <v>9.4</v>
      </c>
      <c r="U131" s="41">
        <v>6</v>
      </c>
      <c r="V131" s="41">
        <f>_xlfn.PERCENTRANK.INC($U$3:$U$260,U131)*100</f>
        <v>69.599999999999994</v>
      </c>
      <c r="W131" s="42">
        <v>3</v>
      </c>
      <c r="X131" s="42">
        <f>_xlfn.PERCENTRANK.INC($W$3:$W$260,W131)*100</f>
        <v>17.2</v>
      </c>
      <c r="Y131" s="42">
        <v>6</v>
      </c>
      <c r="Z131" s="42">
        <f>_xlfn.PERCENTRANK.INC($Y$3:$Y$260,Y131)*100</f>
        <v>58.099999999999994</v>
      </c>
      <c r="AA131" s="42">
        <f>Q131+S131+U131+W131+Y131</f>
        <v>26</v>
      </c>
      <c r="AB131" s="42">
        <f>_xlfn.PERCENTRANK.INC($AA$3:$AA$260,AA131)*100</f>
        <v>47.099999999999994</v>
      </c>
      <c r="AC131" s="57">
        <f>RANK(AA131,$AA$3:$AA$260)</f>
        <v>126</v>
      </c>
      <c r="AD131" s="57" t="str">
        <f>VLOOKUP(AB131,med_3[],2,TRUE)</f>
        <v>เข้าร่วม</v>
      </c>
    </row>
    <row r="132" spans="1:30" s="14" customFormat="1" x14ac:dyDescent="0.2">
      <c r="A132" s="8">
        <v>45478.767255578699</v>
      </c>
      <c r="B132" s="24" t="s">
        <v>2007</v>
      </c>
      <c r="C132" s="35" t="s">
        <v>1922</v>
      </c>
      <c r="D132" s="36" t="s">
        <v>14</v>
      </c>
      <c r="E132" s="37" t="s">
        <v>976</v>
      </c>
      <c r="F132" s="37" t="s">
        <v>977</v>
      </c>
      <c r="G132" s="36" t="s">
        <v>27</v>
      </c>
      <c r="H132" s="37" t="s">
        <v>64</v>
      </c>
      <c r="I132" s="36">
        <v>12</v>
      </c>
      <c r="J132" s="38">
        <v>1839100017702</v>
      </c>
      <c r="K132" s="36" t="s">
        <v>29</v>
      </c>
      <c r="L132" s="39" t="s">
        <v>978</v>
      </c>
      <c r="M132" s="36" t="s">
        <v>979</v>
      </c>
      <c r="N132" s="40" t="s">
        <v>980</v>
      </c>
      <c r="O132" s="36" t="s">
        <v>981</v>
      </c>
      <c r="P132" s="36" t="s">
        <v>23</v>
      </c>
      <c r="Q132" s="41">
        <v>10</v>
      </c>
      <c r="R132" s="41">
        <f>_xlfn.PERCENTRANK.INC($Q$3:$Q$260,Q132)*100</f>
        <v>69.599999999999994</v>
      </c>
      <c r="S132" s="41">
        <v>3</v>
      </c>
      <c r="T132" s="41">
        <f>_xlfn.PERCENTRANK.INC($S$3:$S$260,S132)*100</f>
        <v>9.4</v>
      </c>
      <c r="U132" s="41">
        <v>3</v>
      </c>
      <c r="V132" s="41">
        <f>_xlfn.PERCENTRANK.INC($U$3:$U$260,U132)*100</f>
        <v>9.8000000000000007</v>
      </c>
      <c r="W132" s="42">
        <v>4</v>
      </c>
      <c r="X132" s="42">
        <f>_xlfn.PERCENTRANK.INC($W$3:$W$260,W132)*100</f>
        <v>34.799999999999997</v>
      </c>
      <c r="Y132" s="42">
        <v>6</v>
      </c>
      <c r="Z132" s="42">
        <f>_xlfn.PERCENTRANK.INC($Y$3:$Y$260,Y132)*100</f>
        <v>58.099999999999994</v>
      </c>
      <c r="AA132" s="42">
        <f>Q132+S132+U132+W132+Y132</f>
        <v>26</v>
      </c>
      <c r="AB132" s="42">
        <f>_xlfn.PERCENTRANK.INC($AA$3:$AA$260,AA132)*100</f>
        <v>47.099999999999994</v>
      </c>
      <c r="AC132" s="57">
        <f>RANK(AA132,$AA$3:$AA$260)</f>
        <v>126</v>
      </c>
      <c r="AD132" s="57" t="str">
        <f>VLOOKUP(AB132,med_3[],2,TRUE)</f>
        <v>เข้าร่วม</v>
      </c>
    </row>
    <row r="133" spans="1:30" s="14" customFormat="1" x14ac:dyDescent="0.2">
      <c r="A133" s="8">
        <v>45477.73271491898</v>
      </c>
      <c r="B133" s="24" t="s">
        <v>1999</v>
      </c>
      <c r="C133" s="35" t="s">
        <v>1678</v>
      </c>
      <c r="D133" s="36" t="s">
        <v>24</v>
      </c>
      <c r="E133" s="37" t="s">
        <v>780</v>
      </c>
      <c r="F133" s="37" t="s">
        <v>781</v>
      </c>
      <c r="G133" s="36" t="s">
        <v>27</v>
      </c>
      <c r="H133" s="37" t="s">
        <v>85</v>
      </c>
      <c r="I133" s="36">
        <v>12</v>
      </c>
      <c r="J133" s="38">
        <v>1839902267328</v>
      </c>
      <c r="K133" s="39" t="s">
        <v>782</v>
      </c>
      <c r="L133" s="39" t="s">
        <v>783</v>
      </c>
      <c r="M133" s="36" t="s">
        <v>784</v>
      </c>
      <c r="N133" s="40" t="s">
        <v>785</v>
      </c>
      <c r="O133" s="36" t="s">
        <v>786</v>
      </c>
      <c r="P133" s="36" t="s">
        <v>23</v>
      </c>
      <c r="Q133" s="41">
        <v>10</v>
      </c>
      <c r="R133" s="41">
        <f>_xlfn.PERCENTRANK.INC($Q$3:$Q$260,Q133)*100</f>
        <v>69.599999999999994</v>
      </c>
      <c r="S133" s="41">
        <v>2</v>
      </c>
      <c r="T133" s="41">
        <f>_xlfn.PERCENTRANK.INC($S$3:$S$260,S133)*100</f>
        <v>3.2</v>
      </c>
      <c r="U133" s="41">
        <v>4</v>
      </c>
      <c r="V133" s="41">
        <f>_xlfn.PERCENTRANK.INC($U$3:$U$260,U133)*100</f>
        <v>24.5</v>
      </c>
      <c r="W133" s="42">
        <v>5</v>
      </c>
      <c r="X133" s="42">
        <f>_xlfn.PERCENTRANK.INC($W$3:$W$260,W133)*100</f>
        <v>51.6</v>
      </c>
      <c r="Y133" s="42">
        <v>4.8</v>
      </c>
      <c r="Z133" s="42">
        <f>_xlfn.PERCENTRANK.INC($Y$3:$Y$260,Y133)*100</f>
        <v>34.4</v>
      </c>
      <c r="AA133" s="42">
        <f>Q133+S133+U133+W133+Y133</f>
        <v>25.8</v>
      </c>
      <c r="AB133" s="42">
        <f>_xlfn.PERCENTRANK.INC($AA$3:$AA$260,AA133)*100</f>
        <v>44.6</v>
      </c>
      <c r="AC133" s="57">
        <f>RANK(AA133,$AA$3:$AA$260)</f>
        <v>131</v>
      </c>
      <c r="AD133" s="57" t="str">
        <f>VLOOKUP(AB133,med_3[],2,TRUE)</f>
        <v>เข้าร่วม</v>
      </c>
    </row>
    <row r="134" spans="1:30" s="14" customFormat="1" x14ac:dyDescent="0.2">
      <c r="A134" s="8">
        <v>45480.442204398147</v>
      </c>
      <c r="B134" s="24" t="s">
        <v>1999</v>
      </c>
      <c r="C134" s="35" t="s">
        <v>1702</v>
      </c>
      <c r="D134" s="36" t="s">
        <v>24</v>
      </c>
      <c r="E134" s="37" t="s">
        <v>1382</v>
      </c>
      <c r="F134" s="37" t="s">
        <v>1383</v>
      </c>
      <c r="G134" s="36" t="s">
        <v>84</v>
      </c>
      <c r="H134" s="37" t="s">
        <v>64</v>
      </c>
      <c r="I134" s="36">
        <v>9</v>
      </c>
      <c r="J134" s="38">
        <v>1839902397256</v>
      </c>
      <c r="K134" s="39" t="s">
        <v>1384</v>
      </c>
      <c r="L134" s="39" t="s">
        <v>1384</v>
      </c>
      <c r="M134" s="36" t="s">
        <v>1385</v>
      </c>
      <c r="N134" s="40" t="s">
        <v>1386</v>
      </c>
      <c r="O134" s="36" t="s">
        <v>1387</v>
      </c>
      <c r="P134" s="36" t="s">
        <v>23</v>
      </c>
      <c r="Q134" s="41">
        <v>6</v>
      </c>
      <c r="R134" s="41">
        <f>_xlfn.PERCENTRANK.INC($Q$3:$Q$260,Q134)*100</f>
        <v>25.4</v>
      </c>
      <c r="S134" s="41">
        <v>4</v>
      </c>
      <c r="T134" s="41">
        <f>_xlfn.PERCENTRANK.INC($S$3:$S$260,S134)*100</f>
        <v>25.8</v>
      </c>
      <c r="U134" s="41">
        <v>7</v>
      </c>
      <c r="V134" s="41">
        <f>_xlfn.PERCENTRANK.INC($U$3:$U$260,U134)*100</f>
        <v>84</v>
      </c>
      <c r="W134" s="42">
        <v>4</v>
      </c>
      <c r="X134" s="42">
        <f>_xlfn.PERCENTRANK.INC($W$3:$W$260,W134)*100</f>
        <v>34.799999999999997</v>
      </c>
      <c r="Y134" s="42">
        <v>4.8</v>
      </c>
      <c r="Z134" s="42">
        <f>_xlfn.PERCENTRANK.INC($Y$3:$Y$260,Y134)*100</f>
        <v>34.4</v>
      </c>
      <c r="AA134" s="42">
        <f>Q134+S134+U134+W134+Y134</f>
        <v>25.8</v>
      </c>
      <c r="AB134" s="42">
        <f>_xlfn.PERCENTRANK.INC($AA$3:$AA$260,AA134)*100</f>
        <v>44.6</v>
      </c>
      <c r="AC134" s="57">
        <f>RANK(AA134,$AA$3:$AA$260)</f>
        <v>131</v>
      </c>
      <c r="AD134" s="57" t="str">
        <f>VLOOKUP(AB134,med_3[],2,TRUE)</f>
        <v>เข้าร่วม</v>
      </c>
    </row>
    <row r="135" spans="1:30" s="14" customFormat="1" x14ac:dyDescent="0.2">
      <c r="A135" s="8">
        <v>45480.397744768517</v>
      </c>
      <c r="B135" s="24" t="s">
        <v>2003</v>
      </c>
      <c r="C135" s="35" t="s">
        <v>1805</v>
      </c>
      <c r="D135" s="36" t="s">
        <v>14</v>
      </c>
      <c r="E135" s="37" t="s">
        <v>1338</v>
      </c>
      <c r="F135" s="37" t="s">
        <v>1339</v>
      </c>
      <c r="G135" s="36" t="s">
        <v>27</v>
      </c>
      <c r="H135" s="37" t="s">
        <v>621</v>
      </c>
      <c r="I135" s="36">
        <v>12</v>
      </c>
      <c r="J135" s="38">
        <v>1839902251774</v>
      </c>
      <c r="K135" s="39" t="s">
        <v>1340</v>
      </c>
      <c r="L135" s="39" t="s">
        <v>1341</v>
      </c>
      <c r="M135" s="36" t="s">
        <v>1342</v>
      </c>
      <c r="N135" s="40" t="s">
        <v>1343</v>
      </c>
      <c r="O135" s="36" t="s">
        <v>1344</v>
      </c>
      <c r="P135" s="36" t="s">
        <v>23</v>
      </c>
      <c r="Q135" s="41">
        <v>6</v>
      </c>
      <c r="R135" s="41">
        <f>_xlfn.PERCENTRANK.INC($Q$3:$Q$260,Q135)*100</f>
        <v>25.4</v>
      </c>
      <c r="S135" s="41">
        <v>4</v>
      </c>
      <c r="T135" s="41">
        <f>_xlfn.PERCENTRANK.INC($S$3:$S$260,S135)*100</f>
        <v>25.8</v>
      </c>
      <c r="U135" s="41">
        <v>5</v>
      </c>
      <c r="V135" s="41">
        <f>_xlfn.PERCENTRANK.INC($U$3:$U$260,U135)*100</f>
        <v>46.300000000000004</v>
      </c>
      <c r="W135" s="42">
        <v>6</v>
      </c>
      <c r="X135" s="42">
        <f>_xlfn.PERCENTRANK.INC($W$3:$W$260,W135)*100</f>
        <v>68</v>
      </c>
      <c r="Y135" s="42">
        <v>4.8</v>
      </c>
      <c r="Z135" s="42">
        <f>_xlfn.PERCENTRANK.INC($Y$3:$Y$260,Y135)*100</f>
        <v>34.4</v>
      </c>
      <c r="AA135" s="42">
        <f>Q135+S135+U135+W135+Y135</f>
        <v>25.8</v>
      </c>
      <c r="AB135" s="42">
        <f>_xlfn.PERCENTRANK.INC($AA$3:$AA$260,AA135)*100</f>
        <v>44.6</v>
      </c>
      <c r="AC135" s="57">
        <f>RANK(AA135,$AA$3:$AA$260)</f>
        <v>131</v>
      </c>
      <c r="AD135" s="57" t="str">
        <f>VLOOKUP(AB135,med_3[],2,TRUE)</f>
        <v>เข้าร่วม</v>
      </c>
    </row>
    <row r="136" spans="1:30" s="14" customFormat="1" x14ac:dyDescent="0.2">
      <c r="A136" s="8">
        <v>45480.366454432871</v>
      </c>
      <c r="B136" s="25" t="s">
        <v>2004</v>
      </c>
      <c r="C136" s="35" t="s">
        <v>1853</v>
      </c>
      <c r="D136" s="36" t="s">
        <v>24</v>
      </c>
      <c r="E136" s="37" t="s">
        <v>1319</v>
      </c>
      <c r="F136" s="37" t="s">
        <v>1320</v>
      </c>
      <c r="G136" s="36" t="s">
        <v>27</v>
      </c>
      <c r="H136" s="37" t="s">
        <v>28</v>
      </c>
      <c r="I136" s="36">
        <v>12</v>
      </c>
      <c r="J136" s="38">
        <v>1839902279849</v>
      </c>
      <c r="K136" s="39" t="s">
        <v>1321</v>
      </c>
      <c r="L136" s="39" t="s">
        <v>1322</v>
      </c>
      <c r="M136" s="36" t="s">
        <v>1323</v>
      </c>
      <c r="N136" s="40" t="s">
        <v>1324</v>
      </c>
      <c r="O136" s="36" t="s">
        <v>1325</v>
      </c>
      <c r="P136" s="36" t="s">
        <v>23</v>
      </c>
      <c r="Q136" s="41">
        <v>6</v>
      </c>
      <c r="R136" s="41">
        <f>_xlfn.PERCENTRANK.INC($Q$3:$Q$260,Q136)*100</f>
        <v>25.4</v>
      </c>
      <c r="S136" s="41">
        <v>5</v>
      </c>
      <c r="T136" s="41">
        <f>_xlfn.PERCENTRANK.INC($S$3:$S$260,S136)*100</f>
        <v>43</v>
      </c>
      <c r="U136" s="41">
        <v>6</v>
      </c>
      <c r="V136" s="41">
        <f>_xlfn.PERCENTRANK.INC($U$3:$U$260,U136)*100</f>
        <v>69.599999999999994</v>
      </c>
      <c r="W136" s="42">
        <v>4</v>
      </c>
      <c r="X136" s="42">
        <f>_xlfn.PERCENTRANK.INC($W$3:$W$260,W136)*100</f>
        <v>34.799999999999997</v>
      </c>
      <c r="Y136" s="42">
        <v>4.8</v>
      </c>
      <c r="Z136" s="42">
        <f>_xlfn.PERCENTRANK.INC($Y$3:$Y$260,Y136)*100</f>
        <v>34.4</v>
      </c>
      <c r="AA136" s="42">
        <f>Q136+S136+U136+W136+Y136</f>
        <v>25.8</v>
      </c>
      <c r="AB136" s="42">
        <f>_xlfn.PERCENTRANK.INC($AA$3:$AA$260,AA136)*100</f>
        <v>44.6</v>
      </c>
      <c r="AC136" s="57">
        <f>RANK(AA136,$AA$3:$AA$260)</f>
        <v>131</v>
      </c>
      <c r="AD136" s="57" t="str">
        <f>VLOOKUP(AB136,med_3[],2,TRUE)</f>
        <v>เข้าร่วม</v>
      </c>
    </row>
    <row r="137" spans="1:30" s="14" customFormat="1" x14ac:dyDescent="0.2">
      <c r="A137" s="8">
        <v>45479.458370497683</v>
      </c>
      <c r="B137" s="25" t="s">
        <v>2006</v>
      </c>
      <c r="C137" s="35" t="s">
        <v>1888</v>
      </c>
      <c r="D137" s="36" t="s">
        <v>24</v>
      </c>
      <c r="E137" s="37" t="s">
        <v>1076</v>
      </c>
      <c r="F137" s="37" t="s">
        <v>1077</v>
      </c>
      <c r="G137" s="36" t="s">
        <v>17</v>
      </c>
      <c r="H137" s="37" t="s">
        <v>28</v>
      </c>
      <c r="I137" s="36">
        <v>10</v>
      </c>
      <c r="J137" s="38">
        <v>1839902310941</v>
      </c>
      <c r="K137" s="39" t="s">
        <v>1078</v>
      </c>
      <c r="L137" s="39" t="s">
        <v>1079</v>
      </c>
      <c r="M137" s="36" t="s">
        <v>1080</v>
      </c>
      <c r="N137" s="40" t="s">
        <v>1081</v>
      </c>
      <c r="O137" s="36" t="s">
        <v>1082</v>
      </c>
      <c r="P137" s="36" t="s">
        <v>23</v>
      </c>
      <c r="Q137" s="41">
        <v>6</v>
      </c>
      <c r="R137" s="41">
        <f>_xlfn.PERCENTRANK.INC($Q$3:$Q$260,Q137)*100</f>
        <v>25.4</v>
      </c>
      <c r="S137" s="41">
        <v>5</v>
      </c>
      <c r="T137" s="41">
        <f>_xlfn.PERCENTRANK.INC($S$3:$S$260,S137)*100</f>
        <v>43</v>
      </c>
      <c r="U137" s="41">
        <v>4</v>
      </c>
      <c r="V137" s="41">
        <f>_xlfn.PERCENTRANK.INC($U$3:$U$260,U137)*100</f>
        <v>24.5</v>
      </c>
      <c r="W137" s="42">
        <v>6</v>
      </c>
      <c r="X137" s="42">
        <f>_xlfn.PERCENTRANK.INC($W$3:$W$260,W137)*100</f>
        <v>68</v>
      </c>
      <c r="Y137" s="42">
        <v>4.8</v>
      </c>
      <c r="Z137" s="42">
        <f>_xlfn.PERCENTRANK.INC($Y$3:$Y$260,Y137)*100</f>
        <v>34.4</v>
      </c>
      <c r="AA137" s="42">
        <f>Q137+S137+U137+W137+Y137</f>
        <v>25.8</v>
      </c>
      <c r="AB137" s="42">
        <f>_xlfn.PERCENTRANK.INC($AA$3:$AA$260,AA137)*100</f>
        <v>44.6</v>
      </c>
      <c r="AC137" s="57">
        <f>RANK(AA137,$AA$3:$AA$260)</f>
        <v>131</v>
      </c>
      <c r="AD137" s="57" t="str">
        <f>VLOOKUP(AB137,med_3[],2,TRUE)</f>
        <v>เข้าร่วม</v>
      </c>
    </row>
    <row r="138" spans="1:30" s="14" customFormat="1" x14ac:dyDescent="0.2">
      <c r="A138" s="8">
        <v>45475.839982557867</v>
      </c>
      <c r="B138" s="25" t="s">
        <v>2006</v>
      </c>
      <c r="C138" s="35" t="s">
        <v>1895</v>
      </c>
      <c r="D138" s="36" t="s">
        <v>24</v>
      </c>
      <c r="E138" s="37" t="s">
        <v>431</v>
      </c>
      <c r="F138" s="37" t="s">
        <v>432</v>
      </c>
      <c r="G138" s="36" t="s">
        <v>27</v>
      </c>
      <c r="H138" s="37" t="s">
        <v>28</v>
      </c>
      <c r="I138" s="36">
        <v>11</v>
      </c>
      <c r="J138" s="38">
        <v>1839902277587</v>
      </c>
      <c r="K138" s="39" t="s">
        <v>433</v>
      </c>
      <c r="L138" s="39" t="s">
        <v>434</v>
      </c>
      <c r="M138" s="36" t="s">
        <v>435</v>
      </c>
      <c r="N138" s="40" t="s">
        <v>436</v>
      </c>
      <c r="O138" s="36">
        <v>478888001</v>
      </c>
      <c r="P138" s="36" t="s">
        <v>23</v>
      </c>
      <c r="Q138" s="41">
        <v>2</v>
      </c>
      <c r="R138" s="41">
        <f>_xlfn.PERCENTRANK.INC($Q$3:$Q$260,Q138)*100</f>
        <v>1.2</v>
      </c>
      <c r="S138" s="41">
        <v>7</v>
      </c>
      <c r="T138" s="41">
        <f>_xlfn.PERCENTRANK.INC($S$3:$S$260,S138)*100</f>
        <v>76.599999999999994</v>
      </c>
      <c r="U138" s="41">
        <v>3</v>
      </c>
      <c r="V138" s="41">
        <f>_xlfn.PERCENTRANK.INC($U$3:$U$260,U138)*100</f>
        <v>9.8000000000000007</v>
      </c>
      <c r="W138" s="42">
        <v>6</v>
      </c>
      <c r="X138" s="42">
        <f>_xlfn.PERCENTRANK.INC($W$3:$W$260,W138)*100</f>
        <v>68</v>
      </c>
      <c r="Y138" s="42">
        <v>7.8</v>
      </c>
      <c r="Z138" s="42">
        <f>_xlfn.PERCENTRANK.INC($Y$3:$Y$260,Y138)*100</f>
        <v>87.2</v>
      </c>
      <c r="AA138" s="42">
        <f>Q138+S138+U138+W138+Y138</f>
        <v>25.8</v>
      </c>
      <c r="AB138" s="42">
        <f>_xlfn.PERCENTRANK.INC($AA$3:$AA$260,AA138)*100</f>
        <v>44.6</v>
      </c>
      <c r="AC138" s="57">
        <f>RANK(AA138,$AA$3:$AA$260)</f>
        <v>131</v>
      </c>
      <c r="AD138" s="57" t="str">
        <f>VLOOKUP(AB138,med_3[],2,TRUE)</f>
        <v>เข้าร่วม</v>
      </c>
    </row>
    <row r="139" spans="1:30" s="14" customFormat="1" x14ac:dyDescent="0.2">
      <c r="A139" s="8">
        <v>45479.550743344909</v>
      </c>
      <c r="B139" s="25" t="s">
        <v>2002</v>
      </c>
      <c r="C139" s="35" t="s">
        <v>1779</v>
      </c>
      <c r="D139" s="36" t="s">
        <v>14</v>
      </c>
      <c r="E139" s="37" t="s">
        <v>1126</v>
      </c>
      <c r="F139" s="37" t="s">
        <v>1127</v>
      </c>
      <c r="G139" s="36" t="s">
        <v>17</v>
      </c>
      <c r="H139" s="37" t="s">
        <v>28</v>
      </c>
      <c r="I139" s="36">
        <v>11</v>
      </c>
      <c r="J139" s="38">
        <v>1839902323848</v>
      </c>
      <c r="K139" s="39" t="s">
        <v>1128</v>
      </c>
      <c r="L139" s="39" t="s">
        <v>1129</v>
      </c>
      <c r="M139" s="36" t="s">
        <v>1130</v>
      </c>
      <c r="N139" s="40" t="s">
        <v>1131</v>
      </c>
      <c r="O139" s="36" t="s">
        <v>1132</v>
      </c>
      <c r="P139" s="36" t="s">
        <v>23</v>
      </c>
      <c r="Q139" s="41">
        <v>6</v>
      </c>
      <c r="R139" s="41">
        <f>_xlfn.PERCENTRANK.INC($Q$3:$Q$260,Q139)*100</f>
        <v>25.4</v>
      </c>
      <c r="S139" s="41">
        <v>5</v>
      </c>
      <c r="T139" s="41">
        <f>_xlfn.PERCENTRANK.INC($S$3:$S$260,S139)*100</f>
        <v>43</v>
      </c>
      <c r="U139" s="41">
        <v>8</v>
      </c>
      <c r="V139" s="41">
        <f>_xlfn.PERCENTRANK.INC($U$3:$U$260,U139)*100</f>
        <v>95.399999999999991</v>
      </c>
      <c r="W139" s="42">
        <v>3</v>
      </c>
      <c r="X139" s="42">
        <f>_xlfn.PERCENTRANK.INC($W$3:$W$260,W139)*100</f>
        <v>17.2</v>
      </c>
      <c r="Y139" s="42">
        <v>3.6</v>
      </c>
      <c r="Z139" s="42">
        <f>_xlfn.PERCENTRANK.INC($Y$3:$Y$260,Y139)*100</f>
        <v>17.599999999999998</v>
      </c>
      <c r="AA139" s="42">
        <f>Q139+S139+U139+W139+Y139</f>
        <v>25.6</v>
      </c>
      <c r="AB139" s="42">
        <f>_xlfn.PERCENTRANK.INC($AA$3:$AA$260,AA139)*100</f>
        <v>43</v>
      </c>
      <c r="AC139" s="57">
        <f>RANK(AA139,$AA$3:$AA$260)</f>
        <v>137</v>
      </c>
      <c r="AD139" s="57" t="str">
        <f>VLOOKUP(AB139,med_3[],2,TRUE)</f>
        <v>เข้าร่วม</v>
      </c>
    </row>
    <row r="140" spans="1:30" s="14" customFormat="1" x14ac:dyDescent="0.2">
      <c r="A140" s="8">
        <v>45479.700835266209</v>
      </c>
      <c r="B140" s="24" t="s">
        <v>2003</v>
      </c>
      <c r="C140" s="35" t="s">
        <v>1798</v>
      </c>
      <c r="D140" s="36" t="s">
        <v>24</v>
      </c>
      <c r="E140" s="37" t="s">
        <v>1201</v>
      </c>
      <c r="F140" s="37" t="s">
        <v>1202</v>
      </c>
      <c r="G140" s="36" t="s">
        <v>27</v>
      </c>
      <c r="H140" s="37" t="s">
        <v>99</v>
      </c>
      <c r="I140" s="36">
        <v>12</v>
      </c>
      <c r="J140" s="38">
        <v>1839902254757</v>
      </c>
      <c r="K140" s="39" t="s">
        <v>1203</v>
      </c>
      <c r="L140" s="39" t="s">
        <v>1204</v>
      </c>
      <c r="M140" s="36" t="s">
        <v>1205</v>
      </c>
      <c r="N140" s="40" t="s">
        <v>1206</v>
      </c>
      <c r="O140" s="36" t="s">
        <v>1207</v>
      </c>
      <c r="P140" s="36" t="s">
        <v>23</v>
      </c>
      <c r="Q140" s="41">
        <v>4</v>
      </c>
      <c r="R140" s="41">
        <f>_xlfn.PERCENTRANK.INC($Q$3:$Q$260,Q140)*100</f>
        <v>7.3</v>
      </c>
      <c r="S140" s="41">
        <v>8</v>
      </c>
      <c r="T140" s="41">
        <f>_xlfn.PERCENTRANK.INC($S$3:$S$260,S140)*100</f>
        <v>87.2</v>
      </c>
      <c r="U140" s="41">
        <v>2</v>
      </c>
      <c r="V140" s="41">
        <f>_xlfn.PERCENTRANK.INC($U$3:$U$260,U140)*100</f>
        <v>3.5999999999999996</v>
      </c>
      <c r="W140" s="42">
        <v>8</v>
      </c>
      <c r="X140" s="42">
        <f>_xlfn.PERCENTRANK.INC($W$3:$W$260,W140)*100</f>
        <v>90.100000000000009</v>
      </c>
      <c r="Y140" s="42">
        <v>3.6</v>
      </c>
      <c r="Z140" s="42">
        <f>_xlfn.PERCENTRANK.INC($Y$3:$Y$260,Y140)*100</f>
        <v>17.599999999999998</v>
      </c>
      <c r="AA140" s="42">
        <f>Q140+S140+U140+W140+Y140</f>
        <v>25.6</v>
      </c>
      <c r="AB140" s="42">
        <f>_xlfn.PERCENTRANK.INC($AA$3:$AA$260,AA140)*100</f>
        <v>43</v>
      </c>
      <c r="AC140" s="57">
        <f>RANK(AA140,$AA$3:$AA$260)</f>
        <v>137</v>
      </c>
      <c r="AD140" s="57" t="str">
        <f>VLOOKUP(AB140,med_3[],2,TRUE)</f>
        <v>เข้าร่วม</v>
      </c>
    </row>
    <row r="141" spans="1:30" s="14" customFormat="1" x14ac:dyDescent="0.2">
      <c r="A141" s="8">
        <v>45477.452237083329</v>
      </c>
      <c r="B141" s="25" t="s">
        <v>2004</v>
      </c>
      <c r="C141" s="35" t="s">
        <v>1850</v>
      </c>
      <c r="D141" s="36" t="s">
        <v>24</v>
      </c>
      <c r="E141" s="37" t="s">
        <v>715</v>
      </c>
      <c r="F141" s="37" t="s">
        <v>716</v>
      </c>
      <c r="G141" s="36" t="s">
        <v>27</v>
      </c>
      <c r="H141" s="37" t="s">
        <v>717</v>
      </c>
      <c r="I141" s="36">
        <v>12</v>
      </c>
      <c r="J141" s="38">
        <v>1829900389256</v>
      </c>
      <c r="K141" s="39" t="s">
        <v>718</v>
      </c>
      <c r="L141" s="39" t="s">
        <v>719</v>
      </c>
      <c r="M141" s="36" t="s">
        <v>720</v>
      </c>
      <c r="N141" s="40" t="s">
        <v>721</v>
      </c>
      <c r="O141" s="36" t="s">
        <v>722</v>
      </c>
      <c r="P141" s="36" t="s">
        <v>23</v>
      </c>
      <c r="Q141" s="41">
        <v>6</v>
      </c>
      <c r="R141" s="41">
        <f>_xlfn.PERCENTRANK.INC($Q$3:$Q$260,Q141)*100</f>
        <v>25.4</v>
      </c>
      <c r="S141" s="41">
        <v>6</v>
      </c>
      <c r="T141" s="41">
        <f>_xlfn.PERCENTRANK.INC($S$3:$S$260,S141)*100</f>
        <v>60.199999999999996</v>
      </c>
      <c r="U141" s="41">
        <v>3</v>
      </c>
      <c r="V141" s="41">
        <f>_xlfn.PERCENTRANK.INC($U$3:$U$260,U141)*100</f>
        <v>9.8000000000000007</v>
      </c>
      <c r="W141" s="42">
        <v>4</v>
      </c>
      <c r="X141" s="42">
        <f>_xlfn.PERCENTRANK.INC($W$3:$W$260,W141)*100</f>
        <v>34.799999999999997</v>
      </c>
      <c r="Y141" s="42">
        <v>6.6</v>
      </c>
      <c r="Z141" s="42">
        <f>_xlfn.PERCENTRANK.INC($Y$3:$Y$260,Y141)*100</f>
        <v>67.600000000000009</v>
      </c>
      <c r="AA141" s="42">
        <f>Q141+S141+U141+W141+Y141</f>
        <v>25.6</v>
      </c>
      <c r="AB141" s="42">
        <f>_xlfn.PERCENTRANK.INC($AA$3:$AA$260,AA141)*100</f>
        <v>43</v>
      </c>
      <c r="AC141" s="57">
        <f>RANK(AA141,$AA$3:$AA$260)</f>
        <v>137</v>
      </c>
      <c r="AD141" s="57" t="str">
        <f>VLOOKUP(AB141,med_3[],2,TRUE)</f>
        <v>เข้าร่วม</v>
      </c>
    </row>
    <row r="142" spans="1:30" s="14" customFormat="1" x14ac:dyDescent="0.2">
      <c r="A142" s="8">
        <v>45475.569353182873</v>
      </c>
      <c r="B142" s="24" t="s">
        <v>2005</v>
      </c>
      <c r="C142" s="35" t="s">
        <v>1862</v>
      </c>
      <c r="D142" s="36" t="s">
        <v>14</v>
      </c>
      <c r="E142" s="37" t="s">
        <v>353</v>
      </c>
      <c r="F142" s="37" t="s">
        <v>354</v>
      </c>
      <c r="G142" s="36" t="s">
        <v>27</v>
      </c>
      <c r="H142" s="37" t="s">
        <v>172</v>
      </c>
      <c r="I142" s="36">
        <v>11</v>
      </c>
      <c r="J142" s="38">
        <v>1839300047877</v>
      </c>
      <c r="K142" s="39" t="s">
        <v>355</v>
      </c>
      <c r="L142" s="39" t="s">
        <v>356</v>
      </c>
      <c r="M142" s="36" t="s">
        <v>357</v>
      </c>
      <c r="N142" s="40" t="s">
        <v>358</v>
      </c>
      <c r="O142" s="36" t="s">
        <v>359</v>
      </c>
      <c r="P142" s="36" t="s">
        <v>23</v>
      </c>
      <c r="Q142" s="41">
        <v>0</v>
      </c>
      <c r="R142" s="41">
        <f>_xlfn.PERCENTRANK.INC($Q$3:$Q$260,Q142)*100</f>
        <v>0</v>
      </c>
      <c r="S142" s="41">
        <v>6</v>
      </c>
      <c r="T142" s="41">
        <f>_xlfn.PERCENTRANK.INC($S$3:$S$260,S142)*100</f>
        <v>60.199999999999996</v>
      </c>
      <c r="U142" s="41">
        <v>6</v>
      </c>
      <c r="V142" s="41">
        <f>_xlfn.PERCENTRANK.INC($U$3:$U$260,U142)*100</f>
        <v>69.599999999999994</v>
      </c>
      <c r="W142" s="42">
        <v>7</v>
      </c>
      <c r="X142" s="42">
        <f>_xlfn.PERCENTRANK.INC($W$3:$W$260,W142)*100</f>
        <v>80.7</v>
      </c>
      <c r="Y142" s="42">
        <v>6.6</v>
      </c>
      <c r="Z142" s="42">
        <f>_xlfn.PERCENTRANK.INC($Y$3:$Y$260,Y142)*100</f>
        <v>67.600000000000009</v>
      </c>
      <c r="AA142" s="42">
        <f>Q142+S142+U142+W142+Y142</f>
        <v>25.6</v>
      </c>
      <c r="AB142" s="42">
        <f>_xlfn.PERCENTRANK.INC($AA$3:$AA$260,AA142)*100</f>
        <v>43</v>
      </c>
      <c r="AC142" s="57">
        <f>RANK(AA142,$AA$3:$AA$260)</f>
        <v>137</v>
      </c>
      <c r="AD142" s="57" t="str">
        <f>VLOOKUP(AB142,med_3[],2,TRUE)</f>
        <v>เข้าร่วม</v>
      </c>
    </row>
    <row r="143" spans="1:30" s="14" customFormat="1" x14ac:dyDescent="0.2">
      <c r="A143" s="8">
        <v>45480.463588611106</v>
      </c>
      <c r="B143" s="24" t="s">
        <v>2003</v>
      </c>
      <c r="C143" s="35" t="s">
        <v>1801</v>
      </c>
      <c r="D143" s="36" t="s">
        <v>24</v>
      </c>
      <c r="E143" s="37" t="s">
        <v>1944</v>
      </c>
      <c r="F143" s="37" t="s">
        <v>1397</v>
      </c>
      <c r="G143" s="36" t="s">
        <v>17</v>
      </c>
      <c r="H143" s="37" t="s">
        <v>1398</v>
      </c>
      <c r="I143" s="36">
        <v>10</v>
      </c>
      <c r="J143" s="38">
        <v>1839300067487</v>
      </c>
      <c r="K143" s="39" t="s">
        <v>1399</v>
      </c>
      <c r="L143" s="39" t="s">
        <v>1400</v>
      </c>
      <c r="M143" s="36" t="s">
        <v>1401</v>
      </c>
      <c r="N143" s="40" t="s">
        <v>1402</v>
      </c>
      <c r="O143" s="36" t="s">
        <v>1403</v>
      </c>
      <c r="P143" s="36" t="s">
        <v>23</v>
      </c>
      <c r="Q143" s="41">
        <v>6</v>
      </c>
      <c r="R143" s="41">
        <f>_xlfn.PERCENTRANK.INC($Q$3:$Q$260,Q143)*100</f>
        <v>25.4</v>
      </c>
      <c r="S143" s="41">
        <v>3</v>
      </c>
      <c r="T143" s="41">
        <f>_xlfn.PERCENTRANK.INC($S$3:$S$260,S143)*100</f>
        <v>9.4</v>
      </c>
      <c r="U143" s="41">
        <v>4</v>
      </c>
      <c r="V143" s="41">
        <f>_xlfn.PERCENTRANK.INC($U$3:$U$260,U143)*100</f>
        <v>24.5</v>
      </c>
      <c r="W143" s="42">
        <v>5</v>
      </c>
      <c r="X143" s="42">
        <f>_xlfn.PERCENTRANK.INC($W$3:$W$260,W143)*100</f>
        <v>51.6</v>
      </c>
      <c r="Y143" s="42">
        <v>7.2</v>
      </c>
      <c r="Z143" s="42">
        <f>_xlfn.PERCENTRANK.INC($Y$3:$Y$260,Y143)*100</f>
        <v>76.2</v>
      </c>
      <c r="AA143" s="42">
        <f>Q143+S143+U143+W143+Y143</f>
        <v>25.2</v>
      </c>
      <c r="AB143" s="42">
        <f>_xlfn.PERCENTRANK.INC($AA$3:$AA$260,AA143)*100</f>
        <v>42.6</v>
      </c>
      <c r="AC143" s="57">
        <f>RANK(AA143,$AA$3:$AA$260)</f>
        <v>141</v>
      </c>
      <c r="AD143" s="57" t="str">
        <f>VLOOKUP(AB143,med_3[],2,TRUE)</f>
        <v>เข้าร่วม</v>
      </c>
    </row>
    <row r="144" spans="1:30" s="14" customFormat="1" x14ac:dyDescent="0.2">
      <c r="A144" s="8">
        <v>45480.436494560185</v>
      </c>
      <c r="B144" s="24" t="s">
        <v>1999</v>
      </c>
      <c r="C144" s="35" t="s">
        <v>1694</v>
      </c>
      <c r="D144" s="36" t="s">
        <v>24</v>
      </c>
      <c r="E144" s="37" t="s">
        <v>1976</v>
      </c>
      <c r="F144" s="37" t="s">
        <v>1369</v>
      </c>
      <c r="G144" s="36" t="s">
        <v>27</v>
      </c>
      <c r="H144" s="37" t="s">
        <v>85</v>
      </c>
      <c r="I144" s="36">
        <v>11</v>
      </c>
      <c r="J144" s="38">
        <v>1839300046820</v>
      </c>
      <c r="K144" s="39" t="s">
        <v>1370</v>
      </c>
      <c r="L144" s="39" t="s">
        <v>1371</v>
      </c>
      <c r="M144" s="36" t="s">
        <v>1372</v>
      </c>
      <c r="N144" s="40" t="s">
        <v>1373</v>
      </c>
      <c r="O144" s="36" t="s">
        <v>1374</v>
      </c>
      <c r="P144" s="36" t="s">
        <v>23</v>
      </c>
      <c r="Q144" s="41">
        <v>8</v>
      </c>
      <c r="R144" s="41">
        <f>_xlfn.PERCENTRANK.INC($Q$3:$Q$260,Q144)*100</f>
        <v>49.1</v>
      </c>
      <c r="S144" s="41">
        <v>5</v>
      </c>
      <c r="T144" s="41">
        <f>_xlfn.PERCENTRANK.INC($S$3:$S$260,S144)*100</f>
        <v>43</v>
      </c>
      <c r="U144" s="41">
        <v>5</v>
      </c>
      <c r="V144" s="41">
        <f>_xlfn.PERCENTRANK.INC($U$3:$U$260,U144)*100</f>
        <v>46.300000000000004</v>
      </c>
      <c r="W144" s="42">
        <v>4</v>
      </c>
      <c r="X144" s="42">
        <f>_xlfn.PERCENTRANK.INC($W$3:$W$260,W144)*100</f>
        <v>34.799999999999997</v>
      </c>
      <c r="Y144" s="42">
        <v>3</v>
      </c>
      <c r="Z144" s="42">
        <f>_xlfn.PERCENTRANK.INC($Y$3:$Y$260,Y144)*100</f>
        <v>10.6</v>
      </c>
      <c r="AA144" s="42">
        <f>Q144+S144+U144+W144+Y144</f>
        <v>25</v>
      </c>
      <c r="AB144" s="42">
        <f>_xlfn.PERCENTRANK.INC($AA$3:$AA$260,AA144)*100</f>
        <v>40.9</v>
      </c>
      <c r="AC144" s="57">
        <f>RANK(AA144,$AA$3:$AA$260)</f>
        <v>142</v>
      </c>
      <c r="AD144" s="57" t="str">
        <f>VLOOKUP(AB144,med_3[],2,TRUE)</f>
        <v>เข้าร่วม</v>
      </c>
    </row>
    <row r="145" spans="1:30" s="14" customFormat="1" x14ac:dyDescent="0.2">
      <c r="A145" s="8">
        <v>45480.648566527772</v>
      </c>
      <c r="B145" s="25" t="s">
        <v>2000</v>
      </c>
      <c r="C145" s="35" t="s">
        <v>1708</v>
      </c>
      <c r="D145" s="36" t="s">
        <v>24</v>
      </c>
      <c r="E145" s="37" t="s">
        <v>1486</v>
      </c>
      <c r="F145" s="37" t="s">
        <v>1487</v>
      </c>
      <c r="G145" s="36" t="s">
        <v>27</v>
      </c>
      <c r="H145" s="37" t="s">
        <v>99</v>
      </c>
      <c r="I145" s="36" t="s">
        <v>1195</v>
      </c>
      <c r="J145" s="38">
        <v>1839902260285</v>
      </c>
      <c r="K145" s="39" t="s">
        <v>1488</v>
      </c>
      <c r="L145" s="39" t="s">
        <v>1489</v>
      </c>
      <c r="M145" s="36" t="s">
        <v>1490</v>
      </c>
      <c r="N145" s="40" t="s">
        <v>1491</v>
      </c>
      <c r="O145" s="36" t="s">
        <v>1492</v>
      </c>
      <c r="P145" s="36" t="s">
        <v>23</v>
      </c>
      <c r="Q145" s="41">
        <v>6</v>
      </c>
      <c r="R145" s="41">
        <f>_xlfn.PERCENTRANK.INC($Q$3:$Q$260,Q145)*100</f>
        <v>25.4</v>
      </c>
      <c r="S145" s="41">
        <v>5</v>
      </c>
      <c r="T145" s="41">
        <f>_xlfn.PERCENTRANK.INC($S$3:$S$260,S145)*100</f>
        <v>43</v>
      </c>
      <c r="U145" s="41">
        <v>5</v>
      </c>
      <c r="V145" s="41">
        <f>_xlfn.PERCENTRANK.INC($U$3:$U$260,U145)*100</f>
        <v>46.300000000000004</v>
      </c>
      <c r="W145" s="42">
        <v>3</v>
      </c>
      <c r="X145" s="42">
        <f>_xlfn.PERCENTRANK.INC($W$3:$W$260,W145)*100</f>
        <v>17.2</v>
      </c>
      <c r="Y145" s="42">
        <v>6</v>
      </c>
      <c r="Z145" s="42">
        <f>_xlfn.PERCENTRANK.INC($Y$3:$Y$260,Y145)*100</f>
        <v>58.099999999999994</v>
      </c>
      <c r="AA145" s="42">
        <f>Q145+S145+U145+W145+Y145</f>
        <v>25</v>
      </c>
      <c r="AB145" s="42">
        <f>_xlfn.PERCENTRANK.INC($AA$3:$AA$260,AA145)*100</f>
        <v>40.9</v>
      </c>
      <c r="AC145" s="57">
        <f>RANK(AA145,$AA$3:$AA$260)</f>
        <v>142</v>
      </c>
      <c r="AD145" s="57" t="str">
        <f>VLOOKUP(AB145,med_3[],2,TRUE)</f>
        <v>เข้าร่วม</v>
      </c>
    </row>
    <row r="146" spans="1:30" s="14" customFormat="1" x14ac:dyDescent="0.2">
      <c r="A146" s="8">
        <v>45476.261456446759</v>
      </c>
      <c r="B146" s="25" t="s">
        <v>2000</v>
      </c>
      <c r="C146" s="35" t="s">
        <v>1728</v>
      </c>
      <c r="D146" s="36" t="s">
        <v>24</v>
      </c>
      <c r="E146" s="37" t="s">
        <v>501</v>
      </c>
      <c r="F146" s="37" t="s">
        <v>502</v>
      </c>
      <c r="G146" s="36" t="s">
        <v>17</v>
      </c>
      <c r="H146" s="37" t="s">
        <v>172</v>
      </c>
      <c r="I146" s="36">
        <v>11</v>
      </c>
      <c r="J146" s="38">
        <v>1839100020941</v>
      </c>
      <c r="K146" s="39" t="s">
        <v>503</v>
      </c>
      <c r="L146" s="39" t="s">
        <v>503</v>
      </c>
      <c r="M146" s="36" t="s">
        <v>504</v>
      </c>
      <c r="N146" s="40" t="s">
        <v>505</v>
      </c>
      <c r="O146" s="36" t="s">
        <v>506</v>
      </c>
      <c r="P146" s="36" t="s">
        <v>23</v>
      </c>
      <c r="Q146" s="41">
        <v>6</v>
      </c>
      <c r="R146" s="41">
        <f>_xlfn.PERCENTRANK.INC($Q$3:$Q$260,Q146)*100</f>
        <v>25.4</v>
      </c>
      <c r="S146" s="41">
        <v>4</v>
      </c>
      <c r="T146" s="41">
        <f>_xlfn.PERCENTRANK.INC($S$3:$S$260,S146)*100</f>
        <v>25.8</v>
      </c>
      <c r="U146" s="41">
        <v>5</v>
      </c>
      <c r="V146" s="41">
        <f>_xlfn.PERCENTRANK.INC($U$3:$U$260,U146)*100</f>
        <v>46.300000000000004</v>
      </c>
      <c r="W146" s="42">
        <v>4</v>
      </c>
      <c r="X146" s="42">
        <f>_xlfn.PERCENTRANK.INC($W$3:$W$260,W146)*100</f>
        <v>34.799999999999997</v>
      </c>
      <c r="Y146" s="42">
        <v>6</v>
      </c>
      <c r="Z146" s="42">
        <f>_xlfn.PERCENTRANK.INC($Y$3:$Y$260,Y146)*100</f>
        <v>58.099999999999994</v>
      </c>
      <c r="AA146" s="42">
        <f>Q146+S146+U146+W146+Y146</f>
        <v>25</v>
      </c>
      <c r="AB146" s="42">
        <f>_xlfn.PERCENTRANK.INC($AA$3:$AA$260,AA146)*100</f>
        <v>40.9</v>
      </c>
      <c r="AC146" s="57">
        <f>RANK(AA146,$AA$3:$AA$260)</f>
        <v>142</v>
      </c>
      <c r="AD146" s="57" t="str">
        <f>VLOOKUP(AB146,med_3[],2,TRUE)</f>
        <v>เข้าร่วม</v>
      </c>
    </row>
    <row r="147" spans="1:30" s="14" customFormat="1" x14ac:dyDescent="0.2">
      <c r="A147" s="8">
        <v>45477.378706030097</v>
      </c>
      <c r="B147" s="25" t="s">
        <v>2004</v>
      </c>
      <c r="C147" s="35" t="s">
        <v>1838</v>
      </c>
      <c r="D147" s="36" t="s">
        <v>14</v>
      </c>
      <c r="E147" s="37" t="s">
        <v>695</v>
      </c>
      <c r="F147" s="37" t="s">
        <v>696</v>
      </c>
      <c r="G147" s="36" t="s">
        <v>27</v>
      </c>
      <c r="H147" s="37" t="s">
        <v>282</v>
      </c>
      <c r="I147" s="36">
        <v>12</v>
      </c>
      <c r="J147" s="38">
        <v>1839300044045</v>
      </c>
      <c r="K147" s="39" t="s">
        <v>697</v>
      </c>
      <c r="L147" s="39" t="s">
        <v>698</v>
      </c>
      <c r="M147" s="36" t="s">
        <v>699</v>
      </c>
      <c r="N147" s="40" t="s">
        <v>700</v>
      </c>
      <c r="O147" s="36" t="s">
        <v>701</v>
      </c>
      <c r="P147" s="36" t="s">
        <v>23</v>
      </c>
      <c r="Q147" s="41">
        <v>6</v>
      </c>
      <c r="R147" s="41">
        <f>_xlfn.PERCENTRANK.INC($Q$3:$Q$260,Q147)*100</f>
        <v>25.4</v>
      </c>
      <c r="S147" s="41">
        <v>6</v>
      </c>
      <c r="T147" s="41">
        <f>_xlfn.PERCENTRANK.INC($S$3:$S$260,S147)*100</f>
        <v>60.199999999999996</v>
      </c>
      <c r="U147" s="41">
        <v>3</v>
      </c>
      <c r="V147" s="41">
        <f>_xlfn.PERCENTRANK.INC($U$3:$U$260,U147)*100</f>
        <v>9.8000000000000007</v>
      </c>
      <c r="W147" s="42">
        <v>4</v>
      </c>
      <c r="X147" s="42">
        <f>_xlfn.PERCENTRANK.INC($W$3:$W$260,W147)*100</f>
        <v>34.799999999999997</v>
      </c>
      <c r="Y147" s="42">
        <v>6</v>
      </c>
      <c r="Z147" s="42">
        <f>_xlfn.PERCENTRANK.INC($Y$3:$Y$260,Y147)*100</f>
        <v>58.099999999999994</v>
      </c>
      <c r="AA147" s="42">
        <f>Q147+S147+U147+W147+Y147</f>
        <v>25</v>
      </c>
      <c r="AB147" s="42">
        <f>_xlfn.PERCENTRANK.INC($AA$3:$AA$260,AA147)*100</f>
        <v>40.9</v>
      </c>
      <c r="AC147" s="57">
        <f>RANK(AA147,$AA$3:$AA$260)</f>
        <v>142</v>
      </c>
      <c r="AD147" s="57" t="str">
        <f>VLOOKUP(AB147,med_3[],2,TRUE)</f>
        <v>เข้าร่วม</v>
      </c>
    </row>
    <row r="148" spans="1:30" s="14" customFormat="1" x14ac:dyDescent="0.2">
      <c r="A148" s="8">
        <v>45479.870261678239</v>
      </c>
      <c r="B148" s="25" t="s">
        <v>2002</v>
      </c>
      <c r="C148" s="35" t="s">
        <v>1778</v>
      </c>
      <c r="D148" s="36" t="s">
        <v>24</v>
      </c>
      <c r="E148" s="37" t="s">
        <v>1261</v>
      </c>
      <c r="F148" s="37" t="s">
        <v>1262</v>
      </c>
      <c r="G148" s="36" t="s">
        <v>17</v>
      </c>
      <c r="H148" s="37" t="s">
        <v>1263</v>
      </c>
      <c r="I148" s="36">
        <v>10</v>
      </c>
      <c r="J148" s="38">
        <v>1839300065433</v>
      </c>
      <c r="K148" s="39" t="s">
        <v>1264</v>
      </c>
      <c r="L148" s="39" t="s">
        <v>1265</v>
      </c>
      <c r="M148" s="36" t="s">
        <v>1266</v>
      </c>
      <c r="N148" s="40" t="s">
        <v>1267</v>
      </c>
      <c r="O148" s="36">
        <v>456100</v>
      </c>
      <c r="P148" s="36" t="s">
        <v>23</v>
      </c>
      <c r="Q148" s="41">
        <v>10</v>
      </c>
      <c r="R148" s="41">
        <f>_xlfn.PERCENTRANK.INC($Q$3:$Q$260,Q148)*100</f>
        <v>69.599999999999994</v>
      </c>
      <c r="S148" s="41">
        <v>3</v>
      </c>
      <c r="T148" s="41">
        <f>_xlfn.PERCENTRANK.INC($S$3:$S$260,S148)*100</f>
        <v>9.4</v>
      </c>
      <c r="U148" s="41">
        <v>4</v>
      </c>
      <c r="V148" s="41">
        <f>_xlfn.PERCENTRANK.INC($U$3:$U$260,U148)*100</f>
        <v>24.5</v>
      </c>
      <c r="W148" s="42">
        <v>3</v>
      </c>
      <c r="X148" s="42">
        <f>_xlfn.PERCENTRANK.INC($W$3:$W$260,W148)*100</f>
        <v>17.2</v>
      </c>
      <c r="Y148" s="42">
        <v>4.8</v>
      </c>
      <c r="Z148" s="42">
        <f>_xlfn.PERCENTRANK.INC($Y$3:$Y$260,Y148)*100</f>
        <v>34.4</v>
      </c>
      <c r="AA148" s="42">
        <f>Q148+S148+U148+W148+Y148</f>
        <v>24.8</v>
      </c>
      <c r="AB148" s="42">
        <f>_xlfn.PERCENTRANK.INC($AA$3:$AA$260,AA148)*100</f>
        <v>39.700000000000003</v>
      </c>
      <c r="AC148" s="57">
        <f>RANK(AA148,$AA$3:$AA$260)</f>
        <v>146</v>
      </c>
      <c r="AD148" s="57" t="str">
        <f>VLOOKUP(AB148,med_3[],2,TRUE)</f>
        <v>เข้าร่วม</v>
      </c>
    </row>
    <row r="149" spans="1:30" s="14" customFormat="1" x14ac:dyDescent="0.2">
      <c r="A149" s="8">
        <v>45478.561671944444</v>
      </c>
      <c r="B149" s="24" t="s">
        <v>2003</v>
      </c>
      <c r="C149" s="35" t="s">
        <v>1824</v>
      </c>
      <c r="D149" s="36" t="s">
        <v>14</v>
      </c>
      <c r="E149" s="37" t="s">
        <v>1948</v>
      </c>
      <c r="F149" s="37" t="s">
        <v>920</v>
      </c>
      <c r="G149" s="36" t="s">
        <v>27</v>
      </c>
      <c r="H149" s="37" t="s">
        <v>99</v>
      </c>
      <c r="I149" s="36">
        <v>11</v>
      </c>
      <c r="J149" s="38">
        <v>1839902268430</v>
      </c>
      <c r="K149" s="39" t="s">
        <v>921</v>
      </c>
      <c r="L149" s="39" t="s">
        <v>922</v>
      </c>
      <c r="M149" s="36" t="s">
        <v>923</v>
      </c>
      <c r="N149" s="40" t="s">
        <v>924</v>
      </c>
      <c r="O149" s="36" t="s">
        <v>925</v>
      </c>
      <c r="P149" s="36" t="s">
        <v>23</v>
      </c>
      <c r="Q149" s="41">
        <v>6</v>
      </c>
      <c r="R149" s="41">
        <f>_xlfn.PERCENTRANK.INC($Q$3:$Q$260,Q149)*100</f>
        <v>25.4</v>
      </c>
      <c r="S149" s="41">
        <v>8</v>
      </c>
      <c r="T149" s="41">
        <f>_xlfn.PERCENTRANK.INC($S$3:$S$260,S149)*100</f>
        <v>87.2</v>
      </c>
      <c r="U149" s="41">
        <v>4</v>
      </c>
      <c r="V149" s="41">
        <f>_xlfn.PERCENTRANK.INC($U$3:$U$260,U149)*100</f>
        <v>24.5</v>
      </c>
      <c r="W149" s="42">
        <v>2</v>
      </c>
      <c r="X149" s="42">
        <f>_xlfn.PERCENTRANK.INC($W$3:$W$260,W149)*100</f>
        <v>4.9000000000000004</v>
      </c>
      <c r="Y149" s="42">
        <v>4.8</v>
      </c>
      <c r="Z149" s="42">
        <f>_xlfn.PERCENTRANK.INC($Y$3:$Y$260,Y149)*100</f>
        <v>34.4</v>
      </c>
      <c r="AA149" s="42">
        <f>Q149+S149+U149+W149+Y149</f>
        <v>24.8</v>
      </c>
      <c r="AB149" s="42">
        <f>_xlfn.PERCENTRANK.INC($AA$3:$AA$260,AA149)*100</f>
        <v>39.700000000000003</v>
      </c>
      <c r="AC149" s="57">
        <f>RANK(AA149,$AA$3:$AA$260)</f>
        <v>146</v>
      </c>
      <c r="AD149" s="57" t="str">
        <f>VLOOKUP(AB149,med_3[],2,TRUE)</f>
        <v>เข้าร่วม</v>
      </c>
    </row>
    <row r="150" spans="1:30" s="14" customFormat="1" x14ac:dyDescent="0.2">
      <c r="A150" s="8">
        <v>45478.903012291667</v>
      </c>
      <c r="B150" s="24" t="s">
        <v>2007</v>
      </c>
      <c r="C150" s="35" t="s">
        <v>1925</v>
      </c>
      <c r="D150" s="36" t="s">
        <v>24</v>
      </c>
      <c r="E150" s="37" t="s">
        <v>1969</v>
      </c>
      <c r="F150" s="37" t="s">
        <v>1032</v>
      </c>
      <c r="G150" s="36" t="s">
        <v>17</v>
      </c>
      <c r="H150" s="37" t="s">
        <v>282</v>
      </c>
      <c r="I150" s="36">
        <v>10</v>
      </c>
      <c r="J150" s="38">
        <v>1839902337016</v>
      </c>
      <c r="K150" s="39" t="s">
        <v>1033</v>
      </c>
      <c r="L150" s="39" t="s">
        <v>1033</v>
      </c>
      <c r="M150" s="36" t="s">
        <v>1034</v>
      </c>
      <c r="N150" s="40" t="s">
        <v>1035</v>
      </c>
      <c r="O150" s="39" t="s">
        <v>1036</v>
      </c>
      <c r="P150" s="36" t="s">
        <v>23</v>
      </c>
      <c r="Q150" s="41">
        <v>6</v>
      </c>
      <c r="R150" s="41">
        <f>_xlfn.PERCENTRANK.INC($Q$3:$Q$260,Q150)*100</f>
        <v>25.4</v>
      </c>
      <c r="S150" s="41">
        <v>6</v>
      </c>
      <c r="T150" s="41">
        <f>_xlfn.PERCENTRANK.INC($S$3:$S$260,S150)*100</f>
        <v>60.199999999999996</v>
      </c>
      <c r="U150" s="41">
        <v>5</v>
      </c>
      <c r="V150" s="41">
        <f>_xlfn.PERCENTRANK.INC($U$3:$U$260,U150)*100</f>
        <v>46.300000000000004</v>
      </c>
      <c r="W150" s="42">
        <v>3</v>
      </c>
      <c r="X150" s="42">
        <f>_xlfn.PERCENTRANK.INC($W$3:$W$260,W150)*100</f>
        <v>17.2</v>
      </c>
      <c r="Y150" s="42">
        <v>4.8</v>
      </c>
      <c r="Z150" s="42">
        <f>_xlfn.PERCENTRANK.INC($Y$3:$Y$260,Y150)*100</f>
        <v>34.4</v>
      </c>
      <c r="AA150" s="42">
        <f>Q150+S150+U150+W150+Y150</f>
        <v>24.8</v>
      </c>
      <c r="AB150" s="42">
        <f>_xlfn.PERCENTRANK.INC($AA$3:$AA$260,AA150)*100</f>
        <v>39.700000000000003</v>
      </c>
      <c r="AC150" s="57">
        <f>RANK(AA150,$AA$3:$AA$260)</f>
        <v>146</v>
      </c>
      <c r="AD150" s="57" t="str">
        <f>VLOOKUP(AB150,med_3[],2,TRUE)</f>
        <v>เข้าร่วม</v>
      </c>
    </row>
    <row r="151" spans="1:30" s="14" customFormat="1" x14ac:dyDescent="0.2">
      <c r="A151" s="8">
        <v>45479.797550671297</v>
      </c>
      <c r="B151" s="25" t="s">
        <v>2000</v>
      </c>
      <c r="C151" s="35" t="s">
        <v>1730</v>
      </c>
      <c r="D151" s="36" t="s">
        <v>24</v>
      </c>
      <c r="E151" s="37" t="s">
        <v>1301</v>
      </c>
      <c r="F151" s="37" t="s">
        <v>1214</v>
      </c>
      <c r="G151" s="36" t="s">
        <v>27</v>
      </c>
      <c r="H151" s="37" t="s">
        <v>99</v>
      </c>
      <c r="I151" s="36">
        <v>12</v>
      </c>
      <c r="J151" s="38">
        <v>1839902272631</v>
      </c>
      <c r="K151" s="39" t="s">
        <v>1215</v>
      </c>
      <c r="L151" s="39" t="s">
        <v>1216</v>
      </c>
      <c r="M151" s="36" t="s">
        <v>1217</v>
      </c>
      <c r="N151" s="40" t="s">
        <v>1218</v>
      </c>
      <c r="O151" s="36">
        <v>326255</v>
      </c>
      <c r="P151" s="36" t="s">
        <v>23</v>
      </c>
      <c r="Q151" s="41">
        <v>4</v>
      </c>
      <c r="R151" s="41">
        <f>_xlfn.PERCENTRANK.INC($Q$3:$Q$260,Q151)*100</f>
        <v>7.3</v>
      </c>
      <c r="S151" s="41">
        <v>9</v>
      </c>
      <c r="T151" s="41">
        <f>_xlfn.PERCENTRANK.INC($S$3:$S$260,S151)*100</f>
        <v>94.199999999999989</v>
      </c>
      <c r="U151" s="41">
        <v>7</v>
      </c>
      <c r="V151" s="41">
        <f>_xlfn.PERCENTRANK.INC($U$3:$U$260,U151)*100</f>
        <v>84</v>
      </c>
      <c r="W151" s="42">
        <v>1</v>
      </c>
      <c r="X151" s="42">
        <f>_xlfn.PERCENTRANK.INC($W$3:$W$260,W151)*100</f>
        <v>1.2</v>
      </c>
      <c r="Y151" s="42">
        <v>3.6</v>
      </c>
      <c r="Z151" s="42">
        <f>_xlfn.PERCENTRANK.INC($Y$3:$Y$260,Y151)*100</f>
        <v>17.599999999999998</v>
      </c>
      <c r="AA151" s="42">
        <f>Q151+S151+U151+W151+Y151</f>
        <v>24.6</v>
      </c>
      <c r="AB151" s="42">
        <f>_xlfn.PERCENTRANK.INC($AA$3:$AA$260,AA151)*100</f>
        <v>38.9</v>
      </c>
      <c r="AC151" s="57">
        <f>RANK(AA151,$AA$3:$AA$260)</f>
        <v>149</v>
      </c>
      <c r="AD151" s="57" t="str">
        <f>VLOOKUP(AB151,med_3[],2,TRUE)</f>
        <v>เข้าร่วม</v>
      </c>
    </row>
    <row r="152" spans="1:30" s="14" customFormat="1" x14ac:dyDescent="0.2">
      <c r="A152" s="8">
        <v>45480.864763124999</v>
      </c>
      <c r="B152" s="25" t="s">
        <v>2002</v>
      </c>
      <c r="C152" s="35" t="s">
        <v>1775</v>
      </c>
      <c r="D152" s="36" t="s">
        <v>24</v>
      </c>
      <c r="E152" s="37" t="s">
        <v>1619</v>
      </c>
      <c r="F152" s="37" t="s">
        <v>1620</v>
      </c>
      <c r="G152" s="36" t="s">
        <v>17</v>
      </c>
      <c r="H152" s="37" t="s">
        <v>99</v>
      </c>
      <c r="I152" s="36">
        <v>10</v>
      </c>
      <c r="J152" s="38">
        <v>1839902320814</v>
      </c>
      <c r="K152" s="36" t="s">
        <v>1621</v>
      </c>
      <c r="L152" s="39" t="s">
        <v>1622</v>
      </c>
      <c r="M152" s="36" t="s">
        <v>1623</v>
      </c>
      <c r="N152" s="40" t="s">
        <v>1624</v>
      </c>
      <c r="O152" s="36" t="s">
        <v>1625</v>
      </c>
      <c r="P152" s="36" t="s">
        <v>23</v>
      </c>
      <c r="Q152" s="41">
        <v>4</v>
      </c>
      <c r="R152" s="41">
        <f>_xlfn.PERCENTRANK.INC($Q$3:$Q$260,Q152)*100</f>
        <v>7.3</v>
      </c>
      <c r="S152" s="41">
        <v>5</v>
      </c>
      <c r="T152" s="41">
        <f>_xlfn.PERCENTRANK.INC($S$3:$S$260,S152)*100</f>
        <v>43</v>
      </c>
      <c r="U152" s="41">
        <v>5</v>
      </c>
      <c r="V152" s="41">
        <f>_xlfn.PERCENTRANK.INC($U$3:$U$260,U152)*100</f>
        <v>46.300000000000004</v>
      </c>
      <c r="W152" s="42">
        <v>7</v>
      </c>
      <c r="X152" s="42">
        <f>_xlfn.PERCENTRANK.INC($W$3:$W$260,W152)*100</f>
        <v>80.7</v>
      </c>
      <c r="Y152" s="42">
        <v>3.6</v>
      </c>
      <c r="Z152" s="42">
        <f>_xlfn.PERCENTRANK.INC($Y$3:$Y$260,Y152)*100</f>
        <v>17.599999999999998</v>
      </c>
      <c r="AA152" s="42">
        <f>Q152+S152+U152+W152+Y152</f>
        <v>24.6</v>
      </c>
      <c r="AB152" s="42">
        <f>_xlfn.PERCENTRANK.INC($AA$3:$AA$260,AA152)*100</f>
        <v>38.9</v>
      </c>
      <c r="AC152" s="57">
        <f>RANK(AA152,$AA$3:$AA$260)</f>
        <v>149</v>
      </c>
      <c r="AD152" s="57" t="str">
        <f>VLOOKUP(AB152,med_3[],2,TRUE)</f>
        <v>เข้าร่วม</v>
      </c>
    </row>
    <row r="153" spans="1:30" s="14" customFormat="1" x14ac:dyDescent="0.2">
      <c r="A153" s="8">
        <v>45480.821269849534</v>
      </c>
      <c r="B153" s="24" t="s">
        <v>1999</v>
      </c>
      <c r="C153" s="35" t="s">
        <v>1703</v>
      </c>
      <c r="D153" s="36" t="s">
        <v>24</v>
      </c>
      <c r="E153" s="37" t="s">
        <v>1580</v>
      </c>
      <c r="F153" s="37" t="s">
        <v>1581</v>
      </c>
      <c r="G153" s="36" t="s">
        <v>27</v>
      </c>
      <c r="H153" s="37" t="s">
        <v>348</v>
      </c>
      <c r="I153" s="36">
        <v>11</v>
      </c>
      <c r="J153" s="38">
        <v>1849300185099</v>
      </c>
      <c r="K153" s="39" t="s">
        <v>1582</v>
      </c>
      <c r="L153" s="39" t="s">
        <v>1583</v>
      </c>
      <c r="M153" s="36" t="s">
        <v>1584</v>
      </c>
      <c r="N153" s="40" t="s">
        <v>1585</v>
      </c>
      <c r="O153" s="36">
        <v>15.16</v>
      </c>
      <c r="P153" s="36" t="s">
        <v>23</v>
      </c>
      <c r="Q153" s="41">
        <v>10</v>
      </c>
      <c r="R153" s="41">
        <f>_xlfn.PERCENTRANK.INC($Q$3:$Q$260,Q153)*100</f>
        <v>69.599999999999994</v>
      </c>
      <c r="S153" s="41">
        <v>5</v>
      </c>
      <c r="T153" s="41">
        <f>_xlfn.PERCENTRANK.INC($S$3:$S$260,S153)*100</f>
        <v>43</v>
      </c>
      <c r="U153" s="41">
        <v>3</v>
      </c>
      <c r="V153" s="41">
        <f>_xlfn.PERCENTRANK.INC($U$3:$U$260,U153)*100</f>
        <v>9.8000000000000007</v>
      </c>
      <c r="W153" s="42">
        <v>2</v>
      </c>
      <c r="X153" s="42">
        <f>_xlfn.PERCENTRANK.INC($W$3:$W$260,W153)*100</f>
        <v>4.9000000000000004</v>
      </c>
      <c r="Y153" s="42">
        <v>4.2</v>
      </c>
      <c r="Z153" s="42">
        <f>_xlfn.PERCENTRANK.INC($Y$3:$Y$260,Y153)*100</f>
        <v>24.5</v>
      </c>
      <c r="AA153" s="42">
        <f>Q153+S153+U153+W153+Y153</f>
        <v>24.2</v>
      </c>
      <c r="AB153" s="42">
        <f>_xlfn.PERCENTRANK.INC($AA$3:$AA$260,AA153)*100</f>
        <v>36.799999999999997</v>
      </c>
      <c r="AC153" s="57">
        <f>RANK(AA153,$AA$3:$AA$260)</f>
        <v>151</v>
      </c>
      <c r="AD153" s="57" t="str">
        <f>VLOOKUP(AB153,med_3[],2,TRUE)</f>
        <v>เข้าร่วม</v>
      </c>
    </row>
    <row r="154" spans="1:30" s="14" customFormat="1" x14ac:dyDescent="0.2">
      <c r="A154" s="8">
        <v>45480.909192187501</v>
      </c>
      <c r="B154" s="25" t="s">
        <v>2000</v>
      </c>
      <c r="C154" s="35" t="s">
        <v>1720</v>
      </c>
      <c r="D154" s="36" t="s">
        <v>24</v>
      </c>
      <c r="E154" s="37" t="s">
        <v>1646</v>
      </c>
      <c r="F154" s="37" t="s">
        <v>1647</v>
      </c>
      <c r="G154" s="36" t="s">
        <v>27</v>
      </c>
      <c r="H154" s="37" t="s">
        <v>868</v>
      </c>
      <c r="I154" s="36">
        <v>11</v>
      </c>
      <c r="J154" s="38">
        <v>1839902248986</v>
      </c>
      <c r="K154" s="39" t="s">
        <v>1648</v>
      </c>
      <c r="L154" s="39" t="s">
        <v>1649</v>
      </c>
      <c r="M154" s="36" t="s">
        <v>1650</v>
      </c>
      <c r="N154" s="40" t="s">
        <v>1651</v>
      </c>
      <c r="O154" s="36">
        <v>608412</v>
      </c>
      <c r="P154" s="36" t="s">
        <v>23</v>
      </c>
      <c r="Q154" s="41">
        <v>10</v>
      </c>
      <c r="R154" s="41">
        <f>_xlfn.PERCENTRANK.INC($Q$3:$Q$260,Q154)*100</f>
        <v>69.599999999999994</v>
      </c>
      <c r="S154" s="41">
        <v>5</v>
      </c>
      <c r="T154" s="41">
        <f>_xlfn.PERCENTRANK.INC($S$3:$S$260,S154)*100</f>
        <v>43</v>
      </c>
      <c r="U154" s="41">
        <v>3</v>
      </c>
      <c r="V154" s="41">
        <f>_xlfn.PERCENTRANK.INC($U$3:$U$260,U154)*100</f>
        <v>9.8000000000000007</v>
      </c>
      <c r="W154" s="42">
        <v>2</v>
      </c>
      <c r="X154" s="42">
        <f>_xlfn.PERCENTRANK.INC($W$3:$W$260,W154)*100</f>
        <v>4.9000000000000004</v>
      </c>
      <c r="Y154" s="42">
        <v>4.2</v>
      </c>
      <c r="Z154" s="42">
        <f>_xlfn.PERCENTRANK.INC($Y$3:$Y$260,Y154)*100</f>
        <v>24.5</v>
      </c>
      <c r="AA154" s="42">
        <f>Q154+S154+U154+W154+Y154</f>
        <v>24.2</v>
      </c>
      <c r="AB154" s="42">
        <f>_xlfn.PERCENTRANK.INC($AA$3:$AA$260,AA154)*100</f>
        <v>36.799999999999997</v>
      </c>
      <c r="AC154" s="57">
        <f>RANK(AA154,$AA$3:$AA$260)</f>
        <v>151</v>
      </c>
      <c r="AD154" s="57" t="str">
        <f>VLOOKUP(AB154,med_3[],2,TRUE)</f>
        <v>เข้าร่วม</v>
      </c>
    </row>
    <row r="155" spans="1:30" s="14" customFormat="1" x14ac:dyDescent="0.2">
      <c r="A155" s="8">
        <v>45476.595231689818</v>
      </c>
      <c r="B155" s="25" t="s">
        <v>2004</v>
      </c>
      <c r="C155" s="35" t="s">
        <v>1847</v>
      </c>
      <c r="D155" s="36" t="s">
        <v>14</v>
      </c>
      <c r="E155" s="37" t="s">
        <v>1954</v>
      </c>
      <c r="F155" s="37" t="s">
        <v>606</v>
      </c>
      <c r="G155" s="36" t="s">
        <v>27</v>
      </c>
      <c r="H155" s="37" t="s">
        <v>99</v>
      </c>
      <c r="I155" s="36">
        <v>11</v>
      </c>
      <c r="J155" s="38">
        <v>1839902280774</v>
      </c>
      <c r="K155" s="39" t="s">
        <v>607</v>
      </c>
      <c r="L155" s="39" t="s">
        <v>608</v>
      </c>
      <c r="M155" s="36" t="s">
        <v>609</v>
      </c>
      <c r="N155" s="40" t="s">
        <v>610</v>
      </c>
      <c r="O155" s="36">
        <v>202407038</v>
      </c>
      <c r="P155" s="36" t="s">
        <v>23</v>
      </c>
      <c r="Q155" s="41">
        <v>8</v>
      </c>
      <c r="R155" s="41">
        <f>_xlfn.PERCENTRANK.INC($Q$3:$Q$260,Q155)*100</f>
        <v>49.1</v>
      </c>
      <c r="S155" s="41">
        <v>5</v>
      </c>
      <c r="T155" s="41">
        <f>_xlfn.PERCENTRANK.INC($S$3:$S$260,S155)*100</f>
        <v>43</v>
      </c>
      <c r="U155" s="41">
        <v>4</v>
      </c>
      <c r="V155" s="41">
        <f>_xlfn.PERCENTRANK.INC($U$3:$U$260,U155)*100</f>
        <v>24.5</v>
      </c>
      <c r="W155" s="42">
        <v>3</v>
      </c>
      <c r="X155" s="42">
        <f>_xlfn.PERCENTRANK.INC($W$3:$W$260,W155)*100</f>
        <v>17.2</v>
      </c>
      <c r="Y155" s="42">
        <v>4.2</v>
      </c>
      <c r="Z155" s="42">
        <f>_xlfn.PERCENTRANK.INC($Y$3:$Y$260,Y155)*100</f>
        <v>24.5</v>
      </c>
      <c r="AA155" s="42">
        <f>Q155+S155+U155+W155+Y155</f>
        <v>24.2</v>
      </c>
      <c r="AB155" s="42">
        <f>_xlfn.PERCENTRANK.INC($AA$3:$AA$260,AA155)*100</f>
        <v>36.799999999999997</v>
      </c>
      <c r="AC155" s="57">
        <f>RANK(AA155,$AA$3:$AA$260)</f>
        <v>151</v>
      </c>
      <c r="AD155" s="57" t="str">
        <f>VLOOKUP(AB155,med_3[],2,TRUE)</f>
        <v>เข้าร่วม</v>
      </c>
    </row>
    <row r="156" spans="1:30" s="14" customFormat="1" x14ac:dyDescent="0.2">
      <c r="A156" s="8">
        <v>45476.665391064817</v>
      </c>
      <c r="B156" s="25" t="s">
        <v>2006</v>
      </c>
      <c r="C156" s="35" t="s">
        <v>1886</v>
      </c>
      <c r="D156" s="36" t="s">
        <v>14</v>
      </c>
      <c r="E156" s="37" t="s">
        <v>627</v>
      </c>
      <c r="F156" s="37" t="s">
        <v>628</v>
      </c>
      <c r="G156" s="36" t="s">
        <v>84</v>
      </c>
      <c r="H156" s="37" t="s">
        <v>28</v>
      </c>
      <c r="I156" s="36">
        <v>9</v>
      </c>
      <c r="J156" s="38">
        <v>1839902380159</v>
      </c>
      <c r="K156" s="39" t="s">
        <v>629</v>
      </c>
      <c r="L156" s="39" t="s">
        <v>629</v>
      </c>
      <c r="M156" s="36" t="s">
        <v>630</v>
      </c>
      <c r="N156" s="40" t="s">
        <v>631</v>
      </c>
      <c r="O156" s="36" t="s">
        <v>632</v>
      </c>
      <c r="P156" s="36" t="s">
        <v>23</v>
      </c>
      <c r="Q156" s="41">
        <v>6</v>
      </c>
      <c r="R156" s="41">
        <f>_xlfn.PERCENTRANK.INC($Q$3:$Q$260,Q156)*100</f>
        <v>25.4</v>
      </c>
      <c r="S156" s="41">
        <v>7</v>
      </c>
      <c r="T156" s="41">
        <f>_xlfn.PERCENTRANK.INC($S$3:$S$260,S156)*100</f>
        <v>76.599999999999994</v>
      </c>
      <c r="U156" s="41">
        <v>3</v>
      </c>
      <c r="V156" s="41">
        <f>_xlfn.PERCENTRANK.INC($U$3:$U$260,U156)*100</f>
        <v>9.8000000000000007</v>
      </c>
      <c r="W156" s="42">
        <v>4</v>
      </c>
      <c r="X156" s="42">
        <f>_xlfn.PERCENTRANK.INC($W$3:$W$260,W156)*100</f>
        <v>34.799999999999997</v>
      </c>
      <c r="Y156" s="42">
        <v>4.2</v>
      </c>
      <c r="Z156" s="42">
        <f>_xlfn.PERCENTRANK.INC($Y$3:$Y$260,Y156)*100</f>
        <v>24.5</v>
      </c>
      <c r="AA156" s="42">
        <f>Q156+S156+U156+W156+Y156</f>
        <v>24.2</v>
      </c>
      <c r="AB156" s="42">
        <f>_xlfn.PERCENTRANK.INC($AA$3:$AA$260,AA156)*100</f>
        <v>36.799999999999997</v>
      </c>
      <c r="AC156" s="57">
        <f>RANK(AA156,$AA$3:$AA$260)</f>
        <v>151</v>
      </c>
      <c r="AD156" s="57" t="str">
        <f>VLOOKUP(AB156,med_3[],2,TRUE)</f>
        <v>เข้าร่วม</v>
      </c>
    </row>
    <row r="157" spans="1:30" s="14" customFormat="1" x14ac:dyDescent="0.2">
      <c r="A157" s="8">
        <v>45478.59098893519</v>
      </c>
      <c r="B157" s="25" t="s">
        <v>2006</v>
      </c>
      <c r="C157" s="35" t="s">
        <v>1910</v>
      </c>
      <c r="D157" s="36" t="s">
        <v>14</v>
      </c>
      <c r="E157" s="37" t="s">
        <v>926</v>
      </c>
      <c r="F157" s="37" t="s">
        <v>927</v>
      </c>
      <c r="G157" s="36" t="s">
        <v>27</v>
      </c>
      <c r="H157" s="37" t="s">
        <v>928</v>
      </c>
      <c r="I157" s="36">
        <v>11</v>
      </c>
      <c r="J157" s="38">
        <v>1839300049390</v>
      </c>
      <c r="K157" s="39" t="s">
        <v>929</v>
      </c>
      <c r="L157" s="39" t="s">
        <v>930</v>
      </c>
      <c r="M157" s="36" t="s">
        <v>931</v>
      </c>
      <c r="N157" s="40" t="s">
        <v>932</v>
      </c>
      <c r="O157" s="36" t="s">
        <v>933</v>
      </c>
      <c r="P157" s="36" t="s">
        <v>23</v>
      </c>
      <c r="Q157" s="41">
        <v>8</v>
      </c>
      <c r="R157" s="41">
        <f>_xlfn.PERCENTRANK.INC($Q$3:$Q$260,Q157)*100</f>
        <v>49.1</v>
      </c>
      <c r="S157" s="41">
        <v>4</v>
      </c>
      <c r="T157" s="41">
        <f>_xlfn.PERCENTRANK.INC($S$3:$S$260,S157)*100</f>
        <v>25.8</v>
      </c>
      <c r="U157" s="41">
        <v>4</v>
      </c>
      <c r="V157" s="41">
        <f>_xlfn.PERCENTRANK.INC($U$3:$U$260,U157)*100</f>
        <v>24.5</v>
      </c>
      <c r="W157" s="42">
        <v>4</v>
      </c>
      <c r="X157" s="42">
        <f>_xlfn.PERCENTRANK.INC($W$3:$W$260,W157)*100</f>
        <v>34.799999999999997</v>
      </c>
      <c r="Y157" s="42">
        <v>4.2</v>
      </c>
      <c r="Z157" s="42">
        <f>_xlfn.PERCENTRANK.INC($Y$3:$Y$260,Y157)*100</f>
        <v>24.5</v>
      </c>
      <c r="AA157" s="42">
        <f>Q157+S157+U157+W157+Y157</f>
        <v>24.2</v>
      </c>
      <c r="AB157" s="42">
        <f>_xlfn.PERCENTRANK.INC($AA$3:$AA$260,AA157)*100</f>
        <v>36.799999999999997</v>
      </c>
      <c r="AC157" s="57">
        <f>RANK(AA157,$AA$3:$AA$260)</f>
        <v>151</v>
      </c>
      <c r="AD157" s="57" t="str">
        <f>VLOOKUP(AB157,med_3[],2,TRUE)</f>
        <v>เข้าร่วม</v>
      </c>
    </row>
    <row r="158" spans="1:30" s="14" customFormat="1" x14ac:dyDescent="0.2">
      <c r="A158" s="8">
        <v>45479.456799201391</v>
      </c>
      <c r="B158" s="25" t="s">
        <v>2000</v>
      </c>
      <c r="C158" s="35" t="s">
        <v>1717</v>
      </c>
      <c r="D158" s="36" t="s">
        <v>24</v>
      </c>
      <c r="E158" s="37" t="s">
        <v>1981</v>
      </c>
      <c r="F158" s="37" t="s">
        <v>555</v>
      </c>
      <c r="G158" s="36" t="s">
        <v>27</v>
      </c>
      <c r="H158" s="37" t="s">
        <v>99</v>
      </c>
      <c r="I158" s="36">
        <v>11</v>
      </c>
      <c r="J158" s="38">
        <v>1839902267221</v>
      </c>
      <c r="K158" s="39" t="s">
        <v>1072</v>
      </c>
      <c r="L158" s="39" t="s">
        <v>1072</v>
      </c>
      <c r="M158" s="36" t="s">
        <v>1073</v>
      </c>
      <c r="N158" s="40" t="s">
        <v>1074</v>
      </c>
      <c r="O158" s="36" t="s">
        <v>1075</v>
      </c>
      <c r="P158" s="36" t="s">
        <v>23</v>
      </c>
      <c r="Q158" s="41">
        <v>10</v>
      </c>
      <c r="R158" s="41">
        <f>_xlfn.PERCENTRANK.INC($Q$3:$Q$260,Q158)*100</f>
        <v>69.599999999999994</v>
      </c>
      <c r="S158" s="41">
        <v>5</v>
      </c>
      <c r="T158" s="41">
        <f>_xlfn.PERCENTRANK.INC($S$3:$S$260,S158)*100</f>
        <v>43</v>
      </c>
      <c r="U158" s="41">
        <v>2</v>
      </c>
      <c r="V158" s="41">
        <f>_xlfn.PERCENTRANK.INC($U$3:$U$260,U158)*100</f>
        <v>3.5999999999999996</v>
      </c>
      <c r="W158" s="42">
        <v>4</v>
      </c>
      <c r="X158" s="42">
        <f>_xlfn.PERCENTRANK.INC($W$3:$W$260,W158)*100</f>
        <v>34.799999999999997</v>
      </c>
      <c r="Y158" s="42">
        <v>3</v>
      </c>
      <c r="Z158" s="42">
        <f>_xlfn.PERCENTRANK.INC($Y$3:$Y$260,Y158)*100</f>
        <v>10.6</v>
      </c>
      <c r="AA158" s="42">
        <f>Q158+S158+U158+W158+Y158</f>
        <v>24</v>
      </c>
      <c r="AB158" s="42">
        <f>_xlfn.PERCENTRANK.INC($AA$3:$AA$260,AA158)*100</f>
        <v>35.199999999999996</v>
      </c>
      <c r="AC158" s="57">
        <f>RANK(AA158,$AA$3:$AA$260)</f>
        <v>156</v>
      </c>
      <c r="AD158" s="57" t="str">
        <f>VLOOKUP(AB158,med_3[],2,TRUE)</f>
        <v>เข้าร่วม</v>
      </c>
    </row>
    <row r="159" spans="1:30" s="14" customFormat="1" x14ac:dyDescent="0.2">
      <c r="A159" s="8">
        <v>45478.689160196758</v>
      </c>
      <c r="B159" s="25" t="s">
        <v>2002</v>
      </c>
      <c r="C159" s="35" t="s">
        <v>1780</v>
      </c>
      <c r="D159" s="36" t="s">
        <v>14</v>
      </c>
      <c r="E159" s="37" t="s">
        <v>958</v>
      </c>
      <c r="F159" s="37" t="s">
        <v>959</v>
      </c>
      <c r="G159" s="36" t="s">
        <v>27</v>
      </c>
      <c r="H159" s="37" t="s">
        <v>28</v>
      </c>
      <c r="I159" s="36">
        <v>11</v>
      </c>
      <c r="J159" s="38">
        <v>1839100019675</v>
      </c>
      <c r="K159" s="39" t="s">
        <v>960</v>
      </c>
      <c r="L159" s="39" t="s">
        <v>961</v>
      </c>
      <c r="M159" s="36" t="s">
        <v>962</v>
      </c>
      <c r="N159" s="40" t="s">
        <v>963</v>
      </c>
      <c r="O159" s="36" t="s">
        <v>964</v>
      </c>
      <c r="P159" s="36" t="s">
        <v>23</v>
      </c>
      <c r="Q159" s="41">
        <v>4</v>
      </c>
      <c r="R159" s="41">
        <f>_xlfn.PERCENTRANK.INC($Q$3:$Q$260,Q159)*100</f>
        <v>7.3</v>
      </c>
      <c r="S159" s="41">
        <v>5</v>
      </c>
      <c r="T159" s="41">
        <f>_xlfn.PERCENTRANK.INC($S$3:$S$260,S159)*100</f>
        <v>43</v>
      </c>
      <c r="U159" s="41">
        <v>6</v>
      </c>
      <c r="V159" s="41">
        <f>_xlfn.PERCENTRANK.INC($U$3:$U$260,U159)*100</f>
        <v>69.599999999999994</v>
      </c>
      <c r="W159" s="42">
        <v>3</v>
      </c>
      <c r="X159" s="42">
        <f>_xlfn.PERCENTRANK.INC($W$3:$W$260,W159)*100</f>
        <v>17.2</v>
      </c>
      <c r="Y159" s="42">
        <v>6</v>
      </c>
      <c r="Z159" s="42">
        <f>_xlfn.PERCENTRANK.INC($Y$3:$Y$260,Y159)*100</f>
        <v>58.099999999999994</v>
      </c>
      <c r="AA159" s="42">
        <f>Q159+S159+U159+W159+Y159</f>
        <v>24</v>
      </c>
      <c r="AB159" s="42">
        <f>_xlfn.PERCENTRANK.INC($AA$3:$AA$260,AA159)*100</f>
        <v>35.199999999999996</v>
      </c>
      <c r="AC159" s="57">
        <f>RANK(AA159,$AA$3:$AA$260)</f>
        <v>156</v>
      </c>
      <c r="AD159" s="57" t="str">
        <f>VLOOKUP(AB159,med_3[],2,TRUE)</f>
        <v>เข้าร่วม</v>
      </c>
    </row>
    <row r="160" spans="1:30" s="14" customFormat="1" x14ac:dyDescent="0.2">
      <c r="A160" s="8">
        <v>45474.781882430558</v>
      </c>
      <c r="B160" s="24" t="s">
        <v>2003</v>
      </c>
      <c r="C160" s="35" t="s">
        <v>1797</v>
      </c>
      <c r="D160" s="36" t="s">
        <v>24</v>
      </c>
      <c r="E160" s="37" t="s">
        <v>25</v>
      </c>
      <c r="F160" s="37" t="s">
        <v>26</v>
      </c>
      <c r="G160" s="36" t="s">
        <v>27</v>
      </c>
      <c r="H160" s="37" t="s">
        <v>28</v>
      </c>
      <c r="I160" s="36">
        <v>12</v>
      </c>
      <c r="J160" s="38">
        <v>1839902260510</v>
      </c>
      <c r="K160" s="36" t="s">
        <v>29</v>
      </c>
      <c r="L160" s="39" t="s">
        <v>30</v>
      </c>
      <c r="M160" s="36" t="s">
        <v>31</v>
      </c>
      <c r="N160" s="40" t="s">
        <v>32</v>
      </c>
      <c r="O160" s="36" t="s">
        <v>33</v>
      </c>
      <c r="P160" s="36" t="s">
        <v>23</v>
      </c>
      <c r="Q160" s="41">
        <v>8</v>
      </c>
      <c r="R160" s="41">
        <f>_xlfn.PERCENTRANK.INC($Q$3:$Q$260,Q160)*100</f>
        <v>49.1</v>
      </c>
      <c r="S160" s="41">
        <v>4</v>
      </c>
      <c r="T160" s="41">
        <f>_xlfn.PERCENTRANK.INC($S$3:$S$260,S160)*100</f>
        <v>25.8</v>
      </c>
      <c r="U160" s="41">
        <v>4</v>
      </c>
      <c r="V160" s="41">
        <f>_xlfn.PERCENTRANK.INC($U$3:$U$260,U160)*100</f>
        <v>24.5</v>
      </c>
      <c r="W160" s="42">
        <v>5</v>
      </c>
      <c r="X160" s="42">
        <f>_xlfn.PERCENTRANK.INC($W$3:$W$260,W160)*100</f>
        <v>51.6</v>
      </c>
      <c r="Y160" s="42">
        <v>3</v>
      </c>
      <c r="Z160" s="42">
        <f>_xlfn.PERCENTRANK.INC($Y$3:$Y$260,Y160)*100</f>
        <v>10.6</v>
      </c>
      <c r="AA160" s="42">
        <f>Q160+S160+U160+W160+Y160</f>
        <v>24</v>
      </c>
      <c r="AB160" s="42">
        <f>_xlfn.PERCENTRANK.INC($AA$3:$AA$260,AA160)*100</f>
        <v>35.199999999999996</v>
      </c>
      <c r="AC160" s="57">
        <f>RANK(AA160,$AA$3:$AA$260)</f>
        <v>156</v>
      </c>
      <c r="AD160" s="57" t="str">
        <f>VLOOKUP(AB160,med_3[],2,TRUE)</f>
        <v>เข้าร่วม</v>
      </c>
    </row>
    <row r="161" spans="1:30" s="14" customFormat="1" x14ac:dyDescent="0.2">
      <c r="A161" s="8">
        <v>45478.358622395834</v>
      </c>
      <c r="B161" s="24" t="s">
        <v>2003</v>
      </c>
      <c r="C161" s="35" t="s">
        <v>1809</v>
      </c>
      <c r="D161" s="36" t="s">
        <v>14</v>
      </c>
      <c r="E161" s="37" t="s">
        <v>851</v>
      </c>
      <c r="F161" s="37" t="s">
        <v>852</v>
      </c>
      <c r="G161" s="36" t="s">
        <v>27</v>
      </c>
      <c r="H161" s="37" t="s">
        <v>853</v>
      </c>
      <c r="I161" s="36">
        <v>11</v>
      </c>
      <c r="J161" s="38">
        <v>1839902284630</v>
      </c>
      <c r="K161" s="39" t="s">
        <v>854</v>
      </c>
      <c r="L161" s="39" t="s">
        <v>855</v>
      </c>
      <c r="M161" s="36" t="s">
        <v>856</v>
      </c>
      <c r="N161" s="40" t="s">
        <v>857</v>
      </c>
      <c r="O161" s="36" t="s">
        <v>858</v>
      </c>
      <c r="P161" s="36" t="s">
        <v>23</v>
      </c>
      <c r="Q161" s="41">
        <v>2</v>
      </c>
      <c r="R161" s="41">
        <f>_xlfn.PERCENTRANK.INC($Q$3:$Q$260,Q161)*100</f>
        <v>1.2</v>
      </c>
      <c r="S161" s="41">
        <v>7</v>
      </c>
      <c r="T161" s="41">
        <f>_xlfn.PERCENTRANK.INC($S$3:$S$260,S161)*100</f>
        <v>76.599999999999994</v>
      </c>
      <c r="U161" s="41">
        <v>6</v>
      </c>
      <c r="V161" s="41">
        <f>_xlfn.PERCENTRANK.INC($U$3:$U$260,U161)*100</f>
        <v>69.599999999999994</v>
      </c>
      <c r="W161" s="42">
        <v>3</v>
      </c>
      <c r="X161" s="42">
        <f>_xlfn.PERCENTRANK.INC($W$3:$W$260,W161)*100</f>
        <v>17.2</v>
      </c>
      <c r="Y161" s="42">
        <v>6</v>
      </c>
      <c r="Z161" s="42">
        <f>_xlfn.PERCENTRANK.INC($Y$3:$Y$260,Y161)*100</f>
        <v>58.099999999999994</v>
      </c>
      <c r="AA161" s="42">
        <f>Q161+S161+U161+W161+Y161</f>
        <v>24</v>
      </c>
      <c r="AB161" s="42">
        <f>_xlfn.PERCENTRANK.INC($AA$3:$AA$260,AA161)*100</f>
        <v>35.199999999999996</v>
      </c>
      <c r="AC161" s="57">
        <f>RANK(AA161,$AA$3:$AA$260)</f>
        <v>156</v>
      </c>
      <c r="AD161" s="57" t="str">
        <f>VLOOKUP(AB161,med_3[],2,TRUE)</f>
        <v>เข้าร่วม</v>
      </c>
    </row>
    <row r="162" spans="1:30" s="14" customFormat="1" x14ac:dyDescent="0.2">
      <c r="A162" s="8">
        <v>45478.768682939815</v>
      </c>
      <c r="B162" s="24" t="s">
        <v>2001</v>
      </c>
      <c r="C162" s="35" t="s">
        <v>1738</v>
      </c>
      <c r="D162" s="36" t="s">
        <v>24</v>
      </c>
      <c r="E162" s="37" t="s">
        <v>1984</v>
      </c>
      <c r="F162" s="37" t="s">
        <v>982</v>
      </c>
      <c r="G162" s="36" t="s">
        <v>27</v>
      </c>
      <c r="H162" s="37" t="s">
        <v>64</v>
      </c>
      <c r="I162" s="36">
        <v>11</v>
      </c>
      <c r="J162" s="38">
        <v>1839902272232</v>
      </c>
      <c r="K162" s="39" t="s">
        <v>983</v>
      </c>
      <c r="L162" s="39" t="s">
        <v>983</v>
      </c>
      <c r="M162" s="36" t="s">
        <v>984</v>
      </c>
      <c r="N162" s="40" t="s">
        <v>985</v>
      </c>
      <c r="O162" s="36" t="s">
        <v>986</v>
      </c>
      <c r="P162" s="36" t="s">
        <v>23</v>
      </c>
      <c r="Q162" s="41">
        <v>10</v>
      </c>
      <c r="R162" s="41">
        <f>_xlfn.PERCENTRANK.INC($Q$3:$Q$260,Q162)*100</f>
        <v>69.599999999999994</v>
      </c>
      <c r="S162" s="41">
        <v>4</v>
      </c>
      <c r="T162" s="41">
        <f>_xlfn.PERCENTRANK.INC($S$3:$S$260,S162)*100</f>
        <v>25.8</v>
      </c>
      <c r="U162" s="41">
        <v>5</v>
      </c>
      <c r="V162" s="41">
        <f>_xlfn.PERCENTRANK.INC($U$3:$U$260,U162)*100</f>
        <v>46.300000000000004</v>
      </c>
      <c r="W162" s="42">
        <v>3</v>
      </c>
      <c r="X162" s="42">
        <f>_xlfn.PERCENTRANK.INC($W$3:$W$260,W162)*100</f>
        <v>17.2</v>
      </c>
      <c r="Y162" s="42">
        <v>1.8</v>
      </c>
      <c r="Z162" s="42">
        <f>_xlfn.PERCENTRANK.INC($Y$3:$Y$260,Y162)*100</f>
        <v>1.6</v>
      </c>
      <c r="AA162" s="42">
        <f>Q162+S162+U162+W162+Y162</f>
        <v>23.8</v>
      </c>
      <c r="AB162" s="42">
        <f>_xlfn.PERCENTRANK.INC($AA$3:$AA$260,AA162)*100</f>
        <v>34.4</v>
      </c>
      <c r="AC162" s="57">
        <f>RANK(AA162,$AA$3:$AA$260)</f>
        <v>160</v>
      </c>
      <c r="AD162" s="57" t="str">
        <f>VLOOKUP(AB162,med_3[],2,TRUE)</f>
        <v>เข้าร่วม</v>
      </c>
    </row>
    <row r="163" spans="1:30" s="14" customFormat="1" x14ac:dyDescent="0.2">
      <c r="A163" s="8">
        <v>45479.567067546297</v>
      </c>
      <c r="B163" s="24" t="s">
        <v>2007</v>
      </c>
      <c r="C163" s="35" t="s">
        <v>1920</v>
      </c>
      <c r="D163" s="36" t="s">
        <v>14</v>
      </c>
      <c r="E163" s="37" t="s">
        <v>1147</v>
      </c>
      <c r="F163" s="37" t="s">
        <v>1148</v>
      </c>
      <c r="G163" s="36" t="s">
        <v>27</v>
      </c>
      <c r="H163" s="37" t="s">
        <v>85</v>
      </c>
      <c r="I163" s="36">
        <v>12</v>
      </c>
      <c r="J163" s="38">
        <v>1839902277757</v>
      </c>
      <c r="K163" s="39" t="s">
        <v>1149</v>
      </c>
      <c r="L163" s="39" t="s">
        <v>1150</v>
      </c>
      <c r="M163" s="36" t="s">
        <v>1151</v>
      </c>
      <c r="N163" s="40" t="s">
        <v>1152</v>
      </c>
      <c r="O163" s="36" t="s">
        <v>1153</v>
      </c>
      <c r="P163" s="36" t="s">
        <v>23</v>
      </c>
      <c r="Q163" s="41">
        <v>4</v>
      </c>
      <c r="R163" s="41">
        <f>_xlfn.PERCENTRANK.INC($Q$3:$Q$260,Q163)*100</f>
        <v>7.3</v>
      </c>
      <c r="S163" s="41">
        <v>6</v>
      </c>
      <c r="T163" s="41">
        <f>_xlfn.PERCENTRANK.INC($S$3:$S$260,S163)*100</f>
        <v>60.199999999999996</v>
      </c>
      <c r="U163" s="41">
        <v>4</v>
      </c>
      <c r="V163" s="41">
        <f>_xlfn.PERCENTRANK.INC($U$3:$U$260,U163)*100</f>
        <v>24.5</v>
      </c>
      <c r="W163" s="42">
        <v>5</v>
      </c>
      <c r="X163" s="42">
        <f>_xlfn.PERCENTRANK.INC($W$3:$W$260,W163)*100</f>
        <v>51.6</v>
      </c>
      <c r="Y163" s="42">
        <v>4.8</v>
      </c>
      <c r="Z163" s="42">
        <f>_xlfn.PERCENTRANK.INC($Y$3:$Y$260,Y163)*100</f>
        <v>34.4</v>
      </c>
      <c r="AA163" s="42">
        <f>Q163+S163+U163+W163+Y163</f>
        <v>23.8</v>
      </c>
      <c r="AB163" s="42">
        <f>_xlfn.PERCENTRANK.INC($AA$3:$AA$260,AA163)*100</f>
        <v>34.4</v>
      </c>
      <c r="AC163" s="57">
        <f>RANK(AA163,$AA$3:$AA$260)</f>
        <v>160</v>
      </c>
      <c r="AD163" s="57" t="str">
        <f>VLOOKUP(AB163,med_3[],2,TRUE)</f>
        <v>เข้าร่วม</v>
      </c>
    </row>
    <row r="164" spans="1:30" s="14" customFormat="1" x14ac:dyDescent="0.2">
      <c r="A164" s="8">
        <v>45480.689578240737</v>
      </c>
      <c r="B164" s="24" t="s">
        <v>1999</v>
      </c>
      <c r="C164" s="35" t="s">
        <v>1685</v>
      </c>
      <c r="D164" s="36" t="s">
        <v>14</v>
      </c>
      <c r="E164" s="37" t="s">
        <v>1513</v>
      </c>
      <c r="F164" s="37" t="s">
        <v>1514</v>
      </c>
      <c r="G164" s="36" t="s">
        <v>17</v>
      </c>
      <c r="H164" s="37" t="s">
        <v>28</v>
      </c>
      <c r="I164" s="36">
        <v>11</v>
      </c>
      <c r="J164" s="38" t="s">
        <v>1515</v>
      </c>
      <c r="K164" s="36" t="s">
        <v>1516</v>
      </c>
      <c r="L164" s="36" t="s">
        <v>1517</v>
      </c>
      <c r="M164" s="36" t="s">
        <v>1518</v>
      </c>
      <c r="N164" s="40" t="s">
        <v>1519</v>
      </c>
      <c r="O164" s="36" t="s">
        <v>1520</v>
      </c>
      <c r="P164" s="36" t="s">
        <v>23</v>
      </c>
      <c r="Q164" s="41">
        <v>6</v>
      </c>
      <c r="R164" s="41">
        <f>_xlfn.PERCENTRANK.INC($Q$3:$Q$260,Q164)*100</f>
        <v>25.4</v>
      </c>
      <c r="S164" s="41">
        <v>3</v>
      </c>
      <c r="T164" s="41">
        <f>_xlfn.PERCENTRANK.INC($S$3:$S$260,S164)*100</f>
        <v>9.4</v>
      </c>
      <c r="U164" s="41">
        <v>5</v>
      </c>
      <c r="V164" s="41">
        <f>_xlfn.PERCENTRANK.INC($U$3:$U$260,U164)*100</f>
        <v>46.300000000000004</v>
      </c>
      <c r="W164" s="42">
        <v>3</v>
      </c>
      <c r="X164" s="42">
        <f>_xlfn.PERCENTRANK.INC($W$3:$W$260,W164)*100</f>
        <v>17.2</v>
      </c>
      <c r="Y164" s="42">
        <v>6.6</v>
      </c>
      <c r="Z164" s="42">
        <f>_xlfn.PERCENTRANK.INC($Y$3:$Y$260,Y164)*100</f>
        <v>67.600000000000009</v>
      </c>
      <c r="AA164" s="42">
        <f>Q164+S164+U164+W164+Y164</f>
        <v>23.6</v>
      </c>
      <c r="AB164" s="42">
        <f>_xlfn.PERCENTRANK.INC($AA$3:$AA$260,AA164)*100</f>
        <v>33.1</v>
      </c>
      <c r="AC164" s="57">
        <f>RANK(AA164,$AA$3:$AA$260)</f>
        <v>162</v>
      </c>
      <c r="AD164" s="57" t="str">
        <f>VLOOKUP(AB164,med_3[],2,TRUE)</f>
        <v>เข้าร่วม</v>
      </c>
    </row>
    <row r="165" spans="1:30" s="14" customFormat="1" x14ac:dyDescent="0.2">
      <c r="A165" s="8">
        <v>45476.300726655092</v>
      </c>
      <c r="B165" s="25" t="s">
        <v>2000</v>
      </c>
      <c r="C165" s="35" t="s">
        <v>1727</v>
      </c>
      <c r="D165" s="36" t="s">
        <v>24</v>
      </c>
      <c r="E165" s="37" t="s">
        <v>514</v>
      </c>
      <c r="F165" s="37" t="s">
        <v>515</v>
      </c>
      <c r="G165" s="36" t="s">
        <v>27</v>
      </c>
      <c r="H165" s="37" t="s">
        <v>516</v>
      </c>
      <c r="I165" s="36" t="s">
        <v>409</v>
      </c>
      <c r="J165" s="38">
        <v>1839100018202</v>
      </c>
      <c r="K165" s="39" t="s">
        <v>517</v>
      </c>
      <c r="L165" s="39" t="s">
        <v>518</v>
      </c>
      <c r="M165" s="40" t="s">
        <v>519</v>
      </c>
      <c r="N165" s="40" t="s">
        <v>520</v>
      </c>
      <c r="O165" s="36" t="s">
        <v>521</v>
      </c>
      <c r="P165" s="36" t="s">
        <v>23</v>
      </c>
      <c r="Q165" s="41">
        <v>8</v>
      </c>
      <c r="R165" s="41">
        <f>_xlfn.PERCENTRANK.INC($Q$3:$Q$260,Q165)*100</f>
        <v>49.1</v>
      </c>
      <c r="S165" s="41">
        <v>2</v>
      </c>
      <c r="T165" s="41">
        <f>_xlfn.PERCENTRANK.INC($S$3:$S$260,S165)*100</f>
        <v>3.2</v>
      </c>
      <c r="U165" s="41">
        <v>4</v>
      </c>
      <c r="V165" s="41">
        <f>_xlfn.PERCENTRANK.INC($U$3:$U$260,U165)*100</f>
        <v>24.5</v>
      </c>
      <c r="W165" s="42">
        <v>6</v>
      </c>
      <c r="X165" s="42">
        <f>_xlfn.PERCENTRANK.INC($W$3:$W$260,W165)*100</f>
        <v>68</v>
      </c>
      <c r="Y165" s="42">
        <v>3.6</v>
      </c>
      <c r="Z165" s="42">
        <f>_xlfn.PERCENTRANK.INC($Y$3:$Y$260,Y165)*100</f>
        <v>17.599999999999998</v>
      </c>
      <c r="AA165" s="42">
        <f>Q165+S165+U165+W165+Y165</f>
        <v>23.6</v>
      </c>
      <c r="AB165" s="42">
        <f>_xlfn.PERCENTRANK.INC($AA$3:$AA$260,AA165)*100</f>
        <v>33.1</v>
      </c>
      <c r="AC165" s="57">
        <f>RANK(AA165,$AA$3:$AA$260)</f>
        <v>162</v>
      </c>
      <c r="AD165" s="57" t="str">
        <f>VLOOKUP(AB165,med_3[],2,TRUE)</f>
        <v>เข้าร่วม</v>
      </c>
    </row>
    <row r="166" spans="1:30" s="14" customFormat="1" x14ac:dyDescent="0.2">
      <c r="A166" s="8">
        <v>45480.911395659721</v>
      </c>
      <c r="B166" s="25" t="s">
        <v>2006</v>
      </c>
      <c r="C166" s="35" t="s">
        <v>1896</v>
      </c>
      <c r="D166" s="36" t="s">
        <v>24</v>
      </c>
      <c r="E166" s="37" t="s">
        <v>1652</v>
      </c>
      <c r="F166" s="37" t="s">
        <v>1653</v>
      </c>
      <c r="G166" s="36" t="s">
        <v>17</v>
      </c>
      <c r="H166" s="37" t="s">
        <v>99</v>
      </c>
      <c r="I166" s="36">
        <v>11</v>
      </c>
      <c r="J166" s="38">
        <v>1839300059298</v>
      </c>
      <c r="K166" s="39" t="s">
        <v>1654</v>
      </c>
      <c r="L166" s="39" t="s">
        <v>1654</v>
      </c>
      <c r="M166" s="36" t="s">
        <v>1655</v>
      </c>
      <c r="N166" s="40" t="s">
        <v>1656</v>
      </c>
      <c r="O166" s="36" t="s">
        <v>1657</v>
      </c>
      <c r="P166" s="36" t="s">
        <v>23</v>
      </c>
      <c r="Q166" s="41">
        <v>2</v>
      </c>
      <c r="R166" s="41">
        <f>_xlfn.PERCENTRANK.INC($Q$3:$Q$260,Q166)*100</f>
        <v>1.2</v>
      </c>
      <c r="S166" s="41">
        <v>6</v>
      </c>
      <c r="T166" s="41">
        <f>_xlfn.PERCENTRANK.INC($S$3:$S$260,S166)*100</f>
        <v>60.199999999999996</v>
      </c>
      <c r="U166" s="41">
        <v>4</v>
      </c>
      <c r="V166" s="41">
        <f>_xlfn.PERCENTRANK.INC($U$3:$U$260,U166)*100</f>
        <v>24.5</v>
      </c>
      <c r="W166" s="42">
        <v>8</v>
      </c>
      <c r="X166" s="42">
        <f>_xlfn.PERCENTRANK.INC($W$3:$W$260,W166)*100</f>
        <v>90.100000000000009</v>
      </c>
      <c r="Y166" s="42">
        <v>3.6</v>
      </c>
      <c r="Z166" s="42">
        <f>_xlfn.PERCENTRANK.INC($Y$3:$Y$260,Y166)*100</f>
        <v>17.599999999999998</v>
      </c>
      <c r="AA166" s="42">
        <f>Q166+S166+U166+W166+Y166</f>
        <v>23.6</v>
      </c>
      <c r="AB166" s="42">
        <f>_xlfn.PERCENTRANK.INC($AA$3:$AA$260,AA166)*100</f>
        <v>33.1</v>
      </c>
      <c r="AC166" s="57">
        <f>RANK(AA166,$AA$3:$AA$260)</f>
        <v>162</v>
      </c>
      <c r="AD166" s="57" t="str">
        <f>VLOOKUP(AB166,med_3[],2,TRUE)</f>
        <v>เข้าร่วม</v>
      </c>
    </row>
    <row r="167" spans="1:30" s="14" customFormat="1" x14ac:dyDescent="0.2">
      <c r="A167" s="8">
        <v>45475.600542291664</v>
      </c>
      <c r="B167" s="24" t="s">
        <v>1999</v>
      </c>
      <c r="C167" s="35" t="s">
        <v>1691</v>
      </c>
      <c r="D167" s="36" t="s">
        <v>14</v>
      </c>
      <c r="E167" s="37" t="s">
        <v>367</v>
      </c>
      <c r="F167" s="37" t="s">
        <v>368</v>
      </c>
      <c r="G167" s="36" t="s">
        <v>17</v>
      </c>
      <c r="H167" s="37" t="s">
        <v>28</v>
      </c>
      <c r="I167" s="36">
        <v>10</v>
      </c>
      <c r="J167" s="38">
        <v>1839902340254</v>
      </c>
      <c r="K167" s="39" t="s">
        <v>369</v>
      </c>
      <c r="L167" s="39" t="s">
        <v>370</v>
      </c>
      <c r="M167" s="36" t="s">
        <v>371</v>
      </c>
      <c r="N167" s="40" t="s">
        <v>372</v>
      </c>
      <c r="O167" s="36" t="s">
        <v>373</v>
      </c>
      <c r="P167" s="36" t="s">
        <v>23</v>
      </c>
      <c r="Q167" s="41">
        <v>4</v>
      </c>
      <c r="R167" s="41">
        <f>_xlfn.PERCENTRANK.INC($Q$3:$Q$260,Q167)*100</f>
        <v>7.3</v>
      </c>
      <c r="S167" s="41">
        <v>7</v>
      </c>
      <c r="T167" s="41">
        <f>_xlfn.PERCENTRANK.INC($S$3:$S$260,S167)*100</f>
        <v>76.599999999999994</v>
      </c>
      <c r="U167" s="41">
        <v>6</v>
      </c>
      <c r="V167" s="41">
        <f>_xlfn.PERCENTRANK.INC($U$3:$U$260,U167)*100</f>
        <v>69.599999999999994</v>
      </c>
      <c r="W167" s="42">
        <v>4</v>
      </c>
      <c r="X167" s="42">
        <f>_xlfn.PERCENTRANK.INC($W$3:$W$260,W167)*100</f>
        <v>34.799999999999997</v>
      </c>
      <c r="Y167" s="42">
        <v>2.4</v>
      </c>
      <c r="Z167" s="42">
        <f>_xlfn.PERCENTRANK.INC($Y$3:$Y$260,Y167)*100</f>
        <v>4.9000000000000004</v>
      </c>
      <c r="AA167" s="42">
        <f>Q167+S167+U167+W167+Y167</f>
        <v>23.4</v>
      </c>
      <c r="AB167" s="42">
        <f>_xlfn.PERCENTRANK.INC($AA$3:$AA$260,AA167)*100</f>
        <v>31.5</v>
      </c>
      <c r="AC167" s="57">
        <f>RANK(AA167,$AA$3:$AA$260)</f>
        <v>165</v>
      </c>
      <c r="AD167" s="57" t="str">
        <f>VLOOKUP(AB167,med_3[],2,TRUE)</f>
        <v>เข้าร่วม</v>
      </c>
    </row>
    <row r="168" spans="1:30" s="14" customFormat="1" x14ac:dyDescent="0.2">
      <c r="A168" s="8">
        <v>45474.864659398147</v>
      </c>
      <c r="B168" s="24" t="s">
        <v>2001</v>
      </c>
      <c r="C168" s="35" t="s">
        <v>1742</v>
      </c>
      <c r="D168" s="36" t="s">
        <v>24</v>
      </c>
      <c r="E168" s="37" t="s">
        <v>97</v>
      </c>
      <c r="F168" s="37" t="s">
        <v>98</v>
      </c>
      <c r="G168" s="36" t="s">
        <v>27</v>
      </c>
      <c r="H168" s="37" t="s">
        <v>99</v>
      </c>
      <c r="I168" s="36" t="s">
        <v>100</v>
      </c>
      <c r="J168" s="38">
        <v>1839100018644</v>
      </c>
      <c r="K168" s="39" t="s">
        <v>101</v>
      </c>
      <c r="L168" s="39" t="s">
        <v>102</v>
      </c>
      <c r="M168" s="36" t="s">
        <v>103</v>
      </c>
      <c r="N168" s="40" t="s">
        <v>104</v>
      </c>
      <c r="O168" s="36" t="s">
        <v>105</v>
      </c>
      <c r="P168" s="36" t="s">
        <v>23</v>
      </c>
      <c r="Q168" s="41">
        <v>0</v>
      </c>
      <c r="R168" s="41">
        <f>_xlfn.PERCENTRANK.INC($Q$3:$Q$260,Q168)*100</f>
        <v>0</v>
      </c>
      <c r="S168" s="41">
        <v>6</v>
      </c>
      <c r="T168" s="41">
        <f>_xlfn.PERCENTRANK.INC($S$3:$S$260,S168)*100</f>
        <v>60.199999999999996</v>
      </c>
      <c r="U168" s="41">
        <v>5</v>
      </c>
      <c r="V168" s="41">
        <f>_xlfn.PERCENTRANK.INC($U$3:$U$260,U168)*100</f>
        <v>46.300000000000004</v>
      </c>
      <c r="W168" s="42">
        <v>7</v>
      </c>
      <c r="X168" s="42">
        <f>_xlfn.PERCENTRANK.INC($W$3:$W$260,W168)*100</f>
        <v>80.7</v>
      </c>
      <c r="Y168" s="42">
        <v>5.4</v>
      </c>
      <c r="Z168" s="42">
        <f>_xlfn.PERCENTRANK.INC($Y$3:$Y$260,Y168)*100</f>
        <v>45.4</v>
      </c>
      <c r="AA168" s="42">
        <f>Q168+S168+U168+W168+Y168</f>
        <v>23.4</v>
      </c>
      <c r="AB168" s="42">
        <f>_xlfn.PERCENTRANK.INC($AA$3:$AA$260,AA168)*100</f>
        <v>31.5</v>
      </c>
      <c r="AC168" s="57">
        <f>RANK(AA168,$AA$3:$AA$260)</f>
        <v>165</v>
      </c>
      <c r="AD168" s="57" t="str">
        <f>VLOOKUP(AB168,med_3[],2,TRUE)</f>
        <v>เข้าร่วม</v>
      </c>
    </row>
    <row r="169" spans="1:30" s="14" customFormat="1" x14ac:dyDescent="0.2">
      <c r="A169" s="8">
        <v>45480.42955641204</v>
      </c>
      <c r="B169" s="25" t="s">
        <v>2002</v>
      </c>
      <c r="C169" s="35" t="s">
        <v>1788</v>
      </c>
      <c r="D169" s="36" t="s">
        <v>24</v>
      </c>
      <c r="E169" s="37" t="s">
        <v>1361</v>
      </c>
      <c r="F169" s="37" t="s">
        <v>1362</v>
      </c>
      <c r="G169" s="36" t="s">
        <v>27</v>
      </c>
      <c r="H169" s="37" t="s">
        <v>703</v>
      </c>
      <c r="I169" s="36">
        <v>11</v>
      </c>
      <c r="J169" s="38" t="s">
        <v>1363</v>
      </c>
      <c r="K169" s="39" t="s">
        <v>1364</v>
      </c>
      <c r="L169" s="39" t="s">
        <v>1365</v>
      </c>
      <c r="M169" s="36" t="s">
        <v>1366</v>
      </c>
      <c r="N169" s="40" t="s">
        <v>1367</v>
      </c>
      <c r="O169" s="36" t="s">
        <v>1368</v>
      </c>
      <c r="P169" s="36" t="s">
        <v>23</v>
      </c>
      <c r="Q169" s="41">
        <v>4</v>
      </c>
      <c r="R169" s="41">
        <f>_xlfn.PERCENTRANK.INC($Q$3:$Q$260,Q169)*100</f>
        <v>7.3</v>
      </c>
      <c r="S169" s="41">
        <v>4</v>
      </c>
      <c r="T169" s="41">
        <f>_xlfn.PERCENTRANK.INC($S$3:$S$260,S169)*100</f>
        <v>25.8</v>
      </c>
      <c r="U169" s="41">
        <v>5</v>
      </c>
      <c r="V169" s="41">
        <f>_xlfn.PERCENTRANK.INC($U$3:$U$260,U169)*100</f>
        <v>46.300000000000004</v>
      </c>
      <c r="W169" s="42">
        <v>5</v>
      </c>
      <c r="X169" s="42">
        <f>_xlfn.PERCENTRANK.INC($W$3:$W$260,W169)*100</f>
        <v>51.6</v>
      </c>
      <c r="Y169" s="42">
        <v>5.4</v>
      </c>
      <c r="Z169" s="42">
        <f>_xlfn.PERCENTRANK.INC($Y$3:$Y$260,Y169)*100</f>
        <v>45.4</v>
      </c>
      <c r="AA169" s="42">
        <f>Q169+S169+U169+W169+Y169</f>
        <v>23.4</v>
      </c>
      <c r="AB169" s="42">
        <f>_xlfn.PERCENTRANK.INC($AA$3:$AA$260,AA169)*100</f>
        <v>31.5</v>
      </c>
      <c r="AC169" s="57">
        <f>RANK(AA169,$AA$3:$AA$260)</f>
        <v>165</v>
      </c>
      <c r="AD169" s="57" t="str">
        <f>VLOOKUP(AB169,med_3[],2,TRUE)</f>
        <v>เข้าร่วม</v>
      </c>
    </row>
    <row r="170" spans="1:30" s="14" customFormat="1" x14ac:dyDescent="0.2">
      <c r="A170" s="8">
        <v>45479.32312828704</v>
      </c>
      <c r="B170" s="24" t="s">
        <v>2007</v>
      </c>
      <c r="C170" s="35" t="s">
        <v>1917</v>
      </c>
      <c r="D170" s="36" t="s">
        <v>14</v>
      </c>
      <c r="E170" s="37" t="s">
        <v>1043</v>
      </c>
      <c r="F170" s="37" t="s">
        <v>1044</v>
      </c>
      <c r="G170" s="36" t="s">
        <v>17</v>
      </c>
      <c r="H170" s="37" t="s">
        <v>99</v>
      </c>
      <c r="I170" s="36">
        <v>11</v>
      </c>
      <c r="J170" s="38">
        <v>1839902302557</v>
      </c>
      <c r="K170" s="39" t="s">
        <v>1045</v>
      </c>
      <c r="L170" s="39" t="s">
        <v>1046</v>
      </c>
      <c r="M170" s="36" t="s">
        <v>1047</v>
      </c>
      <c r="N170" s="40" t="s">
        <v>1048</v>
      </c>
      <c r="O170" s="36" t="s">
        <v>1049</v>
      </c>
      <c r="P170" s="36" t="s">
        <v>23</v>
      </c>
      <c r="Q170" s="41">
        <v>10</v>
      </c>
      <c r="R170" s="41">
        <f>_xlfn.PERCENTRANK.INC($Q$3:$Q$260,Q170)*100</f>
        <v>69.599999999999994</v>
      </c>
      <c r="S170" s="41">
        <v>3</v>
      </c>
      <c r="T170" s="41">
        <f>_xlfn.PERCENTRANK.INC($S$3:$S$260,S170)*100</f>
        <v>9.4</v>
      </c>
      <c r="U170" s="41">
        <v>3</v>
      </c>
      <c r="V170" s="41">
        <f>_xlfn.PERCENTRANK.INC($U$3:$U$260,U170)*100</f>
        <v>9.8000000000000007</v>
      </c>
      <c r="W170" s="42">
        <v>5</v>
      </c>
      <c r="X170" s="42">
        <f>_xlfn.PERCENTRANK.INC($W$3:$W$260,W170)*100</f>
        <v>51.6</v>
      </c>
      <c r="Y170" s="42">
        <v>2.4</v>
      </c>
      <c r="Z170" s="42">
        <f>_xlfn.PERCENTRANK.INC($Y$3:$Y$260,Y170)*100</f>
        <v>4.9000000000000004</v>
      </c>
      <c r="AA170" s="42">
        <f>Q170+S170+U170+W170+Y170</f>
        <v>23.4</v>
      </c>
      <c r="AB170" s="42">
        <f>_xlfn.PERCENTRANK.INC($AA$3:$AA$260,AA170)*100</f>
        <v>31.5</v>
      </c>
      <c r="AC170" s="57">
        <f>RANK(AA170,$AA$3:$AA$260)</f>
        <v>165</v>
      </c>
      <c r="AD170" s="57" t="str">
        <f>VLOOKUP(AB170,med_3[],2,TRUE)</f>
        <v>เข้าร่วม</v>
      </c>
    </row>
    <row r="171" spans="1:30" s="14" customFormat="1" x14ac:dyDescent="0.2">
      <c r="A171" s="8">
        <v>45480.712572407407</v>
      </c>
      <c r="B171" s="25" t="s">
        <v>2002</v>
      </c>
      <c r="C171" s="35" t="s">
        <v>1782</v>
      </c>
      <c r="D171" s="36" t="s">
        <v>14</v>
      </c>
      <c r="E171" s="37" t="s">
        <v>1539</v>
      </c>
      <c r="F171" s="37" t="s">
        <v>1540</v>
      </c>
      <c r="G171" s="36" t="s">
        <v>84</v>
      </c>
      <c r="H171" s="37" t="s">
        <v>28</v>
      </c>
      <c r="I171" s="36">
        <v>10</v>
      </c>
      <c r="J171" s="38">
        <v>1839300071328</v>
      </c>
      <c r="K171" s="39" t="s">
        <v>1541</v>
      </c>
      <c r="L171" s="39" t="s">
        <v>1542</v>
      </c>
      <c r="M171" s="36" t="s">
        <v>1543</v>
      </c>
      <c r="N171" s="40" t="s">
        <v>1544</v>
      </c>
      <c r="O171" s="36" t="s">
        <v>1545</v>
      </c>
      <c r="P171" s="36" t="s">
        <v>23</v>
      </c>
      <c r="Q171" s="41">
        <v>10</v>
      </c>
      <c r="R171" s="41">
        <f>_xlfn.PERCENTRANK.INC($Q$3:$Q$260,Q171)*100</f>
        <v>69.599999999999994</v>
      </c>
      <c r="S171" s="41">
        <v>3</v>
      </c>
      <c r="T171" s="41">
        <f>_xlfn.PERCENTRANK.INC($S$3:$S$260,S171)*100</f>
        <v>9.4</v>
      </c>
      <c r="U171" s="41">
        <v>4</v>
      </c>
      <c r="V171" s="41">
        <f>_xlfn.PERCENTRANK.INC($U$3:$U$260,U171)*100</f>
        <v>24.5</v>
      </c>
      <c r="W171" s="42">
        <v>5</v>
      </c>
      <c r="X171" s="42">
        <f>_xlfn.PERCENTRANK.INC($W$3:$W$260,W171)*100</f>
        <v>51.6</v>
      </c>
      <c r="Y171" s="42">
        <v>1.2</v>
      </c>
      <c r="Z171" s="42">
        <f>_xlfn.PERCENTRANK.INC($Y$3:$Y$260,Y171)*100</f>
        <v>0.4</v>
      </c>
      <c r="AA171" s="42">
        <f>Q171+S171+U171+W171+Y171</f>
        <v>23.2</v>
      </c>
      <c r="AB171" s="42">
        <f>_xlfn.PERCENTRANK.INC($AA$3:$AA$260,AA171)*100</f>
        <v>30.3</v>
      </c>
      <c r="AC171" s="57">
        <f>RANK(AA171,$AA$3:$AA$260)</f>
        <v>169</v>
      </c>
      <c r="AD171" s="57" t="str">
        <f>VLOOKUP(AB171,med_3[],2,TRUE)</f>
        <v>เข้าร่วม</v>
      </c>
    </row>
    <row r="172" spans="1:30" s="14" customFormat="1" x14ac:dyDescent="0.2">
      <c r="A172" s="8">
        <v>45480.876133750004</v>
      </c>
      <c r="B172" s="24" t="s">
        <v>2003</v>
      </c>
      <c r="C172" s="35" t="s">
        <v>1808</v>
      </c>
      <c r="D172" s="36" t="s">
        <v>24</v>
      </c>
      <c r="E172" s="37" t="s">
        <v>1632</v>
      </c>
      <c r="F172" s="37" t="s">
        <v>1633</v>
      </c>
      <c r="G172" s="36" t="s">
        <v>17</v>
      </c>
      <c r="H172" s="37" t="s">
        <v>187</v>
      </c>
      <c r="I172" s="36">
        <v>10</v>
      </c>
      <c r="J172" s="38">
        <v>1839300058704</v>
      </c>
      <c r="K172" s="36" t="s">
        <v>1634</v>
      </c>
      <c r="L172" s="36" t="s">
        <v>1635</v>
      </c>
      <c r="M172" s="36" t="s">
        <v>1636</v>
      </c>
      <c r="N172" s="40" t="s">
        <v>1637</v>
      </c>
      <c r="O172" s="36" t="s">
        <v>1638</v>
      </c>
      <c r="P172" s="36" t="s">
        <v>23</v>
      </c>
      <c r="Q172" s="41">
        <v>4</v>
      </c>
      <c r="R172" s="41">
        <f>_xlfn.PERCENTRANK.INC($Q$3:$Q$260,Q172)*100</f>
        <v>7.3</v>
      </c>
      <c r="S172" s="41">
        <v>4</v>
      </c>
      <c r="T172" s="41">
        <f>_xlfn.PERCENTRANK.INC($S$3:$S$260,S172)*100</f>
        <v>25.8</v>
      </c>
      <c r="U172" s="41">
        <v>5</v>
      </c>
      <c r="V172" s="41">
        <f>_xlfn.PERCENTRANK.INC($U$3:$U$260,U172)*100</f>
        <v>46.300000000000004</v>
      </c>
      <c r="W172" s="42">
        <v>6</v>
      </c>
      <c r="X172" s="42">
        <f>_xlfn.PERCENTRANK.INC($W$3:$W$260,W172)*100</f>
        <v>68</v>
      </c>
      <c r="Y172" s="42">
        <v>4.2</v>
      </c>
      <c r="Z172" s="42">
        <f>_xlfn.PERCENTRANK.INC($Y$3:$Y$260,Y172)*100</f>
        <v>24.5</v>
      </c>
      <c r="AA172" s="42">
        <f>Q172+S172+U172+W172+Y172</f>
        <v>23.2</v>
      </c>
      <c r="AB172" s="42">
        <f>_xlfn.PERCENTRANK.INC($AA$3:$AA$260,AA172)*100</f>
        <v>30.3</v>
      </c>
      <c r="AC172" s="57">
        <f>RANK(AA172,$AA$3:$AA$260)</f>
        <v>169</v>
      </c>
      <c r="AD172" s="57" t="str">
        <f>VLOOKUP(AB172,med_3[],2,TRUE)</f>
        <v>เข้าร่วม</v>
      </c>
    </row>
    <row r="173" spans="1:30" s="14" customFormat="1" x14ac:dyDescent="0.2">
      <c r="A173" s="8">
        <v>45476.537793715281</v>
      </c>
      <c r="B173" s="25" t="s">
        <v>2004</v>
      </c>
      <c r="C173" s="35" t="s">
        <v>1830</v>
      </c>
      <c r="D173" s="36" t="s">
        <v>14</v>
      </c>
      <c r="E173" s="37" t="s">
        <v>573</v>
      </c>
      <c r="F173" s="37" t="s">
        <v>574</v>
      </c>
      <c r="G173" s="36" t="s">
        <v>27</v>
      </c>
      <c r="H173" s="37" t="s">
        <v>575</v>
      </c>
      <c r="I173" s="36" t="s">
        <v>409</v>
      </c>
      <c r="J173" s="38" t="s">
        <v>576</v>
      </c>
      <c r="K173" s="39" t="s">
        <v>577</v>
      </c>
      <c r="L173" s="39" t="s">
        <v>578</v>
      </c>
      <c r="M173" s="36" t="s">
        <v>579</v>
      </c>
      <c r="N173" s="40" t="s">
        <v>580</v>
      </c>
      <c r="O173" s="36" t="s">
        <v>581</v>
      </c>
      <c r="P173" s="36" t="s">
        <v>23</v>
      </c>
      <c r="Q173" s="41">
        <v>10</v>
      </c>
      <c r="R173" s="41">
        <f>_xlfn.PERCENTRANK.INC($Q$3:$Q$260,Q173)*100</f>
        <v>69.599999999999994</v>
      </c>
      <c r="S173" s="41">
        <v>3</v>
      </c>
      <c r="T173" s="41">
        <f>_xlfn.PERCENTRANK.INC($S$3:$S$260,S173)*100</f>
        <v>9.4</v>
      </c>
      <c r="U173" s="41">
        <v>2</v>
      </c>
      <c r="V173" s="41">
        <f>_xlfn.PERCENTRANK.INC($U$3:$U$260,U173)*100</f>
        <v>3.5999999999999996</v>
      </c>
      <c r="W173" s="42">
        <v>4</v>
      </c>
      <c r="X173" s="42">
        <f>_xlfn.PERCENTRANK.INC($W$3:$W$260,W173)*100</f>
        <v>34.799999999999997</v>
      </c>
      <c r="Y173" s="42">
        <v>4.2</v>
      </c>
      <c r="Z173" s="42">
        <f>_xlfn.PERCENTRANK.INC($Y$3:$Y$260,Y173)*100</f>
        <v>24.5</v>
      </c>
      <c r="AA173" s="42">
        <f>Q173+S173+U173+W173+Y173</f>
        <v>23.2</v>
      </c>
      <c r="AB173" s="42">
        <f>_xlfn.PERCENTRANK.INC($AA$3:$AA$260,AA173)*100</f>
        <v>30.3</v>
      </c>
      <c r="AC173" s="57">
        <f>RANK(AA173,$AA$3:$AA$260)</f>
        <v>169</v>
      </c>
      <c r="AD173" s="57" t="str">
        <f>VLOOKUP(AB173,med_3[],2,TRUE)</f>
        <v>เข้าร่วม</v>
      </c>
    </row>
    <row r="174" spans="1:30" s="14" customFormat="1" x14ac:dyDescent="0.2">
      <c r="A174" s="8">
        <v>45480.708152789353</v>
      </c>
      <c r="B174" s="24" t="s">
        <v>2001</v>
      </c>
      <c r="C174" s="35" t="s">
        <v>1755</v>
      </c>
      <c r="D174" s="36" t="s">
        <v>24</v>
      </c>
      <c r="E174" s="37" t="s">
        <v>1534</v>
      </c>
      <c r="F174" s="37" t="s">
        <v>1535</v>
      </c>
      <c r="G174" s="36" t="s">
        <v>27</v>
      </c>
      <c r="H174" s="37" t="s">
        <v>28</v>
      </c>
      <c r="I174" s="36">
        <v>11</v>
      </c>
      <c r="J174" s="38">
        <v>1839902289267</v>
      </c>
      <c r="K174" s="39" t="s">
        <v>1536</v>
      </c>
      <c r="L174" s="39" t="s">
        <v>1536</v>
      </c>
      <c r="M174" s="36" t="s">
        <v>1537</v>
      </c>
      <c r="N174" s="40" t="s">
        <v>1538</v>
      </c>
      <c r="O174" s="36">
        <v>262202001</v>
      </c>
      <c r="P174" s="36" t="s">
        <v>23</v>
      </c>
      <c r="Q174" s="41">
        <v>6</v>
      </c>
      <c r="R174" s="41">
        <f>_xlfn.PERCENTRANK.INC($Q$3:$Q$260,Q174)*100</f>
        <v>25.4</v>
      </c>
      <c r="S174" s="41">
        <v>1</v>
      </c>
      <c r="T174" s="41">
        <f>_xlfn.PERCENTRANK.INC($S$3:$S$260,S174)*100</f>
        <v>0</v>
      </c>
      <c r="U174" s="41">
        <v>5</v>
      </c>
      <c r="V174" s="41">
        <f>_xlfn.PERCENTRANK.INC($U$3:$U$260,U174)*100</f>
        <v>46.300000000000004</v>
      </c>
      <c r="W174" s="42">
        <v>5</v>
      </c>
      <c r="X174" s="42">
        <f>_xlfn.PERCENTRANK.INC($W$3:$W$260,W174)*100</f>
        <v>51.6</v>
      </c>
      <c r="Y174" s="42">
        <v>6</v>
      </c>
      <c r="Z174" s="42">
        <f>_xlfn.PERCENTRANK.INC($Y$3:$Y$260,Y174)*100</f>
        <v>58.099999999999994</v>
      </c>
      <c r="AA174" s="42">
        <f>Q174+S174+U174+W174+Y174</f>
        <v>23</v>
      </c>
      <c r="AB174" s="42">
        <f>_xlfn.PERCENTRANK.INC($AA$3:$AA$260,AA174)*100</f>
        <v>28.199999999999996</v>
      </c>
      <c r="AC174" s="57">
        <f>RANK(AA174,$AA$3:$AA$260)</f>
        <v>172</v>
      </c>
      <c r="AD174" s="57" t="str">
        <f>VLOOKUP(AB174,med_3[],2,TRUE)</f>
        <v>เข้าร่วม</v>
      </c>
    </row>
    <row r="175" spans="1:30" s="14" customFormat="1" x14ac:dyDescent="0.2">
      <c r="A175" s="8">
        <v>45478.411847164352</v>
      </c>
      <c r="B175" s="24" t="s">
        <v>2001</v>
      </c>
      <c r="C175" s="35" t="s">
        <v>1757</v>
      </c>
      <c r="D175" s="36" t="s">
        <v>24</v>
      </c>
      <c r="E175" s="37" t="s">
        <v>894</v>
      </c>
      <c r="F175" s="37" t="s">
        <v>895</v>
      </c>
      <c r="G175" s="36" t="s">
        <v>27</v>
      </c>
      <c r="H175" s="37" t="s">
        <v>28</v>
      </c>
      <c r="I175" s="36">
        <v>11</v>
      </c>
      <c r="J175" s="38">
        <v>1839902257152</v>
      </c>
      <c r="K175" s="39" t="s">
        <v>896</v>
      </c>
      <c r="L175" s="39" t="s">
        <v>896</v>
      </c>
      <c r="M175" s="36" t="s">
        <v>897</v>
      </c>
      <c r="N175" s="40" t="s">
        <v>898</v>
      </c>
      <c r="O175" s="36" t="s">
        <v>899</v>
      </c>
      <c r="P175" s="36" t="s">
        <v>23</v>
      </c>
      <c r="Q175" s="41">
        <v>8</v>
      </c>
      <c r="R175" s="41">
        <f>_xlfn.PERCENTRANK.INC($Q$3:$Q$260,Q175)*100</f>
        <v>49.1</v>
      </c>
      <c r="S175" s="41">
        <v>8</v>
      </c>
      <c r="T175" s="41">
        <f>_xlfn.PERCENTRANK.INC($S$3:$S$260,S175)*100</f>
        <v>87.2</v>
      </c>
      <c r="U175" s="41">
        <v>4</v>
      </c>
      <c r="V175" s="41">
        <f>_xlfn.PERCENTRANK.INC($U$3:$U$260,U175)*100</f>
        <v>24.5</v>
      </c>
      <c r="W175" s="42">
        <v>0</v>
      </c>
      <c r="X175" s="42">
        <f>_xlfn.PERCENTRANK.INC($W$3:$W$260,W175)*100</f>
        <v>0</v>
      </c>
      <c r="Y175" s="42">
        <v>3</v>
      </c>
      <c r="Z175" s="42">
        <f>_xlfn.PERCENTRANK.INC($Y$3:$Y$260,Y175)*100</f>
        <v>10.6</v>
      </c>
      <c r="AA175" s="42">
        <f>Q175+S175+U175+W175+Y175</f>
        <v>23</v>
      </c>
      <c r="AB175" s="42">
        <f>_xlfn.PERCENTRANK.INC($AA$3:$AA$260,AA175)*100</f>
        <v>28.199999999999996</v>
      </c>
      <c r="AC175" s="57">
        <f>RANK(AA175,$AA$3:$AA$260)</f>
        <v>172</v>
      </c>
      <c r="AD175" s="57" t="str">
        <f>VLOOKUP(AB175,med_3[],2,TRUE)</f>
        <v>เข้าร่วม</v>
      </c>
    </row>
    <row r="176" spans="1:30" s="14" customFormat="1" x14ac:dyDescent="0.2">
      <c r="A176" s="8">
        <v>45480.437633692127</v>
      </c>
      <c r="B176" s="25" t="s">
        <v>2002</v>
      </c>
      <c r="C176" s="35" t="s">
        <v>1784</v>
      </c>
      <c r="D176" s="36" t="s">
        <v>14</v>
      </c>
      <c r="E176" s="37" t="s">
        <v>1375</v>
      </c>
      <c r="F176" s="37" t="s">
        <v>1376</v>
      </c>
      <c r="G176" s="36" t="s">
        <v>27</v>
      </c>
      <c r="H176" s="37" t="s">
        <v>123</v>
      </c>
      <c r="I176" s="36" t="s">
        <v>409</v>
      </c>
      <c r="J176" s="38">
        <v>1839902276416</v>
      </c>
      <c r="K176" s="39" t="s">
        <v>1377</v>
      </c>
      <c r="L176" s="39" t="s">
        <v>1378</v>
      </c>
      <c r="M176" s="36" t="s">
        <v>1379</v>
      </c>
      <c r="N176" s="40" t="s">
        <v>1380</v>
      </c>
      <c r="O176" s="36" t="s">
        <v>1381</v>
      </c>
      <c r="P176" s="36" t="s">
        <v>23</v>
      </c>
      <c r="Q176" s="41">
        <v>6</v>
      </c>
      <c r="R176" s="41">
        <f>_xlfn.PERCENTRANK.INC($Q$3:$Q$260,Q176)*100</f>
        <v>25.4</v>
      </c>
      <c r="S176" s="41">
        <v>3</v>
      </c>
      <c r="T176" s="41">
        <f>_xlfn.PERCENTRANK.INC($S$3:$S$260,S176)*100</f>
        <v>9.4</v>
      </c>
      <c r="U176" s="41">
        <v>4</v>
      </c>
      <c r="V176" s="41">
        <f>_xlfn.PERCENTRANK.INC($U$3:$U$260,U176)*100</f>
        <v>24.5</v>
      </c>
      <c r="W176" s="42">
        <v>4</v>
      </c>
      <c r="X176" s="42">
        <f>_xlfn.PERCENTRANK.INC($W$3:$W$260,W176)*100</f>
        <v>34.799999999999997</v>
      </c>
      <c r="Y176" s="42">
        <v>6</v>
      </c>
      <c r="Z176" s="42">
        <f>_xlfn.PERCENTRANK.INC($Y$3:$Y$260,Y176)*100</f>
        <v>58.099999999999994</v>
      </c>
      <c r="AA176" s="42">
        <f>Q176+S176+U176+W176+Y176</f>
        <v>23</v>
      </c>
      <c r="AB176" s="42">
        <f>_xlfn.PERCENTRANK.INC($AA$3:$AA$260,AA176)*100</f>
        <v>28.199999999999996</v>
      </c>
      <c r="AC176" s="57">
        <f>RANK(AA176,$AA$3:$AA$260)</f>
        <v>172</v>
      </c>
      <c r="AD176" s="57" t="str">
        <f>VLOOKUP(AB176,med_3[],2,TRUE)</f>
        <v>เข้าร่วม</v>
      </c>
    </row>
    <row r="177" spans="1:30" s="14" customFormat="1" x14ac:dyDescent="0.2">
      <c r="A177" s="8">
        <v>45475.396306481482</v>
      </c>
      <c r="B177" s="25" t="s">
        <v>2004</v>
      </c>
      <c r="C177" s="35" t="s">
        <v>1836</v>
      </c>
      <c r="D177" s="36" t="s">
        <v>24</v>
      </c>
      <c r="E177" s="37" t="s">
        <v>259</v>
      </c>
      <c r="F177" s="37" t="s">
        <v>260</v>
      </c>
      <c r="G177" s="36" t="s">
        <v>17</v>
      </c>
      <c r="H177" s="37" t="s">
        <v>28</v>
      </c>
      <c r="I177" s="36">
        <v>10</v>
      </c>
      <c r="J177" s="38">
        <v>1839902307079</v>
      </c>
      <c r="K177" s="39" t="s">
        <v>261</v>
      </c>
      <c r="L177" s="39" t="s">
        <v>262</v>
      </c>
      <c r="M177" s="36" t="s">
        <v>263</v>
      </c>
      <c r="N177" s="40" t="s">
        <v>264</v>
      </c>
      <c r="O177" s="36" t="s">
        <v>265</v>
      </c>
      <c r="P177" s="36" t="s">
        <v>23</v>
      </c>
      <c r="Q177" s="41">
        <v>6</v>
      </c>
      <c r="R177" s="41">
        <f>_xlfn.PERCENTRANK.INC($Q$3:$Q$260,Q177)*100</f>
        <v>25.4</v>
      </c>
      <c r="S177" s="41">
        <v>6</v>
      </c>
      <c r="T177" s="41">
        <f>_xlfn.PERCENTRANK.INC($S$3:$S$260,S177)*100</f>
        <v>60.199999999999996</v>
      </c>
      <c r="U177" s="41">
        <v>5</v>
      </c>
      <c r="V177" s="41">
        <f>_xlfn.PERCENTRANK.INC($U$3:$U$260,U177)*100</f>
        <v>46.300000000000004</v>
      </c>
      <c r="W177" s="42">
        <v>3</v>
      </c>
      <c r="X177" s="42">
        <f>_xlfn.PERCENTRANK.INC($W$3:$W$260,W177)*100</f>
        <v>17.2</v>
      </c>
      <c r="Y177" s="42">
        <v>3</v>
      </c>
      <c r="Z177" s="42">
        <f>_xlfn.PERCENTRANK.INC($Y$3:$Y$260,Y177)*100</f>
        <v>10.6</v>
      </c>
      <c r="AA177" s="42">
        <f>Q177+S177+U177+W177+Y177</f>
        <v>23</v>
      </c>
      <c r="AB177" s="42">
        <f>_xlfn.PERCENTRANK.INC($AA$3:$AA$260,AA177)*100</f>
        <v>28.199999999999996</v>
      </c>
      <c r="AC177" s="57">
        <f>RANK(AA177,$AA$3:$AA$260)</f>
        <v>172</v>
      </c>
      <c r="AD177" s="57" t="str">
        <f>VLOOKUP(AB177,med_3[],2,TRUE)</f>
        <v>เข้าร่วม</v>
      </c>
    </row>
    <row r="178" spans="1:30" s="14" customFormat="1" x14ac:dyDescent="0.3">
      <c r="A178" s="1"/>
      <c r="B178" s="1"/>
      <c r="C178" s="35" t="s">
        <v>2020</v>
      </c>
      <c r="D178" s="36" t="s">
        <v>14</v>
      </c>
      <c r="E178" s="37" t="s">
        <v>2022</v>
      </c>
      <c r="F178" s="37" t="s">
        <v>2023</v>
      </c>
      <c r="G178" s="36" t="s">
        <v>27</v>
      </c>
      <c r="H178" s="37" t="s">
        <v>64</v>
      </c>
      <c r="I178" s="36">
        <v>10</v>
      </c>
      <c r="J178" s="38">
        <v>1949900951930</v>
      </c>
      <c r="K178" s="39" t="s">
        <v>312</v>
      </c>
      <c r="L178" s="39" t="s">
        <v>313</v>
      </c>
      <c r="M178" s="36" t="s">
        <v>314</v>
      </c>
      <c r="N178" s="40" t="s">
        <v>315</v>
      </c>
      <c r="O178" s="36" t="s">
        <v>2021</v>
      </c>
      <c r="P178" s="36" t="s">
        <v>23</v>
      </c>
      <c r="Q178" s="41">
        <v>10</v>
      </c>
      <c r="R178" s="41">
        <f>_xlfn.PERCENTRANK.INC($Q$3:$Q$260,Q178)*100</f>
        <v>69.599999999999994</v>
      </c>
      <c r="S178" s="41">
        <v>3</v>
      </c>
      <c r="T178" s="41">
        <f>_xlfn.PERCENTRANK.INC($S$3:$S$260,S178)*100</f>
        <v>9.4</v>
      </c>
      <c r="U178" s="41">
        <v>4</v>
      </c>
      <c r="V178" s="41">
        <f>_xlfn.PERCENTRANK.INC($U$3:$U$260,U178)*100</f>
        <v>24.5</v>
      </c>
      <c r="W178" s="42">
        <v>3</v>
      </c>
      <c r="X178" s="42">
        <f>_xlfn.PERCENTRANK.INC($W$3:$W$260,W178)*100</f>
        <v>17.2</v>
      </c>
      <c r="Y178" s="42">
        <v>3</v>
      </c>
      <c r="Z178" s="42">
        <f>_xlfn.PERCENTRANK.INC($Y$3:$Y$260,Y178)*100</f>
        <v>10.6</v>
      </c>
      <c r="AA178" s="42">
        <f>Q178+S178+U178+W178+Y178</f>
        <v>23</v>
      </c>
      <c r="AB178" s="42">
        <f>_xlfn.PERCENTRANK.INC($AA$3:$AA$260,AA178)*100</f>
        <v>28.199999999999996</v>
      </c>
      <c r="AC178" s="57">
        <f>RANK(AA178,$AA$3:$AA$260)</f>
        <v>172</v>
      </c>
      <c r="AD178" s="57" t="str">
        <f>VLOOKUP(AB178,med_3[],2,TRUE)</f>
        <v>เข้าร่วม</v>
      </c>
    </row>
    <row r="179" spans="1:30" s="14" customFormat="1" x14ac:dyDescent="0.2">
      <c r="A179" s="8">
        <v>45479.580257731483</v>
      </c>
      <c r="B179" s="25" t="s">
        <v>2000</v>
      </c>
      <c r="C179" s="35" t="s">
        <v>1723</v>
      </c>
      <c r="D179" s="36" t="s">
        <v>24</v>
      </c>
      <c r="E179" s="37" t="s">
        <v>1167</v>
      </c>
      <c r="F179" s="37" t="s">
        <v>1168</v>
      </c>
      <c r="G179" s="36" t="s">
        <v>27</v>
      </c>
      <c r="H179" s="37" t="s">
        <v>711</v>
      </c>
      <c r="I179" s="36">
        <v>12</v>
      </c>
      <c r="J179" s="38">
        <v>1100704391357</v>
      </c>
      <c r="K179" s="36" t="s">
        <v>1155</v>
      </c>
      <c r="L179" s="36" t="s">
        <v>1156</v>
      </c>
      <c r="M179" s="36" t="s">
        <v>1157</v>
      </c>
      <c r="N179" s="40" t="s">
        <v>1169</v>
      </c>
      <c r="O179" s="36" t="s">
        <v>1170</v>
      </c>
      <c r="P179" s="36" t="s">
        <v>23</v>
      </c>
      <c r="Q179" s="41">
        <v>10</v>
      </c>
      <c r="R179" s="41">
        <f>_xlfn.PERCENTRANK.INC($Q$3:$Q$260,Q179)*100</f>
        <v>69.599999999999994</v>
      </c>
      <c r="S179" s="41">
        <v>3</v>
      </c>
      <c r="T179" s="41">
        <f>_xlfn.PERCENTRANK.INC($S$3:$S$260,S179)*100</f>
        <v>9.4</v>
      </c>
      <c r="U179" s="41">
        <v>3</v>
      </c>
      <c r="V179" s="41">
        <f>_xlfn.PERCENTRANK.INC($U$3:$U$260,U179)*100</f>
        <v>9.8000000000000007</v>
      </c>
      <c r="W179" s="42">
        <v>2</v>
      </c>
      <c r="X179" s="42">
        <f>_xlfn.PERCENTRANK.INC($W$3:$W$260,W179)*100</f>
        <v>4.9000000000000004</v>
      </c>
      <c r="Y179" s="42">
        <v>4.8</v>
      </c>
      <c r="Z179" s="42">
        <f>_xlfn.PERCENTRANK.INC($Y$3:$Y$260,Y179)*100</f>
        <v>34.4</v>
      </c>
      <c r="AA179" s="42">
        <f>Q179+S179+U179+W179+Y179</f>
        <v>22.8</v>
      </c>
      <c r="AB179" s="42">
        <f>_xlfn.PERCENTRANK.INC($AA$3:$AA$260,AA179)*100</f>
        <v>27.800000000000004</v>
      </c>
      <c r="AC179" s="57">
        <f>RANK(AA179,$AA$3:$AA$260)</f>
        <v>177</v>
      </c>
      <c r="AD179" s="57" t="str">
        <f>VLOOKUP(AB179,med_3[],2,TRUE)</f>
        <v>เข้าร่วม</v>
      </c>
    </row>
    <row r="180" spans="1:30" s="14" customFormat="1" x14ac:dyDescent="0.2">
      <c r="A180" s="8">
        <v>45475.902777407406</v>
      </c>
      <c r="B180" s="24" t="s">
        <v>1999</v>
      </c>
      <c r="C180" s="35" t="s">
        <v>1680</v>
      </c>
      <c r="D180" s="36" t="s">
        <v>14</v>
      </c>
      <c r="E180" s="37" t="s">
        <v>459</v>
      </c>
      <c r="F180" s="37" t="s">
        <v>460</v>
      </c>
      <c r="G180" s="36" t="s">
        <v>84</v>
      </c>
      <c r="H180" s="37" t="s">
        <v>49</v>
      </c>
      <c r="I180" s="36">
        <v>10</v>
      </c>
      <c r="J180" s="38">
        <v>1839100024717</v>
      </c>
      <c r="K180" s="39" t="s">
        <v>461</v>
      </c>
      <c r="L180" s="39" t="s">
        <v>462</v>
      </c>
      <c r="M180" s="36" t="s">
        <v>463</v>
      </c>
      <c r="N180" s="40" t="s">
        <v>464</v>
      </c>
      <c r="O180" s="36" t="s">
        <v>465</v>
      </c>
      <c r="P180" s="36" t="s">
        <v>23</v>
      </c>
      <c r="Q180" s="41">
        <v>8</v>
      </c>
      <c r="R180" s="41">
        <f>_xlfn.PERCENTRANK.INC($Q$3:$Q$260,Q180)*100</f>
        <v>49.1</v>
      </c>
      <c r="S180" s="41">
        <v>5</v>
      </c>
      <c r="T180" s="41">
        <f>_xlfn.PERCENTRANK.INC($S$3:$S$260,S180)*100</f>
        <v>43</v>
      </c>
      <c r="U180" s="41">
        <v>5</v>
      </c>
      <c r="V180" s="41">
        <f>_xlfn.PERCENTRANK.INC($U$3:$U$260,U180)*100</f>
        <v>46.300000000000004</v>
      </c>
      <c r="W180" s="42">
        <v>2</v>
      </c>
      <c r="X180" s="42">
        <f>_xlfn.PERCENTRANK.INC($W$3:$W$260,W180)*100</f>
        <v>4.9000000000000004</v>
      </c>
      <c r="Y180" s="42">
        <v>2.4</v>
      </c>
      <c r="Z180" s="42">
        <f>_xlfn.PERCENTRANK.INC($Y$3:$Y$260,Y180)*100</f>
        <v>4.9000000000000004</v>
      </c>
      <c r="AA180" s="42">
        <f>Q180+S180+U180+W180+Y180</f>
        <v>22.4</v>
      </c>
      <c r="AB180" s="42">
        <f>_xlfn.PERCENTRANK.INC($AA$3:$AA$260,AA180)*100</f>
        <v>26.6</v>
      </c>
      <c r="AC180" s="57">
        <f>RANK(AA180,$AA$3:$AA$260)</f>
        <v>178</v>
      </c>
      <c r="AD180" s="57" t="str">
        <f>VLOOKUP(AB180,med_3[],2,TRUE)</f>
        <v>เข้าร่วม</v>
      </c>
    </row>
    <row r="181" spans="1:30" s="14" customFormat="1" x14ac:dyDescent="0.2">
      <c r="A181" s="8">
        <v>45479.842789618051</v>
      </c>
      <c r="B181" s="25" t="s">
        <v>2004</v>
      </c>
      <c r="C181" s="35" t="s">
        <v>1840</v>
      </c>
      <c r="D181" s="36" t="s">
        <v>14</v>
      </c>
      <c r="E181" s="37" t="s">
        <v>1952</v>
      </c>
      <c r="F181" s="37" t="s">
        <v>1249</v>
      </c>
      <c r="G181" s="36" t="s">
        <v>27</v>
      </c>
      <c r="H181" s="37" t="s">
        <v>64</v>
      </c>
      <c r="I181" s="36">
        <v>12</v>
      </c>
      <c r="J181" s="38">
        <v>1839100016501</v>
      </c>
      <c r="K181" s="39" t="s">
        <v>1250</v>
      </c>
      <c r="L181" s="39" t="s">
        <v>1251</v>
      </c>
      <c r="M181" s="36" t="s">
        <v>1252</v>
      </c>
      <c r="N181" s="40" t="s">
        <v>1253</v>
      </c>
      <c r="O181" s="36" t="s">
        <v>1254</v>
      </c>
      <c r="P181" s="36" t="s">
        <v>23</v>
      </c>
      <c r="Q181" s="41">
        <v>6</v>
      </c>
      <c r="R181" s="41">
        <f>_xlfn.PERCENTRANK.INC($Q$3:$Q$260,Q181)*100</f>
        <v>25.4</v>
      </c>
      <c r="S181" s="41">
        <v>6</v>
      </c>
      <c r="T181" s="41">
        <f>_xlfn.PERCENTRANK.INC($S$3:$S$260,S181)*100</f>
        <v>60.199999999999996</v>
      </c>
      <c r="U181" s="41">
        <v>3</v>
      </c>
      <c r="V181" s="41">
        <f>_xlfn.PERCENTRANK.INC($U$3:$U$260,U181)*100</f>
        <v>9.8000000000000007</v>
      </c>
      <c r="W181" s="42">
        <v>2</v>
      </c>
      <c r="X181" s="42">
        <f>_xlfn.PERCENTRANK.INC($W$3:$W$260,W181)*100</f>
        <v>4.9000000000000004</v>
      </c>
      <c r="Y181" s="42">
        <v>5.4</v>
      </c>
      <c r="Z181" s="42">
        <f>_xlfn.PERCENTRANK.INC($Y$3:$Y$260,Y181)*100</f>
        <v>45.4</v>
      </c>
      <c r="AA181" s="42">
        <f>Q181+S181+U181+W181+Y181</f>
        <v>22.4</v>
      </c>
      <c r="AB181" s="42">
        <f>_xlfn.PERCENTRANK.INC($AA$3:$AA$260,AA181)*100</f>
        <v>26.6</v>
      </c>
      <c r="AC181" s="57">
        <f>RANK(AA181,$AA$3:$AA$260)</f>
        <v>178</v>
      </c>
      <c r="AD181" s="57" t="str">
        <f>VLOOKUP(AB181,med_3[],2,TRUE)</f>
        <v>เข้าร่วม</v>
      </c>
    </row>
    <row r="182" spans="1:30" s="14" customFormat="1" x14ac:dyDescent="0.2">
      <c r="A182" s="8">
        <v>45477.908397673615</v>
      </c>
      <c r="B182" s="24" t="s">
        <v>2007</v>
      </c>
      <c r="C182" s="35" t="s">
        <v>1929</v>
      </c>
      <c r="D182" s="36" t="s">
        <v>24</v>
      </c>
      <c r="E182" s="37" t="s">
        <v>820</v>
      </c>
      <c r="F182" s="37" t="s">
        <v>821</v>
      </c>
      <c r="G182" s="36" t="s">
        <v>27</v>
      </c>
      <c r="H182" s="37" t="s">
        <v>703</v>
      </c>
      <c r="I182" s="36">
        <v>12</v>
      </c>
      <c r="J182" s="38">
        <v>5209000002655</v>
      </c>
      <c r="K182" s="39" t="s">
        <v>822</v>
      </c>
      <c r="L182" s="39" t="s">
        <v>822</v>
      </c>
      <c r="M182" s="36" t="s">
        <v>823</v>
      </c>
      <c r="N182" s="40" t="s">
        <v>825</v>
      </c>
      <c r="O182" s="36" t="s">
        <v>824</v>
      </c>
      <c r="P182" s="36" t="s">
        <v>23</v>
      </c>
      <c r="Q182" s="41">
        <v>4</v>
      </c>
      <c r="R182" s="41">
        <f>_xlfn.PERCENTRANK.INC($Q$3:$Q$260,Q182)*100</f>
        <v>7.3</v>
      </c>
      <c r="S182" s="41">
        <v>3</v>
      </c>
      <c r="T182" s="41">
        <f>_xlfn.PERCENTRANK.INC($S$3:$S$260,S182)*100</f>
        <v>9.4</v>
      </c>
      <c r="U182" s="41">
        <v>5</v>
      </c>
      <c r="V182" s="41">
        <f>_xlfn.PERCENTRANK.INC($U$3:$U$260,U182)*100</f>
        <v>46.300000000000004</v>
      </c>
      <c r="W182" s="42">
        <v>2</v>
      </c>
      <c r="X182" s="42">
        <f>_xlfn.PERCENTRANK.INC($W$3:$W$260,W182)*100</f>
        <v>4.9000000000000004</v>
      </c>
      <c r="Y182" s="42">
        <v>8.4</v>
      </c>
      <c r="Z182" s="42">
        <f>_xlfn.PERCENTRANK.INC($Y$3:$Y$260,Y182)*100</f>
        <v>92.2</v>
      </c>
      <c r="AA182" s="42">
        <f>Q182+S182+U182+W182+Y182</f>
        <v>22.4</v>
      </c>
      <c r="AB182" s="42">
        <f>_xlfn.PERCENTRANK.INC($AA$3:$AA$260,AA182)*100</f>
        <v>26.6</v>
      </c>
      <c r="AC182" s="57">
        <f>RANK(AA182,$AA$3:$AA$260)</f>
        <v>178</v>
      </c>
      <c r="AD182" s="57" t="str">
        <f>VLOOKUP(AB182,med_3[],2,TRUE)</f>
        <v>เข้าร่วม</v>
      </c>
    </row>
    <row r="183" spans="1:30" s="14" customFormat="1" x14ac:dyDescent="0.2">
      <c r="A183" s="8">
        <v>45479.523889108794</v>
      </c>
      <c r="B183" s="24" t="s">
        <v>1999</v>
      </c>
      <c r="C183" s="35" t="s">
        <v>1705</v>
      </c>
      <c r="D183" s="36" t="s">
        <v>24</v>
      </c>
      <c r="E183" s="37" t="s">
        <v>1112</v>
      </c>
      <c r="F183" s="37" t="s">
        <v>1113</v>
      </c>
      <c r="G183" s="36" t="s">
        <v>27</v>
      </c>
      <c r="H183" s="37" t="s">
        <v>1114</v>
      </c>
      <c r="I183" s="36">
        <v>12</v>
      </c>
      <c r="J183" s="38">
        <v>1929901488354</v>
      </c>
      <c r="K183" s="39" t="s">
        <v>1115</v>
      </c>
      <c r="L183" s="39" t="s">
        <v>1115</v>
      </c>
      <c r="M183" s="36" t="s">
        <v>1116</v>
      </c>
      <c r="N183" s="40" t="s">
        <v>1117</v>
      </c>
      <c r="O183" s="36" t="s">
        <v>1118</v>
      </c>
      <c r="P183" s="36" t="s">
        <v>23</v>
      </c>
      <c r="Q183" s="41">
        <v>8</v>
      </c>
      <c r="R183" s="41">
        <f>_xlfn.PERCENTRANK.INC($Q$3:$Q$260,Q183)*100</f>
        <v>49.1</v>
      </c>
      <c r="S183" s="41">
        <v>4</v>
      </c>
      <c r="T183" s="41">
        <f>_xlfn.PERCENTRANK.INC($S$3:$S$260,S183)*100</f>
        <v>25.8</v>
      </c>
      <c r="U183" s="41">
        <v>1</v>
      </c>
      <c r="V183" s="41">
        <f>_xlfn.PERCENTRANK.INC($U$3:$U$260,U183)*100</f>
        <v>0</v>
      </c>
      <c r="W183" s="42">
        <v>5</v>
      </c>
      <c r="X183" s="42">
        <f>_xlfn.PERCENTRANK.INC($W$3:$W$260,W183)*100</f>
        <v>51.6</v>
      </c>
      <c r="Y183" s="42">
        <v>4.2</v>
      </c>
      <c r="Z183" s="42">
        <f>_xlfn.PERCENTRANK.INC($Y$3:$Y$260,Y183)*100</f>
        <v>24.5</v>
      </c>
      <c r="AA183" s="42">
        <f>Q183+S183+U183+W183+Y183</f>
        <v>22.2</v>
      </c>
      <c r="AB183" s="42">
        <f>_xlfn.PERCENTRANK.INC($AA$3:$AA$260,AA183)*100</f>
        <v>24.5</v>
      </c>
      <c r="AC183" s="57">
        <f>RANK(AA183,$AA$3:$AA$260)</f>
        <v>181</v>
      </c>
      <c r="AD183" s="57" t="str">
        <f>VLOOKUP(AB183,med_3[],2,TRUE)</f>
        <v>เข้าร่วม</v>
      </c>
    </row>
    <row r="184" spans="1:30" s="14" customFormat="1" x14ac:dyDescent="0.2">
      <c r="A184" s="8">
        <v>45476.563412187505</v>
      </c>
      <c r="B184" s="25" t="s">
        <v>2000</v>
      </c>
      <c r="C184" s="35" t="s">
        <v>1725</v>
      </c>
      <c r="D184" s="36" t="s">
        <v>14</v>
      </c>
      <c r="E184" s="37" t="s">
        <v>596</v>
      </c>
      <c r="F184" s="37" t="s">
        <v>590</v>
      </c>
      <c r="G184" s="36" t="s">
        <v>17</v>
      </c>
      <c r="H184" s="37" t="s">
        <v>597</v>
      </c>
      <c r="I184" s="36">
        <v>10</v>
      </c>
      <c r="J184" s="38">
        <v>1839902339485</v>
      </c>
      <c r="K184" s="39" t="s">
        <v>598</v>
      </c>
      <c r="L184" s="39" t="s">
        <v>593</v>
      </c>
      <c r="M184" s="36" t="s">
        <v>594</v>
      </c>
      <c r="N184" s="40" t="s">
        <v>599</v>
      </c>
      <c r="O184" s="36">
        <v>673638</v>
      </c>
      <c r="P184" s="36" t="s">
        <v>23</v>
      </c>
      <c r="Q184" s="41">
        <v>8</v>
      </c>
      <c r="R184" s="41">
        <f>_xlfn.PERCENTRANK.INC($Q$3:$Q$260,Q184)*100</f>
        <v>49.1</v>
      </c>
      <c r="S184" s="41">
        <v>5</v>
      </c>
      <c r="T184" s="41">
        <f>_xlfn.PERCENTRANK.INC($S$3:$S$260,S184)*100</f>
        <v>43</v>
      </c>
      <c r="U184" s="41">
        <v>1</v>
      </c>
      <c r="V184" s="41">
        <f>_xlfn.PERCENTRANK.INC($U$3:$U$260,U184)*100</f>
        <v>0</v>
      </c>
      <c r="W184" s="42">
        <v>4</v>
      </c>
      <c r="X184" s="42">
        <f>_xlfn.PERCENTRANK.INC($W$3:$W$260,W184)*100</f>
        <v>34.799999999999997</v>
      </c>
      <c r="Y184" s="42">
        <v>4.2</v>
      </c>
      <c r="Z184" s="42">
        <f>_xlfn.PERCENTRANK.INC($Y$3:$Y$260,Y184)*100</f>
        <v>24.5</v>
      </c>
      <c r="AA184" s="42">
        <f>Q184+S184+U184+W184+Y184</f>
        <v>22.2</v>
      </c>
      <c r="AB184" s="42">
        <f>_xlfn.PERCENTRANK.INC($AA$3:$AA$260,AA184)*100</f>
        <v>24.5</v>
      </c>
      <c r="AC184" s="57">
        <f>RANK(AA184,$AA$3:$AA$260)</f>
        <v>181</v>
      </c>
      <c r="AD184" s="57" t="str">
        <f>VLOOKUP(AB184,med_3[],2,TRUE)</f>
        <v>เข้าร่วม</v>
      </c>
    </row>
    <row r="185" spans="1:30" s="14" customFormat="1" x14ac:dyDescent="0.2">
      <c r="A185" s="8">
        <v>45477.4203991088</v>
      </c>
      <c r="B185" s="25" t="s">
        <v>2004</v>
      </c>
      <c r="C185" s="35" t="s">
        <v>1834</v>
      </c>
      <c r="D185" s="36" t="s">
        <v>14</v>
      </c>
      <c r="E185" s="37" t="s">
        <v>55</v>
      </c>
      <c r="F185" s="37" t="s">
        <v>702</v>
      </c>
      <c r="G185" s="36" t="s">
        <v>27</v>
      </c>
      <c r="H185" s="37" t="s">
        <v>703</v>
      </c>
      <c r="I185" s="36">
        <v>11</v>
      </c>
      <c r="J185" s="38">
        <v>1839902296387</v>
      </c>
      <c r="K185" s="39" t="s">
        <v>704</v>
      </c>
      <c r="L185" s="39" t="s">
        <v>705</v>
      </c>
      <c r="M185" s="36" t="s">
        <v>706</v>
      </c>
      <c r="N185" s="40" t="s">
        <v>707</v>
      </c>
      <c r="O185" s="36" t="s">
        <v>708</v>
      </c>
      <c r="P185" s="36" t="s">
        <v>23</v>
      </c>
      <c r="Q185" s="41">
        <v>6</v>
      </c>
      <c r="R185" s="41">
        <f>_xlfn.PERCENTRANK.INC($Q$3:$Q$260,Q185)*100</f>
        <v>25.4</v>
      </c>
      <c r="S185" s="41">
        <v>4</v>
      </c>
      <c r="T185" s="41">
        <f>_xlfn.PERCENTRANK.INC($S$3:$S$260,S185)*100</f>
        <v>25.8</v>
      </c>
      <c r="U185" s="41">
        <v>3</v>
      </c>
      <c r="V185" s="41">
        <f>_xlfn.PERCENTRANK.INC($U$3:$U$260,U185)*100</f>
        <v>9.8000000000000007</v>
      </c>
      <c r="W185" s="42">
        <v>5</v>
      </c>
      <c r="X185" s="42">
        <f>_xlfn.PERCENTRANK.INC($W$3:$W$260,W185)*100</f>
        <v>51.6</v>
      </c>
      <c r="Y185" s="42">
        <v>4.2</v>
      </c>
      <c r="Z185" s="42">
        <f>_xlfn.PERCENTRANK.INC($Y$3:$Y$260,Y185)*100</f>
        <v>24.5</v>
      </c>
      <c r="AA185" s="42">
        <f>Q185+S185+U185+W185+Y185</f>
        <v>22.2</v>
      </c>
      <c r="AB185" s="42">
        <f>_xlfn.PERCENTRANK.INC($AA$3:$AA$260,AA185)*100</f>
        <v>24.5</v>
      </c>
      <c r="AC185" s="57">
        <f>RANK(AA185,$AA$3:$AA$260)</f>
        <v>181</v>
      </c>
      <c r="AD185" s="57" t="str">
        <f>VLOOKUP(AB185,med_3[],2,TRUE)</f>
        <v>เข้าร่วม</v>
      </c>
    </row>
    <row r="186" spans="1:30" s="14" customFormat="1" x14ac:dyDescent="0.2">
      <c r="A186" s="8">
        <v>45474.882172395832</v>
      </c>
      <c r="B186" s="25" t="s">
        <v>2004</v>
      </c>
      <c r="C186" s="35" t="s">
        <v>1844</v>
      </c>
      <c r="D186" s="36" t="s">
        <v>24</v>
      </c>
      <c r="E186" s="37" t="s">
        <v>121</v>
      </c>
      <c r="F186" s="37" t="s">
        <v>122</v>
      </c>
      <c r="G186" s="36" t="s">
        <v>17</v>
      </c>
      <c r="H186" s="37" t="s">
        <v>123</v>
      </c>
      <c r="I186" s="36" t="s">
        <v>124</v>
      </c>
      <c r="J186" s="38">
        <v>1839902339060</v>
      </c>
      <c r="K186" s="39" t="s">
        <v>125</v>
      </c>
      <c r="L186" s="39" t="s">
        <v>126</v>
      </c>
      <c r="M186" s="36" t="s">
        <v>127</v>
      </c>
      <c r="N186" s="40" t="s">
        <v>128</v>
      </c>
      <c r="O186" s="36" t="s">
        <v>129</v>
      </c>
      <c r="P186" s="36" t="s">
        <v>23</v>
      </c>
      <c r="Q186" s="41">
        <v>10</v>
      </c>
      <c r="R186" s="41">
        <f>_xlfn.PERCENTRANK.INC($Q$3:$Q$260,Q186)*100</f>
        <v>69.599999999999994</v>
      </c>
      <c r="S186" s="41">
        <v>3</v>
      </c>
      <c r="T186" s="41">
        <f>_xlfn.PERCENTRANK.INC($S$3:$S$260,S186)*100</f>
        <v>9.4</v>
      </c>
      <c r="U186" s="41">
        <v>4</v>
      </c>
      <c r="V186" s="41">
        <f>_xlfn.PERCENTRANK.INC($U$3:$U$260,U186)*100</f>
        <v>24.5</v>
      </c>
      <c r="W186" s="42">
        <v>1</v>
      </c>
      <c r="X186" s="42">
        <f>_xlfn.PERCENTRANK.INC($W$3:$W$260,W186)*100</f>
        <v>1.2</v>
      </c>
      <c r="Y186" s="42">
        <v>4.2</v>
      </c>
      <c r="Z186" s="42">
        <f>_xlfn.PERCENTRANK.INC($Y$3:$Y$260,Y186)*100</f>
        <v>24.5</v>
      </c>
      <c r="AA186" s="42">
        <f>Q186+S186+U186+W186+Y186</f>
        <v>22.2</v>
      </c>
      <c r="AB186" s="42">
        <f>_xlfn.PERCENTRANK.INC($AA$3:$AA$260,AA186)*100</f>
        <v>24.5</v>
      </c>
      <c r="AC186" s="57">
        <f>RANK(AA186,$AA$3:$AA$260)</f>
        <v>181</v>
      </c>
      <c r="AD186" s="57" t="str">
        <f>VLOOKUP(AB186,med_3[],2,TRUE)</f>
        <v>เข้าร่วม</v>
      </c>
    </row>
    <row r="187" spans="1:30" s="14" customFormat="1" x14ac:dyDescent="0.2">
      <c r="A187" s="8">
        <v>45478.73103221065</v>
      </c>
      <c r="B187" s="24" t="s">
        <v>2005</v>
      </c>
      <c r="C187" s="35" t="s">
        <v>1873</v>
      </c>
      <c r="D187" s="36" t="s">
        <v>14</v>
      </c>
      <c r="E187" s="37" t="s">
        <v>1959</v>
      </c>
      <c r="F187" s="37" t="s">
        <v>971</v>
      </c>
      <c r="G187" s="36" t="s">
        <v>27</v>
      </c>
      <c r="H187" s="37" t="s">
        <v>123</v>
      </c>
      <c r="I187" s="36">
        <v>11</v>
      </c>
      <c r="J187" s="38">
        <v>1839902268065</v>
      </c>
      <c r="K187" s="36" t="s">
        <v>972</v>
      </c>
      <c r="L187" s="36" t="s">
        <v>972</v>
      </c>
      <c r="M187" s="36" t="s">
        <v>973</v>
      </c>
      <c r="N187" s="40" t="s">
        <v>974</v>
      </c>
      <c r="O187" s="36" t="s">
        <v>975</v>
      </c>
      <c r="P187" s="36" t="s">
        <v>23</v>
      </c>
      <c r="Q187" s="41">
        <v>6</v>
      </c>
      <c r="R187" s="41">
        <f>_xlfn.PERCENTRANK.INC($Q$3:$Q$260,Q187)*100</f>
        <v>25.4</v>
      </c>
      <c r="S187" s="41">
        <v>5</v>
      </c>
      <c r="T187" s="41">
        <f>_xlfn.PERCENTRANK.INC($S$3:$S$260,S187)*100</f>
        <v>43</v>
      </c>
      <c r="U187" s="41">
        <v>6</v>
      </c>
      <c r="V187" s="41">
        <f>_xlfn.PERCENTRANK.INC($U$3:$U$260,U187)*100</f>
        <v>69.599999999999994</v>
      </c>
      <c r="W187" s="42">
        <v>4</v>
      </c>
      <c r="X187" s="42">
        <f>_xlfn.PERCENTRANK.INC($W$3:$W$260,W187)*100</f>
        <v>34.799999999999997</v>
      </c>
      <c r="Y187" s="42">
        <v>1.2</v>
      </c>
      <c r="Z187" s="42">
        <f>_xlfn.PERCENTRANK.INC($Y$3:$Y$260,Y187)*100</f>
        <v>0.4</v>
      </c>
      <c r="AA187" s="42">
        <f>Q187+S187+U187+W187+Y187</f>
        <v>22.2</v>
      </c>
      <c r="AB187" s="42">
        <f>_xlfn.PERCENTRANK.INC($AA$3:$AA$260,AA187)*100</f>
        <v>24.5</v>
      </c>
      <c r="AC187" s="57">
        <f>RANK(AA187,$AA$3:$AA$260)</f>
        <v>181</v>
      </c>
      <c r="AD187" s="57" t="str">
        <f>VLOOKUP(AB187,med_3[],2,TRUE)</f>
        <v>เข้าร่วม</v>
      </c>
    </row>
    <row r="188" spans="1:30" s="14" customFormat="1" x14ac:dyDescent="0.2">
      <c r="A188" s="8">
        <v>45479.657999293981</v>
      </c>
      <c r="B188" s="25" t="s">
        <v>2000</v>
      </c>
      <c r="C188" s="35" t="s">
        <v>1722</v>
      </c>
      <c r="D188" s="36" t="s">
        <v>24</v>
      </c>
      <c r="E188" s="37" t="s">
        <v>1185</v>
      </c>
      <c r="F188" s="37" t="s">
        <v>1186</v>
      </c>
      <c r="G188" s="36" t="s">
        <v>17</v>
      </c>
      <c r="H188" s="37" t="s">
        <v>1187</v>
      </c>
      <c r="I188" s="36">
        <v>10</v>
      </c>
      <c r="J188" s="38">
        <v>1839100021700</v>
      </c>
      <c r="K188" s="39" t="s">
        <v>1188</v>
      </c>
      <c r="L188" s="39" t="s">
        <v>1189</v>
      </c>
      <c r="M188" s="36" t="s">
        <v>1190</v>
      </c>
      <c r="N188" s="40" t="s">
        <v>1191</v>
      </c>
      <c r="O188" s="39" t="s">
        <v>1192</v>
      </c>
      <c r="P188" s="36" t="s">
        <v>23</v>
      </c>
      <c r="Q188" s="41">
        <v>6</v>
      </c>
      <c r="R188" s="41">
        <f>_xlfn.PERCENTRANK.INC($Q$3:$Q$260,Q188)*100</f>
        <v>25.4</v>
      </c>
      <c r="S188" s="41">
        <v>7</v>
      </c>
      <c r="T188" s="41">
        <f>_xlfn.PERCENTRANK.INC($S$3:$S$260,S188)*100</f>
        <v>76.599999999999994</v>
      </c>
      <c r="U188" s="41">
        <v>4</v>
      </c>
      <c r="V188" s="41">
        <f>_xlfn.PERCENTRANK.INC($U$3:$U$260,U188)*100</f>
        <v>24.5</v>
      </c>
      <c r="W188" s="42">
        <v>3</v>
      </c>
      <c r="X188" s="42">
        <f>_xlfn.PERCENTRANK.INC($W$3:$W$260,W188)*100</f>
        <v>17.2</v>
      </c>
      <c r="Y188" s="42">
        <v>1.8</v>
      </c>
      <c r="Z188" s="42">
        <f>_xlfn.PERCENTRANK.INC($Y$3:$Y$260,Y188)*100</f>
        <v>1.6</v>
      </c>
      <c r="AA188" s="42">
        <f>Q188+S188+U188+W188+Y188</f>
        <v>21.8</v>
      </c>
      <c r="AB188" s="42">
        <f>_xlfn.PERCENTRANK.INC($AA$3:$AA$260,AA188)*100</f>
        <v>24.099999999999998</v>
      </c>
      <c r="AC188" s="57">
        <f>RANK(AA188,$AA$3:$AA$260)</f>
        <v>186</v>
      </c>
      <c r="AD188" s="57" t="str">
        <f>VLOOKUP(AB188,med_3[],2,TRUE)</f>
        <v>เข้าร่วม</v>
      </c>
    </row>
    <row r="189" spans="1:30" s="14" customFormat="1" x14ac:dyDescent="0.2">
      <c r="A189" s="8">
        <v>45479.552560671291</v>
      </c>
      <c r="B189" s="24" t="s">
        <v>1999</v>
      </c>
      <c r="C189" s="35" t="s">
        <v>1693</v>
      </c>
      <c r="D189" s="36" t="s">
        <v>14</v>
      </c>
      <c r="E189" s="37" t="s">
        <v>1133</v>
      </c>
      <c r="F189" s="37" t="s">
        <v>1134</v>
      </c>
      <c r="G189" s="36" t="s">
        <v>27</v>
      </c>
      <c r="H189" s="37" t="s">
        <v>85</v>
      </c>
      <c r="I189" s="36">
        <v>12</v>
      </c>
      <c r="J189" s="38">
        <v>1839902250875</v>
      </c>
      <c r="K189" s="39" t="s">
        <v>1135</v>
      </c>
      <c r="L189" s="39" t="s">
        <v>1136</v>
      </c>
      <c r="M189" s="36" t="s">
        <v>1137</v>
      </c>
      <c r="N189" s="40" t="s">
        <v>1138</v>
      </c>
      <c r="O189" s="36" t="s">
        <v>1139</v>
      </c>
      <c r="P189" s="36" t="s">
        <v>23</v>
      </c>
      <c r="Q189" s="41">
        <v>4</v>
      </c>
      <c r="R189" s="41">
        <f>_xlfn.PERCENTRANK.INC($Q$3:$Q$260,Q189)*100</f>
        <v>7.3</v>
      </c>
      <c r="S189" s="41">
        <v>4</v>
      </c>
      <c r="T189" s="41">
        <f>_xlfn.PERCENTRANK.INC($S$3:$S$260,S189)*100</f>
        <v>25.8</v>
      </c>
      <c r="U189" s="41">
        <v>4</v>
      </c>
      <c r="V189" s="41">
        <f>_xlfn.PERCENTRANK.INC($U$3:$U$260,U189)*100</f>
        <v>24.5</v>
      </c>
      <c r="W189" s="42">
        <v>3</v>
      </c>
      <c r="X189" s="42">
        <f>_xlfn.PERCENTRANK.INC($W$3:$W$260,W189)*100</f>
        <v>17.2</v>
      </c>
      <c r="Y189" s="42">
        <v>6.6</v>
      </c>
      <c r="Z189" s="42">
        <f>_xlfn.PERCENTRANK.INC($Y$3:$Y$260,Y189)*100</f>
        <v>67.600000000000009</v>
      </c>
      <c r="AA189" s="42">
        <f>Q189+S189+U189+W189+Y189</f>
        <v>21.6</v>
      </c>
      <c r="AB189" s="42">
        <f>_xlfn.PERCENTRANK.INC($AA$3:$AA$260,AA189)*100</f>
        <v>22.900000000000002</v>
      </c>
      <c r="AC189" s="57">
        <f>RANK(AA189,$AA$3:$AA$260)</f>
        <v>187</v>
      </c>
      <c r="AD189" s="57" t="str">
        <f>VLOOKUP(AB189,med_3[],2,TRUE)</f>
        <v>เข้าร่วม</v>
      </c>
    </row>
    <row r="190" spans="1:30" s="14" customFormat="1" x14ac:dyDescent="0.2">
      <c r="A190" s="8">
        <v>45477.521259224537</v>
      </c>
      <c r="B190" s="24" t="s">
        <v>2005</v>
      </c>
      <c r="C190" s="35" t="s">
        <v>1879</v>
      </c>
      <c r="D190" s="36" t="s">
        <v>24</v>
      </c>
      <c r="E190" s="37" t="s">
        <v>741</v>
      </c>
      <c r="F190" s="37" t="s">
        <v>734</v>
      </c>
      <c r="G190" s="36" t="s">
        <v>17</v>
      </c>
      <c r="H190" s="37" t="s">
        <v>49</v>
      </c>
      <c r="I190" s="36" t="s">
        <v>124</v>
      </c>
      <c r="J190" s="38">
        <v>1839100023443</v>
      </c>
      <c r="K190" s="36" t="s">
        <v>742</v>
      </c>
      <c r="L190" s="39" t="s">
        <v>737</v>
      </c>
      <c r="M190" s="36" t="s">
        <v>738</v>
      </c>
      <c r="N190" s="40" t="s">
        <v>743</v>
      </c>
      <c r="O190" s="36" t="s">
        <v>744</v>
      </c>
      <c r="P190" s="36" t="s">
        <v>23</v>
      </c>
      <c r="Q190" s="41">
        <v>8</v>
      </c>
      <c r="R190" s="41">
        <f>_xlfn.PERCENTRANK.INC($Q$3:$Q$260,Q190)*100</f>
        <v>49.1</v>
      </c>
      <c r="S190" s="41">
        <v>2</v>
      </c>
      <c r="T190" s="41">
        <f>_xlfn.PERCENTRANK.INC($S$3:$S$260,S190)*100</f>
        <v>3.2</v>
      </c>
      <c r="U190" s="41">
        <v>4</v>
      </c>
      <c r="V190" s="41">
        <f>_xlfn.PERCENTRANK.INC($U$3:$U$260,U190)*100</f>
        <v>24.5</v>
      </c>
      <c r="W190" s="42">
        <v>4</v>
      </c>
      <c r="X190" s="42">
        <f>_xlfn.PERCENTRANK.INC($W$3:$W$260,W190)*100</f>
        <v>34.799999999999997</v>
      </c>
      <c r="Y190" s="42">
        <v>3.6</v>
      </c>
      <c r="Z190" s="42">
        <f>_xlfn.PERCENTRANK.INC($Y$3:$Y$260,Y190)*100</f>
        <v>17.599999999999998</v>
      </c>
      <c r="AA190" s="42">
        <f>Q190+S190+U190+W190+Y190</f>
        <v>21.6</v>
      </c>
      <c r="AB190" s="42">
        <f>_xlfn.PERCENTRANK.INC($AA$3:$AA$260,AA190)*100</f>
        <v>22.900000000000002</v>
      </c>
      <c r="AC190" s="57">
        <f>RANK(AA190,$AA$3:$AA$260)</f>
        <v>187</v>
      </c>
      <c r="AD190" s="57" t="str">
        <f>VLOOKUP(AB190,med_3[],2,TRUE)</f>
        <v>เข้าร่วม</v>
      </c>
    </row>
    <row r="191" spans="1:30" s="14" customFormat="1" x14ac:dyDescent="0.2">
      <c r="A191" s="8">
        <v>45479.679294722227</v>
      </c>
      <c r="B191" s="25" t="s">
        <v>2006</v>
      </c>
      <c r="C191" s="35" t="s">
        <v>1907</v>
      </c>
      <c r="D191" s="36" t="s">
        <v>24</v>
      </c>
      <c r="E191" s="37" t="s">
        <v>1193</v>
      </c>
      <c r="F191" s="37" t="s">
        <v>1194</v>
      </c>
      <c r="G191" s="36" t="s">
        <v>27</v>
      </c>
      <c r="H191" s="37" t="s">
        <v>99</v>
      </c>
      <c r="I191" s="36" t="s">
        <v>1195</v>
      </c>
      <c r="J191" s="38">
        <v>1839902269398</v>
      </c>
      <c r="K191" s="39" t="s">
        <v>1196</v>
      </c>
      <c r="L191" s="39" t="s">
        <v>1197</v>
      </c>
      <c r="M191" s="36" t="s">
        <v>1198</v>
      </c>
      <c r="N191" s="40" t="s">
        <v>1199</v>
      </c>
      <c r="O191" s="36" t="s">
        <v>1200</v>
      </c>
      <c r="P191" s="36" t="s">
        <v>23</v>
      </c>
      <c r="Q191" s="41">
        <v>4</v>
      </c>
      <c r="R191" s="41">
        <f>_xlfn.PERCENTRANK.INC($Q$3:$Q$260,Q191)*100</f>
        <v>7.3</v>
      </c>
      <c r="S191" s="41">
        <v>3</v>
      </c>
      <c r="T191" s="41">
        <f>_xlfn.PERCENTRANK.INC($S$3:$S$260,S191)*100</f>
        <v>9.4</v>
      </c>
      <c r="U191" s="41">
        <v>4</v>
      </c>
      <c r="V191" s="41">
        <f>_xlfn.PERCENTRANK.INC($U$3:$U$260,U191)*100</f>
        <v>24.5</v>
      </c>
      <c r="W191" s="42">
        <v>4</v>
      </c>
      <c r="X191" s="42">
        <f>_xlfn.PERCENTRANK.INC($W$3:$W$260,W191)*100</f>
        <v>34.799999999999997</v>
      </c>
      <c r="Y191" s="42">
        <v>6.6</v>
      </c>
      <c r="Z191" s="42">
        <f>_xlfn.PERCENTRANK.INC($Y$3:$Y$260,Y191)*100</f>
        <v>67.600000000000009</v>
      </c>
      <c r="AA191" s="42">
        <f>Q191+S191+U191+W191+Y191</f>
        <v>21.6</v>
      </c>
      <c r="AB191" s="42">
        <f>_xlfn.PERCENTRANK.INC($AA$3:$AA$260,AA191)*100</f>
        <v>22.900000000000002</v>
      </c>
      <c r="AC191" s="57">
        <f>RANK(AA191,$AA$3:$AA$260)</f>
        <v>187</v>
      </c>
      <c r="AD191" s="57" t="str">
        <f>VLOOKUP(AB191,med_3[],2,TRUE)</f>
        <v>เข้าร่วม</v>
      </c>
    </row>
    <row r="192" spans="1:30" s="14" customFormat="1" x14ac:dyDescent="0.2">
      <c r="A192" s="8">
        <v>45480.580824618053</v>
      </c>
      <c r="B192" s="25" t="s">
        <v>2000</v>
      </c>
      <c r="C192" s="35" t="s">
        <v>1715</v>
      </c>
      <c r="D192" s="36" t="s">
        <v>24</v>
      </c>
      <c r="E192" s="37" t="s">
        <v>77</v>
      </c>
      <c r="F192" s="37" t="s">
        <v>1448</v>
      </c>
      <c r="G192" s="36" t="s">
        <v>17</v>
      </c>
      <c r="H192" s="37" t="s">
        <v>1449</v>
      </c>
      <c r="I192" s="36">
        <v>11</v>
      </c>
      <c r="J192" s="38">
        <v>1839100022102</v>
      </c>
      <c r="K192" s="39" t="s">
        <v>1450</v>
      </c>
      <c r="L192" s="39" t="s">
        <v>1451</v>
      </c>
      <c r="M192" s="36" t="s">
        <v>1452</v>
      </c>
      <c r="N192" s="40" t="s">
        <v>1453</v>
      </c>
      <c r="O192" s="36" t="s">
        <v>1454</v>
      </c>
      <c r="P192" s="36" t="s">
        <v>23</v>
      </c>
      <c r="Q192" s="41">
        <v>10</v>
      </c>
      <c r="R192" s="41">
        <f>_xlfn.PERCENTRANK.INC($Q$3:$Q$260,Q192)*100</f>
        <v>69.599999999999994</v>
      </c>
      <c r="S192" s="41">
        <v>2</v>
      </c>
      <c r="T192" s="41">
        <f>_xlfn.PERCENTRANK.INC($S$3:$S$260,S192)*100</f>
        <v>3.2</v>
      </c>
      <c r="U192" s="41">
        <v>4</v>
      </c>
      <c r="V192" s="41">
        <f>_xlfn.PERCENTRANK.INC($U$3:$U$260,U192)*100</f>
        <v>24.5</v>
      </c>
      <c r="W192" s="42">
        <v>3</v>
      </c>
      <c r="X192" s="42">
        <f>_xlfn.PERCENTRANK.INC($W$3:$W$260,W192)*100</f>
        <v>17.2</v>
      </c>
      <c r="Y192" s="42">
        <v>2.4</v>
      </c>
      <c r="Z192" s="42">
        <f>_xlfn.PERCENTRANK.INC($Y$3:$Y$260,Y192)*100</f>
        <v>4.9000000000000004</v>
      </c>
      <c r="AA192" s="42">
        <f>Q192+S192+U192+W192+Y192</f>
        <v>21.4</v>
      </c>
      <c r="AB192" s="42">
        <f>_xlfn.PERCENTRANK.INC($AA$3:$AA$260,AA192)*100</f>
        <v>21.3</v>
      </c>
      <c r="AC192" s="57">
        <f>RANK(AA192,$AA$3:$AA$260)</f>
        <v>190</v>
      </c>
      <c r="AD192" s="57" t="str">
        <f>VLOOKUP(AB192,med_3[],2,TRUE)</f>
        <v>เข้าร่วม</v>
      </c>
    </row>
    <row r="193" spans="1:30" s="14" customFormat="1" x14ac:dyDescent="0.2">
      <c r="A193" s="8">
        <v>45480.850126736113</v>
      </c>
      <c r="B193" s="24" t="s">
        <v>2005</v>
      </c>
      <c r="C193" s="35" t="s">
        <v>1861</v>
      </c>
      <c r="D193" s="36" t="s">
        <v>14</v>
      </c>
      <c r="E193" s="37" t="s">
        <v>317</v>
      </c>
      <c r="F193" s="37" t="s">
        <v>1600</v>
      </c>
      <c r="G193" s="36" t="s">
        <v>27</v>
      </c>
      <c r="H193" s="37" t="s">
        <v>1601</v>
      </c>
      <c r="I193" s="36">
        <v>11</v>
      </c>
      <c r="J193" s="38">
        <v>1839300049641</v>
      </c>
      <c r="K193" s="39" t="s">
        <v>1602</v>
      </c>
      <c r="L193" s="39" t="s">
        <v>1603</v>
      </c>
      <c r="M193" s="36" t="s">
        <v>1604</v>
      </c>
      <c r="N193" s="40" t="s">
        <v>1605</v>
      </c>
      <c r="O193" s="36">
        <v>362193001</v>
      </c>
      <c r="P193" s="36" t="s">
        <v>23</v>
      </c>
      <c r="Q193" s="41">
        <v>8</v>
      </c>
      <c r="R193" s="41">
        <f>_xlfn.PERCENTRANK.INC($Q$3:$Q$260,Q193)*100</f>
        <v>49.1</v>
      </c>
      <c r="S193" s="41">
        <v>3</v>
      </c>
      <c r="T193" s="41">
        <f>_xlfn.PERCENTRANK.INC($S$3:$S$260,S193)*100</f>
        <v>9.4</v>
      </c>
      <c r="U193" s="41">
        <v>4</v>
      </c>
      <c r="V193" s="41">
        <f>_xlfn.PERCENTRANK.INC($U$3:$U$260,U193)*100</f>
        <v>24.5</v>
      </c>
      <c r="W193" s="42">
        <v>4</v>
      </c>
      <c r="X193" s="42">
        <f>_xlfn.PERCENTRANK.INC($W$3:$W$260,W193)*100</f>
        <v>34.799999999999997</v>
      </c>
      <c r="Y193" s="42">
        <v>2.4</v>
      </c>
      <c r="Z193" s="42">
        <f>_xlfn.PERCENTRANK.INC($Y$3:$Y$260,Y193)*100</f>
        <v>4.9000000000000004</v>
      </c>
      <c r="AA193" s="42">
        <f>Q193+S193+U193+W193+Y193</f>
        <v>21.4</v>
      </c>
      <c r="AB193" s="42">
        <f>_xlfn.PERCENTRANK.INC($AA$3:$AA$260,AA193)*100</f>
        <v>21.3</v>
      </c>
      <c r="AC193" s="57">
        <f>RANK(AA193,$AA$3:$AA$260)</f>
        <v>190</v>
      </c>
      <c r="AD193" s="57" t="str">
        <f>VLOOKUP(AB193,med_3[],2,TRUE)</f>
        <v>เข้าร่วม</v>
      </c>
    </row>
    <row r="194" spans="1:30" s="14" customFormat="1" x14ac:dyDescent="0.2">
      <c r="A194" s="8">
        <v>45480.628895277783</v>
      </c>
      <c r="B194" s="24" t="s">
        <v>2005</v>
      </c>
      <c r="C194" s="35" t="s">
        <v>1865</v>
      </c>
      <c r="D194" s="36" t="s">
        <v>14</v>
      </c>
      <c r="E194" s="37" t="s">
        <v>1474</v>
      </c>
      <c r="F194" s="37" t="s">
        <v>1475</v>
      </c>
      <c r="G194" s="36" t="s">
        <v>17</v>
      </c>
      <c r="H194" s="37" t="s">
        <v>28</v>
      </c>
      <c r="I194" s="36">
        <v>10</v>
      </c>
      <c r="J194" s="38">
        <v>1839902334793</v>
      </c>
      <c r="K194" s="39" t="s">
        <v>1476</v>
      </c>
      <c r="L194" s="39" t="s">
        <v>1477</v>
      </c>
      <c r="M194" s="36" t="s">
        <v>1478</v>
      </c>
      <c r="N194" s="40" t="s">
        <v>1479</v>
      </c>
      <c r="O194" s="36" t="s">
        <v>1480</v>
      </c>
      <c r="P194" s="36" t="s">
        <v>23</v>
      </c>
      <c r="Q194" s="41">
        <v>6</v>
      </c>
      <c r="R194" s="41">
        <f>_xlfn.PERCENTRANK.INC($Q$3:$Q$260,Q194)*100</f>
        <v>25.4</v>
      </c>
      <c r="S194" s="41">
        <v>3</v>
      </c>
      <c r="T194" s="41">
        <f>_xlfn.PERCENTRANK.INC($S$3:$S$260,S194)*100</f>
        <v>9.4</v>
      </c>
      <c r="U194" s="41">
        <v>5</v>
      </c>
      <c r="V194" s="41">
        <f>_xlfn.PERCENTRANK.INC($U$3:$U$260,U194)*100</f>
        <v>46.300000000000004</v>
      </c>
      <c r="W194" s="42">
        <v>2</v>
      </c>
      <c r="X194" s="42">
        <f>_xlfn.PERCENTRANK.INC($W$3:$W$260,W194)*100</f>
        <v>4.9000000000000004</v>
      </c>
      <c r="Y194" s="42">
        <v>5.4</v>
      </c>
      <c r="Z194" s="42">
        <f>_xlfn.PERCENTRANK.INC($Y$3:$Y$260,Y194)*100</f>
        <v>45.4</v>
      </c>
      <c r="AA194" s="42">
        <f>Q194+S194+U194+W194+Y194</f>
        <v>21.4</v>
      </c>
      <c r="AB194" s="42">
        <f>_xlfn.PERCENTRANK.INC($AA$3:$AA$260,AA194)*100</f>
        <v>21.3</v>
      </c>
      <c r="AC194" s="57">
        <f>RANK(AA194,$AA$3:$AA$260)</f>
        <v>190</v>
      </c>
      <c r="AD194" s="57" t="str">
        <f>VLOOKUP(AB194,med_3[],2,TRUE)</f>
        <v>เข้าร่วม</v>
      </c>
    </row>
    <row r="195" spans="1:30" s="14" customFormat="1" x14ac:dyDescent="0.2">
      <c r="A195" s="8">
        <v>45477.31532040509</v>
      </c>
      <c r="B195" s="24" t="s">
        <v>2005</v>
      </c>
      <c r="C195" s="35" t="s">
        <v>1869</v>
      </c>
      <c r="D195" s="36" t="s">
        <v>14</v>
      </c>
      <c r="E195" s="37" t="s">
        <v>1957</v>
      </c>
      <c r="F195" s="37" t="s">
        <v>689</v>
      </c>
      <c r="G195" s="36" t="s">
        <v>27</v>
      </c>
      <c r="H195" s="37" t="s">
        <v>690</v>
      </c>
      <c r="I195" s="36">
        <v>11</v>
      </c>
      <c r="J195" s="38">
        <v>1839902281436</v>
      </c>
      <c r="K195" s="39" t="s">
        <v>691</v>
      </c>
      <c r="L195" s="39" t="s">
        <v>691</v>
      </c>
      <c r="M195" s="36" t="s">
        <v>692</v>
      </c>
      <c r="N195" s="40" t="s">
        <v>693</v>
      </c>
      <c r="O195" s="36" t="s">
        <v>694</v>
      </c>
      <c r="P195" s="36" t="s">
        <v>23</v>
      </c>
      <c r="Q195" s="41">
        <v>4</v>
      </c>
      <c r="R195" s="41">
        <f>_xlfn.PERCENTRANK.INC($Q$3:$Q$260,Q195)*100</f>
        <v>7.3</v>
      </c>
      <c r="S195" s="41">
        <v>3</v>
      </c>
      <c r="T195" s="41">
        <f>_xlfn.PERCENTRANK.INC($S$3:$S$260,S195)*100</f>
        <v>9.4</v>
      </c>
      <c r="U195" s="41">
        <v>7</v>
      </c>
      <c r="V195" s="41">
        <f>_xlfn.PERCENTRANK.INC($U$3:$U$260,U195)*100</f>
        <v>84</v>
      </c>
      <c r="W195" s="42">
        <v>2</v>
      </c>
      <c r="X195" s="42">
        <f>_xlfn.PERCENTRANK.INC($W$3:$W$260,W195)*100</f>
        <v>4.9000000000000004</v>
      </c>
      <c r="Y195" s="42">
        <v>5.4</v>
      </c>
      <c r="Z195" s="42">
        <f>_xlfn.PERCENTRANK.INC($Y$3:$Y$260,Y195)*100</f>
        <v>45.4</v>
      </c>
      <c r="AA195" s="42">
        <f>Q195+S195+U195+W195+Y195</f>
        <v>21.4</v>
      </c>
      <c r="AB195" s="42">
        <f>_xlfn.PERCENTRANK.INC($AA$3:$AA$260,AA195)*100</f>
        <v>21.3</v>
      </c>
      <c r="AC195" s="57">
        <f>RANK(AA195,$AA$3:$AA$260)</f>
        <v>190</v>
      </c>
      <c r="AD195" s="57" t="str">
        <f>VLOOKUP(AB195,med_3[],2,TRUE)</f>
        <v>เข้าร่วม</v>
      </c>
    </row>
    <row r="196" spans="1:30" s="14" customFormat="1" x14ac:dyDescent="0.2">
      <c r="A196" s="8">
        <v>45476.254192037042</v>
      </c>
      <c r="B196" s="24" t="s">
        <v>2001</v>
      </c>
      <c r="C196" s="35" t="s">
        <v>1739</v>
      </c>
      <c r="D196" s="36" t="s">
        <v>24</v>
      </c>
      <c r="E196" s="37" t="s">
        <v>1986</v>
      </c>
      <c r="F196" s="37" t="s">
        <v>494</v>
      </c>
      <c r="G196" s="36" t="s">
        <v>17</v>
      </c>
      <c r="H196" s="37" t="s">
        <v>495</v>
      </c>
      <c r="I196" s="36">
        <v>10</v>
      </c>
      <c r="J196" s="38">
        <v>1839902312897</v>
      </c>
      <c r="K196" s="39" t="s">
        <v>496</v>
      </c>
      <c r="L196" s="39" t="s">
        <v>497</v>
      </c>
      <c r="M196" s="36" t="s">
        <v>498</v>
      </c>
      <c r="N196" s="40" t="s">
        <v>499</v>
      </c>
      <c r="O196" s="36" t="s">
        <v>500</v>
      </c>
      <c r="P196" s="36" t="s">
        <v>23</v>
      </c>
      <c r="Q196" s="41">
        <v>6</v>
      </c>
      <c r="R196" s="41">
        <f>_xlfn.PERCENTRANK.INC($Q$3:$Q$260,Q196)*100</f>
        <v>25.4</v>
      </c>
      <c r="S196" s="41">
        <v>5</v>
      </c>
      <c r="T196" s="41">
        <f>_xlfn.PERCENTRANK.INC($S$3:$S$260,S196)*100</f>
        <v>43</v>
      </c>
      <c r="U196" s="41">
        <v>3</v>
      </c>
      <c r="V196" s="41">
        <f>_xlfn.PERCENTRANK.INC($U$3:$U$260,U196)*100</f>
        <v>9.8000000000000007</v>
      </c>
      <c r="W196" s="42">
        <v>3</v>
      </c>
      <c r="X196" s="42">
        <f>_xlfn.PERCENTRANK.INC($W$3:$W$260,W196)*100</f>
        <v>17.2</v>
      </c>
      <c r="Y196" s="42">
        <v>4.2</v>
      </c>
      <c r="Z196" s="42">
        <f>_xlfn.PERCENTRANK.INC($Y$3:$Y$260,Y196)*100</f>
        <v>24.5</v>
      </c>
      <c r="AA196" s="42">
        <f>Q196+S196+U196+W196+Y196</f>
        <v>21.2</v>
      </c>
      <c r="AB196" s="42">
        <f>_xlfn.PERCENTRANK.INC($AA$3:$AA$260,AA196)*100</f>
        <v>20.399999999999999</v>
      </c>
      <c r="AC196" s="57">
        <f>RANK(AA196,$AA$3:$AA$260)</f>
        <v>194</v>
      </c>
      <c r="AD196" s="57" t="str">
        <f>VLOOKUP(AB196,med_3[],2,TRUE)</f>
        <v>เข้าร่วม</v>
      </c>
    </row>
    <row r="197" spans="1:30" s="14" customFormat="1" x14ac:dyDescent="0.2">
      <c r="A197" s="8">
        <v>45475.436363020832</v>
      </c>
      <c r="B197" s="24" t="s">
        <v>2001</v>
      </c>
      <c r="C197" s="35" t="s">
        <v>1741</v>
      </c>
      <c r="D197" s="36" t="s">
        <v>14</v>
      </c>
      <c r="E197" s="37" t="s">
        <v>280</v>
      </c>
      <c r="F197" s="37" t="s">
        <v>281</v>
      </c>
      <c r="G197" s="36" t="s">
        <v>27</v>
      </c>
      <c r="H197" s="37" t="s">
        <v>282</v>
      </c>
      <c r="I197" s="36">
        <v>11</v>
      </c>
      <c r="J197" s="38">
        <v>1929901500699</v>
      </c>
      <c r="K197" s="39" t="s">
        <v>283</v>
      </c>
      <c r="L197" s="39" t="s">
        <v>284</v>
      </c>
      <c r="M197" s="36" t="s">
        <v>285</v>
      </c>
      <c r="N197" s="40" t="s">
        <v>286</v>
      </c>
      <c r="O197" s="36" t="s">
        <v>287</v>
      </c>
      <c r="P197" s="36" t="s">
        <v>23</v>
      </c>
      <c r="Q197" s="41">
        <v>10</v>
      </c>
      <c r="R197" s="41">
        <f>_xlfn.PERCENTRANK.INC($Q$3:$Q$260,Q197)*100</f>
        <v>69.599999999999994</v>
      </c>
      <c r="S197" s="41">
        <v>5</v>
      </c>
      <c r="T197" s="41">
        <f>_xlfn.PERCENTRANK.INC($S$3:$S$260,S197)*100</f>
        <v>43</v>
      </c>
      <c r="U197" s="41">
        <v>2</v>
      </c>
      <c r="V197" s="41">
        <f>_xlfn.PERCENTRANK.INC($U$3:$U$260,U197)*100</f>
        <v>3.5999999999999996</v>
      </c>
      <c r="W197" s="42">
        <v>0</v>
      </c>
      <c r="X197" s="42">
        <f>_xlfn.PERCENTRANK.INC($W$3:$W$260,W197)*100</f>
        <v>0</v>
      </c>
      <c r="Y197" s="42">
        <v>4.2</v>
      </c>
      <c r="Z197" s="42">
        <f>_xlfn.PERCENTRANK.INC($Y$3:$Y$260,Y197)*100</f>
        <v>24.5</v>
      </c>
      <c r="AA197" s="42">
        <f>Q197+S197+U197+W197+Y197</f>
        <v>21.2</v>
      </c>
      <c r="AB197" s="42">
        <f>_xlfn.PERCENTRANK.INC($AA$3:$AA$260,AA197)*100</f>
        <v>20.399999999999999</v>
      </c>
      <c r="AC197" s="57">
        <f>RANK(AA197,$AA$3:$AA$260)</f>
        <v>194</v>
      </c>
      <c r="AD197" s="57" t="str">
        <f>VLOOKUP(AB197,med_3[],2,TRUE)</f>
        <v>เข้าร่วม</v>
      </c>
    </row>
    <row r="198" spans="1:30" s="14" customFormat="1" x14ac:dyDescent="0.2">
      <c r="A198" s="8">
        <v>45476.560025787039</v>
      </c>
      <c r="B198" s="25" t="s">
        <v>2000</v>
      </c>
      <c r="C198" s="35" t="s">
        <v>1724</v>
      </c>
      <c r="D198" s="36" t="s">
        <v>14</v>
      </c>
      <c r="E198" s="37" t="s">
        <v>589</v>
      </c>
      <c r="F198" s="37" t="s">
        <v>590</v>
      </c>
      <c r="G198" s="36" t="s">
        <v>17</v>
      </c>
      <c r="H198" s="37" t="s">
        <v>591</v>
      </c>
      <c r="I198" s="36">
        <v>10</v>
      </c>
      <c r="J198" s="38">
        <v>1839902339477</v>
      </c>
      <c r="K198" s="39" t="s">
        <v>592</v>
      </c>
      <c r="L198" s="39" t="s">
        <v>593</v>
      </c>
      <c r="M198" s="36" t="s">
        <v>594</v>
      </c>
      <c r="N198" s="40" t="s">
        <v>595</v>
      </c>
      <c r="O198" s="36">
        <v>498521</v>
      </c>
      <c r="P198" s="36" t="s">
        <v>23</v>
      </c>
      <c r="Q198" s="41">
        <v>6</v>
      </c>
      <c r="R198" s="41">
        <f>_xlfn.PERCENTRANK.INC($Q$3:$Q$260,Q198)*100</f>
        <v>25.4</v>
      </c>
      <c r="S198" s="41">
        <v>7</v>
      </c>
      <c r="T198" s="41">
        <f>_xlfn.PERCENTRANK.INC($S$3:$S$260,S198)*100</f>
        <v>76.599999999999994</v>
      </c>
      <c r="U198" s="41">
        <v>3</v>
      </c>
      <c r="V198" s="41">
        <f>_xlfn.PERCENTRANK.INC($U$3:$U$260,U198)*100</f>
        <v>9.8000000000000007</v>
      </c>
      <c r="W198" s="42">
        <v>2</v>
      </c>
      <c r="X198" s="42">
        <f>_xlfn.PERCENTRANK.INC($W$3:$W$260,W198)*100</f>
        <v>4.9000000000000004</v>
      </c>
      <c r="Y198" s="42">
        <v>3</v>
      </c>
      <c r="Z198" s="42">
        <f>_xlfn.PERCENTRANK.INC($Y$3:$Y$260,Y198)*100</f>
        <v>10.6</v>
      </c>
      <c r="AA198" s="42">
        <f>Q198+S198+U198+W198+Y198</f>
        <v>21</v>
      </c>
      <c r="AB198" s="42">
        <f>_xlfn.PERCENTRANK.INC($AA$3:$AA$260,AA198)*100</f>
        <v>19.600000000000001</v>
      </c>
      <c r="AC198" s="57">
        <f>RANK(AA198,$AA$3:$AA$260)</f>
        <v>196</v>
      </c>
      <c r="AD198" s="57" t="str">
        <f>VLOOKUP(AB198,med_3[],2,TRUE)</f>
        <v>เข้าร่วม</v>
      </c>
    </row>
    <row r="199" spans="1:30" s="14" customFormat="1" x14ac:dyDescent="0.2">
      <c r="A199" s="8">
        <v>45474.804796041666</v>
      </c>
      <c r="B199" s="25" t="s">
        <v>2006</v>
      </c>
      <c r="C199" s="35" t="s">
        <v>1887</v>
      </c>
      <c r="D199" s="36" t="s">
        <v>14</v>
      </c>
      <c r="E199" s="37" t="s">
        <v>40</v>
      </c>
      <c r="F199" s="37" t="s">
        <v>41</v>
      </c>
      <c r="G199" s="36" t="s">
        <v>27</v>
      </c>
      <c r="H199" s="37" t="s">
        <v>28</v>
      </c>
      <c r="I199" s="36">
        <v>11</v>
      </c>
      <c r="J199" s="38">
        <v>1839300048580</v>
      </c>
      <c r="K199" s="39" t="s">
        <v>42</v>
      </c>
      <c r="L199" s="39" t="s">
        <v>43</v>
      </c>
      <c r="M199" s="36" t="s">
        <v>44</v>
      </c>
      <c r="N199" s="40" t="s">
        <v>45</v>
      </c>
      <c r="O199" s="36" t="s">
        <v>46</v>
      </c>
      <c r="P199" s="36" t="s">
        <v>23</v>
      </c>
      <c r="Q199" s="41">
        <v>4</v>
      </c>
      <c r="R199" s="41">
        <f>_xlfn.PERCENTRANK.INC($Q$3:$Q$260,Q199)*100</f>
        <v>7.3</v>
      </c>
      <c r="S199" s="41">
        <v>3</v>
      </c>
      <c r="T199" s="41">
        <f>_xlfn.PERCENTRANK.INC($S$3:$S$260,S199)*100</f>
        <v>9.4</v>
      </c>
      <c r="U199" s="41">
        <v>3</v>
      </c>
      <c r="V199" s="41">
        <f>_xlfn.PERCENTRANK.INC($U$3:$U$260,U199)*100</f>
        <v>9.8000000000000007</v>
      </c>
      <c r="W199" s="42">
        <v>5</v>
      </c>
      <c r="X199" s="42">
        <f>_xlfn.PERCENTRANK.INC($W$3:$W$260,W199)*100</f>
        <v>51.6</v>
      </c>
      <c r="Y199" s="42">
        <v>6</v>
      </c>
      <c r="Z199" s="42">
        <f>_xlfn.PERCENTRANK.INC($Y$3:$Y$260,Y199)*100</f>
        <v>58.099999999999994</v>
      </c>
      <c r="AA199" s="42">
        <f>Q199+S199+U199+W199+Y199</f>
        <v>21</v>
      </c>
      <c r="AB199" s="42">
        <f>_xlfn.PERCENTRANK.INC($AA$3:$AA$260,AA199)*100</f>
        <v>19.600000000000001</v>
      </c>
      <c r="AC199" s="57">
        <f>RANK(AA199,$AA$3:$AA$260)</f>
        <v>196</v>
      </c>
      <c r="AD199" s="57" t="str">
        <f>VLOOKUP(AB199,med_3[],2,TRUE)</f>
        <v>เข้าร่วม</v>
      </c>
    </row>
    <row r="200" spans="1:30" s="14" customFormat="1" x14ac:dyDescent="0.2">
      <c r="A200" s="8">
        <v>45479.49635721065</v>
      </c>
      <c r="B200" s="24" t="s">
        <v>1999</v>
      </c>
      <c r="C200" s="35" t="s">
        <v>1679</v>
      </c>
      <c r="D200" s="36" t="s">
        <v>24</v>
      </c>
      <c r="E200" s="37" t="s">
        <v>1097</v>
      </c>
      <c r="F200" s="37" t="s">
        <v>1098</v>
      </c>
      <c r="G200" s="36" t="s">
        <v>17</v>
      </c>
      <c r="H200" s="37" t="s">
        <v>123</v>
      </c>
      <c r="I200" s="36">
        <v>10</v>
      </c>
      <c r="J200" s="43" t="s">
        <v>1099</v>
      </c>
      <c r="K200" s="39" t="s">
        <v>1100</v>
      </c>
      <c r="L200" s="39" t="s">
        <v>1101</v>
      </c>
      <c r="M200" s="36" t="s">
        <v>1102</v>
      </c>
      <c r="N200" s="40" t="s">
        <v>1103</v>
      </c>
      <c r="O200" s="36" t="s">
        <v>1104</v>
      </c>
      <c r="P200" s="36" t="s">
        <v>23</v>
      </c>
      <c r="Q200" s="41">
        <v>4</v>
      </c>
      <c r="R200" s="41">
        <f>_xlfn.PERCENTRANK.INC($Q$3:$Q$260,Q200)*100</f>
        <v>7.3</v>
      </c>
      <c r="S200" s="41">
        <v>4</v>
      </c>
      <c r="T200" s="41">
        <f>_xlfn.PERCENTRANK.INC($S$3:$S$260,S200)*100</f>
        <v>25.8</v>
      </c>
      <c r="U200" s="41">
        <v>5</v>
      </c>
      <c r="V200" s="41">
        <f>_xlfn.PERCENTRANK.INC($U$3:$U$260,U200)*100</f>
        <v>46.300000000000004</v>
      </c>
      <c r="W200" s="42">
        <v>3</v>
      </c>
      <c r="X200" s="42">
        <f>_xlfn.PERCENTRANK.INC($W$3:$W$260,W200)*100</f>
        <v>17.2</v>
      </c>
      <c r="Y200" s="42">
        <v>4.8</v>
      </c>
      <c r="Z200" s="42">
        <f>_xlfn.PERCENTRANK.INC($Y$3:$Y$260,Y200)*100</f>
        <v>34.4</v>
      </c>
      <c r="AA200" s="42">
        <f>Q200+S200+U200+W200+Y200</f>
        <v>20.8</v>
      </c>
      <c r="AB200" s="42">
        <f>_xlfn.PERCENTRANK.INC($AA$3:$AA$260,AA200)*100</f>
        <v>16.8</v>
      </c>
      <c r="AC200" s="57">
        <f>RANK(AA200,$AA$3:$AA$260)</f>
        <v>198</v>
      </c>
      <c r="AD200" s="57" t="str">
        <f>VLOOKUP(AB200,med_3[],2,TRUE)</f>
        <v>เข้าร่วม</v>
      </c>
    </row>
    <row r="201" spans="1:30" s="14" customFormat="1" x14ac:dyDescent="0.2">
      <c r="A201" s="8">
        <v>45478.505250127317</v>
      </c>
      <c r="B201" s="24" t="s">
        <v>2001</v>
      </c>
      <c r="C201" s="35" t="s">
        <v>1758</v>
      </c>
      <c r="D201" s="36" t="s">
        <v>24</v>
      </c>
      <c r="E201" s="37" t="s">
        <v>1992</v>
      </c>
      <c r="F201" s="37" t="s">
        <v>915</v>
      </c>
      <c r="G201" s="36" t="s">
        <v>17</v>
      </c>
      <c r="H201" s="37" t="s">
        <v>172</v>
      </c>
      <c r="I201" s="36">
        <v>10</v>
      </c>
      <c r="J201" s="38">
        <v>1839100022811</v>
      </c>
      <c r="K201" s="39" t="s">
        <v>916</v>
      </c>
      <c r="L201" s="39" t="s">
        <v>917</v>
      </c>
      <c r="M201" s="36" t="s">
        <v>918</v>
      </c>
      <c r="N201" s="40" t="s">
        <v>919</v>
      </c>
      <c r="O201" s="36">
        <v>360428</v>
      </c>
      <c r="P201" s="36" t="s">
        <v>23</v>
      </c>
      <c r="Q201" s="41">
        <v>2</v>
      </c>
      <c r="R201" s="41">
        <f>_xlfn.PERCENTRANK.INC($Q$3:$Q$260,Q201)*100</f>
        <v>1.2</v>
      </c>
      <c r="S201" s="41">
        <v>6</v>
      </c>
      <c r="T201" s="41">
        <f>_xlfn.PERCENTRANK.INC($S$3:$S$260,S201)*100</f>
        <v>60.199999999999996</v>
      </c>
      <c r="U201" s="41">
        <v>3</v>
      </c>
      <c r="V201" s="41">
        <f>_xlfn.PERCENTRANK.INC($U$3:$U$260,U201)*100</f>
        <v>9.8000000000000007</v>
      </c>
      <c r="W201" s="42">
        <v>5</v>
      </c>
      <c r="X201" s="42">
        <f>_xlfn.PERCENTRANK.INC($W$3:$W$260,W201)*100</f>
        <v>51.6</v>
      </c>
      <c r="Y201" s="42">
        <v>4.8</v>
      </c>
      <c r="Z201" s="42">
        <f>_xlfn.PERCENTRANK.INC($Y$3:$Y$260,Y201)*100</f>
        <v>34.4</v>
      </c>
      <c r="AA201" s="42">
        <f>Q201+S201+U201+W201+Y201</f>
        <v>20.8</v>
      </c>
      <c r="AB201" s="42">
        <f>_xlfn.PERCENTRANK.INC($AA$3:$AA$260,AA201)*100</f>
        <v>16.8</v>
      </c>
      <c r="AC201" s="57">
        <f>RANK(AA201,$AA$3:$AA$260)</f>
        <v>198</v>
      </c>
      <c r="AD201" s="57" t="str">
        <f>VLOOKUP(AB201,med_3[],2,TRUE)</f>
        <v>เข้าร่วม</v>
      </c>
    </row>
    <row r="202" spans="1:30" s="14" customFormat="1" x14ac:dyDescent="0.2">
      <c r="A202" s="8">
        <v>45480.706693912041</v>
      </c>
      <c r="B202" s="25" t="s">
        <v>2002</v>
      </c>
      <c r="C202" s="35" t="s">
        <v>1768</v>
      </c>
      <c r="D202" s="36" t="s">
        <v>14</v>
      </c>
      <c r="E202" s="37" t="s">
        <v>1528</v>
      </c>
      <c r="F202" s="37" t="s">
        <v>1529</v>
      </c>
      <c r="G202" s="36" t="s">
        <v>17</v>
      </c>
      <c r="H202" s="37" t="s">
        <v>28</v>
      </c>
      <c r="I202" s="36">
        <v>10</v>
      </c>
      <c r="J202" s="38">
        <v>1839902315381</v>
      </c>
      <c r="K202" s="39" t="s">
        <v>1530</v>
      </c>
      <c r="L202" s="39" t="s">
        <v>1530</v>
      </c>
      <c r="M202" s="36" t="s">
        <v>1531</v>
      </c>
      <c r="N202" s="40" t="s">
        <v>1532</v>
      </c>
      <c r="O202" s="36" t="s">
        <v>1533</v>
      </c>
      <c r="P202" s="36" t="s">
        <v>23</v>
      </c>
      <c r="Q202" s="41">
        <v>8</v>
      </c>
      <c r="R202" s="41">
        <f>_xlfn.PERCENTRANK.INC($Q$3:$Q$260,Q202)*100</f>
        <v>49.1</v>
      </c>
      <c r="S202" s="41">
        <v>4</v>
      </c>
      <c r="T202" s="41">
        <f>_xlfn.PERCENTRANK.INC($S$3:$S$260,S202)*100</f>
        <v>25.8</v>
      </c>
      <c r="U202" s="41">
        <v>2</v>
      </c>
      <c r="V202" s="41">
        <f>_xlfn.PERCENTRANK.INC($U$3:$U$260,U202)*100</f>
        <v>3.5999999999999996</v>
      </c>
      <c r="W202" s="42">
        <v>2</v>
      </c>
      <c r="X202" s="42">
        <f>_xlfn.PERCENTRANK.INC($W$3:$W$260,W202)*100</f>
        <v>4.9000000000000004</v>
      </c>
      <c r="Y202" s="42">
        <v>4.8</v>
      </c>
      <c r="Z202" s="42">
        <f>_xlfn.PERCENTRANK.INC($Y$3:$Y$260,Y202)*100</f>
        <v>34.4</v>
      </c>
      <c r="AA202" s="42">
        <f>Q202+S202+U202+W202+Y202</f>
        <v>20.8</v>
      </c>
      <c r="AB202" s="42">
        <f>_xlfn.PERCENTRANK.INC($AA$3:$AA$260,AA202)*100</f>
        <v>16.8</v>
      </c>
      <c r="AC202" s="57">
        <f>RANK(AA202,$AA$3:$AA$260)</f>
        <v>198</v>
      </c>
      <c r="AD202" s="57" t="str">
        <f>VLOOKUP(AB202,med_3[],2,TRUE)</f>
        <v>เข้าร่วม</v>
      </c>
    </row>
    <row r="203" spans="1:30" s="14" customFormat="1" x14ac:dyDescent="0.2">
      <c r="A203" s="8">
        <v>45479.8404166088</v>
      </c>
      <c r="B203" s="24" t="s">
        <v>2005</v>
      </c>
      <c r="C203" s="35" t="s">
        <v>1860</v>
      </c>
      <c r="D203" s="36" t="s">
        <v>14</v>
      </c>
      <c r="E203" s="37" t="s">
        <v>317</v>
      </c>
      <c r="F203" s="37" t="s">
        <v>1242</v>
      </c>
      <c r="G203" s="36" t="s">
        <v>27</v>
      </c>
      <c r="H203" s="37" t="s">
        <v>1243</v>
      </c>
      <c r="I203" s="36" t="s">
        <v>735</v>
      </c>
      <c r="J203" s="38">
        <v>1839902252576</v>
      </c>
      <c r="K203" s="39" t="s">
        <v>1244</v>
      </c>
      <c r="L203" s="39" t="s">
        <v>1245</v>
      </c>
      <c r="M203" s="36" t="s">
        <v>1246</v>
      </c>
      <c r="N203" s="40" t="s">
        <v>1247</v>
      </c>
      <c r="O203" s="36" t="s">
        <v>1248</v>
      </c>
      <c r="P203" s="36" t="s">
        <v>23</v>
      </c>
      <c r="Q203" s="41">
        <v>6</v>
      </c>
      <c r="R203" s="41">
        <f>_xlfn.PERCENTRANK.INC($Q$3:$Q$260,Q203)*100</f>
        <v>25.4</v>
      </c>
      <c r="S203" s="41">
        <v>3</v>
      </c>
      <c r="T203" s="41">
        <f>_xlfn.PERCENTRANK.INC($S$3:$S$260,S203)*100</f>
        <v>9.4</v>
      </c>
      <c r="U203" s="41">
        <v>1</v>
      </c>
      <c r="V203" s="41">
        <f>_xlfn.PERCENTRANK.INC($U$3:$U$260,U203)*100</f>
        <v>0</v>
      </c>
      <c r="W203" s="42">
        <v>6</v>
      </c>
      <c r="X203" s="42">
        <f>_xlfn.PERCENTRANK.INC($W$3:$W$260,W203)*100</f>
        <v>68</v>
      </c>
      <c r="Y203" s="42">
        <v>4.8</v>
      </c>
      <c r="Z203" s="42">
        <f>_xlfn.PERCENTRANK.INC($Y$3:$Y$260,Y203)*100</f>
        <v>34.4</v>
      </c>
      <c r="AA203" s="42">
        <f>Q203+S203+U203+W203+Y203</f>
        <v>20.8</v>
      </c>
      <c r="AB203" s="42">
        <f>_xlfn.PERCENTRANK.INC($AA$3:$AA$260,AA203)*100</f>
        <v>16.8</v>
      </c>
      <c r="AC203" s="57">
        <f>RANK(AA203,$AA$3:$AA$260)</f>
        <v>198</v>
      </c>
      <c r="AD203" s="57" t="str">
        <f>VLOOKUP(AB203,med_3[],2,TRUE)</f>
        <v>เข้าร่วม</v>
      </c>
    </row>
    <row r="204" spans="1:30" s="14" customFormat="1" x14ac:dyDescent="0.2">
      <c r="A204" s="8">
        <v>45477.251347106481</v>
      </c>
      <c r="B204" s="24" t="s">
        <v>2005</v>
      </c>
      <c r="C204" s="35" t="s">
        <v>1881</v>
      </c>
      <c r="D204" s="36" t="s">
        <v>24</v>
      </c>
      <c r="E204" s="37" t="s">
        <v>1962</v>
      </c>
      <c r="F204" s="37" t="s">
        <v>677</v>
      </c>
      <c r="G204" s="36" t="s">
        <v>17</v>
      </c>
      <c r="H204" s="37" t="s">
        <v>28</v>
      </c>
      <c r="I204" s="36">
        <v>10</v>
      </c>
      <c r="J204" s="38">
        <v>1839902337580</v>
      </c>
      <c r="K204" s="39" t="s">
        <v>678</v>
      </c>
      <c r="L204" s="39" t="s">
        <v>679</v>
      </c>
      <c r="M204" s="36" t="s">
        <v>680</v>
      </c>
      <c r="N204" s="40" t="s">
        <v>681</v>
      </c>
      <c r="O204" s="36" t="s">
        <v>682</v>
      </c>
      <c r="P204" s="36" t="s">
        <v>23</v>
      </c>
      <c r="Q204" s="41">
        <v>8</v>
      </c>
      <c r="R204" s="41">
        <f>_xlfn.PERCENTRANK.INC($Q$3:$Q$260,Q204)*100</f>
        <v>49.1</v>
      </c>
      <c r="S204" s="41">
        <v>5</v>
      </c>
      <c r="T204" s="41">
        <f>_xlfn.PERCENTRANK.INC($S$3:$S$260,S204)*100</f>
        <v>43</v>
      </c>
      <c r="U204" s="41">
        <v>3</v>
      </c>
      <c r="V204" s="41">
        <f>_xlfn.PERCENTRANK.INC($U$3:$U$260,U204)*100</f>
        <v>9.8000000000000007</v>
      </c>
      <c r="W204" s="42">
        <v>3</v>
      </c>
      <c r="X204" s="42">
        <f>_xlfn.PERCENTRANK.INC($W$3:$W$260,W204)*100</f>
        <v>17.2</v>
      </c>
      <c r="Y204" s="42">
        <v>1.8</v>
      </c>
      <c r="Z204" s="42">
        <f>_xlfn.PERCENTRANK.INC($Y$3:$Y$260,Y204)*100</f>
        <v>1.6</v>
      </c>
      <c r="AA204" s="42">
        <f>Q204+S204+U204+W204+Y204</f>
        <v>20.8</v>
      </c>
      <c r="AB204" s="42">
        <f>_xlfn.PERCENTRANK.INC($AA$3:$AA$260,AA204)*100</f>
        <v>16.8</v>
      </c>
      <c r="AC204" s="57">
        <f>RANK(AA204,$AA$3:$AA$260)</f>
        <v>198</v>
      </c>
      <c r="AD204" s="57" t="str">
        <f>VLOOKUP(AB204,med_3[],2,TRUE)</f>
        <v>เข้าร่วม</v>
      </c>
    </row>
    <row r="205" spans="1:30" s="14" customFormat="1" x14ac:dyDescent="0.2">
      <c r="A205" s="8">
        <v>45480.924946180559</v>
      </c>
      <c r="B205" s="25" t="s">
        <v>2006</v>
      </c>
      <c r="C205" s="35" t="s">
        <v>1894</v>
      </c>
      <c r="D205" s="36" t="s">
        <v>24</v>
      </c>
      <c r="E205" s="37" t="s">
        <v>1664</v>
      </c>
      <c r="F205" s="37" t="s">
        <v>1665</v>
      </c>
      <c r="G205" s="36" t="s">
        <v>17</v>
      </c>
      <c r="H205" s="37" t="s">
        <v>28</v>
      </c>
      <c r="I205" s="36">
        <v>10</v>
      </c>
      <c r="J205" s="38">
        <v>1839902316825</v>
      </c>
      <c r="K205" s="39" t="s">
        <v>1666</v>
      </c>
      <c r="L205" s="39" t="s">
        <v>1666</v>
      </c>
      <c r="M205" s="36" t="s">
        <v>1667</v>
      </c>
      <c r="N205" s="40" t="s">
        <v>1668</v>
      </c>
      <c r="O205" s="36" t="s">
        <v>1669</v>
      </c>
      <c r="P205" s="36" t="s">
        <v>23</v>
      </c>
      <c r="Q205" s="41">
        <v>8</v>
      </c>
      <c r="R205" s="41">
        <f>_xlfn.PERCENTRANK.INC($Q$3:$Q$260,Q205)*100</f>
        <v>49.1</v>
      </c>
      <c r="S205" s="41">
        <v>4</v>
      </c>
      <c r="T205" s="41">
        <f>_xlfn.PERCENTRANK.INC($S$3:$S$260,S205)*100</f>
        <v>25.8</v>
      </c>
      <c r="U205" s="41">
        <v>2</v>
      </c>
      <c r="V205" s="41">
        <f>_xlfn.PERCENTRANK.INC($U$3:$U$260,U205)*100</f>
        <v>3.5999999999999996</v>
      </c>
      <c r="W205" s="42">
        <v>5</v>
      </c>
      <c r="X205" s="42">
        <f>_xlfn.PERCENTRANK.INC($W$3:$W$260,W205)*100</f>
        <v>51.6</v>
      </c>
      <c r="Y205" s="42">
        <v>1.8</v>
      </c>
      <c r="Z205" s="42">
        <f>_xlfn.PERCENTRANK.INC($Y$3:$Y$260,Y205)*100</f>
        <v>1.6</v>
      </c>
      <c r="AA205" s="42">
        <f>Q205+S205+U205+W205+Y205</f>
        <v>20.8</v>
      </c>
      <c r="AB205" s="42">
        <f>_xlfn.PERCENTRANK.INC($AA$3:$AA$260,AA205)*100</f>
        <v>16.8</v>
      </c>
      <c r="AC205" s="57">
        <f>RANK(AA205,$AA$3:$AA$260)</f>
        <v>198</v>
      </c>
      <c r="AD205" s="57" t="str">
        <f>VLOOKUP(AB205,med_3[],2,TRUE)</f>
        <v>เข้าร่วม</v>
      </c>
    </row>
    <row r="206" spans="1:30" s="14" customFormat="1" x14ac:dyDescent="0.2">
      <c r="A206" s="8">
        <v>45479.905328032408</v>
      </c>
      <c r="B206" s="25" t="s">
        <v>2006</v>
      </c>
      <c r="C206" s="35" t="s">
        <v>1899</v>
      </c>
      <c r="D206" s="36" t="s">
        <v>24</v>
      </c>
      <c r="E206" s="37" t="s">
        <v>1966</v>
      </c>
      <c r="F206" s="37" t="s">
        <v>1289</v>
      </c>
      <c r="G206" s="36" t="s">
        <v>27</v>
      </c>
      <c r="H206" s="37" t="s">
        <v>703</v>
      </c>
      <c r="I206" s="36">
        <v>12</v>
      </c>
      <c r="J206" s="38">
        <v>1859900427981</v>
      </c>
      <c r="K206" s="39" t="s">
        <v>1290</v>
      </c>
      <c r="L206" s="39" t="s">
        <v>1291</v>
      </c>
      <c r="M206" s="36" t="s">
        <v>1292</v>
      </c>
      <c r="N206" s="40" t="s">
        <v>1293</v>
      </c>
      <c r="O206" s="36" t="s">
        <v>1294</v>
      </c>
      <c r="P206" s="36" t="s">
        <v>23</v>
      </c>
      <c r="Q206" s="41">
        <v>6</v>
      </c>
      <c r="R206" s="41">
        <f>_xlfn.PERCENTRANK.INC($Q$3:$Q$260,Q206)*100</f>
        <v>25.4</v>
      </c>
      <c r="S206" s="41">
        <v>3</v>
      </c>
      <c r="T206" s="41">
        <f>_xlfn.PERCENTRANK.INC($S$3:$S$260,S206)*100</f>
        <v>9.4</v>
      </c>
      <c r="U206" s="41">
        <v>2</v>
      </c>
      <c r="V206" s="41">
        <f>_xlfn.PERCENTRANK.INC($U$3:$U$260,U206)*100</f>
        <v>3.5999999999999996</v>
      </c>
      <c r="W206" s="42">
        <v>5</v>
      </c>
      <c r="X206" s="42">
        <f>_xlfn.PERCENTRANK.INC($W$3:$W$260,W206)*100</f>
        <v>51.6</v>
      </c>
      <c r="Y206" s="42">
        <v>4.8</v>
      </c>
      <c r="Z206" s="42">
        <f>_xlfn.PERCENTRANK.INC($Y$3:$Y$260,Y206)*100</f>
        <v>34.4</v>
      </c>
      <c r="AA206" s="42">
        <f>Q206+S206+U206+W206+Y206</f>
        <v>20.8</v>
      </c>
      <c r="AB206" s="42">
        <f>_xlfn.PERCENTRANK.INC($AA$3:$AA$260,AA206)*100</f>
        <v>16.8</v>
      </c>
      <c r="AC206" s="57">
        <f>RANK(AA206,$AA$3:$AA$260)</f>
        <v>198</v>
      </c>
      <c r="AD206" s="57" t="str">
        <f>VLOOKUP(AB206,med_3[],2,TRUE)</f>
        <v>เข้าร่วม</v>
      </c>
    </row>
    <row r="207" spans="1:30" s="14" customFormat="1" x14ac:dyDescent="0.2">
      <c r="A207" s="8">
        <v>45479.483898472223</v>
      </c>
      <c r="B207" s="25" t="s">
        <v>2002</v>
      </c>
      <c r="C207" s="35" t="s">
        <v>1789</v>
      </c>
      <c r="D207" s="36" t="s">
        <v>24</v>
      </c>
      <c r="E207" s="37" t="s">
        <v>1993</v>
      </c>
      <c r="F207" s="37" t="s">
        <v>1091</v>
      </c>
      <c r="G207" s="36" t="s">
        <v>17</v>
      </c>
      <c r="H207" s="37" t="s">
        <v>172</v>
      </c>
      <c r="I207" s="36">
        <v>11</v>
      </c>
      <c r="J207" s="38">
        <v>1839902296654</v>
      </c>
      <c r="K207" s="39" t="s">
        <v>1092</v>
      </c>
      <c r="L207" s="39" t="s">
        <v>1093</v>
      </c>
      <c r="M207" s="36" t="s">
        <v>1094</v>
      </c>
      <c r="N207" s="40" t="s">
        <v>1095</v>
      </c>
      <c r="O207" s="36" t="s">
        <v>1096</v>
      </c>
      <c r="P207" s="36" t="s">
        <v>23</v>
      </c>
      <c r="Q207" s="41">
        <v>4</v>
      </c>
      <c r="R207" s="41">
        <f>_xlfn.PERCENTRANK.INC($Q$3:$Q$260,Q207)*100</f>
        <v>7.3</v>
      </c>
      <c r="S207" s="41">
        <v>4</v>
      </c>
      <c r="T207" s="41">
        <f>_xlfn.PERCENTRANK.INC($S$3:$S$260,S207)*100</f>
        <v>25.8</v>
      </c>
      <c r="U207" s="41">
        <v>5</v>
      </c>
      <c r="V207" s="41">
        <f>_xlfn.PERCENTRANK.INC($U$3:$U$260,U207)*100</f>
        <v>46.300000000000004</v>
      </c>
      <c r="W207" s="42">
        <v>4</v>
      </c>
      <c r="X207" s="42">
        <f>_xlfn.PERCENTRANK.INC($W$3:$W$260,W207)*100</f>
        <v>34.799999999999997</v>
      </c>
      <c r="Y207" s="42">
        <v>3.6</v>
      </c>
      <c r="Z207" s="42">
        <f>_xlfn.PERCENTRANK.INC($Y$3:$Y$260,Y207)*100</f>
        <v>17.599999999999998</v>
      </c>
      <c r="AA207" s="42">
        <f>Q207+S207+U207+W207+Y207</f>
        <v>20.6</v>
      </c>
      <c r="AB207" s="42">
        <f>_xlfn.PERCENTRANK.INC($AA$3:$AA$260,AA207)*100</f>
        <v>16.3</v>
      </c>
      <c r="AC207" s="57">
        <f>RANK(AA207,$AA$3:$AA$260)</f>
        <v>205</v>
      </c>
      <c r="AD207" s="57" t="str">
        <f>VLOOKUP(AB207,med_3[],2,TRUE)</f>
        <v>เข้าร่วม</v>
      </c>
    </row>
    <row r="208" spans="1:30" s="14" customFormat="1" x14ac:dyDescent="0.2">
      <c r="A208" s="8">
        <v>45480.67026741898</v>
      </c>
      <c r="B208" s="24" t="s">
        <v>1999</v>
      </c>
      <c r="C208" s="35" t="s">
        <v>1699</v>
      </c>
      <c r="D208" s="36" t="s">
        <v>14</v>
      </c>
      <c r="E208" s="37" t="s">
        <v>1977</v>
      </c>
      <c r="F208" s="37" t="s">
        <v>1500</v>
      </c>
      <c r="G208" s="36" t="s">
        <v>17</v>
      </c>
      <c r="H208" s="37" t="s">
        <v>28</v>
      </c>
      <c r="I208" s="36">
        <v>10</v>
      </c>
      <c r="J208" s="38">
        <v>1839902344004</v>
      </c>
      <c r="K208" s="39" t="s">
        <v>1501</v>
      </c>
      <c r="L208" s="39" t="s">
        <v>1502</v>
      </c>
      <c r="M208" s="36" t="s">
        <v>1503</v>
      </c>
      <c r="N208" s="40" t="s">
        <v>1504</v>
      </c>
      <c r="O208" s="36" t="s">
        <v>1505</v>
      </c>
      <c r="P208" s="36" t="s">
        <v>23</v>
      </c>
      <c r="Q208" s="41">
        <v>2</v>
      </c>
      <c r="R208" s="41">
        <f>_xlfn.PERCENTRANK.INC($Q$3:$Q$260,Q208)*100</f>
        <v>1.2</v>
      </c>
      <c r="S208" s="41">
        <v>3</v>
      </c>
      <c r="T208" s="41">
        <f>_xlfn.PERCENTRANK.INC($S$3:$S$260,S208)*100</f>
        <v>9.4</v>
      </c>
      <c r="U208" s="41">
        <v>5</v>
      </c>
      <c r="V208" s="41">
        <f>_xlfn.PERCENTRANK.INC($U$3:$U$260,U208)*100</f>
        <v>46.300000000000004</v>
      </c>
      <c r="W208" s="42">
        <v>5</v>
      </c>
      <c r="X208" s="42">
        <f>_xlfn.PERCENTRANK.INC($W$3:$W$260,W208)*100</f>
        <v>51.6</v>
      </c>
      <c r="Y208" s="42">
        <v>5.4</v>
      </c>
      <c r="Z208" s="42">
        <f>_xlfn.PERCENTRANK.INC($Y$3:$Y$260,Y208)*100</f>
        <v>45.4</v>
      </c>
      <c r="AA208" s="42">
        <f>Q208+S208+U208+W208+Y208</f>
        <v>20.399999999999999</v>
      </c>
      <c r="AB208" s="42">
        <f>_xlfn.PERCENTRANK.INC($AA$3:$AA$260,AA208)*100</f>
        <v>15.5</v>
      </c>
      <c r="AC208" s="57">
        <f>RANK(AA208,$AA$3:$AA$260)</f>
        <v>206</v>
      </c>
      <c r="AD208" s="57" t="str">
        <f>VLOOKUP(AB208,med_3[],2,TRUE)</f>
        <v>เข้าร่วม</v>
      </c>
    </row>
    <row r="209" spans="1:30" s="14" customFormat="1" x14ac:dyDescent="0.2">
      <c r="A209" s="8">
        <v>45474.862114710646</v>
      </c>
      <c r="B209" s="24" t="s">
        <v>2003</v>
      </c>
      <c r="C209" s="35" t="s">
        <v>1811</v>
      </c>
      <c r="D209" s="36" t="s">
        <v>24</v>
      </c>
      <c r="E209" s="37" t="s">
        <v>1946</v>
      </c>
      <c r="F209" s="37" t="s">
        <v>83</v>
      </c>
      <c r="G209" s="36" t="s">
        <v>84</v>
      </c>
      <c r="H209" s="37" t="s">
        <v>85</v>
      </c>
      <c r="I209" s="36">
        <v>9</v>
      </c>
      <c r="J209" s="38">
        <v>1839300079698</v>
      </c>
      <c r="K209" s="39" t="s">
        <v>86</v>
      </c>
      <c r="L209" s="39" t="s">
        <v>86</v>
      </c>
      <c r="M209" s="36" t="s">
        <v>87</v>
      </c>
      <c r="N209" s="40" t="s">
        <v>88</v>
      </c>
      <c r="O209" s="36" t="s">
        <v>89</v>
      </c>
      <c r="P209" s="36" t="s">
        <v>23</v>
      </c>
      <c r="Q209" s="41">
        <v>14</v>
      </c>
      <c r="R209" s="41">
        <f>_xlfn.PERCENTRANK.INC($Q$3:$Q$260,Q209)*100</f>
        <v>93.4</v>
      </c>
      <c r="S209" s="41">
        <v>1</v>
      </c>
      <c r="T209" s="41">
        <f>_xlfn.PERCENTRANK.INC($S$3:$S$260,S209)*100</f>
        <v>0</v>
      </c>
      <c r="U209" s="41">
        <v>3</v>
      </c>
      <c r="V209" s="41">
        <f>_xlfn.PERCENTRANK.INC($U$3:$U$260,U209)*100</f>
        <v>9.8000000000000007</v>
      </c>
      <c r="W209" s="42">
        <v>0</v>
      </c>
      <c r="X209" s="42">
        <f>_xlfn.PERCENTRANK.INC($W$3:$W$260,W209)*100</f>
        <v>0</v>
      </c>
      <c r="Y209" s="42">
        <v>2.4</v>
      </c>
      <c r="Z209" s="42">
        <f>_xlfn.PERCENTRANK.INC($Y$3:$Y$260,Y209)*100</f>
        <v>4.9000000000000004</v>
      </c>
      <c r="AA209" s="42">
        <f>Q209+S209+U209+W209+Y209</f>
        <v>20.399999999999999</v>
      </c>
      <c r="AB209" s="42">
        <f>_xlfn.PERCENTRANK.INC($AA$3:$AA$260,AA209)*100</f>
        <v>15.5</v>
      </c>
      <c r="AC209" s="57">
        <f>RANK(AA209,$AA$3:$AA$260)</f>
        <v>206</v>
      </c>
      <c r="AD209" s="57" t="str">
        <f>VLOOKUP(AB209,med_3[],2,TRUE)</f>
        <v>เข้าร่วม</v>
      </c>
    </row>
    <row r="210" spans="1:30" s="14" customFormat="1" x14ac:dyDescent="0.2">
      <c r="A210" s="8">
        <v>45480.447918182872</v>
      </c>
      <c r="B210" s="24" t="s">
        <v>2001</v>
      </c>
      <c r="C210" s="35" t="s">
        <v>1750</v>
      </c>
      <c r="D210" s="36" t="s">
        <v>14</v>
      </c>
      <c r="E210" s="37" t="s">
        <v>1990</v>
      </c>
      <c r="F210" s="37" t="s">
        <v>1388</v>
      </c>
      <c r="G210" s="36" t="s">
        <v>17</v>
      </c>
      <c r="H210" s="37" t="s">
        <v>64</v>
      </c>
      <c r="I210" s="36">
        <v>10</v>
      </c>
      <c r="J210" s="38">
        <v>1839300065778</v>
      </c>
      <c r="K210" s="39" t="s">
        <v>1389</v>
      </c>
      <c r="L210" s="39" t="s">
        <v>1390</v>
      </c>
      <c r="M210" s="36" t="s">
        <v>1391</v>
      </c>
      <c r="N210" s="40" t="s">
        <v>1392</v>
      </c>
      <c r="O210" s="36" t="s">
        <v>1393</v>
      </c>
      <c r="P210" s="36" t="s">
        <v>23</v>
      </c>
      <c r="Q210" s="41">
        <v>4</v>
      </c>
      <c r="R210" s="41">
        <f>_xlfn.PERCENTRANK.INC($Q$3:$Q$260,Q210)*100</f>
        <v>7.3</v>
      </c>
      <c r="S210" s="41">
        <v>4</v>
      </c>
      <c r="T210" s="41">
        <f>_xlfn.PERCENTRANK.INC($S$3:$S$260,S210)*100</f>
        <v>25.8</v>
      </c>
      <c r="U210" s="41">
        <v>5</v>
      </c>
      <c r="V210" s="41">
        <f>_xlfn.PERCENTRANK.INC($U$3:$U$260,U210)*100</f>
        <v>46.300000000000004</v>
      </c>
      <c r="W210" s="42">
        <v>1</v>
      </c>
      <c r="X210" s="42">
        <f>_xlfn.PERCENTRANK.INC($W$3:$W$260,W210)*100</f>
        <v>1.2</v>
      </c>
      <c r="Y210" s="42">
        <v>6</v>
      </c>
      <c r="Z210" s="42">
        <f>_xlfn.PERCENTRANK.INC($Y$3:$Y$260,Y210)*100</f>
        <v>58.099999999999994</v>
      </c>
      <c r="AA210" s="42">
        <f>Q210+S210+U210+W210+Y210</f>
        <v>20</v>
      </c>
      <c r="AB210" s="42">
        <f>_xlfn.PERCENTRANK.INC($AA$3:$AA$260,AA210)*100</f>
        <v>14.7</v>
      </c>
      <c r="AC210" s="57">
        <f>RANK(AA210,$AA$3:$AA$260)</f>
        <v>208</v>
      </c>
      <c r="AD210" s="57" t="str">
        <f>VLOOKUP(AB210,med_3[],2,TRUE)</f>
        <v>เข้าร่วม</v>
      </c>
    </row>
    <row r="211" spans="1:30" s="14" customFormat="1" x14ac:dyDescent="0.2">
      <c r="A211" s="8">
        <v>45479.888111539352</v>
      </c>
      <c r="B211" s="24" t="s">
        <v>2005</v>
      </c>
      <c r="C211" s="35" t="s">
        <v>1856</v>
      </c>
      <c r="D211" s="36" t="s">
        <v>24</v>
      </c>
      <c r="E211" s="37" t="s">
        <v>1268</v>
      </c>
      <c r="F211" s="37" t="s">
        <v>1269</v>
      </c>
      <c r="G211" s="36" t="s">
        <v>27</v>
      </c>
      <c r="H211" s="37" t="s">
        <v>703</v>
      </c>
      <c r="I211" s="36">
        <v>11</v>
      </c>
      <c r="J211" s="38">
        <v>1839300051599</v>
      </c>
      <c r="K211" s="36" t="s">
        <v>1270</v>
      </c>
      <c r="L211" s="36" t="s">
        <v>1271</v>
      </c>
      <c r="M211" s="36" t="s">
        <v>1272</v>
      </c>
      <c r="N211" s="40" t="s">
        <v>1273</v>
      </c>
      <c r="O211" s="36" t="s">
        <v>1274</v>
      </c>
      <c r="P211" s="36" t="s">
        <v>23</v>
      </c>
      <c r="Q211" s="41">
        <v>6</v>
      </c>
      <c r="R211" s="41">
        <f>_xlfn.PERCENTRANK.INC($Q$3:$Q$260,Q211)*100</f>
        <v>25.4</v>
      </c>
      <c r="S211" s="41">
        <v>1</v>
      </c>
      <c r="T211" s="41">
        <f>_xlfn.PERCENTRANK.INC($S$3:$S$260,S211)*100</f>
        <v>0</v>
      </c>
      <c r="U211" s="41">
        <v>5</v>
      </c>
      <c r="V211" s="41">
        <f>_xlfn.PERCENTRANK.INC($U$3:$U$260,U211)*100</f>
        <v>46.300000000000004</v>
      </c>
      <c r="W211" s="42">
        <v>5</v>
      </c>
      <c r="X211" s="42">
        <f>_xlfn.PERCENTRANK.INC($W$3:$W$260,W211)*100</f>
        <v>51.6</v>
      </c>
      <c r="Y211" s="42">
        <v>3</v>
      </c>
      <c r="Z211" s="42">
        <f>_xlfn.PERCENTRANK.INC($Y$3:$Y$260,Y211)*100</f>
        <v>10.6</v>
      </c>
      <c r="AA211" s="42">
        <f>Q211+S211+U211+W211+Y211</f>
        <v>20</v>
      </c>
      <c r="AB211" s="42">
        <f>_xlfn.PERCENTRANK.INC($AA$3:$AA$260,AA211)*100</f>
        <v>14.7</v>
      </c>
      <c r="AC211" s="57">
        <f>RANK(AA211,$AA$3:$AA$260)</f>
        <v>208</v>
      </c>
      <c r="AD211" s="57" t="str">
        <f>VLOOKUP(AB211,med_3[],2,TRUE)</f>
        <v>เข้าร่วม</v>
      </c>
    </row>
    <row r="212" spans="1:30" s="14" customFormat="1" x14ac:dyDescent="0.2">
      <c r="A212" s="8">
        <v>45480.375929305555</v>
      </c>
      <c r="B212" s="24" t="s">
        <v>2001</v>
      </c>
      <c r="C212" s="35" t="s">
        <v>1746</v>
      </c>
      <c r="D212" s="36" t="s">
        <v>24</v>
      </c>
      <c r="E212" s="37" t="s">
        <v>1326</v>
      </c>
      <c r="F212" s="37" t="s">
        <v>716</v>
      </c>
      <c r="G212" s="36" t="s">
        <v>17</v>
      </c>
      <c r="H212" s="37" t="s">
        <v>1327</v>
      </c>
      <c r="I212" s="36">
        <v>11</v>
      </c>
      <c r="J212" s="38">
        <v>1939900877063</v>
      </c>
      <c r="K212" s="39" t="s">
        <v>718</v>
      </c>
      <c r="L212" s="39" t="s">
        <v>719</v>
      </c>
      <c r="M212" s="36" t="s">
        <v>1328</v>
      </c>
      <c r="N212" s="40" t="s">
        <v>1329</v>
      </c>
      <c r="O212" s="36" t="s">
        <v>1330</v>
      </c>
      <c r="P212" s="36" t="s">
        <v>23</v>
      </c>
      <c r="Q212" s="41">
        <v>8</v>
      </c>
      <c r="R212" s="41">
        <f>_xlfn.PERCENTRANK.INC($Q$3:$Q$260,Q212)*100</f>
        <v>49.1</v>
      </c>
      <c r="S212" s="41">
        <v>4</v>
      </c>
      <c r="T212" s="41">
        <f>_xlfn.PERCENTRANK.INC($S$3:$S$260,S212)*100</f>
        <v>25.8</v>
      </c>
      <c r="U212" s="41">
        <v>3</v>
      </c>
      <c r="V212" s="41">
        <f>_xlfn.PERCENTRANK.INC($U$3:$U$260,U212)*100</f>
        <v>9.8000000000000007</v>
      </c>
      <c r="W212" s="42">
        <v>3</v>
      </c>
      <c r="X212" s="42">
        <f>_xlfn.PERCENTRANK.INC($W$3:$W$260,W212)*100</f>
        <v>17.2</v>
      </c>
      <c r="Y212" s="42">
        <v>1.8</v>
      </c>
      <c r="Z212" s="42">
        <f>_xlfn.PERCENTRANK.INC($Y$3:$Y$260,Y212)*100</f>
        <v>1.6</v>
      </c>
      <c r="AA212" s="42">
        <f>Q212+S212+U212+W212+Y212</f>
        <v>19.8</v>
      </c>
      <c r="AB212" s="42">
        <f>_xlfn.PERCENTRANK.INC($AA$3:$AA$260,AA212)*100</f>
        <v>14.299999999999999</v>
      </c>
      <c r="AC212" s="57">
        <f>RANK(AA212,$AA$3:$AA$260)</f>
        <v>210</v>
      </c>
      <c r="AD212" s="57" t="str">
        <f>VLOOKUP(AB212,med_3[],2,TRUE)</f>
        <v>เข้าร่วม</v>
      </c>
    </row>
    <row r="213" spans="1:30" s="14" customFormat="1" x14ac:dyDescent="0.2">
      <c r="A213" s="8">
        <v>45480.827936064816</v>
      </c>
      <c r="B213" s="24" t="s">
        <v>2003</v>
      </c>
      <c r="C213" s="35" t="s">
        <v>1804</v>
      </c>
      <c r="D213" s="36" t="s">
        <v>24</v>
      </c>
      <c r="E213" s="37" t="s">
        <v>1586</v>
      </c>
      <c r="F213" s="37" t="s">
        <v>1587</v>
      </c>
      <c r="G213" s="36" t="s">
        <v>27</v>
      </c>
      <c r="H213" s="37" t="s">
        <v>64</v>
      </c>
      <c r="I213" s="36">
        <v>12</v>
      </c>
      <c r="J213" s="38">
        <v>1839902249575</v>
      </c>
      <c r="K213" s="39" t="s">
        <v>1588</v>
      </c>
      <c r="L213" s="39" t="s">
        <v>1589</v>
      </c>
      <c r="M213" s="36" t="s">
        <v>1590</v>
      </c>
      <c r="N213" s="40" t="s">
        <v>1591</v>
      </c>
      <c r="O213" s="36" t="s">
        <v>1592</v>
      </c>
      <c r="P213" s="36" t="s">
        <v>23</v>
      </c>
      <c r="Q213" s="41">
        <v>4</v>
      </c>
      <c r="R213" s="41">
        <f>_xlfn.PERCENTRANK.INC($Q$3:$Q$260,Q213)*100</f>
        <v>7.3</v>
      </c>
      <c r="S213" s="41">
        <v>2</v>
      </c>
      <c r="T213" s="41">
        <f>_xlfn.PERCENTRANK.INC($S$3:$S$260,S213)*100</f>
        <v>3.2</v>
      </c>
      <c r="U213" s="41">
        <v>5</v>
      </c>
      <c r="V213" s="41">
        <f>_xlfn.PERCENTRANK.INC($U$3:$U$260,U213)*100</f>
        <v>46.300000000000004</v>
      </c>
      <c r="W213" s="42">
        <v>5</v>
      </c>
      <c r="X213" s="42">
        <f>_xlfn.PERCENTRANK.INC($W$3:$W$260,W213)*100</f>
        <v>51.6</v>
      </c>
      <c r="Y213" s="42">
        <v>3.6</v>
      </c>
      <c r="Z213" s="42">
        <f>_xlfn.PERCENTRANK.INC($Y$3:$Y$260,Y213)*100</f>
        <v>17.599999999999998</v>
      </c>
      <c r="AA213" s="42">
        <f>Q213+S213+U213+W213+Y213</f>
        <v>19.600000000000001</v>
      </c>
      <c r="AB213" s="42">
        <f>_xlfn.PERCENTRANK.INC($AA$3:$AA$260,AA213)*100</f>
        <v>13.5</v>
      </c>
      <c r="AC213" s="57">
        <f>RANK(AA213,$AA$3:$AA$260)</f>
        <v>211</v>
      </c>
      <c r="AD213" s="57" t="str">
        <f>VLOOKUP(AB213,med_3[],2,TRUE)</f>
        <v>เข้าร่วม</v>
      </c>
    </row>
    <row r="214" spans="1:30" s="14" customFormat="1" x14ac:dyDescent="0.2">
      <c r="A214" s="8">
        <v>45480.589224097217</v>
      </c>
      <c r="B214" s="24" t="s">
        <v>2005</v>
      </c>
      <c r="C214" s="35" t="s">
        <v>1866</v>
      </c>
      <c r="D214" s="36" t="s">
        <v>14</v>
      </c>
      <c r="E214" s="37" t="s">
        <v>1455</v>
      </c>
      <c r="F214" s="37" t="s">
        <v>1456</v>
      </c>
      <c r="G214" s="36" t="s">
        <v>27</v>
      </c>
      <c r="H214" s="37" t="s">
        <v>85</v>
      </c>
      <c r="I214" s="36">
        <v>11</v>
      </c>
      <c r="J214" s="38">
        <v>1839902291369</v>
      </c>
      <c r="K214" s="39" t="s">
        <v>1457</v>
      </c>
      <c r="L214" s="39" t="s">
        <v>1458</v>
      </c>
      <c r="M214" s="36" t="s">
        <v>1459</v>
      </c>
      <c r="N214" s="40" t="s">
        <v>1460</v>
      </c>
      <c r="O214" s="36" t="s">
        <v>1461</v>
      </c>
      <c r="P214" s="36" t="s">
        <v>23</v>
      </c>
      <c r="Q214" s="41">
        <v>2</v>
      </c>
      <c r="R214" s="41">
        <f>_xlfn.PERCENTRANK.INC($Q$3:$Q$260,Q214)*100</f>
        <v>1.2</v>
      </c>
      <c r="S214" s="41">
        <v>5</v>
      </c>
      <c r="T214" s="41">
        <f>_xlfn.PERCENTRANK.INC($S$3:$S$260,S214)*100</f>
        <v>43</v>
      </c>
      <c r="U214" s="41">
        <v>5</v>
      </c>
      <c r="V214" s="41">
        <f>_xlfn.PERCENTRANK.INC($U$3:$U$260,U214)*100</f>
        <v>46.300000000000004</v>
      </c>
      <c r="W214" s="42">
        <v>4</v>
      </c>
      <c r="X214" s="42">
        <f>_xlfn.PERCENTRANK.INC($W$3:$W$260,W214)*100</f>
        <v>34.799999999999997</v>
      </c>
      <c r="Y214" s="42">
        <v>3.6</v>
      </c>
      <c r="Z214" s="42">
        <f>_xlfn.PERCENTRANK.INC($Y$3:$Y$260,Y214)*100</f>
        <v>17.599999999999998</v>
      </c>
      <c r="AA214" s="42">
        <f>Q214+S214+U214+W214+Y214</f>
        <v>19.600000000000001</v>
      </c>
      <c r="AB214" s="42">
        <f>_xlfn.PERCENTRANK.INC($AA$3:$AA$260,AA214)*100</f>
        <v>13.5</v>
      </c>
      <c r="AC214" s="57">
        <f>RANK(AA214,$AA$3:$AA$260)</f>
        <v>211</v>
      </c>
      <c r="AD214" s="57" t="str">
        <f>VLOOKUP(AB214,med_3[],2,TRUE)</f>
        <v>เข้าร่วม</v>
      </c>
    </row>
    <row r="215" spans="1:30" s="14" customFormat="1" x14ac:dyDescent="0.2">
      <c r="A215" s="8">
        <v>45480.473853993055</v>
      </c>
      <c r="B215" s="25" t="s">
        <v>2002</v>
      </c>
      <c r="C215" s="35" t="s">
        <v>1772</v>
      </c>
      <c r="D215" s="36" t="s">
        <v>24</v>
      </c>
      <c r="E215" s="37" t="s">
        <v>1411</v>
      </c>
      <c r="F215" s="37" t="s">
        <v>1412</v>
      </c>
      <c r="G215" s="36" t="s">
        <v>17</v>
      </c>
      <c r="H215" s="37" t="s">
        <v>28</v>
      </c>
      <c r="I215" s="36">
        <v>10</v>
      </c>
      <c r="J215" s="38">
        <v>1839902339141</v>
      </c>
      <c r="K215" s="36" t="s">
        <v>29</v>
      </c>
      <c r="L215" s="39" t="s">
        <v>1413</v>
      </c>
      <c r="M215" s="36" t="s">
        <v>1414</v>
      </c>
      <c r="N215" s="40" t="s">
        <v>1415</v>
      </c>
      <c r="O215" s="36" t="s">
        <v>1416</v>
      </c>
      <c r="P215" s="36" t="s">
        <v>23</v>
      </c>
      <c r="Q215" s="41">
        <v>4</v>
      </c>
      <c r="R215" s="41">
        <f>_xlfn.PERCENTRANK.INC($Q$3:$Q$260,Q215)*100</f>
        <v>7.3</v>
      </c>
      <c r="S215" s="41">
        <v>4</v>
      </c>
      <c r="T215" s="41">
        <f>_xlfn.PERCENTRANK.INC($S$3:$S$260,S215)*100</f>
        <v>25.8</v>
      </c>
      <c r="U215" s="41">
        <v>2</v>
      </c>
      <c r="V215" s="41">
        <f>_xlfn.PERCENTRANK.INC($U$3:$U$260,U215)*100</f>
        <v>3.5999999999999996</v>
      </c>
      <c r="W215" s="42">
        <v>4</v>
      </c>
      <c r="X215" s="42">
        <f>_xlfn.PERCENTRANK.INC($W$3:$W$260,W215)*100</f>
        <v>34.799999999999997</v>
      </c>
      <c r="Y215" s="42">
        <v>5.4</v>
      </c>
      <c r="Z215" s="42">
        <f>_xlfn.PERCENTRANK.INC($Y$3:$Y$260,Y215)*100</f>
        <v>45.4</v>
      </c>
      <c r="AA215" s="42">
        <f>Q215+S215+U215+W215+Y215</f>
        <v>19.399999999999999</v>
      </c>
      <c r="AB215" s="42">
        <f>_xlfn.PERCENTRANK.INC($AA$3:$AA$260,AA215)*100</f>
        <v>11</v>
      </c>
      <c r="AC215" s="57">
        <f>RANK(AA215,$AA$3:$AA$260)</f>
        <v>213</v>
      </c>
      <c r="AD215" s="57" t="str">
        <f>VLOOKUP(AB215,med_3[],2,TRUE)</f>
        <v>เข้าร่วม</v>
      </c>
    </row>
    <row r="216" spans="1:30" s="14" customFormat="1" x14ac:dyDescent="0.2">
      <c r="A216" s="8">
        <v>45480.564781365742</v>
      </c>
      <c r="B216" s="25" t="s">
        <v>2002</v>
      </c>
      <c r="C216" s="35" t="s">
        <v>1793</v>
      </c>
      <c r="D216" s="36" t="s">
        <v>24</v>
      </c>
      <c r="E216" s="37" t="s">
        <v>1436</v>
      </c>
      <c r="F216" s="37" t="s">
        <v>1437</v>
      </c>
      <c r="G216" s="36" t="s">
        <v>17</v>
      </c>
      <c r="H216" s="37" t="s">
        <v>28</v>
      </c>
      <c r="I216" s="36">
        <v>10</v>
      </c>
      <c r="J216" s="38">
        <v>1839300059824</v>
      </c>
      <c r="K216" s="39" t="s">
        <v>1438</v>
      </c>
      <c r="L216" s="39" t="s">
        <v>1438</v>
      </c>
      <c r="M216" s="36" t="s">
        <v>1439</v>
      </c>
      <c r="N216" s="40" t="s">
        <v>1440</v>
      </c>
      <c r="O216" s="36" t="s">
        <v>1441</v>
      </c>
      <c r="P216" s="36" t="s">
        <v>23</v>
      </c>
      <c r="Q216" s="41">
        <v>4</v>
      </c>
      <c r="R216" s="41">
        <f>_xlfn.PERCENTRANK.INC($Q$3:$Q$260,Q216)*100</f>
        <v>7.3</v>
      </c>
      <c r="S216" s="41">
        <v>6</v>
      </c>
      <c r="T216" s="41">
        <f>_xlfn.PERCENTRANK.INC($S$3:$S$260,S216)*100</f>
        <v>60.199999999999996</v>
      </c>
      <c r="U216" s="41">
        <v>3</v>
      </c>
      <c r="V216" s="41">
        <f>_xlfn.PERCENTRANK.INC($U$3:$U$260,U216)*100</f>
        <v>9.8000000000000007</v>
      </c>
      <c r="W216" s="42">
        <v>1</v>
      </c>
      <c r="X216" s="42">
        <f>_xlfn.PERCENTRANK.INC($W$3:$W$260,W216)*100</f>
        <v>1.2</v>
      </c>
      <c r="Y216" s="42">
        <v>5.4</v>
      </c>
      <c r="Z216" s="42">
        <f>_xlfn.PERCENTRANK.INC($Y$3:$Y$260,Y216)*100</f>
        <v>45.4</v>
      </c>
      <c r="AA216" s="42">
        <f>Q216+S216+U216+W216+Y216</f>
        <v>19.399999999999999</v>
      </c>
      <c r="AB216" s="42">
        <f>_xlfn.PERCENTRANK.INC($AA$3:$AA$260,AA216)*100</f>
        <v>11</v>
      </c>
      <c r="AC216" s="57">
        <f>RANK(AA216,$AA$3:$AA$260)</f>
        <v>213</v>
      </c>
      <c r="AD216" s="57" t="str">
        <f>VLOOKUP(AB216,med_3[],2,TRUE)</f>
        <v>เข้าร่วม</v>
      </c>
    </row>
    <row r="217" spans="1:30" s="14" customFormat="1" x14ac:dyDescent="0.2">
      <c r="A217" s="8">
        <v>45479.576080405095</v>
      </c>
      <c r="B217" s="24" t="s">
        <v>2003</v>
      </c>
      <c r="C217" s="35" t="s">
        <v>1803</v>
      </c>
      <c r="D217" s="36" t="s">
        <v>24</v>
      </c>
      <c r="E217" s="37" t="s">
        <v>1163</v>
      </c>
      <c r="F217" s="37" t="s">
        <v>1164</v>
      </c>
      <c r="G217" s="36" t="s">
        <v>27</v>
      </c>
      <c r="H217" s="37" t="s">
        <v>711</v>
      </c>
      <c r="I217" s="36">
        <v>12</v>
      </c>
      <c r="J217" s="38">
        <v>18399002250115</v>
      </c>
      <c r="K217" s="36" t="s">
        <v>1155</v>
      </c>
      <c r="L217" s="36" t="s">
        <v>1156</v>
      </c>
      <c r="M217" s="36" t="s">
        <v>1157</v>
      </c>
      <c r="N217" s="40" t="s">
        <v>1165</v>
      </c>
      <c r="O217" s="36" t="s">
        <v>1166</v>
      </c>
      <c r="P217" s="36" t="s">
        <v>23</v>
      </c>
      <c r="Q217" s="41">
        <v>4</v>
      </c>
      <c r="R217" s="41">
        <f>_xlfn.PERCENTRANK.INC($Q$3:$Q$260,Q217)*100</f>
        <v>7.3</v>
      </c>
      <c r="S217" s="41">
        <v>4</v>
      </c>
      <c r="T217" s="41">
        <f>_xlfn.PERCENTRANK.INC($S$3:$S$260,S217)*100</f>
        <v>25.8</v>
      </c>
      <c r="U217" s="41">
        <v>6</v>
      </c>
      <c r="V217" s="41">
        <f>_xlfn.PERCENTRANK.INC($U$3:$U$260,U217)*100</f>
        <v>69.599999999999994</v>
      </c>
      <c r="W217" s="42">
        <v>3</v>
      </c>
      <c r="X217" s="42">
        <f>_xlfn.PERCENTRANK.INC($W$3:$W$260,W217)*100</f>
        <v>17.2</v>
      </c>
      <c r="Y217" s="42">
        <v>2.4</v>
      </c>
      <c r="Z217" s="42">
        <f>_xlfn.PERCENTRANK.INC($Y$3:$Y$260,Y217)*100</f>
        <v>4.9000000000000004</v>
      </c>
      <c r="AA217" s="42">
        <f>Q217+S217+U217+W217+Y217</f>
        <v>19.399999999999999</v>
      </c>
      <c r="AB217" s="42">
        <f>_xlfn.PERCENTRANK.INC($AA$3:$AA$260,AA217)*100</f>
        <v>11</v>
      </c>
      <c r="AC217" s="57">
        <f>RANK(AA217,$AA$3:$AA$260)</f>
        <v>213</v>
      </c>
      <c r="AD217" s="57" t="str">
        <f>VLOOKUP(AB217,med_3[],2,TRUE)</f>
        <v>เข้าร่วม</v>
      </c>
    </row>
    <row r="218" spans="1:30" s="14" customFormat="1" x14ac:dyDescent="0.2">
      <c r="A218" s="8">
        <v>45479.608669583336</v>
      </c>
      <c r="B218" s="25" t="s">
        <v>2004</v>
      </c>
      <c r="C218" s="35" t="s">
        <v>1828</v>
      </c>
      <c r="D218" s="36" t="s">
        <v>24</v>
      </c>
      <c r="E218" s="37" t="s">
        <v>1171</v>
      </c>
      <c r="F218" s="37" t="s">
        <v>1172</v>
      </c>
      <c r="G218" s="36" t="s">
        <v>17</v>
      </c>
      <c r="H218" s="37" t="s">
        <v>523</v>
      </c>
      <c r="I218" s="36">
        <v>10</v>
      </c>
      <c r="J218" s="38">
        <v>1103704982854</v>
      </c>
      <c r="K218" s="39" t="s">
        <v>1173</v>
      </c>
      <c r="L218" s="39" t="s">
        <v>1174</v>
      </c>
      <c r="M218" s="36" t="s">
        <v>1175</v>
      </c>
      <c r="N218" s="40" t="s">
        <v>1176</v>
      </c>
      <c r="O218" s="36" t="s">
        <v>1177</v>
      </c>
      <c r="P218" s="36" t="s">
        <v>23</v>
      </c>
      <c r="Q218" s="41">
        <v>2</v>
      </c>
      <c r="R218" s="41">
        <f>_xlfn.PERCENTRANK.INC($Q$3:$Q$260,Q218)*100</f>
        <v>1.2</v>
      </c>
      <c r="S218" s="41">
        <v>4</v>
      </c>
      <c r="T218" s="41">
        <f>_xlfn.PERCENTRANK.INC($S$3:$S$260,S218)*100</f>
        <v>25.8</v>
      </c>
      <c r="U218" s="41">
        <v>3</v>
      </c>
      <c r="V218" s="41">
        <f>_xlfn.PERCENTRANK.INC($U$3:$U$260,U218)*100</f>
        <v>9.8000000000000007</v>
      </c>
      <c r="W218" s="42">
        <v>5</v>
      </c>
      <c r="X218" s="42">
        <f>_xlfn.PERCENTRANK.INC($W$3:$W$260,W218)*100</f>
        <v>51.6</v>
      </c>
      <c r="Y218" s="42">
        <v>5.4</v>
      </c>
      <c r="Z218" s="42">
        <f>_xlfn.PERCENTRANK.INC($Y$3:$Y$260,Y218)*100</f>
        <v>45.4</v>
      </c>
      <c r="AA218" s="42">
        <f>Q218+S218+U218+W218+Y218</f>
        <v>19.399999999999999</v>
      </c>
      <c r="AB218" s="42">
        <f>_xlfn.PERCENTRANK.INC($AA$3:$AA$260,AA218)*100</f>
        <v>11</v>
      </c>
      <c r="AC218" s="57">
        <f>RANK(AA218,$AA$3:$AA$260)</f>
        <v>213</v>
      </c>
      <c r="AD218" s="57" t="str">
        <f>VLOOKUP(AB218,med_3[],2,TRUE)</f>
        <v>เข้าร่วม</v>
      </c>
    </row>
    <row r="219" spans="1:30" s="14" customFormat="1" x14ac:dyDescent="0.2">
      <c r="A219" s="8">
        <v>45475.420692071755</v>
      </c>
      <c r="B219" s="25" t="s">
        <v>2006</v>
      </c>
      <c r="C219" s="35" t="s">
        <v>1889</v>
      </c>
      <c r="D219" s="36" t="s">
        <v>24</v>
      </c>
      <c r="E219" s="37" t="s">
        <v>266</v>
      </c>
      <c r="F219" s="37" t="s">
        <v>267</v>
      </c>
      <c r="G219" s="36" t="s">
        <v>27</v>
      </c>
      <c r="H219" s="37" t="s">
        <v>227</v>
      </c>
      <c r="I219" s="36">
        <v>11</v>
      </c>
      <c r="J219" s="38">
        <v>1809902775358</v>
      </c>
      <c r="K219" s="39" t="s">
        <v>268</v>
      </c>
      <c r="L219" s="39" t="s">
        <v>269</v>
      </c>
      <c r="M219" s="36" t="s">
        <v>270</v>
      </c>
      <c r="N219" s="40" t="s">
        <v>271</v>
      </c>
      <c r="O219" s="36" t="s">
        <v>272</v>
      </c>
      <c r="P219" s="36" t="s">
        <v>23</v>
      </c>
      <c r="Q219" s="41">
        <v>4</v>
      </c>
      <c r="R219" s="41">
        <f>_xlfn.PERCENTRANK.INC($Q$3:$Q$260,Q219)*100</f>
        <v>7.3</v>
      </c>
      <c r="S219" s="41">
        <v>5</v>
      </c>
      <c r="T219" s="41">
        <f>_xlfn.PERCENTRANK.INC($S$3:$S$260,S219)*100</f>
        <v>43</v>
      </c>
      <c r="U219" s="41">
        <v>4</v>
      </c>
      <c r="V219" s="41">
        <f>_xlfn.PERCENTRANK.INC($U$3:$U$260,U219)*100</f>
        <v>24.5</v>
      </c>
      <c r="W219" s="42">
        <v>4</v>
      </c>
      <c r="X219" s="42">
        <f>_xlfn.PERCENTRANK.INC($W$3:$W$260,W219)*100</f>
        <v>34.799999999999997</v>
      </c>
      <c r="Y219" s="42">
        <v>2.4</v>
      </c>
      <c r="Z219" s="42">
        <f>_xlfn.PERCENTRANK.INC($Y$3:$Y$260,Y219)*100</f>
        <v>4.9000000000000004</v>
      </c>
      <c r="AA219" s="42">
        <f>Q219+S219+U219+W219+Y219</f>
        <v>19.399999999999999</v>
      </c>
      <c r="AB219" s="42">
        <f>_xlfn.PERCENTRANK.INC($AA$3:$AA$260,AA219)*100</f>
        <v>11</v>
      </c>
      <c r="AC219" s="57">
        <f>RANK(AA219,$AA$3:$AA$260)</f>
        <v>213</v>
      </c>
      <c r="AD219" s="57" t="str">
        <f>VLOOKUP(AB219,med_3[],2,TRUE)</f>
        <v>เข้าร่วม</v>
      </c>
    </row>
    <row r="220" spans="1:30" s="14" customFormat="1" x14ac:dyDescent="0.2">
      <c r="A220" s="8">
        <v>45475.377699305551</v>
      </c>
      <c r="B220" s="25" t="s">
        <v>2006</v>
      </c>
      <c r="C220" s="35" t="s">
        <v>1898</v>
      </c>
      <c r="D220" s="36" t="s">
        <v>14</v>
      </c>
      <c r="E220" s="37" t="s">
        <v>245</v>
      </c>
      <c r="F220" s="37" t="s">
        <v>246</v>
      </c>
      <c r="G220" s="36" t="s">
        <v>84</v>
      </c>
      <c r="H220" s="37" t="s">
        <v>28</v>
      </c>
      <c r="I220" s="36">
        <v>10</v>
      </c>
      <c r="J220" s="38">
        <v>1839300072693</v>
      </c>
      <c r="K220" s="39" t="s">
        <v>247</v>
      </c>
      <c r="L220" s="39" t="s">
        <v>248</v>
      </c>
      <c r="M220" s="36" t="s">
        <v>249</v>
      </c>
      <c r="N220" s="40" t="s">
        <v>250</v>
      </c>
      <c r="O220" s="36" t="s">
        <v>251</v>
      </c>
      <c r="P220" s="36" t="s">
        <v>23</v>
      </c>
      <c r="Q220" s="41">
        <v>4</v>
      </c>
      <c r="R220" s="41">
        <f>_xlfn.PERCENTRANK.INC($Q$3:$Q$260,Q220)*100</f>
        <v>7.3</v>
      </c>
      <c r="S220" s="41">
        <v>5</v>
      </c>
      <c r="T220" s="41">
        <f>_xlfn.PERCENTRANK.INC($S$3:$S$260,S220)*100</f>
        <v>43</v>
      </c>
      <c r="U220" s="41">
        <v>5</v>
      </c>
      <c r="V220" s="41">
        <f>_xlfn.PERCENTRANK.INC($U$3:$U$260,U220)*100</f>
        <v>46.300000000000004</v>
      </c>
      <c r="W220" s="42">
        <v>3</v>
      </c>
      <c r="X220" s="42">
        <f>_xlfn.PERCENTRANK.INC($W$3:$W$260,W220)*100</f>
        <v>17.2</v>
      </c>
      <c r="Y220" s="42">
        <v>2.4</v>
      </c>
      <c r="Z220" s="42">
        <f>_xlfn.PERCENTRANK.INC($Y$3:$Y$260,Y220)*100</f>
        <v>4.9000000000000004</v>
      </c>
      <c r="AA220" s="42">
        <f>Q220+S220+U220+W220+Y220</f>
        <v>19.399999999999999</v>
      </c>
      <c r="AB220" s="42">
        <f>_xlfn.PERCENTRANK.INC($AA$3:$AA$260,AA220)*100</f>
        <v>11</v>
      </c>
      <c r="AC220" s="57">
        <f>RANK(AA220,$AA$3:$AA$260)</f>
        <v>213</v>
      </c>
      <c r="AD220" s="57" t="str">
        <f>VLOOKUP(AB220,med_3[],2,TRUE)</f>
        <v>เข้าร่วม</v>
      </c>
    </row>
    <row r="221" spans="1:30" s="14" customFormat="1" x14ac:dyDescent="0.2">
      <c r="A221" s="8">
        <v>45474.883867534722</v>
      </c>
      <c r="B221" s="25" t="s">
        <v>2004</v>
      </c>
      <c r="C221" s="35" t="s">
        <v>1827</v>
      </c>
      <c r="D221" s="36" t="s">
        <v>24</v>
      </c>
      <c r="E221" s="37" t="s">
        <v>130</v>
      </c>
      <c r="F221" s="37" t="s">
        <v>131</v>
      </c>
      <c r="G221" s="36" t="s">
        <v>27</v>
      </c>
      <c r="H221" s="37" t="s">
        <v>28</v>
      </c>
      <c r="I221" s="36">
        <v>12</v>
      </c>
      <c r="J221" s="38">
        <v>1839902244174</v>
      </c>
      <c r="K221" s="39" t="s">
        <v>132</v>
      </c>
      <c r="L221" s="39" t="s">
        <v>133</v>
      </c>
      <c r="M221" s="36" t="s">
        <v>134</v>
      </c>
      <c r="N221" s="40" t="s">
        <v>135</v>
      </c>
      <c r="O221" s="36" t="s">
        <v>136</v>
      </c>
      <c r="P221" s="36" t="s">
        <v>23</v>
      </c>
      <c r="Q221" s="41">
        <v>8</v>
      </c>
      <c r="R221" s="41">
        <f>_xlfn.PERCENTRANK.INC($Q$3:$Q$260,Q221)*100</f>
        <v>49.1</v>
      </c>
      <c r="S221" s="41">
        <v>2</v>
      </c>
      <c r="T221" s="41">
        <f>_xlfn.PERCENTRANK.INC($S$3:$S$260,S221)*100</f>
        <v>3.2</v>
      </c>
      <c r="U221" s="41">
        <v>2</v>
      </c>
      <c r="V221" s="41">
        <f>_xlfn.PERCENTRANK.INC($U$3:$U$260,U221)*100</f>
        <v>3.5999999999999996</v>
      </c>
      <c r="W221" s="42">
        <v>3</v>
      </c>
      <c r="X221" s="42">
        <f>_xlfn.PERCENTRANK.INC($W$3:$W$260,W221)*100</f>
        <v>17.2</v>
      </c>
      <c r="Y221" s="42">
        <v>4.2</v>
      </c>
      <c r="Z221" s="42">
        <f>_xlfn.PERCENTRANK.INC($Y$3:$Y$260,Y221)*100</f>
        <v>24.5</v>
      </c>
      <c r="AA221" s="42">
        <f>Q221+S221+U221+W221+Y221</f>
        <v>19.2</v>
      </c>
      <c r="AB221" s="42">
        <f>_xlfn.PERCENTRANK.INC($AA$3:$AA$260,AA221)*100</f>
        <v>10.6</v>
      </c>
      <c r="AC221" s="57">
        <f>RANK(AA221,$AA$3:$AA$260)</f>
        <v>219</v>
      </c>
      <c r="AD221" s="57" t="str">
        <f>VLOOKUP(AB221,med_3[],2,TRUE)</f>
        <v>เข้าร่วม</v>
      </c>
    </row>
    <row r="222" spans="1:30" s="14" customFormat="1" x14ac:dyDescent="0.2">
      <c r="A222" s="8">
        <v>45479.900346909722</v>
      </c>
      <c r="B222" s="25" t="s">
        <v>2002</v>
      </c>
      <c r="C222" s="35" t="s">
        <v>1794</v>
      </c>
      <c r="D222" s="36" t="s">
        <v>24</v>
      </c>
      <c r="E222" s="37" t="s">
        <v>1282</v>
      </c>
      <c r="F222" s="37" t="s">
        <v>1283</v>
      </c>
      <c r="G222" s="36" t="s">
        <v>27</v>
      </c>
      <c r="H222" s="37" t="s">
        <v>85</v>
      </c>
      <c r="I222" s="36">
        <v>12</v>
      </c>
      <c r="J222" s="38">
        <v>1839300042760</v>
      </c>
      <c r="K222" s="39" t="s">
        <v>1284</v>
      </c>
      <c r="L222" s="39" t="s">
        <v>1285</v>
      </c>
      <c r="M222" s="36" t="s">
        <v>1286</v>
      </c>
      <c r="N222" s="40" t="s">
        <v>1287</v>
      </c>
      <c r="O222" s="36" t="s">
        <v>1288</v>
      </c>
      <c r="P222" s="36" t="s">
        <v>23</v>
      </c>
      <c r="Q222" s="41">
        <v>4</v>
      </c>
      <c r="R222" s="41">
        <f>_xlfn.PERCENTRANK.INC($Q$3:$Q$260,Q222)*100</f>
        <v>7.3</v>
      </c>
      <c r="S222" s="41">
        <v>4</v>
      </c>
      <c r="T222" s="41">
        <f>_xlfn.PERCENTRANK.INC($S$3:$S$260,S222)*100</f>
        <v>25.8</v>
      </c>
      <c r="U222" s="41">
        <v>3</v>
      </c>
      <c r="V222" s="41">
        <f>_xlfn.PERCENTRANK.INC($U$3:$U$260,U222)*100</f>
        <v>9.8000000000000007</v>
      </c>
      <c r="W222" s="42">
        <v>3</v>
      </c>
      <c r="X222" s="42">
        <f>_xlfn.PERCENTRANK.INC($W$3:$W$260,W222)*100</f>
        <v>17.2</v>
      </c>
      <c r="Y222" s="42">
        <v>4.8</v>
      </c>
      <c r="Z222" s="42">
        <f>_xlfn.PERCENTRANK.INC($Y$3:$Y$260,Y222)*100</f>
        <v>34.4</v>
      </c>
      <c r="AA222" s="42">
        <f>Q222+S222+U222+W222+Y222</f>
        <v>18.8</v>
      </c>
      <c r="AB222" s="42">
        <f>_xlfn.PERCENTRANK.INC($AA$3:$AA$260,AA222)*100</f>
        <v>10.199999999999999</v>
      </c>
      <c r="AC222" s="57">
        <f>RANK(AA222,$AA$3:$AA$260)</f>
        <v>220</v>
      </c>
      <c r="AD222" s="57" t="str">
        <f>VLOOKUP(AB222,med_3[],2,TRUE)</f>
        <v>เข้าร่วม</v>
      </c>
    </row>
    <row r="223" spans="1:30" s="14" customFormat="1" x14ac:dyDescent="0.2">
      <c r="A223" s="10" t="s">
        <v>1934</v>
      </c>
      <c r="B223" s="24" t="s">
        <v>1999</v>
      </c>
      <c r="C223" s="35" t="s">
        <v>1684</v>
      </c>
      <c r="D223" s="36" t="s">
        <v>14</v>
      </c>
      <c r="E223" s="37" t="s">
        <v>1935</v>
      </c>
      <c r="F223" s="37" t="s">
        <v>1936</v>
      </c>
      <c r="G223" s="36" t="s">
        <v>27</v>
      </c>
      <c r="H223" s="37" t="s">
        <v>717</v>
      </c>
      <c r="I223" s="36">
        <v>12</v>
      </c>
      <c r="J223" s="38">
        <v>1839902244697</v>
      </c>
      <c r="K223" s="36">
        <v>842436098</v>
      </c>
      <c r="L223" s="36">
        <v>937478585</v>
      </c>
      <c r="M223" s="44" t="s">
        <v>1937</v>
      </c>
      <c r="N223" s="36"/>
      <c r="O223" s="45" t="s">
        <v>1938</v>
      </c>
      <c r="P223" s="36"/>
      <c r="Q223" s="41">
        <v>4</v>
      </c>
      <c r="R223" s="41">
        <f>_xlfn.PERCENTRANK.INC($Q$3:$Q$260,Q223)*100</f>
        <v>7.3</v>
      </c>
      <c r="S223" s="41">
        <v>3</v>
      </c>
      <c r="T223" s="41">
        <f>_xlfn.PERCENTRANK.INC($S$3:$S$260,S223)*100</f>
        <v>9.4</v>
      </c>
      <c r="U223" s="41">
        <v>4</v>
      </c>
      <c r="V223" s="41">
        <f>_xlfn.PERCENTRANK.INC($U$3:$U$260,U223)*100</f>
        <v>24.5</v>
      </c>
      <c r="W223" s="42">
        <v>4</v>
      </c>
      <c r="X223" s="42">
        <f>_xlfn.PERCENTRANK.INC($W$3:$W$260,W223)*100</f>
        <v>34.799999999999997</v>
      </c>
      <c r="Y223" s="42">
        <v>3.6</v>
      </c>
      <c r="Z223" s="42">
        <f>_xlfn.PERCENTRANK.INC($Y$3:$Y$260,Y223)*100</f>
        <v>17.599999999999998</v>
      </c>
      <c r="AA223" s="42">
        <f>Q223+S223+U223+W223+Y223</f>
        <v>18.600000000000001</v>
      </c>
      <c r="AB223" s="42">
        <f>_xlfn.PERCENTRANK.INC($AA$3:$AA$260,AA223)*100</f>
        <v>9</v>
      </c>
      <c r="AC223" s="57">
        <f>RANK(AA223,$AA$3:$AA$260)</f>
        <v>221</v>
      </c>
      <c r="AD223" s="57" t="str">
        <f>VLOOKUP(AB223,med_3[],2,TRUE)</f>
        <v>เข้าร่วม</v>
      </c>
    </row>
    <row r="224" spans="1:30" s="14" customFormat="1" x14ac:dyDescent="0.2">
      <c r="A224" s="8">
        <v>45480.862461469907</v>
      </c>
      <c r="B224" s="25" t="s">
        <v>2002</v>
      </c>
      <c r="C224" s="35" t="s">
        <v>1781</v>
      </c>
      <c r="D224" s="36" t="s">
        <v>24</v>
      </c>
      <c r="E224" s="37" t="s">
        <v>1613</v>
      </c>
      <c r="F224" s="37" t="s">
        <v>1614</v>
      </c>
      <c r="G224" s="36" t="s">
        <v>84</v>
      </c>
      <c r="H224" s="37" t="s">
        <v>85</v>
      </c>
      <c r="I224" s="36">
        <v>10</v>
      </c>
      <c r="J224" s="38">
        <v>1839902350705</v>
      </c>
      <c r="K224" s="36" t="s">
        <v>1615</v>
      </c>
      <c r="L224" s="36" t="s">
        <v>1615</v>
      </c>
      <c r="M224" s="36" t="s">
        <v>1616</v>
      </c>
      <c r="N224" s="40" t="s">
        <v>1617</v>
      </c>
      <c r="O224" s="36" t="s">
        <v>1618</v>
      </c>
      <c r="P224" s="36" t="s">
        <v>23</v>
      </c>
      <c r="Q224" s="41">
        <v>6</v>
      </c>
      <c r="R224" s="41">
        <f>_xlfn.PERCENTRANK.INC($Q$3:$Q$260,Q224)*100</f>
        <v>25.4</v>
      </c>
      <c r="S224" s="41">
        <v>2</v>
      </c>
      <c r="T224" s="41">
        <f>_xlfn.PERCENTRANK.INC($S$3:$S$260,S224)*100</f>
        <v>3.2</v>
      </c>
      <c r="U224" s="41">
        <v>4</v>
      </c>
      <c r="V224" s="41">
        <f>_xlfn.PERCENTRANK.INC($U$3:$U$260,U224)*100</f>
        <v>24.5</v>
      </c>
      <c r="W224" s="42">
        <v>3</v>
      </c>
      <c r="X224" s="42">
        <f>_xlfn.PERCENTRANK.INC($W$3:$W$260,W224)*100</f>
        <v>17.2</v>
      </c>
      <c r="Y224" s="42">
        <v>3.6</v>
      </c>
      <c r="Z224" s="42">
        <f>_xlfn.PERCENTRANK.INC($Y$3:$Y$260,Y224)*100</f>
        <v>17.599999999999998</v>
      </c>
      <c r="AA224" s="42">
        <f>Q224+S224+U224+W224+Y224</f>
        <v>18.600000000000001</v>
      </c>
      <c r="AB224" s="42">
        <f>_xlfn.PERCENTRANK.INC($AA$3:$AA$260,AA224)*100</f>
        <v>9</v>
      </c>
      <c r="AC224" s="57">
        <f>RANK(AA224,$AA$3:$AA$260)</f>
        <v>221</v>
      </c>
      <c r="AD224" s="57" t="str">
        <f>VLOOKUP(AB224,med_3[],2,TRUE)</f>
        <v>เข้าร่วม</v>
      </c>
    </row>
    <row r="225" spans="1:30" s="14" customFormat="1" x14ac:dyDescent="0.2">
      <c r="A225" s="8">
        <v>45480.867348981483</v>
      </c>
      <c r="B225" s="24" t="s">
        <v>2005</v>
      </c>
      <c r="C225" s="35" t="s">
        <v>1874</v>
      </c>
      <c r="D225" s="36" t="s">
        <v>14</v>
      </c>
      <c r="E225" s="37" t="s">
        <v>1960</v>
      </c>
      <c r="F225" s="37" t="s">
        <v>1626</v>
      </c>
      <c r="G225" s="36" t="s">
        <v>27</v>
      </c>
      <c r="H225" s="37" t="s">
        <v>28</v>
      </c>
      <c r="I225" s="36">
        <v>11</v>
      </c>
      <c r="J225" s="38">
        <v>1839902254722</v>
      </c>
      <c r="K225" s="39" t="s">
        <v>1627</v>
      </c>
      <c r="L225" s="39" t="s">
        <v>1628</v>
      </c>
      <c r="M225" s="36" t="s">
        <v>1629</v>
      </c>
      <c r="N225" s="40" t="s">
        <v>1630</v>
      </c>
      <c r="O225" s="36" t="s">
        <v>1631</v>
      </c>
      <c r="P225" s="36" t="s">
        <v>23</v>
      </c>
      <c r="Q225" s="41">
        <v>2</v>
      </c>
      <c r="R225" s="41">
        <f>_xlfn.PERCENTRANK.INC($Q$3:$Q$260,Q225)*100</f>
        <v>1.2</v>
      </c>
      <c r="S225" s="41">
        <v>5</v>
      </c>
      <c r="T225" s="41">
        <f>_xlfn.PERCENTRANK.INC($S$3:$S$260,S225)*100</f>
        <v>43</v>
      </c>
      <c r="U225" s="41">
        <v>3</v>
      </c>
      <c r="V225" s="41">
        <f>_xlfn.PERCENTRANK.INC($U$3:$U$260,U225)*100</f>
        <v>9.8000000000000007</v>
      </c>
      <c r="W225" s="42">
        <v>2</v>
      </c>
      <c r="X225" s="42">
        <f>_xlfn.PERCENTRANK.INC($W$3:$W$260,W225)*100</f>
        <v>4.9000000000000004</v>
      </c>
      <c r="Y225" s="42">
        <v>6.6</v>
      </c>
      <c r="Z225" s="42">
        <f>_xlfn.PERCENTRANK.INC($Y$3:$Y$260,Y225)*100</f>
        <v>67.600000000000009</v>
      </c>
      <c r="AA225" s="42">
        <f>Q225+S225+U225+W225+Y225</f>
        <v>18.600000000000001</v>
      </c>
      <c r="AB225" s="42">
        <f>_xlfn.PERCENTRANK.INC($AA$3:$AA$260,AA225)*100</f>
        <v>9</v>
      </c>
      <c r="AC225" s="57">
        <f>RANK(AA225,$AA$3:$AA$260)</f>
        <v>221</v>
      </c>
      <c r="AD225" s="57" t="str">
        <f>VLOOKUP(AB225,med_3[],2,TRUE)</f>
        <v>เข้าร่วม</v>
      </c>
    </row>
    <row r="226" spans="1:30" s="14" customFormat="1" x14ac:dyDescent="0.2">
      <c r="A226" s="8">
        <v>45480.794173819449</v>
      </c>
      <c r="B226" s="24" t="s">
        <v>2003</v>
      </c>
      <c r="C226" s="35" t="s">
        <v>1819</v>
      </c>
      <c r="D226" s="36" t="s">
        <v>14</v>
      </c>
      <c r="E226" s="37" t="s">
        <v>1563</v>
      </c>
      <c r="F226" s="37" t="s">
        <v>1564</v>
      </c>
      <c r="G226" s="36" t="s">
        <v>17</v>
      </c>
      <c r="H226" s="37" t="s">
        <v>99</v>
      </c>
      <c r="I226" s="36">
        <v>11</v>
      </c>
      <c r="J226" s="38">
        <v>1839902303065</v>
      </c>
      <c r="K226" s="39" t="s">
        <v>1565</v>
      </c>
      <c r="L226" s="39" t="s">
        <v>1565</v>
      </c>
      <c r="M226" s="36" t="s">
        <v>1566</v>
      </c>
      <c r="N226" s="40" t="s">
        <v>1567</v>
      </c>
      <c r="O226" s="36">
        <v>325423001</v>
      </c>
      <c r="P226" s="36" t="s">
        <v>23</v>
      </c>
      <c r="Q226" s="41">
        <v>2</v>
      </c>
      <c r="R226" s="41">
        <f>_xlfn.PERCENTRANK.INC($Q$3:$Q$260,Q226)*100</f>
        <v>1.2</v>
      </c>
      <c r="S226" s="41">
        <v>6</v>
      </c>
      <c r="T226" s="41">
        <f>_xlfn.PERCENTRANK.INC($S$3:$S$260,S226)*100</f>
        <v>60.199999999999996</v>
      </c>
      <c r="U226" s="41">
        <v>1</v>
      </c>
      <c r="V226" s="41">
        <f>_xlfn.PERCENTRANK.INC($U$3:$U$260,U226)*100</f>
        <v>0</v>
      </c>
      <c r="W226" s="42">
        <v>2</v>
      </c>
      <c r="X226" s="42">
        <f>_xlfn.PERCENTRANK.INC($W$3:$W$260,W226)*100</f>
        <v>4.9000000000000004</v>
      </c>
      <c r="Y226" s="42">
        <v>7.2</v>
      </c>
      <c r="Z226" s="42">
        <f>_xlfn.PERCENTRANK.INC($Y$3:$Y$260,Y226)*100</f>
        <v>76.2</v>
      </c>
      <c r="AA226" s="42">
        <f>Q226+S226+U226+W226+Y226</f>
        <v>18.2</v>
      </c>
      <c r="AB226" s="42">
        <f>_xlfn.PERCENTRANK.INC($AA$3:$AA$260,AA226)*100</f>
        <v>8.6</v>
      </c>
      <c r="AC226" s="57">
        <f>RANK(AA226,$AA$3:$AA$260)</f>
        <v>224</v>
      </c>
      <c r="AD226" s="57" t="str">
        <f>VLOOKUP(AB226,med_3[],2,TRUE)</f>
        <v>เข้าร่วม</v>
      </c>
    </row>
    <row r="227" spans="1:30" s="14" customFormat="1" x14ac:dyDescent="0.2">
      <c r="A227" s="8">
        <v>45478.378419710643</v>
      </c>
      <c r="B227" s="25" t="s">
        <v>2000</v>
      </c>
      <c r="C227" s="35" t="s">
        <v>1709</v>
      </c>
      <c r="D227" s="36" t="s">
        <v>14</v>
      </c>
      <c r="E227" s="37" t="s">
        <v>866</v>
      </c>
      <c r="F227" s="37" t="s">
        <v>867</v>
      </c>
      <c r="G227" s="36" t="s">
        <v>27</v>
      </c>
      <c r="H227" s="37" t="s">
        <v>868</v>
      </c>
      <c r="I227" s="36">
        <v>12</v>
      </c>
      <c r="J227" s="38">
        <v>1839300042417</v>
      </c>
      <c r="K227" s="39" t="s">
        <v>869</v>
      </c>
      <c r="L227" s="39" t="s">
        <v>870</v>
      </c>
      <c r="M227" s="36" t="s">
        <v>871</v>
      </c>
      <c r="N227" s="40" t="s">
        <v>872</v>
      </c>
      <c r="O227" s="36" t="s">
        <v>873</v>
      </c>
      <c r="P227" s="36" t="s">
        <v>23</v>
      </c>
      <c r="Q227" s="41">
        <v>4</v>
      </c>
      <c r="R227" s="41">
        <f>_xlfn.PERCENTRANK.INC($Q$3:$Q$260,Q227)*100</f>
        <v>7.3</v>
      </c>
      <c r="S227" s="41">
        <v>2</v>
      </c>
      <c r="T227" s="41">
        <f>_xlfn.PERCENTRANK.INC($S$3:$S$260,S227)*100</f>
        <v>3.2</v>
      </c>
      <c r="U227" s="41">
        <v>4</v>
      </c>
      <c r="V227" s="41">
        <f>_xlfn.PERCENTRANK.INC($U$3:$U$260,U227)*100</f>
        <v>24.5</v>
      </c>
      <c r="W227" s="42">
        <v>5</v>
      </c>
      <c r="X227" s="42">
        <f>_xlfn.PERCENTRANK.INC($W$3:$W$260,W227)*100</f>
        <v>51.6</v>
      </c>
      <c r="Y227" s="42">
        <v>3</v>
      </c>
      <c r="Z227" s="42">
        <f>_xlfn.PERCENTRANK.INC($Y$3:$Y$260,Y227)*100</f>
        <v>10.6</v>
      </c>
      <c r="AA227" s="42">
        <f>Q227+S227+U227+W227+Y227</f>
        <v>18</v>
      </c>
      <c r="AB227" s="42">
        <f>_xlfn.PERCENTRANK.INC($AA$3:$AA$260,AA227)*100</f>
        <v>8.1</v>
      </c>
      <c r="AC227" s="57">
        <f>RANK(AA227,$AA$3:$AA$260)</f>
        <v>225</v>
      </c>
      <c r="AD227" s="57" t="str">
        <f>VLOOKUP(AB227,med_3[],2,TRUE)</f>
        <v>เข้าร่วม</v>
      </c>
    </row>
    <row r="228" spans="1:30" s="14" customFormat="1" x14ac:dyDescent="0.2">
      <c r="A228" s="8">
        <v>45476.464895486111</v>
      </c>
      <c r="B228" s="25" t="s">
        <v>2004</v>
      </c>
      <c r="C228" s="35" t="s">
        <v>1831</v>
      </c>
      <c r="D228" s="36" t="s">
        <v>14</v>
      </c>
      <c r="E228" s="37" t="s">
        <v>561</v>
      </c>
      <c r="F228" s="37" t="s">
        <v>562</v>
      </c>
      <c r="G228" s="36" t="s">
        <v>17</v>
      </c>
      <c r="H228" s="37" t="s">
        <v>28</v>
      </c>
      <c r="I228" s="36">
        <v>10</v>
      </c>
      <c r="J228" s="38">
        <v>1839300061942</v>
      </c>
      <c r="K228" s="39" t="s">
        <v>563</v>
      </c>
      <c r="L228" s="39" t="s">
        <v>564</v>
      </c>
      <c r="M228" s="36" t="s">
        <v>565</v>
      </c>
      <c r="N228" s="40" t="s">
        <v>566</v>
      </c>
      <c r="O228" s="36" t="s">
        <v>567</v>
      </c>
      <c r="P228" s="36" t="s">
        <v>23</v>
      </c>
      <c r="Q228" s="41">
        <v>6</v>
      </c>
      <c r="R228" s="41">
        <f>_xlfn.PERCENTRANK.INC($Q$3:$Q$260,Q228)*100</f>
        <v>25.4</v>
      </c>
      <c r="S228" s="41">
        <v>3</v>
      </c>
      <c r="T228" s="41">
        <f>_xlfn.PERCENTRANK.INC($S$3:$S$260,S228)*100</f>
        <v>9.4</v>
      </c>
      <c r="U228" s="41">
        <v>3</v>
      </c>
      <c r="V228" s="41">
        <f>_xlfn.PERCENTRANK.INC($U$3:$U$260,U228)*100</f>
        <v>9.8000000000000007</v>
      </c>
      <c r="W228" s="42">
        <v>4</v>
      </c>
      <c r="X228" s="42">
        <f>_xlfn.PERCENTRANK.INC($W$3:$W$260,W228)*100</f>
        <v>34.799999999999997</v>
      </c>
      <c r="Y228" s="42">
        <v>1.8</v>
      </c>
      <c r="Z228" s="42">
        <f>_xlfn.PERCENTRANK.INC($Y$3:$Y$260,Y228)*100</f>
        <v>1.6</v>
      </c>
      <c r="AA228" s="42">
        <f>Q228+S228+U228+W228+Y228</f>
        <v>17.8</v>
      </c>
      <c r="AB228" s="42">
        <f>_xlfn.PERCENTRANK.INC($AA$3:$AA$260,AA228)*100</f>
        <v>7.3</v>
      </c>
      <c r="AC228" s="57">
        <f>RANK(AA228,$AA$3:$AA$260)</f>
        <v>226</v>
      </c>
      <c r="AD228" s="57" t="str">
        <f>VLOOKUP(AB228,med_3[],2,TRUE)</f>
        <v>เข้าร่วม</v>
      </c>
    </row>
    <row r="229" spans="1:30" s="14" customFormat="1" x14ac:dyDescent="0.2">
      <c r="A229" s="8">
        <v>45476.554315381945</v>
      </c>
      <c r="B229" s="24" t="s">
        <v>2005</v>
      </c>
      <c r="C229" s="35" t="s">
        <v>1864</v>
      </c>
      <c r="D229" s="36" t="s">
        <v>14</v>
      </c>
      <c r="E229" s="37" t="s">
        <v>582</v>
      </c>
      <c r="F229" s="37" t="s">
        <v>583</v>
      </c>
      <c r="G229" s="36" t="s">
        <v>27</v>
      </c>
      <c r="H229" s="37" t="s">
        <v>85</v>
      </c>
      <c r="I229" s="36">
        <v>11</v>
      </c>
      <c r="J229" s="38">
        <v>1839902269380</v>
      </c>
      <c r="K229" s="39" t="s">
        <v>584</v>
      </c>
      <c r="L229" s="39" t="s">
        <v>585</v>
      </c>
      <c r="M229" s="36" t="s">
        <v>586</v>
      </c>
      <c r="N229" s="40" t="s">
        <v>587</v>
      </c>
      <c r="O229" s="36" t="s">
        <v>588</v>
      </c>
      <c r="P229" s="36" t="s">
        <v>23</v>
      </c>
      <c r="Q229" s="41">
        <v>2</v>
      </c>
      <c r="R229" s="41">
        <f>_xlfn.PERCENTRANK.INC($Q$3:$Q$260,Q229)*100</f>
        <v>1.2</v>
      </c>
      <c r="S229" s="41">
        <v>3</v>
      </c>
      <c r="T229" s="41">
        <f>_xlfn.PERCENTRANK.INC($S$3:$S$260,S229)*100</f>
        <v>9.4</v>
      </c>
      <c r="U229" s="41">
        <v>2</v>
      </c>
      <c r="V229" s="41">
        <f>_xlfn.PERCENTRANK.INC($U$3:$U$260,U229)*100</f>
        <v>3.5999999999999996</v>
      </c>
      <c r="W229" s="42">
        <v>6</v>
      </c>
      <c r="X229" s="42">
        <f>_xlfn.PERCENTRANK.INC($W$3:$W$260,W229)*100</f>
        <v>68</v>
      </c>
      <c r="Y229" s="42">
        <v>4.8</v>
      </c>
      <c r="Z229" s="42">
        <f>_xlfn.PERCENTRANK.INC($Y$3:$Y$260,Y229)*100</f>
        <v>34.4</v>
      </c>
      <c r="AA229" s="42">
        <f>Q229+S229+U229+W229+Y229</f>
        <v>17.8</v>
      </c>
      <c r="AB229" s="42">
        <f>_xlfn.PERCENTRANK.INC($AA$3:$AA$260,AA229)*100</f>
        <v>7.3</v>
      </c>
      <c r="AC229" s="57">
        <f>RANK(AA229,$AA$3:$AA$260)</f>
        <v>226</v>
      </c>
      <c r="AD229" s="57" t="str">
        <f>VLOOKUP(AB229,med_3[],2,TRUE)</f>
        <v>เข้าร่วม</v>
      </c>
    </row>
    <row r="230" spans="1:30" s="14" customFormat="1" x14ac:dyDescent="0.2">
      <c r="A230" s="8">
        <v>45475.607417314815</v>
      </c>
      <c r="B230" s="24" t="s">
        <v>2003</v>
      </c>
      <c r="C230" s="35" t="s">
        <v>1806</v>
      </c>
      <c r="D230" s="36" t="s">
        <v>14</v>
      </c>
      <c r="E230" s="37" t="s">
        <v>374</v>
      </c>
      <c r="F230" s="37" t="s">
        <v>375</v>
      </c>
      <c r="G230" s="36" t="s">
        <v>27</v>
      </c>
      <c r="H230" s="37" t="s">
        <v>49</v>
      </c>
      <c r="I230" s="36">
        <v>12</v>
      </c>
      <c r="J230" s="38">
        <v>1579901550282</v>
      </c>
      <c r="K230" s="39" t="s">
        <v>376</v>
      </c>
      <c r="L230" s="39" t="s">
        <v>376</v>
      </c>
      <c r="M230" s="36" t="s">
        <v>377</v>
      </c>
      <c r="N230" s="40" t="s">
        <v>378</v>
      </c>
      <c r="O230" s="36" t="s">
        <v>379</v>
      </c>
      <c r="P230" s="36" t="s">
        <v>23</v>
      </c>
      <c r="Q230" s="41">
        <v>6</v>
      </c>
      <c r="R230" s="41">
        <f>_xlfn.PERCENTRANK.INC($Q$3:$Q$260,Q230)*100</f>
        <v>25.4</v>
      </c>
      <c r="S230" s="41">
        <v>3</v>
      </c>
      <c r="T230" s="41">
        <f>_xlfn.PERCENTRANK.INC($S$3:$S$260,S230)*100</f>
        <v>9.4</v>
      </c>
      <c r="U230" s="41">
        <v>4</v>
      </c>
      <c r="V230" s="41">
        <f>_xlfn.PERCENTRANK.INC($U$3:$U$260,U230)*100</f>
        <v>24.5</v>
      </c>
      <c r="W230" s="42">
        <v>2</v>
      </c>
      <c r="X230" s="42">
        <f>_xlfn.PERCENTRANK.INC($W$3:$W$260,W230)*100</f>
        <v>4.9000000000000004</v>
      </c>
      <c r="Y230" s="42">
        <v>2.4</v>
      </c>
      <c r="Z230" s="42">
        <f>_xlfn.PERCENTRANK.INC($Y$3:$Y$260,Y230)*100</f>
        <v>4.9000000000000004</v>
      </c>
      <c r="AA230" s="42">
        <f>Q230+S230+U230+W230+Y230</f>
        <v>17.399999999999999</v>
      </c>
      <c r="AB230" s="42">
        <f>_xlfn.PERCENTRANK.INC($AA$3:$AA$260,AA230)*100</f>
        <v>6.9</v>
      </c>
      <c r="AC230" s="57">
        <f>RANK(AA230,$AA$3:$AA$260)</f>
        <v>228</v>
      </c>
      <c r="AD230" s="57" t="str">
        <f>VLOOKUP(AB230,med_3[],2,TRUE)</f>
        <v>เข้าร่วม</v>
      </c>
    </row>
    <row r="231" spans="1:30" s="14" customFormat="1" x14ac:dyDescent="0.2">
      <c r="A231" s="8">
        <v>45474.874753692129</v>
      </c>
      <c r="B231" s="24" t="s">
        <v>2003</v>
      </c>
      <c r="C231" s="35" t="s">
        <v>1802</v>
      </c>
      <c r="D231" s="36" t="s">
        <v>14</v>
      </c>
      <c r="E231" s="37" t="s">
        <v>114</v>
      </c>
      <c r="F231" s="37" t="s">
        <v>115</v>
      </c>
      <c r="G231" s="36" t="s">
        <v>84</v>
      </c>
      <c r="H231" s="37" t="s">
        <v>99</v>
      </c>
      <c r="I231" s="36" t="s">
        <v>116</v>
      </c>
      <c r="J231" s="38">
        <v>1839902397621</v>
      </c>
      <c r="K231" s="39" t="s">
        <v>117</v>
      </c>
      <c r="L231" s="39" t="s">
        <v>117</v>
      </c>
      <c r="M231" s="36" t="s">
        <v>118</v>
      </c>
      <c r="N231" s="40" t="s">
        <v>119</v>
      </c>
      <c r="O231" s="36" t="s">
        <v>120</v>
      </c>
      <c r="P231" s="36" t="s">
        <v>23</v>
      </c>
      <c r="Q231" s="41">
        <v>8</v>
      </c>
      <c r="R231" s="41">
        <f>_xlfn.PERCENTRANK.INC($Q$3:$Q$260,Q231)*100</f>
        <v>49.1</v>
      </c>
      <c r="S231" s="41">
        <v>3</v>
      </c>
      <c r="T231" s="41">
        <f>_xlfn.PERCENTRANK.INC($S$3:$S$260,S231)*100</f>
        <v>9.4</v>
      </c>
      <c r="U231" s="41">
        <v>1</v>
      </c>
      <c r="V231" s="41">
        <f>_xlfn.PERCENTRANK.INC($U$3:$U$260,U231)*100</f>
        <v>0</v>
      </c>
      <c r="W231" s="42">
        <v>1</v>
      </c>
      <c r="X231" s="42">
        <f>_xlfn.PERCENTRANK.INC($W$3:$W$260,W231)*100</f>
        <v>1.2</v>
      </c>
      <c r="Y231" s="42">
        <v>4.2</v>
      </c>
      <c r="Z231" s="42">
        <f>_xlfn.PERCENTRANK.INC($Y$3:$Y$260,Y231)*100</f>
        <v>24.5</v>
      </c>
      <c r="AA231" s="42">
        <f>Q231+S231+U231+W231+Y231</f>
        <v>17.2</v>
      </c>
      <c r="AB231" s="42">
        <f>_xlfn.PERCENTRANK.INC($AA$3:$AA$260,AA231)*100</f>
        <v>6.5</v>
      </c>
      <c r="AC231" s="57">
        <f>RANK(AA231,$AA$3:$AA$260)</f>
        <v>229</v>
      </c>
      <c r="AD231" s="57" t="str">
        <f>VLOOKUP(AB231,med_3[],2,TRUE)</f>
        <v>เข้าร่วม</v>
      </c>
    </row>
    <row r="232" spans="1:30" s="14" customFormat="1" x14ac:dyDescent="0.2">
      <c r="A232" s="8">
        <v>45479.992541828702</v>
      </c>
      <c r="B232" s="25" t="s">
        <v>2000</v>
      </c>
      <c r="C232" s="35" t="s">
        <v>1729</v>
      </c>
      <c r="D232" s="36" t="s">
        <v>14</v>
      </c>
      <c r="E232" s="37" t="s">
        <v>1301</v>
      </c>
      <c r="F232" s="37" t="s">
        <v>1077</v>
      </c>
      <c r="G232" s="36" t="s">
        <v>27</v>
      </c>
      <c r="H232" s="37" t="s">
        <v>49</v>
      </c>
      <c r="I232" s="36">
        <v>11</v>
      </c>
      <c r="J232" s="38">
        <v>1839902271261</v>
      </c>
      <c r="K232" s="36" t="s">
        <v>1302</v>
      </c>
      <c r="L232" s="39" t="s">
        <v>1303</v>
      </c>
      <c r="M232" s="36" t="s">
        <v>1304</v>
      </c>
      <c r="N232" s="40" t="s">
        <v>1305</v>
      </c>
      <c r="O232" s="36">
        <v>8457001</v>
      </c>
      <c r="P232" s="36" t="s">
        <v>23</v>
      </c>
      <c r="Q232" s="41">
        <v>4</v>
      </c>
      <c r="R232" s="41">
        <f>_xlfn.PERCENTRANK.INC($Q$3:$Q$260,Q232)*100</f>
        <v>7.3</v>
      </c>
      <c r="S232" s="41">
        <v>4</v>
      </c>
      <c r="T232" s="41">
        <f>_xlfn.PERCENTRANK.INC($S$3:$S$260,S232)*100</f>
        <v>25.8</v>
      </c>
      <c r="U232" s="41">
        <v>4</v>
      </c>
      <c r="V232" s="41">
        <f>_xlfn.PERCENTRANK.INC($U$3:$U$260,U232)*100</f>
        <v>24.5</v>
      </c>
      <c r="W232" s="42">
        <v>2</v>
      </c>
      <c r="X232" s="42">
        <f>_xlfn.PERCENTRANK.INC($W$3:$W$260,W232)*100</f>
        <v>4.9000000000000004</v>
      </c>
      <c r="Y232" s="42">
        <v>3</v>
      </c>
      <c r="Z232" s="42">
        <f>_xlfn.PERCENTRANK.INC($Y$3:$Y$260,Y232)*100</f>
        <v>10.6</v>
      </c>
      <c r="AA232" s="42">
        <f>Q232+S232+U232+W232+Y232</f>
        <v>17</v>
      </c>
      <c r="AB232" s="42">
        <f>_xlfn.PERCENTRANK.INC($AA$3:$AA$260,AA232)*100</f>
        <v>5.7</v>
      </c>
      <c r="AC232" s="57">
        <f>RANK(AA232,$AA$3:$AA$260)</f>
        <v>230</v>
      </c>
      <c r="AD232" s="57" t="str">
        <f>VLOOKUP(AB232,med_3[],2,TRUE)</f>
        <v>เข้าร่วม</v>
      </c>
    </row>
    <row r="233" spans="1:30" s="14" customFormat="1" x14ac:dyDescent="0.2">
      <c r="A233" s="8">
        <v>45477.518633414351</v>
      </c>
      <c r="B233" s="24" t="s">
        <v>2005</v>
      </c>
      <c r="C233" s="35" t="s">
        <v>1884</v>
      </c>
      <c r="D233" s="36" t="s">
        <v>14</v>
      </c>
      <c r="E233" s="37" t="s">
        <v>1963</v>
      </c>
      <c r="F233" s="37" t="s">
        <v>734</v>
      </c>
      <c r="G233" s="36" t="s">
        <v>27</v>
      </c>
      <c r="H233" s="37" t="s">
        <v>49</v>
      </c>
      <c r="I233" s="36" t="s">
        <v>735</v>
      </c>
      <c r="J233" s="38">
        <v>1839100018091</v>
      </c>
      <c r="K233" s="36" t="s">
        <v>736</v>
      </c>
      <c r="L233" s="39" t="s">
        <v>737</v>
      </c>
      <c r="M233" s="36" t="s">
        <v>738</v>
      </c>
      <c r="N233" s="40" t="s">
        <v>739</v>
      </c>
      <c r="O233" s="36" t="s">
        <v>740</v>
      </c>
      <c r="P233" s="36" t="s">
        <v>23</v>
      </c>
      <c r="Q233" s="41">
        <v>6</v>
      </c>
      <c r="R233" s="41">
        <f>_xlfn.PERCENTRANK.INC($Q$3:$Q$260,Q233)*100</f>
        <v>25.4</v>
      </c>
      <c r="S233" s="41">
        <v>1</v>
      </c>
      <c r="T233" s="41">
        <f>_xlfn.PERCENTRANK.INC($S$3:$S$260,S233)*100</f>
        <v>0</v>
      </c>
      <c r="U233" s="41">
        <v>2</v>
      </c>
      <c r="V233" s="41">
        <f>_xlfn.PERCENTRANK.INC($U$3:$U$260,U233)*100</f>
        <v>3.5999999999999996</v>
      </c>
      <c r="W233" s="42">
        <v>5</v>
      </c>
      <c r="X233" s="42">
        <f>_xlfn.PERCENTRANK.INC($W$3:$W$260,W233)*100</f>
        <v>51.6</v>
      </c>
      <c r="Y233" s="42">
        <v>3</v>
      </c>
      <c r="Z233" s="42">
        <f>_xlfn.PERCENTRANK.INC($Y$3:$Y$260,Y233)*100</f>
        <v>10.6</v>
      </c>
      <c r="AA233" s="42">
        <f>Q233+S233+U233+W233+Y233</f>
        <v>17</v>
      </c>
      <c r="AB233" s="42">
        <f>_xlfn.PERCENTRANK.INC($AA$3:$AA$260,AA233)*100</f>
        <v>5.7</v>
      </c>
      <c r="AC233" s="57">
        <f>RANK(AA233,$AA$3:$AA$260)</f>
        <v>230</v>
      </c>
      <c r="AD233" s="57" t="str">
        <f>VLOOKUP(AB233,med_3[],2,TRUE)</f>
        <v>เข้าร่วม</v>
      </c>
    </row>
    <row r="234" spans="1:30" s="14" customFormat="1" x14ac:dyDescent="0.2">
      <c r="A234" s="8">
        <v>45476.591642511572</v>
      </c>
      <c r="B234" s="24" t="s">
        <v>2001</v>
      </c>
      <c r="C234" s="35" t="s">
        <v>1743</v>
      </c>
      <c r="D234" s="36" t="s">
        <v>24</v>
      </c>
      <c r="E234" s="37" t="s">
        <v>1988</v>
      </c>
      <c r="F234" s="37" t="s">
        <v>600</v>
      </c>
      <c r="G234" s="36" t="s">
        <v>27</v>
      </c>
      <c r="H234" s="37" t="s">
        <v>85</v>
      </c>
      <c r="I234" s="36">
        <v>12</v>
      </c>
      <c r="J234" s="38">
        <v>1839902239545</v>
      </c>
      <c r="K234" s="39" t="s">
        <v>601</v>
      </c>
      <c r="L234" s="39" t="s">
        <v>602</v>
      </c>
      <c r="M234" s="36" t="s">
        <v>603</v>
      </c>
      <c r="N234" s="40" t="s">
        <v>604</v>
      </c>
      <c r="O234" s="36" t="s">
        <v>605</v>
      </c>
      <c r="P234" s="36" t="s">
        <v>23</v>
      </c>
      <c r="Q234" s="41">
        <v>4</v>
      </c>
      <c r="R234" s="41">
        <f>_xlfn.PERCENTRANK.INC($Q$3:$Q$260,Q234)*100</f>
        <v>7.3</v>
      </c>
      <c r="S234" s="41">
        <v>4</v>
      </c>
      <c r="T234" s="41">
        <f>_xlfn.PERCENTRANK.INC($S$3:$S$260,S234)*100</f>
        <v>25.8</v>
      </c>
      <c r="U234" s="41">
        <v>4</v>
      </c>
      <c r="V234" s="41">
        <f>_xlfn.PERCENTRANK.INC($U$3:$U$260,U234)*100</f>
        <v>24.5</v>
      </c>
      <c r="W234" s="42">
        <v>3</v>
      </c>
      <c r="X234" s="42">
        <f>_xlfn.PERCENTRANK.INC($W$3:$W$260,W234)*100</f>
        <v>17.2</v>
      </c>
      <c r="Y234" s="42">
        <v>1.8</v>
      </c>
      <c r="Z234" s="42">
        <f>_xlfn.PERCENTRANK.INC($Y$3:$Y$260,Y234)*100</f>
        <v>1.6</v>
      </c>
      <c r="AA234" s="42">
        <f>Q234+S234+U234+W234+Y234</f>
        <v>16.8</v>
      </c>
      <c r="AB234" s="42">
        <f>_xlfn.PERCENTRANK.INC($AA$3:$AA$260,AA234)*100</f>
        <v>5.3</v>
      </c>
      <c r="AC234" s="57">
        <f>RANK(AA234,$AA$3:$AA$260)</f>
        <v>232</v>
      </c>
      <c r="AD234" s="57" t="str">
        <f>VLOOKUP(AB234,med_3[],2,TRUE)</f>
        <v>เข้าร่วม</v>
      </c>
    </row>
    <row r="235" spans="1:30" s="14" customFormat="1" x14ac:dyDescent="0.2">
      <c r="A235" s="8">
        <v>45478.775668495371</v>
      </c>
      <c r="B235" s="24" t="s">
        <v>2001</v>
      </c>
      <c r="C235" s="35" t="s">
        <v>1737</v>
      </c>
      <c r="D235" s="36" t="s">
        <v>24</v>
      </c>
      <c r="E235" s="37" t="s">
        <v>1985</v>
      </c>
      <c r="F235" s="37" t="s">
        <v>987</v>
      </c>
      <c r="G235" s="36" t="s">
        <v>27</v>
      </c>
      <c r="H235" s="37" t="s">
        <v>172</v>
      </c>
      <c r="I235" s="36">
        <v>11</v>
      </c>
      <c r="J235" s="38">
        <v>1839300051441</v>
      </c>
      <c r="K235" s="39" t="s">
        <v>988</v>
      </c>
      <c r="L235" s="39" t="s">
        <v>989</v>
      </c>
      <c r="M235" s="36" t="s">
        <v>990</v>
      </c>
      <c r="N235" s="40" t="s">
        <v>991</v>
      </c>
      <c r="O235" s="36" t="s">
        <v>992</v>
      </c>
      <c r="P235" s="36" t="s">
        <v>23</v>
      </c>
      <c r="Q235" s="41">
        <v>2</v>
      </c>
      <c r="R235" s="41">
        <f>_xlfn.PERCENTRANK.INC($Q$3:$Q$260,Q235)*100</f>
        <v>1.2</v>
      </c>
      <c r="S235" s="41">
        <v>4</v>
      </c>
      <c r="T235" s="41">
        <f>_xlfn.PERCENTRANK.INC($S$3:$S$260,S235)*100</f>
        <v>25.8</v>
      </c>
      <c r="U235" s="41">
        <v>5</v>
      </c>
      <c r="V235" s="41">
        <f>_xlfn.PERCENTRANK.INC($U$3:$U$260,U235)*100</f>
        <v>46.300000000000004</v>
      </c>
      <c r="W235" s="42">
        <v>2</v>
      </c>
      <c r="X235" s="42">
        <f>_xlfn.PERCENTRANK.INC($W$3:$W$260,W235)*100</f>
        <v>4.9000000000000004</v>
      </c>
      <c r="Y235" s="42">
        <v>3.6</v>
      </c>
      <c r="Z235" s="42">
        <f>_xlfn.PERCENTRANK.INC($Y$3:$Y$260,Y235)*100</f>
        <v>17.599999999999998</v>
      </c>
      <c r="AA235" s="42">
        <f>Q235+S235+U235+W235+Y235</f>
        <v>16.600000000000001</v>
      </c>
      <c r="AB235" s="42">
        <f>_xlfn.PERCENTRANK.INC($AA$3:$AA$260,AA235)*100</f>
        <v>4.9000000000000004</v>
      </c>
      <c r="AC235" s="57">
        <f>RANK(AA235,$AA$3:$AA$260)</f>
        <v>233</v>
      </c>
      <c r="AD235" s="57" t="str">
        <f>VLOOKUP(AB235,med_3[],2,TRUE)</f>
        <v>เข้าร่วม</v>
      </c>
    </row>
    <row r="236" spans="1:30" s="14" customFormat="1" x14ac:dyDescent="0.2">
      <c r="A236" s="8">
        <v>45480.339997708332</v>
      </c>
      <c r="B236" s="25" t="s">
        <v>2006</v>
      </c>
      <c r="C236" s="35" t="s">
        <v>1913</v>
      </c>
      <c r="D236" s="36" t="s">
        <v>24</v>
      </c>
      <c r="E236" s="37" t="s">
        <v>1312</v>
      </c>
      <c r="F236" s="37" t="s">
        <v>1313</v>
      </c>
      <c r="G236" s="36" t="s">
        <v>17</v>
      </c>
      <c r="H236" s="37" t="s">
        <v>99</v>
      </c>
      <c r="I236" s="36">
        <v>10</v>
      </c>
      <c r="J236" s="38">
        <v>1839300064976</v>
      </c>
      <c r="K236" s="36" t="s">
        <v>1314</v>
      </c>
      <c r="L236" s="39" t="s">
        <v>1315</v>
      </c>
      <c r="M236" s="36" t="s">
        <v>1316</v>
      </c>
      <c r="N236" s="40" t="s">
        <v>1317</v>
      </c>
      <c r="O236" s="36" t="s">
        <v>1318</v>
      </c>
      <c r="P236" s="36" t="s">
        <v>23</v>
      </c>
      <c r="Q236" s="41">
        <v>4</v>
      </c>
      <c r="R236" s="41">
        <f>_xlfn.PERCENTRANK.INC($Q$3:$Q$260,Q236)*100</f>
        <v>7.3</v>
      </c>
      <c r="S236" s="41">
        <v>4</v>
      </c>
      <c r="T236" s="41">
        <f>_xlfn.PERCENTRANK.INC($S$3:$S$260,S236)*100</f>
        <v>25.8</v>
      </c>
      <c r="U236" s="41">
        <v>5</v>
      </c>
      <c r="V236" s="41">
        <f>_xlfn.PERCENTRANK.INC($U$3:$U$260,U236)*100</f>
        <v>46.300000000000004</v>
      </c>
      <c r="W236" s="42">
        <v>1</v>
      </c>
      <c r="X236" s="42">
        <f>_xlfn.PERCENTRANK.INC($W$3:$W$260,W236)*100</f>
        <v>1.2</v>
      </c>
      <c r="Y236" s="42">
        <v>2.4</v>
      </c>
      <c r="Z236" s="42">
        <f>_xlfn.PERCENTRANK.INC($Y$3:$Y$260,Y236)*100</f>
        <v>4.9000000000000004</v>
      </c>
      <c r="AA236" s="42">
        <f>Q236+S236+U236+W236+Y236</f>
        <v>16.399999999999999</v>
      </c>
      <c r="AB236" s="42">
        <f>_xlfn.PERCENTRANK.INC($AA$3:$AA$260,AA236)*100</f>
        <v>4.5</v>
      </c>
      <c r="AC236" s="57">
        <f>RANK(AA236,$AA$3:$AA$260)</f>
        <v>234</v>
      </c>
      <c r="AD236" s="57" t="str">
        <f>VLOOKUP(AB236,med_3[],2,TRUE)</f>
        <v>เข้าร่วม</v>
      </c>
    </row>
    <row r="237" spans="1:30" s="14" customFormat="1" x14ac:dyDescent="0.2">
      <c r="A237" s="8">
        <v>45480.324453043984</v>
      </c>
      <c r="B237" s="24" t="s">
        <v>2001</v>
      </c>
      <c r="C237" s="35" t="s">
        <v>1740</v>
      </c>
      <c r="D237" s="36" t="s">
        <v>14</v>
      </c>
      <c r="E237" s="37" t="s">
        <v>1987</v>
      </c>
      <c r="F237" s="37" t="s">
        <v>1306</v>
      </c>
      <c r="G237" s="36" t="s">
        <v>17</v>
      </c>
      <c r="H237" s="37" t="s">
        <v>85</v>
      </c>
      <c r="I237" s="36">
        <v>10</v>
      </c>
      <c r="J237" s="38">
        <v>1839300063856</v>
      </c>
      <c r="K237" s="39" t="s">
        <v>1307</v>
      </c>
      <c r="L237" s="39" t="s">
        <v>1308</v>
      </c>
      <c r="M237" s="36" t="s">
        <v>1309</v>
      </c>
      <c r="N237" s="40" t="s">
        <v>1310</v>
      </c>
      <c r="O237" s="36" t="s">
        <v>1311</v>
      </c>
      <c r="P237" s="36" t="s">
        <v>23</v>
      </c>
      <c r="Q237" s="41">
        <v>8</v>
      </c>
      <c r="R237" s="41">
        <f>_xlfn.PERCENTRANK.INC($Q$3:$Q$260,Q237)*100</f>
        <v>49.1</v>
      </c>
      <c r="S237" s="41">
        <v>1</v>
      </c>
      <c r="T237" s="41">
        <f>_xlfn.PERCENTRANK.INC($S$3:$S$260,S237)*100</f>
        <v>0</v>
      </c>
      <c r="U237" s="41">
        <v>5</v>
      </c>
      <c r="V237" s="41">
        <f>_xlfn.PERCENTRANK.INC($U$3:$U$260,U237)*100</f>
        <v>46.300000000000004</v>
      </c>
      <c r="W237" s="42">
        <v>1</v>
      </c>
      <c r="X237" s="42">
        <f>_xlfn.PERCENTRANK.INC($W$3:$W$260,W237)*100</f>
        <v>1.2</v>
      </c>
      <c r="Y237" s="42">
        <v>1.2</v>
      </c>
      <c r="Z237" s="42">
        <f>_xlfn.PERCENTRANK.INC($Y$3:$Y$260,Y237)*100</f>
        <v>0.4</v>
      </c>
      <c r="AA237" s="42">
        <f>Q237+S237+U237+W237+Y237</f>
        <v>16.2</v>
      </c>
      <c r="AB237" s="42">
        <f>_xlfn.PERCENTRANK.INC($AA$3:$AA$260,AA237)*100</f>
        <v>3.5999999999999996</v>
      </c>
      <c r="AC237" s="57">
        <f>RANK(AA237,$AA$3:$AA$260)</f>
        <v>235</v>
      </c>
      <c r="AD237" s="57" t="str">
        <f>VLOOKUP(AB237,med_3[],2,TRUE)</f>
        <v>เข้าร่วม</v>
      </c>
    </row>
    <row r="238" spans="1:30" s="14" customFormat="1" x14ac:dyDescent="0.2">
      <c r="A238" s="8">
        <v>45476.703956608791</v>
      </c>
      <c r="B238" s="24" t="s">
        <v>2003</v>
      </c>
      <c r="C238" s="35" t="s">
        <v>1820</v>
      </c>
      <c r="D238" s="36" t="s">
        <v>24</v>
      </c>
      <c r="E238" s="37" t="s">
        <v>633</v>
      </c>
      <c r="F238" s="37" t="s">
        <v>634</v>
      </c>
      <c r="G238" s="36" t="s">
        <v>17</v>
      </c>
      <c r="H238" s="37" t="s">
        <v>28</v>
      </c>
      <c r="I238" s="36">
        <v>11</v>
      </c>
      <c r="J238" s="38">
        <v>1829900411367</v>
      </c>
      <c r="K238" s="39" t="s">
        <v>635</v>
      </c>
      <c r="L238" s="39" t="s">
        <v>636</v>
      </c>
      <c r="M238" s="36" t="s">
        <v>637</v>
      </c>
      <c r="N238" s="40" t="s">
        <v>638</v>
      </c>
      <c r="O238" s="36" t="s">
        <v>639</v>
      </c>
      <c r="P238" s="36" t="s">
        <v>23</v>
      </c>
      <c r="Q238" s="41">
        <v>6</v>
      </c>
      <c r="R238" s="41">
        <f>_xlfn.PERCENTRANK.INC($Q$3:$Q$260,Q238)*100</f>
        <v>25.4</v>
      </c>
      <c r="S238" s="41">
        <v>1</v>
      </c>
      <c r="T238" s="41">
        <f>_xlfn.PERCENTRANK.INC($S$3:$S$260,S238)*100</f>
        <v>0</v>
      </c>
      <c r="U238" s="41">
        <v>3</v>
      </c>
      <c r="V238" s="41">
        <f>_xlfn.PERCENTRANK.INC($U$3:$U$260,U238)*100</f>
        <v>9.8000000000000007</v>
      </c>
      <c r="W238" s="42">
        <v>2</v>
      </c>
      <c r="X238" s="42">
        <f>_xlfn.PERCENTRANK.INC($W$3:$W$260,W238)*100</f>
        <v>4.9000000000000004</v>
      </c>
      <c r="Y238" s="42">
        <v>4.2</v>
      </c>
      <c r="Z238" s="42">
        <f>_xlfn.PERCENTRANK.INC($Y$3:$Y$260,Y238)*100</f>
        <v>24.5</v>
      </c>
      <c r="AA238" s="42">
        <f>Q238+S238+U238+W238+Y238</f>
        <v>16.2</v>
      </c>
      <c r="AB238" s="42">
        <f>_xlfn.PERCENTRANK.INC($AA$3:$AA$260,AA238)*100</f>
        <v>3.5999999999999996</v>
      </c>
      <c r="AC238" s="57">
        <f>RANK(AA238,$AA$3:$AA$260)</f>
        <v>235</v>
      </c>
      <c r="AD238" s="57" t="str">
        <f>VLOOKUP(AB238,med_3[],2,TRUE)</f>
        <v>เข้าร่วม</v>
      </c>
    </row>
    <row r="239" spans="1:30" s="14" customFormat="1" x14ac:dyDescent="0.2">
      <c r="A239" s="8">
        <v>45478.14661762731</v>
      </c>
      <c r="B239" s="24" t="s">
        <v>1999</v>
      </c>
      <c r="C239" s="35" t="s">
        <v>1688</v>
      </c>
      <c r="D239" s="36" t="s">
        <v>14</v>
      </c>
      <c r="E239" s="37" t="s">
        <v>838</v>
      </c>
      <c r="F239" s="37" t="s">
        <v>839</v>
      </c>
      <c r="G239" s="36" t="s">
        <v>17</v>
      </c>
      <c r="H239" s="37" t="s">
        <v>690</v>
      </c>
      <c r="I239" s="36">
        <v>11</v>
      </c>
      <c r="J239" s="38">
        <v>1839902320695</v>
      </c>
      <c r="K239" s="39" t="s">
        <v>840</v>
      </c>
      <c r="L239" s="39" t="s">
        <v>841</v>
      </c>
      <c r="M239" s="36" t="s">
        <v>842</v>
      </c>
      <c r="N239" s="40" t="s">
        <v>843</v>
      </c>
      <c r="O239" s="36" t="s">
        <v>844</v>
      </c>
      <c r="P239" s="36" t="s">
        <v>23</v>
      </c>
      <c r="Q239" s="41">
        <v>4</v>
      </c>
      <c r="R239" s="41">
        <f>_xlfn.PERCENTRANK.INC($Q$3:$Q$260,Q239)*100</f>
        <v>7.3</v>
      </c>
      <c r="S239" s="41">
        <v>3</v>
      </c>
      <c r="T239" s="41">
        <f>_xlfn.PERCENTRANK.INC($S$3:$S$260,S239)*100</f>
        <v>9.4</v>
      </c>
      <c r="U239" s="41">
        <v>4</v>
      </c>
      <c r="V239" s="41">
        <f>_xlfn.PERCENTRANK.INC($U$3:$U$260,U239)*100</f>
        <v>24.5</v>
      </c>
      <c r="W239" s="42">
        <v>2</v>
      </c>
      <c r="X239" s="42">
        <f>_xlfn.PERCENTRANK.INC($W$3:$W$260,W239)*100</f>
        <v>4.9000000000000004</v>
      </c>
      <c r="Y239" s="42">
        <v>3</v>
      </c>
      <c r="Z239" s="42">
        <f>_xlfn.PERCENTRANK.INC($Y$3:$Y$260,Y239)*100</f>
        <v>10.6</v>
      </c>
      <c r="AA239" s="42">
        <f>Q239+S239+U239+W239+Y239</f>
        <v>16</v>
      </c>
      <c r="AB239" s="42">
        <f>_xlfn.PERCENTRANK.INC($AA$3:$AA$260,AA239)*100</f>
        <v>3.2</v>
      </c>
      <c r="AC239" s="57">
        <f>RANK(AA239,$AA$3:$AA$260)</f>
        <v>237</v>
      </c>
      <c r="AD239" s="57" t="str">
        <f>VLOOKUP(AB239,med_3[],2,TRUE)</f>
        <v>เข้าร่วม</v>
      </c>
    </row>
    <row r="240" spans="1:30" s="14" customFormat="1" x14ac:dyDescent="0.2">
      <c r="A240" s="8">
        <v>45480.815272916661</v>
      </c>
      <c r="B240" s="24" t="s">
        <v>2005</v>
      </c>
      <c r="C240" s="35" t="s">
        <v>1857</v>
      </c>
      <c r="D240" s="36" t="s">
        <v>14</v>
      </c>
      <c r="E240" s="37" t="s">
        <v>1574</v>
      </c>
      <c r="F240" s="37" t="s">
        <v>1575</v>
      </c>
      <c r="G240" s="36" t="s">
        <v>84</v>
      </c>
      <c r="H240" s="37" t="s">
        <v>28</v>
      </c>
      <c r="I240" s="36">
        <v>9</v>
      </c>
      <c r="J240" s="38">
        <v>1849300221737</v>
      </c>
      <c r="K240" s="39" t="s">
        <v>1576</v>
      </c>
      <c r="L240" s="39" t="s">
        <v>1576</v>
      </c>
      <c r="M240" s="36" t="s">
        <v>1577</v>
      </c>
      <c r="N240" s="40" t="s">
        <v>1578</v>
      </c>
      <c r="O240" s="36" t="s">
        <v>1579</v>
      </c>
      <c r="P240" s="36" t="s">
        <v>23</v>
      </c>
      <c r="Q240" s="41">
        <v>6</v>
      </c>
      <c r="R240" s="41">
        <f>_xlfn.PERCENTRANK.INC($Q$3:$Q$260,Q240)*100</f>
        <v>25.4</v>
      </c>
      <c r="S240" s="41">
        <v>2</v>
      </c>
      <c r="T240" s="41">
        <f>_xlfn.PERCENTRANK.INC($S$3:$S$260,S240)*100</f>
        <v>3.2</v>
      </c>
      <c r="U240" s="41">
        <v>4</v>
      </c>
      <c r="V240" s="41">
        <f>_xlfn.PERCENTRANK.INC($U$3:$U$260,U240)*100</f>
        <v>24.5</v>
      </c>
      <c r="W240" s="42">
        <v>3</v>
      </c>
      <c r="X240" s="42">
        <f>_xlfn.PERCENTRANK.INC($W$3:$W$260,W240)*100</f>
        <v>17.2</v>
      </c>
      <c r="Y240" s="42">
        <v>0.6</v>
      </c>
      <c r="Z240" s="42">
        <f>_xlfn.PERCENTRANK.INC($Y$3:$Y$260,Y240)*100</f>
        <v>0</v>
      </c>
      <c r="AA240" s="42">
        <f>Q240+S240+U240+W240+Y240</f>
        <v>15.6</v>
      </c>
      <c r="AB240" s="42">
        <f>_xlfn.PERCENTRANK.INC($AA$3:$AA$260,AA240)*100</f>
        <v>2.8000000000000003</v>
      </c>
      <c r="AC240" s="57">
        <f>RANK(AA240,$AA$3:$AA$260)</f>
        <v>238</v>
      </c>
      <c r="AD240" s="57" t="str">
        <f>VLOOKUP(AB240,med_3[],2,TRUE)</f>
        <v>เข้าร่วม</v>
      </c>
    </row>
    <row r="241" spans="1:30" s="14" customFormat="1" x14ac:dyDescent="0.2">
      <c r="A241" s="8">
        <v>45477.687824479166</v>
      </c>
      <c r="B241" s="25" t="s">
        <v>2004</v>
      </c>
      <c r="C241" s="35" t="s">
        <v>1841</v>
      </c>
      <c r="D241" s="36" t="s">
        <v>14</v>
      </c>
      <c r="E241" s="37" t="s">
        <v>773</v>
      </c>
      <c r="F241" s="37" t="s">
        <v>774</v>
      </c>
      <c r="G241" s="36" t="s">
        <v>17</v>
      </c>
      <c r="H241" s="37" t="s">
        <v>28</v>
      </c>
      <c r="I241" s="36">
        <v>11</v>
      </c>
      <c r="J241" s="38">
        <v>1839100021203</v>
      </c>
      <c r="K241" s="39" t="s">
        <v>775</v>
      </c>
      <c r="L241" s="39" t="s">
        <v>776</v>
      </c>
      <c r="M241" s="36" t="s">
        <v>777</v>
      </c>
      <c r="N241" s="40" t="s">
        <v>778</v>
      </c>
      <c r="O241" s="36" t="s">
        <v>779</v>
      </c>
      <c r="P241" s="36" t="s">
        <v>23</v>
      </c>
      <c r="Q241" s="41">
        <v>2</v>
      </c>
      <c r="R241" s="41">
        <f>_xlfn.PERCENTRANK.INC($Q$3:$Q$260,Q241)*100</f>
        <v>1.2</v>
      </c>
      <c r="S241" s="41">
        <v>2</v>
      </c>
      <c r="T241" s="41">
        <f>_xlfn.PERCENTRANK.INC($S$3:$S$260,S241)*100</f>
        <v>3.2</v>
      </c>
      <c r="U241" s="41">
        <v>2</v>
      </c>
      <c r="V241" s="41">
        <f>_xlfn.PERCENTRANK.INC($U$3:$U$260,U241)*100</f>
        <v>3.5999999999999996</v>
      </c>
      <c r="W241" s="42">
        <v>5</v>
      </c>
      <c r="X241" s="42">
        <f>_xlfn.PERCENTRANK.INC($W$3:$W$260,W241)*100</f>
        <v>51.6</v>
      </c>
      <c r="Y241" s="42">
        <v>4.2</v>
      </c>
      <c r="Z241" s="42">
        <f>_xlfn.PERCENTRANK.INC($Y$3:$Y$260,Y241)*100</f>
        <v>24.5</v>
      </c>
      <c r="AA241" s="42">
        <f>Q241+S241+U241+W241+Y241</f>
        <v>15.2</v>
      </c>
      <c r="AB241" s="42">
        <f>_xlfn.PERCENTRANK.INC($AA$3:$AA$260,AA241)*100</f>
        <v>2.4</v>
      </c>
      <c r="AC241" s="57">
        <f>RANK(AA241,$AA$3:$AA$260)</f>
        <v>239</v>
      </c>
      <c r="AD241" s="57" t="str">
        <f>VLOOKUP(AB241,med_3[],2,TRUE)</f>
        <v>เข้าร่วม</v>
      </c>
    </row>
    <row r="242" spans="1:30" s="14" customFormat="1" x14ac:dyDescent="0.2">
      <c r="A242" s="8">
        <v>45478.681488194445</v>
      </c>
      <c r="B242" s="25" t="s">
        <v>2006</v>
      </c>
      <c r="C242" s="35" t="s">
        <v>1905</v>
      </c>
      <c r="D242" s="36" t="s">
        <v>14</v>
      </c>
      <c r="E242" s="37" t="s">
        <v>947</v>
      </c>
      <c r="F242" s="37" t="s">
        <v>948</v>
      </c>
      <c r="G242" s="36" t="s">
        <v>27</v>
      </c>
      <c r="H242" s="37" t="s">
        <v>28</v>
      </c>
      <c r="I242" s="36">
        <v>11</v>
      </c>
      <c r="J242" s="38">
        <v>1839100019233</v>
      </c>
      <c r="K242" s="39" t="s">
        <v>949</v>
      </c>
      <c r="L242" s="39" t="s">
        <v>949</v>
      </c>
      <c r="M242" s="36" t="s">
        <v>950</v>
      </c>
      <c r="N242" s="40" t="s">
        <v>951</v>
      </c>
      <c r="O242" s="36" t="s">
        <v>952</v>
      </c>
      <c r="P242" s="36" t="s">
        <v>23</v>
      </c>
      <c r="Q242" s="41">
        <v>4</v>
      </c>
      <c r="R242" s="41">
        <f>_xlfn.PERCENTRANK.INC($Q$3:$Q$260,Q242)*100</f>
        <v>7.3</v>
      </c>
      <c r="S242" s="41">
        <v>5</v>
      </c>
      <c r="T242" s="41">
        <f>_xlfn.PERCENTRANK.INC($S$3:$S$260,S242)*100</f>
        <v>43</v>
      </c>
      <c r="U242" s="41">
        <v>1</v>
      </c>
      <c r="V242" s="41">
        <f>_xlfn.PERCENTRANK.INC($U$3:$U$260,U242)*100</f>
        <v>0</v>
      </c>
      <c r="W242" s="42">
        <v>2</v>
      </c>
      <c r="X242" s="42">
        <f>_xlfn.PERCENTRANK.INC($W$3:$W$260,W242)*100</f>
        <v>4.9000000000000004</v>
      </c>
      <c r="Y242" s="42">
        <v>3</v>
      </c>
      <c r="Z242" s="42">
        <f>_xlfn.PERCENTRANK.INC($Y$3:$Y$260,Y242)*100</f>
        <v>10.6</v>
      </c>
      <c r="AA242" s="42">
        <f>Q242+S242+U242+W242+Y242</f>
        <v>15</v>
      </c>
      <c r="AB242" s="42">
        <f>_xlfn.PERCENTRANK.INC($AA$3:$AA$260,AA242)*100</f>
        <v>2</v>
      </c>
      <c r="AC242" s="57">
        <f>RANK(AA242,$AA$3:$AA$260)</f>
        <v>240</v>
      </c>
      <c r="AD242" s="57" t="str">
        <f>VLOOKUP(AB242,med_3[],2,TRUE)</f>
        <v>เข้าร่วม</v>
      </c>
    </row>
    <row r="243" spans="1:30" s="14" customFormat="1" x14ac:dyDescent="0.2">
      <c r="A243" s="8">
        <v>45479.896054479163</v>
      </c>
      <c r="B243" s="24" t="s">
        <v>2007</v>
      </c>
      <c r="C243" s="35" t="s">
        <v>1927</v>
      </c>
      <c r="D243" s="36" t="s">
        <v>24</v>
      </c>
      <c r="E243" s="37" t="s">
        <v>1275</v>
      </c>
      <c r="F243" s="37" t="s">
        <v>1276</v>
      </c>
      <c r="G243" s="36" t="s">
        <v>84</v>
      </c>
      <c r="H243" s="37" t="s">
        <v>64</v>
      </c>
      <c r="I243" s="36">
        <v>9</v>
      </c>
      <c r="J243" s="38">
        <v>13839902370609</v>
      </c>
      <c r="K243" s="39" t="s">
        <v>1277</v>
      </c>
      <c r="L243" s="39" t="s">
        <v>1278</v>
      </c>
      <c r="M243" s="36" t="s">
        <v>1279</v>
      </c>
      <c r="N243" s="40" t="s">
        <v>1280</v>
      </c>
      <c r="O243" s="36" t="s">
        <v>1281</v>
      </c>
      <c r="P243" s="36" t="s">
        <v>23</v>
      </c>
      <c r="Q243" s="41">
        <v>0</v>
      </c>
      <c r="R243" s="41">
        <f>_xlfn.PERCENTRANK.INC($Q$3:$Q$260,Q243)*100</f>
        <v>0</v>
      </c>
      <c r="S243" s="41">
        <v>4</v>
      </c>
      <c r="T243" s="41">
        <f>_xlfn.PERCENTRANK.INC($S$3:$S$260,S243)*100</f>
        <v>25.8</v>
      </c>
      <c r="U243" s="41">
        <v>4</v>
      </c>
      <c r="V243" s="41">
        <f>_xlfn.PERCENTRANK.INC($U$3:$U$260,U243)*100</f>
        <v>24.5</v>
      </c>
      <c r="W243" s="42">
        <v>1</v>
      </c>
      <c r="X243" s="42">
        <f>_xlfn.PERCENTRANK.INC($W$3:$W$260,W243)*100</f>
        <v>1.2</v>
      </c>
      <c r="Y243" s="42">
        <v>5.4</v>
      </c>
      <c r="Z243" s="42">
        <f>_xlfn.PERCENTRANK.INC($Y$3:$Y$260,Y243)*100</f>
        <v>45.4</v>
      </c>
      <c r="AA243" s="42">
        <f>Q243+S243+U243+W243+Y243</f>
        <v>14.4</v>
      </c>
      <c r="AB243" s="42">
        <f>_xlfn.PERCENTRANK.INC($AA$3:$AA$260,AA243)*100</f>
        <v>1.6</v>
      </c>
      <c r="AC243" s="57">
        <f>RANK(AA243,$AA$3:$AA$260)</f>
        <v>241</v>
      </c>
      <c r="AD243" s="57" t="str">
        <f>VLOOKUP(AB243,med_3[],2,TRUE)</f>
        <v>เข้าร่วม</v>
      </c>
    </row>
    <row r="244" spans="1:30" s="14" customFormat="1" x14ac:dyDescent="0.2">
      <c r="A244" s="8">
        <v>45478.614311354162</v>
      </c>
      <c r="B244" s="25" t="s">
        <v>2000</v>
      </c>
      <c r="C244" s="35" t="s">
        <v>1732</v>
      </c>
      <c r="D244" s="36" t="s">
        <v>14</v>
      </c>
      <c r="E244" s="37" t="s">
        <v>934</v>
      </c>
      <c r="F244" s="37" t="s">
        <v>935</v>
      </c>
      <c r="G244" s="36" t="s">
        <v>27</v>
      </c>
      <c r="H244" s="37" t="s">
        <v>99</v>
      </c>
      <c r="I244" s="36">
        <v>12</v>
      </c>
      <c r="J244" s="38">
        <v>1839100018024</v>
      </c>
      <c r="K244" s="39" t="s">
        <v>936</v>
      </c>
      <c r="L244" s="39" t="s">
        <v>936</v>
      </c>
      <c r="M244" s="36" t="s">
        <v>937</v>
      </c>
      <c r="N244" s="40" t="s">
        <v>939</v>
      </c>
      <c r="O244" s="36" t="s">
        <v>938</v>
      </c>
      <c r="P244" s="36" t="s">
        <v>23</v>
      </c>
      <c r="Q244" s="41">
        <v>4</v>
      </c>
      <c r="R244" s="41">
        <f>_xlfn.PERCENTRANK.INC($Q$3:$Q$260,Q244)*100</f>
        <v>7.3</v>
      </c>
      <c r="S244" s="41">
        <v>4</v>
      </c>
      <c r="T244" s="41">
        <f>_xlfn.PERCENTRANK.INC($S$3:$S$260,S244)*100</f>
        <v>25.8</v>
      </c>
      <c r="U244" s="41">
        <v>1</v>
      </c>
      <c r="V244" s="41">
        <f>_xlfn.PERCENTRANK.INC($U$3:$U$260,U244)*100</f>
        <v>0</v>
      </c>
      <c r="W244" s="42">
        <v>1</v>
      </c>
      <c r="X244" s="42">
        <f>_xlfn.PERCENTRANK.INC($W$3:$W$260,W244)*100</f>
        <v>1.2</v>
      </c>
      <c r="Y244" s="42">
        <v>4.2</v>
      </c>
      <c r="Z244" s="42">
        <f>_xlfn.PERCENTRANK.INC($Y$3:$Y$260,Y244)*100</f>
        <v>24.5</v>
      </c>
      <c r="AA244" s="42">
        <f>Q244+S244+U244+W244+Y244</f>
        <v>14.2</v>
      </c>
      <c r="AB244" s="42">
        <f>_xlfn.PERCENTRANK.INC($AA$3:$AA$260,AA244)*100</f>
        <v>0.8</v>
      </c>
      <c r="AC244" s="57">
        <f>RANK(AA244,$AA$3:$AA$260)</f>
        <v>242</v>
      </c>
      <c r="AD244" s="57" t="str">
        <f>VLOOKUP(AB244,med_3[],2,TRUE)</f>
        <v>เข้าร่วม</v>
      </c>
    </row>
    <row r="245" spans="1:30" s="14" customFormat="1" x14ac:dyDescent="0.2">
      <c r="A245" s="8">
        <v>45480.662689571764</v>
      </c>
      <c r="B245" s="24" t="s">
        <v>2003</v>
      </c>
      <c r="C245" s="35" t="s">
        <v>1817</v>
      </c>
      <c r="D245" s="36" t="s">
        <v>24</v>
      </c>
      <c r="E245" s="37" t="s">
        <v>1493</v>
      </c>
      <c r="F245" s="37" t="s">
        <v>1494</v>
      </c>
      <c r="G245" s="36" t="s">
        <v>27</v>
      </c>
      <c r="H245" s="37" t="s">
        <v>495</v>
      </c>
      <c r="I245" s="36">
        <v>12</v>
      </c>
      <c r="J245" s="38">
        <v>1839300048989</v>
      </c>
      <c r="K245" s="39" t="s">
        <v>1495</v>
      </c>
      <c r="L245" s="39" t="s">
        <v>1496</v>
      </c>
      <c r="M245" s="36" t="s">
        <v>1497</v>
      </c>
      <c r="N245" s="40" t="s">
        <v>1498</v>
      </c>
      <c r="O245" s="36" t="s">
        <v>1499</v>
      </c>
      <c r="P245" s="36" t="s">
        <v>23</v>
      </c>
      <c r="Q245" s="41">
        <v>4</v>
      </c>
      <c r="R245" s="41">
        <f>_xlfn.PERCENTRANK.INC($Q$3:$Q$260,Q245)*100</f>
        <v>7.3</v>
      </c>
      <c r="S245" s="41">
        <v>1</v>
      </c>
      <c r="T245" s="41">
        <f>_xlfn.PERCENTRANK.INC($S$3:$S$260,S245)*100</f>
        <v>0</v>
      </c>
      <c r="U245" s="41">
        <v>3</v>
      </c>
      <c r="V245" s="41">
        <f>_xlfn.PERCENTRANK.INC($U$3:$U$260,U245)*100</f>
        <v>9.8000000000000007</v>
      </c>
      <c r="W245" s="42">
        <v>2</v>
      </c>
      <c r="X245" s="42">
        <f>_xlfn.PERCENTRANK.INC($W$3:$W$260,W245)*100</f>
        <v>4.9000000000000004</v>
      </c>
      <c r="Y245" s="42">
        <v>4.2</v>
      </c>
      <c r="Z245" s="42">
        <f>_xlfn.PERCENTRANK.INC($Y$3:$Y$260,Y245)*100</f>
        <v>24.5</v>
      </c>
      <c r="AA245" s="42">
        <f>Q245+S245+U245+W245+Y245</f>
        <v>14.2</v>
      </c>
      <c r="AB245" s="42">
        <f>_xlfn.PERCENTRANK.INC($AA$3:$AA$260,AA245)*100</f>
        <v>0.8</v>
      </c>
      <c r="AC245" s="57">
        <f>RANK(AA245,$AA$3:$AA$260)</f>
        <v>242</v>
      </c>
      <c r="AD245" s="57" t="str">
        <f>VLOOKUP(AB245,med_3[],2,TRUE)</f>
        <v>เข้าร่วม</v>
      </c>
    </row>
    <row r="246" spans="1:30" s="14" customFormat="1" x14ac:dyDescent="0.2">
      <c r="A246" s="8">
        <v>45480.464267719908</v>
      </c>
      <c r="B246" s="25" t="s">
        <v>2004</v>
      </c>
      <c r="C246" s="35" t="s">
        <v>1832</v>
      </c>
      <c r="D246" s="36" t="s">
        <v>14</v>
      </c>
      <c r="E246" s="37" t="s">
        <v>1404</v>
      </c>
      <c r="F246" s="37" t="s">
        <v>1405</v>
      </c>
      <c r="G246" s="36" t="s">
        <v>17</v>
      </c>
      <c r="H246" s="37" t="s">
        <v>28</v>
      </c>
      <c r="I246" s="36">
        <v>11</v>
      </c>
      <c r="J246" s="38">
        <v>1839902305521</v>
      </c>
      <c r="K246" s="39" t="s">
        <v>1406</v>
      </c>
      <c r="L246" s="39" t="s">
        <v>1407</v>
      </c>
      <c r="M246" s="36" t="s">
        <v>1408</v>
      </c>
      <c r="N246" s="40" t="s">
        <v>1409</v>
      </c>
      <c r="O246" s="36" t="s">
        <v>1410</v>
      </c>
      <c r="P246" s="36" t="s">
        <v>23</v>
      </c>
      <c r="Q246" s="41">
        <v>2</v>
      </c>
      <c r="R246" s="41">
        <f>_xlfn.PERCENTRANK.INC($Q$3:$Q$260,Q246)*100</f>
        <v>1.2</v>
      </c>
      <c r="S246" s="41">
        <v>3</v>
      </c>
      <c r="T246" s="41">
        <f>_xlfn.PERCENTRANK.INC($S$3:$S$260,S246)*100</f>
        <v>9.4</v>
      </c>
      <c r="U246" s="41">
        <v>3</v>
      </c>
      <c r="V246" s="41">
        <f>_xlfn.PERCENTRANK.INC($U$3:$U$260,U246)*100</f>
        <v>9.8000000000000007</v>
      </c>
      <c r="W246" s="42">
        <v>3</v>
      </c>
      <c r="X246" s="42">
        <f>_xlfn.PERCENTRANK.INC($W$3:$W$260,W246)*100</f>
        <v>17.2</v>
      </c>
      <c r="Y246" s="42">
        <v>2.4</v>
      </c>
      <c r="Z246" s="42">
        <f>_xlfn.PERCENTRANK.INC($Y$3:$Y$260,Y246)*100</f>
        <v>4.9000000000000004</v>
      </c>
      <c r="AA246" s="42">
        <f>Q246+S246+U246+W246+Y246</f>
        <v>13.4</v>
      </c>
      <c r="AB246" s="42">
        <f>_xlfn.PERCENTRANK.INC($AA$3:$AA$260,AA246)*100</f>
        <v>0.4</v>
      </c>
      <c r="AC246" s="57">
        <f>RANK(AA246,$AA$3:$AA$260)</f>
        <v>244</v>
      </c>
      <c r="AD246" s="57" t="str">
        <f>VLOOKUP(AB246,med_3[],2,TRUE)</f>
        <v>เข้าร่วม</v>
      </c>
    </row>
    <row r="247" spans="1:30" s="14" customFormat="1" x14ac:dyDescent="0.2">
      <c r="A247" s="8">
        <v>45475.438423576386</v>
      </c>
      <c r="B247" s="24" t="s">
        <v>2003</v>
      </c>
      <c r="C247" s="35" t="s">
        <v>1821</v>
      </c>
      <c r="D247" s="36" t="s">
        <v>14</v>
      </c>
      <c r="E247" s="37" t="s">
        <v>288</v>
      </c>
      <c r="F247" s="37" t="s">
        <v>281</v>
      </c>
      <c r="G247" s="36" t="s">
        <v>84</v>
      </c>
      <c r="H247" s="37" t="s">
        <v>282</v>
      </c>
      <c r="I247" s="36">
        <v>9</v>
      </c>
      <c r="J247" s="38">
        <v>1839902385398</v>
      </c>
      <c r="K247" s="39" t="s">
        <v>283</v>
      </c>
      <c r="L247" s="39" t="s">
        <v>284</v>
      </c>
      <c r="M247" s="36" t="s">
        <v>285</v>
      </c>
      <c r="N247" s="40" t="s">
        <v>289</v>
      </c>
      <c r="O247" s="36" t="s">
        <v>290</v>
      </c>
      <c r="P247" s="36" t="s">
        <v>23</v>
      </c>
      <c r="Q247" s="41">
        <v>4</v>
      </c>
      <c r="R247" s="41">
        <f>_xlfn.PERCENTRANK.INC($Q$3:$Q$260,Q247)*100</f>
        <v>7.3</v>
      </c>
      <c r="S247" s="41">
        <v>1</v>
      </c>
      <c r="T247" s="41">
        <f>_xlfn.PERCENTRANK.INC($S$3:$S$260,S247)*100</f>
        <v>0</v>
      </c>
      <c r="U247" s="41">
        <v>1</v>
      </c>
      <c r="V247" s="41">
        <f>_xlfn.PERCENTRANK.INC($U$3:$U$260,U247)*100</f>
        <v>0</v>
      </c>
      <c r="W247" s="42">
        <v>3</v>
      </c>
      <c r="X247" s="42">
        <f>_xlfn.PERCENTRANK.INC($W$3:$W$260,W247)*100</f>
        <v>17.2</v>
      </c>
      <c r="Y247" s="42">
        <v>2.4</v>
      </c>
      <c r="Z247" s="42">
        <f>_xlfn.PERCENTRANK.INC($Y$3:$Y$260,Y247)*100</f>
        <v>4.9000000000000004</v>
      </c>
      <c r="AA247" s="42">
        <f>Q247+S247+U247+W247+Y247</f>
        <v>11.4</v>
      </c>
      <c r="AB247" s="42">
        <f>_xlfn.PERCENTRANK.INC($AA$3:$AA$260,AA247)*100</f>
        <v>0</v>
      </c>
      <c r="AC247" s="57">
        <f>RANK(AA247,$AA$3:$AA$260)</f>
        <v>245</v>
      </c>
      <c r="AD247" s="57" t="str">
        <f>VLOOKUP(AB247,med_3[],2,TRUE)</f>
        <v>เข้าร่วม</v>
      </c>
    </row>
    <row r="248" spans="1:30" s="14" customFormat="1" x14ac:dyDescent="0.2">
      <c r="A248" s="8">
        <v>45477.610929236107</v>
      </c>
      <c r="B248" s="24" t="s">
        <v>1999</v>
      </c>
      <c r="C248" s="47" t="s">
        <v>1683</v>
      </c>
      <c r="D248" s="48" t="s">
        <v>24</v>
      </c>
      <c r="E248" s="49" t="s">
        <v>1972</v>
      </c>
      <c r="F248" s="49" t="s">
        <v>759</v>
      </c>
      <c r="G248" s="48" t="s">
        <v>27</v>
      </c>
      <c r="H248" s="49" t="s">
        <v>64</v>
      </c>
      <c r="I248" s="48">
        <v>11</v>
      </c>
      <c r="J248" s="50">
        <v>1839902273638</v>
      </c>
      <c r="K248" s="51" t="s">
        <v>760</v>
      </c>
      <c r="L248" s="51" t="s">
        <v>761</v>
      </c>
      <c r="M248" s="48" t="s">
        <v>762</v>
      </c>
      <c r="N248" s="52" t="s">
        <v>763</v>
      </c>
      <c r="O248" s="48" t="s">
        <v>764</v>
      </c>
      <c r="P248" s="48" t="s">
        <v>23</v>
      </c>
      <c r="Q248" s="53"/>
      <c r="R248" s="53"/>
      <c r="S248" s="53"/>
      <c r="T248" s="53"/>
      <c r="U248" s="53"/>
      <c r="V248" s="53"/>
      <c r="W248" s="54"/>
      <c r="X248" s="54"/>
      <c r="Y248" s="54"/>
      <c r="Z248" s="54"/>
      <c r="AA248" s="54"/>
      <c r="AB248" s="54"/>
      <c r="AC248" s="57" t="e">
        <f>RANK(AA248,$AA$3:$AA$260)</f>
        <v>#N/A</v>
      </c>
      <c r="AD248" s="57" t="str">
        <f>VLOOKUP(AB248,med_3[],2,TRUE)</f>
        <v>เข้าร่วม</v>
      </c>
    </row>
    <row r="249" spans="1:30" s="14" customFormat="1" x14ac:dyDescent="0.2">
      <c r="A249" s="8">
        <v>45479.571575567126</v>
      </c>
      <c r="B249" s="24" t="s">
        <v>1999</v>
      </c>
      <c r="C249" s="47" t="s">
        <v>1687</v>
      </c>
      <c r="D249" s="48" t="s">
        <v>14</v>
      </c>
      <c r="E249" s="49" t="s">
        <v>1160</v>
      </c>
      <c r="F249" s="49" t="s">
        <v>1154</v>
      </c>
      <c r="G249" s="48" t="s">
        <v>84</v>
      </c>
      <c r="H249" s="49" t="s">
        <v>711</v>
      </c>
      <c r="I249" s="48">
        <v>9</v>
      </c>
      <c r="J249" s="50">
        <v>1839100026787</v>
      </c>
      <c r="K249" s="48" t="s">
        <v>1155</v>
      </c>
      <c r="L249" s="48" t="s">
        <v>1156</v>
      </c>
      <c r="M249" s="48" t="s">
        <v>1157</v>
      </c>
      <c r="N249" s="52" t="s">
        <v>1161</v>
      </c>
      <c r="O249" s="48" t="s">
        <v>1162</v>
      </c>
      <c r="P249" s="48" t="s">
        <v>23</v>
      </c>
      <c r="Q249" s="53"/>
      <c r="R249" s="53"/>
      <c r="S249" s="53"/>
      <c r="T249" s="53"/>
      <c r="U249" s="53"/>
      <c r="V249" s="53"/>
      <c r="W249" s="54"/>
      <c r="X249" s="54"/>
      <c r="Y249" s="54"/>
      <c r="Z249" s="54"/>
      <c r="AA249" s="54"/>
      <c r="AB249" s="54"/>
      <c r="AC249" s="57" t="e">
        <f>RANK(AA249,$AA$3:$AA$260)</f>
        <v>#N/A</v>
      </c>
      <c r="AD249" s="57" t="str">
        <f>VLOOKUP(AB249,med_3[],2,TRUE)</f>
        <v>เข้าร่วม</v>
      </c>
    </row>
    <row r="250" spans="1:30" s="14" customFormat="1" x14ac:dyDescent="0.2">
      <c r="A250" s="8">
        <v>45474.927470208335</v>
      </c>
      <c r="B250" s="24" t="s">
        <v>1999</v>
      </c>
      <c r="C250" s="47" t="s">
        <v>1689</v>
      </c>
      <c r="D250" s="48" t="s">
        <v>14</v>
      </c>
      <c r="E250" s="49" t="s">
        <v>1974</v>
      </c>
      <c r="F250" s="49" t="s">
        <v>171</v>
      </c>
      <c r="G250" s="48" t="s">
        <v>17</v>
      </c>
      <c r="H250" s="49" t="s">
        <v>172</v>
      </c>
      <c r="I250" s="48">
        <v>11</v>
      </c>
      <c r="J250" s="50">
        <v>1839902308903</v>
      </c>
      <c r="K250" s="51" t="s">
        <v>173</v>
      </c>
      <c r="L250" s="51" t="s">
        <v>174</v>
      </c>
      <c r="M250" s="48" t="s">
        <v>175</v>
      </c>
      <c r="N250" s="52" t="s">
        <v>176</v>
      </c>
      <c r="O250" s="48" t="s">
        <v>177</v>
      </c>
      <c r="P250" s="48" t="s">
        <v>23</v>
      </c>
      <c r="Q250" s="53"/>
      <c r="R250" s="53"/>
      <c r="S250" s="53"/>
      <c r="T250" s="53"/>
      <c r="U250" s="53"/>
      <c r="V250" s="53"/>
      <c r="W250" s="54"/>
      <c r="X250" s="54"/>
      <c r="Y250" s="54"/>
      <c r="Z250" s="54"/>
      <c r="AA250" s="54"/>
      <c r="AB250" s="54"/>
      <c r="AC250" s="57" t="e">
        <f>RANK(AA250,$AA$3:$AA$260)</f>
        <v>#N/A</v>
      </c>
      <c r="AD250" s="57" t="str">
        <f>VLOOKUP(AB250,med_3[],2,TRUE)</f>
        <v>เข้าร่วม</v>
      </c>
    </row>
    <row r="251" spans="1:30" s="14" customFormat="1" x14ac:dyDescent="0.2">
      <c r="A251" s="8">
        <v>45480.759919826392</v>
      </c>
      <c r="B251" s="24" t="s">
        <v>1999</v>
      </c>
      <c r="C251" s="47" t="s">
        <v>1704</v>
      </c>
      <c r="D251" s="48" t="s">
        <v>14</v>
      </c>
      <c r="E251" s="49" t="s">
        <v>1556</v>
      </c>
      <c r="F251" s="49" t="s">
        <v>1557</v>
      </c>
      <c r="G251" s="48" t="s">
        <v>84</v>
      </c>
      <c r="H251" s="49" t="s">
        <v>28</v>
      </c>
      <c r="I251" s="48">
        <v>9</v>
      </c>
      <c r="J251" s="50" t="s">
        <v>1558</v>
      </c>
      <c r="K251" s="51" t="s">
        <v>1559</v>
      </c>
      <c r="L251" s="51" t="s">
        <v>1560</v>
      </c>
      <c r="M251" s="48" t="s">
        <v>1561</v>
      </c>
      <c r="N251" s="52" t="s">
        <v>1562</v>
      </c>
      <c r="O251" s="48">
        <v>8050243354</v>
      </c>
      <c r="P251" s="48" t="s">
        <v>23</v>
      </c>
      <c r="Q251" s="53"/>
      <c r="R251" s="53"/>
      <c r="S251" s="53"/>
      <c r="T251" s="53"/>
      <c r="U251" s="53"/>
      <c r="V251" s="53"/>
      <c r="W251" s="54"/>
      <c r="X251" s="54"/>
      <c r="Y251" s="54"/>
      <c r="Z251" s="54"/>
      <c r="AA251" s="54"/>
      <c r="AB251" s="54"/>
      <c r="AC251" s="57" t="e">
        <f>RANK(AA251,$AA$3:$AA$260)</f>
        <v>#N/A</v>
      </c>
      <c r="AD251" s="57" t="str">
        <f>VLOOKUP(AB251,med_3[],2,TRUE)</f>
        <v>เข้าร่วม</v>
      </c>
    </row>
    <row r="252" spans="1:30" s="14" customFormat="1" x14ac:dyDescent="0.2">
      <c r="A252" s="8">
        <v>45479.969547407411</v>
      </c>
      <c r="B252" s="25" t="s">
        <v>2000</v>
      </c>
      <c r="C252" s="47" t="s">
        <v>1733</v>
      </c>
      <c r="D252" s="48" t="s">
        <v>24</v>
      </c>
      <c r="E252" s="49" t="s">
        <v>1295</v>
      </c>
      <c r="F252" s="49" t="s">
        <v>1296</v>
      </c>
      <c r="G252" s="48" t="s">
        <v>17</v>
      </c>
      <c r="H252" s="49" t="s">
        <v>1243</v>
      </c>
      <c r="I252" s="48">
        <v>10</v>
      </c>
      <c r="J252" s="50">
        <v>1839300067100</v>
      </c>
      <c r="K252" s="51" t="s">
        <v>1297</v>
      </c>
      <c r="L252" s="51" t="s">
        <v>1297</v>
      </c>
      <c r="M252" s="48" t="s">
        <v>1298</v>
      </c>
      <c r="N252" s="52" t="s">
        <v>1299</v>
      </c>
      <c r="O252" s="48" t="s">
        <v>1300</v>
      </c>
      <c r="P252" s="48" t="s">
        <v>23</v>
      </c>
      <c r="Q252" s="53"/>
      <c r="R252" s="53"/>
      <c r="S252" s="53"/>
      <c r="T252" s="53"/>
      <c r="U252" s="53"/>
      <c r="V252" s="53"/>
      <c r="W252" s="54"/>
      <c r="X252" s="54"/>
      <c r="Y252" s="54"/>
      <c r="Z252" s="54"/>
      <c r="AA252" s="54"/>
      <c r="AB252" s="54"/>
      <c r="AC252" s="57" t="e">
        <f>RANK(AA252,$AA$3:$AA$260)</f>
        <v>#N/A</v>
      </c>
      <c r="AD252" s="57" t="str">
        <f>VLOOKUP(AB252,med_3[],2,TRUE)</f>
        <v>เข้าร่วม</v>
      </c>
    </row>
    <row r="253" spans="1:30" s="14" customFormat="1" x14ac:dyDescent="0.2">
      <c r="A253" s="8">
        <v>45480.453832534724</v>
      </c>
      <c r="B253" s="24" t="s">
        <v>2001</v>
      </c>
      <c r="C253" s="47" t="s">
        <v>1751</v>
      </c>
      <c r="D253" s="48" t="s">
        <v>14</v>
      </c>
      <c r="E253" s="49" t="s">
        <v>1394</v>
      </c>
      <c r="F253" s="49" t="s">
        <v>1388</v>
      </c>
      <c r="G253" s="48" t="s">
        <v>17</v>
      </c>
      <c r="H253" s="49" t="s">
        <v>64</v>
      </c>
      <c r="I253" s="48">
        <v>10</v>
      </c>
      <c r="J253" s="50">
        <v>1839300065786</v>
      </c>
      <c r="K253" s="51" t="s">
        <v>1389</v>
      </c>
      <c r="L253" s="51" t="s">
        <v>1390</v>
      </c>
      <c r="M253" s="48" t="s">
        <v>1391</v>
      </c>
      <c r="N253" s="52" t="s">
        <v>1395</v>
      </c>
      <c r="O253" s="48" t="s">
        <v>1396</v>
      </c>
      <c r="P253" s="48" t="s">
        <v>23</v>
      </c>
      <c r="Q253" s="53"/>
      <c r="R253" s="53"/>
      <c r="S253" s="53"/>
      <c r="T253" s="53"/>
      <c r="U253" s="53"/>
      <c r="V253" s="53"/>
      <c r="W253" s="54"/>
      <c r="X253" s="54"/>
      <c r="Y253" s="54"/>
      <c r="Z253" s="54"/>
      <c r="AA253" s="54"/>
      <c r="AB253" s="54"/>
      <c r="AC253" s="57" t="e">
        <f>RANK(AA253,$AA$3:$AA$260)</f>
        <v>#N/A</v>
      </c>
      <c r="AD253" s="57" t="str">
        <f>VLOOKUP(AB253,med_3[],2,TRUE)</f>
        <v>เข้าร่วม</v>
      </c>
    </row>
    <row r="254" spans="1:30" s="14" customFormat="1" x14ac:dyDescent="0.2">
      <c r="A254" s="8">
        <v>45477.633976261575</v>
      </c>
      <c r="B254" s="24" t="s">
        <v>2001</v>
      </c>
      <c r="C254" s="47" t="s">
        <v>1754</v>
      </c>
      <c r="D254" s="48" t="s">
        <v>24</v>
      </c>
      <c r="E254" s="49" t="s">
        <v>765</v>
      </c>
      <c r="F254" s="49" t="s">
        <v>766</v>
      </c>
      <c r="G254" s="48" t="s">
        <v>27</v>
      </c>
      <c r="H254" s="49" t="s">
        <v>767</v>
      </c>
      <c r="I254" s="48">
        <v>12</v>
      </c>
      <c r="J254" s="50">
        <v>1839902265635</v>
      </c>
      <c r="K254" s="51" t="s">
        <v>768</v>
      </c>
      <c r="L254" s="51" t="s">
        <v>769</v>
      </c>
      <c r="M254" s="48" t="s">
        <v>770</v>
      </c>
      <c r="N254" s="52" t="s">
        <v>771</v>
      </c>
      <c r="O254" s="48" t="s">
        <v>772</v>
      </c>
      <c r="P254" s="48" t="s">
        <v>23</v>
      </c>
      <c r="Q254" s="53"/>
      <c r="R254" s="53"/>
      <c r="S254" s="53"/>
      <c r="T254" s="53"/>
      <c r="U254" s="53"/>
      <c r="V254" s="53"/>
      <c r="W254" s="54"/>
      <c r="X254" s="54"/>
      <c r="Y254" s="54"/>
      <c r="Z254" s="54"/>
      <c r="AA254" s="54"/>
      <c r="AB254" s="54"/>
      <c r="AC254" s="57" t="e">
        <f>RANK(AA254,$AA$3:$AA$260)</f>
        <v>#N/A</v>
      </c>
      <c r="AD254" s="57" t="str">
        <f>VLOOKUP(AB254,med_3[],2,TRUE)</f>
        <v>เข้าร่วม</v>
      </c>
    </row>
    <row r="255" spans="1:30" s="14" customFormat="1" x14ac:dyDescent="0.2">
      <c r="A255" s="8">
        <v>45480.515068206019</v>
      </c>
      <c r="B255" s="25" t="s">
        <v>2002</v>
      </c>
      <c r="C255" s="47" t="s">
        <v>1771</v>
      </c>
      <c r="D255" s="48" t="s">
        <v>14</v>
      </c>
      <c r="E255" s="49" t="s">
        <v>1423</v>
      </c>
      <c r="F255" s="49" t="s">
        <v>1424</v>
      </c>
      <c r="G255" s="48" t="s">
        <v>27</v>
      </c>
      <c r="H255" s="49" t="s">
        <v>28</v>
      </c>
      <c r="I255" s="48">
        <v>11</v>
      </c>
      <c r="J255" s="50">
        <v>1839300051475</v>
      </c>
      <c r="K255" s="51" t="s">
        <v>1425</v>
      </c>
      <c r="L255" s="51" t="s">
        <v>1426</v>
      </c>
      <c r="M255" s="48" t="s">
        <v>1427</v>
      </c>
      <c r="N255" s="52" t="s">
        <v>1428</v>
      </c>
      <c r="O255" s="48" t="s">
        <v>1429</v>
      </c>
      <c r="P255" s="48" t="s">
        <v>23</v>
      </c>
      <c r="Q255" s="53"/>
      <c r="R255" s="53"/>
      <c r="S255" s="53"/>
      <c r="T255" s="53"/>
      <c r="U255" s="53"/>
      <c r="V255" s="53"/>
      <c r="W255" s="54"/>
      <c r="X255" s="54"/>
      <c r="Y255" s="54"/>
      <c r="Z255" s="54"/>
      <c r="AA255" s="54"/>
      <c r="AB255" s="54"/>
      <c r="AC255" s="57" t="e">
        <f>RANK(AA255,$AA$3:$AA$260)</f>
        <v>#N/A</v>
      </c>
      <c r="AD255" s="57" t="str">
        <f>VLOOKUP(AB255,med_3[],2,TRUE)</f>
        <v>เข้าร่วม</v>
      </c>
    </row>
    <row r="256" spans="1:30" s="14" customFormat="1" x14ac:dyDescent="0.2">
      <c r="A256" s="8">
        <v>45480.926665451392</v>
      </c>
      <c r="B256" s="24" t="s">
        <v>2003</v>
      </c>
      <c r="C256" s="47" t="s">
        <v>1810</v>
      </c>
      <c r="D256" s="48" t="s">
        <v>14</v>
      </c>
      <c r="E256" s="49" t="s">
        <v>1945</v>
      </c>
      <c r="F256" s="49" t="s">
        <v>1670</v>
      </c>
      <c r="G256" s="48" t="s">
        <v>17</v>
      </c>
      <c r="H256" s="49" t="s">
        <v>28</v>
      </c>
      <c r="I256" s="48">
        <v>11</v>
      </c>
      <c r="J256" s="50">
        <v>1839902301658</v>
      </c>
      <c r="K256" s="51" t="s">
        <v>1671</v>
      </c>
      <c r="L256" s="51" t="s">
        <v>1672</v>
      </c>
      <c r="M256" s="48" t="s">
        <v>1673</v>
      </c>
      <c r="N256" s="52" t="s">
        <v>1674</v>
      </c>
      <c r="O256" s="48" t="s">
        <v>1675</v>
      </c>
      <c r="P256" s="48" t="s">
        <v>23</v>
      </c>
      <c r="Q256" s="53"/>
      <c r="R256" s="53"/>
      <c r="S256" s="53"/>
      <c r="T256" s="53"/>
      <c r="U256" s="53"/>
      <c r="V256" s="53"/>
      <c r="W256" s="54"/>
      <c r="X256" s="54"/>
      <c r="Y256" s="54"/>
      <c r="Z256" s="54"/>
      <c r="AA256" s="54"/>
      <c r="AB256" s="54"/>
      <c r="AC256" s="57" t="e">
        <f>RANK(AA256,$AA$3:$AA$260)</f>
        <v>#N/A</v>
      </c>
      <c r="AD256" s="57" t="str">
        <f>VLOOKUP(AB256,med_3[],2,TRUE)</f>
        <v>เข้าร่วม</v>
      </c>
    </row>
    <row r="257" spans="1:30" s="14" customFormat="1" x14ac:dyDescent="0.2">
      <c r="A257" s="8">
        <v>45478.325575578703</v>
      </c>
      <c r="B257" s="24" t="s">
        <v>2005</v>
      </c>
      <c r="C257" s="47" t="s">
        <v>1858</v>
      </c>
      <c r="D257" s="48" t="s">
        <v>14</v>
      </c>
      <c r="E257" s="49" t="s">
        <v>1955</v>
      </c>
      <c r="F257" s="49" t="s">
        <v>845</v>
      </c>
      <c r="G257" s="48" t="s">
        <v>27</v>
      </c>
      <c r="H257" s="49" t="s">
        <v>846</v>
      </c>
      <c r="I257" s="48">
        <v>11</v>
      </c>
      <c r="J257" s="50">
        <v>1839902271139</v>
      </c>
      <c r="K257" s="51" t="s">
        <v>847</v>
      </c>
      <c r="L257" s="51" t="s">
        <v>847</v>
      </c>
      <c r="M257" s="48" t="s">
        <v>848</v>
      </c>
      <c r="N257" s="52" t="s">
        <v>849</v>
      </c>
      <c r="O257" s="48" t="s">
        <v>850</v>
      </c>
      <c r="P257" s="48" t="s">
        <v>23</v>
      </c>
      <c r="Q257" s="53"/>
      <c r="R257" s="53"/>
      <c r="S257" s="53"/>
      <c r="T257" s="53"/>
      <c r="U257" s="53"/>
      <c r="V257" s="53"/>
      <c r="W257" s="54"/>
      <c r="X257" s="54"/>
      <c r="Y257" s="54"/>
      <c r="Z257" s="54"/>
      <c r="AA257" s="54"/>
      <c r="AB257" s="54"/>
      <c r="AC257" s="57" t="e">
        <f>RANK(AA257,$AA$3:$AA$260)</f>
        <v>#N/A</v>
      </c>
      <c r="AD257" s="57" t="str">
        <f>VLOOKUP(AB257,med_3[],2,TRUE)</f>
        <v>เข้าร่วม</v>
      </c>
    </row>
    <row r="258" spans="1:30" s="14" customFormat="1" x14ac:dyDescent="0.2">
      <c r="A258" s="8">
        <v>45475.654331018522</v>
      </c>
      <c r="B258" s="24" t="s">
        <v>2005</v>
      </c>
      <c r="C258" s="47" t="s">
        <v>1885</v>
      </c>
      <c r="D258" s="48" t="s">
        <v>14</v>
      </c>
      <c r="E258" s="49" t="s">
        <v>395</v>
      </c>
      <c r="F258" s="49" t="s">
        <v>396</v>
      </c>
      <c r="G258" s="48" t="s">
        <v>27</v>
      </c>
      <c r="H258" s="49" t="s">
        <v>28</v>
      </c>
      <c r="I258" s="48">
        <v>12</v>
      </c>
      <c r="J258" s="50">
        <v>1839902267484</v>
      </c>
      <c r="K258" s="51" t="s">
        <v>397</v>
      </c>
      <c r="L258" s="51" t="s">
        <v>398</v>
      </c>
      <c r="M258" s="48" t="s">
        <v>399</v>
      </c>
      <c r="N258" s="52" t="s">
        <v>400</v>
      </c>
      <c r="O258" s="48" t="s">
        <v>401</v>
      </c>
      <c r="P258" s="48" t="s">
        <v>23</v>
      </c>
      <c r="Q258" s="53"/>
      <c r="R258" s="53"/>
      <c r="S258" s="53"/>
      <c r="T258" s="53"/>
      <c r="U258" s="53"/>
      <c r="V258" s="53"/>
      <c r="W258" s="54"/>
      <c r="X258" s="54"/>
      <c r="Y258" s="54"/>
      <c r="Z258" s="54"/>
      <c r="AA258" s="54"/>
      <c r="AB258" s="54"/>
      <c r="AC258" s="57" t="e">
        <f>RANK(AA258,$AA$3:$AA$260)</f>
        <v>#N/A</v>
      </c>
      <c r="AD258" s="57" t="str">
        <f>VLOOKUP(AB258,med_3[],2,TRUE)</f>
        <v>เข้าร่วม</v>
      </c>
    </row>
    <row r="259" spans="1:30" s="14" customFormat="1" x14ac:dyDescent="0.2">
      <c r="A259" s="8">
        <v>45478.694135821759</v>
      </c>
      <c r="B259" s="24" t="s">
        <v>2007</v>
      </c>
      <c r="C259" s="47" t="s">
        <v>1923</v>
      </c>
      <c r="D259" s="48" t="s">
        <v>14</v>
      </c>
      <c r="E259" s="49" t="s">
        <v>965</v>
      </c>
      <c r="F259" s="49" t="s">
        <v>966</v>
      </c>
      <c r="G259" s="48" t="s">
        <v>84</v>
      </c>
      <c r="H259" s="49" t="s">
        <v>99</v>
      </c>
      <c r="I259" s="48">
        <v>9</v>
      </c>
      <c r="J259" s="50">
        <v>1839902364293</v>
      </c>
      <c r="K259" s="51" t="s">
        <v>967</v>
      </c>
      <c r="L259" s="51" t="s">
        <v>968</v>
      </c>
      <c r="M259" s="48" t="s">
        <v>969</v>
      </c>
      <c r="N259" s="52" t="s">
        <v>970</v>
      </c>
      <c r="O259" s="48">
        <v>202407050</v>
      </c>
      <c r="P259" s="48" t="s">
        <v>23</v>
      </c>
      <c r="Q259" s="53"/>
      <c r="R259" s="53"/>
      <c r="S259" s="53"/>
      <c r="T259" s="53"/>
      <c r="U259" s="53"/>
      <c r="V259" s="53"/>
      <c r="W259" s="54"/>
      <c r="X259" s="54"/>
      <c r="Y259" s="54"/>
      <c r="Z259" s="54"/>
      <c r="AA259" s="54"/>
      <c r="AB259" s="54"/>
      <c r="AC259" s="57" t="e">
        <f>RANK(AA259,$AA$3:$AA$260)</f>
        <v>#N/A</v>
      </c>
      <c r="AD259" s="57" t="str">
        <f>VLOOKUP(AB259,med_3[],2,TRUE)</f>
        <v>เข้าร่วม</v>
      </c>
    </row>
    <row r="260" spans="1:30" x14ac:dyDescent="0.3">
      <c r="A260" s="10" t="s">
        <v>1933</v>
      </c>
      <c r="B260" s="24" t="s">
        <v>2007</v>
      </c>
      <c r="C260" s="47" t="s">
        <v>1924</v>
      </c>
      <c r="D260" s="48" t="s">
        <v>14</v>
      </c>
      <c r="E260" s="49" t="s">
        <v>1939</v>
      </c>
      <c r="F260" s="49" t="s">
        <v>1940</v>
      </c>
      <c r="G260" s="48" t="s">
        <v>27</v>
      </c>
      <c r="H260" s="49" t="s">
        <v>28</v>
      </c>
      <c r="I260" s="48">
        <v>12</v>
      </c>
      <c r="J260" s="50">
        <v>1839902252118</v>
      </c>
      <c r="K260" s="48">
        <v>955459988</v>
      </c>
      <c r="L260" s="48">
        <v>994455361</v>
      </c>
      <c r="M260" s="55" t="s">
        <v>1941</v>
      </c>
      <c r="N260" s="48"/>
      <c r="O260" s="48" t="s">
        <v>1942</v>
      </c>
      <c r="P260" s="48"/>
      <c r="Q260" s="53"/>
      <c r="R260" s="53"/>
      <c r="S260" s="53"/>
      <c r="T260" s="53"/>
      <c r="U260" s="53"/>
      <c r="V260" s="53"/>
      <c r="W260" s="54"/>
      <c r="X260" s="54"/>
      <c r="Y260" s="54"/>
      <c r="Z260" s="54"/>
      <c r="AA260" s="54"/>
      <c r="AB260" s="54"/>
      <c r="AC260" s="57" t="e">
        <f>RANK(AA260,$AA$3:$AA$260)</f>
        <v>#N/A</v>
      </c>
      <c r="AD260" s="57" t="str">
        <f>VLOOKUP(AB260,med_3[],2,TRUE)</f>
        <v>เข้าร่วม</v>
      </c>
    </row>
    <row r="261" spans="1:30" x14ac:dyDescent="0.3">
      <c r="A261" s="1"/>
      <c r="B261" s="1"/>
      <c r="C261" s="1"/>
      <c r="D261" s="1"/>
      <c r="E261" s="21"/>
      <c r="F261" s="21"/>
      <c r="G261" s="1"/>
      <c r="H261" s="21"/>
      <c r="I261" s="1"/>
      <c r="J261" s="6"/>
      <c r="K261" s="1"/>
      <c r="L261" s="1"/>
      <c r="M261" s="1"/>
      <c r="N261" s="1"/>
      <c r="O261" s="1"/>
      <c r="P261" s="1"/>
      <c r="Q261" s="26"/>
      <c r="R261" s="26"/>
      <c r="S261" s="26"/>
      <c r="T261" s="26"/>
      <c r="U261" s="26"/>
      <c r="V261" s="26"/>
    </row>
    <row r="262" spans="1:30" x14ac:dyDescent="0.3">
      <c r="A262" s="1"/>
      <c r="B262" s="1"/>
      <c r="C262" s="1"/>
      <c r="D262" s="1"/>
      <c r="E262" s="21"/>
      <c r="F262" s="21"/>
      <c r="G262" s="1"/>
      <c r="H262" s="21"/>
      <c r="I262" s="1"/>
      <c r="J262" s="6"/>
      <c r="K262" s="1"/>
      <c r="L262" s="1"/>
      <c r="M262" s="1"/>
      <c r="N262" s="1"/>
      <c r="O262" s="1"/>
      <c r="P262" s="1"/>
      <c r="Q262" s="26"/>
      <c r="R262" s="26"/>
      <c r="S262" s="26"/>
      <c r="T262" s="26"/>
      <c r="U262" s="26"/>
      <c r="V262" s="26"/>
    </row>
    <row r="263" spans="1:30" x14ac:dyDescent="0.3">
      <c r="A263" s="1"/>
      <c r="B263" s="1"/>
      <c r="C263" s="1"/>
      <c r="D263" s="1"/>
      <c r="E263" s="21"/>
      <c r="F263" s="21"/>
      <c r="G263" s="1"/>
      <c r="H263" s="21"/>
      <c r="I263" s="1"/>
      <c r="J263" s="6"/>
      <c r="K263" s="1"/>
      <c r="L263" s="1"/>
      <c r="M263" s="1"/>
      <c r="N263" s="1"/>
      <c r="O263" s="1"/>
      <c r="P263" s="1"/>
      <c r="Q263" s="26"/>
      <c r="R263" s="26"/>
      <c r="S263" s="26"/>
      <c r="T263" s="26"/>
      <c r="U263" s="26"/>
      <c r="V263" s="26"/>
    </row>
    <row r="264" spans="1:30" x14ac:dyDescent="0.3">
      <c r="A264" s="1"/>
      <c r="B264" s="1"/>
      <c r="C264" s="1"/>
      <c r="D264" s="1"/>
      <c r="E264" s="21"/>
      <c r="F264" s="21"/>
      <c r="G264" s="1"/>
      <c r="H264" s="21"/>
      <c r="I264" s="1"/>
      <c r="J264" s="6"/>
      <c r="K264" s="1"/>
      <c r="L264" s="1"/>
      <c r="M264" s="1"/>
      <c r="N264" s="1"/>
      <c r="O264" s="1"/>
      <c r="P264" s="1"/>
      <c r="Q264" s="26"/>
      <c r="R264" s="26"/>
      <c r="S264" s="26"/>
      <c r="T264" s="26"/>
      <c r="U264" s="26"/>
      <c r="V264" s="26"/>
    </row>
    <row r="265" spans="1:30" x14ac:dyDescent="0.3">
      <c r="A265" s="1"/>
      <c r="B265" s="1"/>
      <c r="C265" s="1"/>
      <c r="D265" s="1"/>
      <c r="E265" s="21"/>
      <c r="F265" s="21"/>
      <c r="G265" s="1"/>
      <c r="H265" s="21"/>
      <c r="I265" s="1"/>
      <c r="J265" s="6"/>
      <c r="K265" s="1"/>
      <c r="L265" s="1"/>
      <c r="M265" s="1"/>
      <c r="N265" s="1"/>
      <c r="O265" s="1"/>
      <c r="P265" s="1"/>
      <c r="Q265" s="26"/>
      <c r="R265" s="26"/>
      <c r="S265" s="26"/>
      <c r="T265" s="26"/>
      <c r="U265" s="26"/>
      <c r="V265" s="26"/>
    </row>
    <row r="266" spans="1:30" x14ac:dyDescent="0.3">
      <c r="A266" s="1"/>
      <c r="B266" s="1"/>
      <c r="C266" s="1"/>
      <c r="D266" s="1"/>
      <c r="E266" s="21"/>
      <c r="F266" s="21"/>
      <c r="G266" s="1"/>
      <c r="H266" s="21"/>
      <c r="I266" s="1"/>
      <c r="J266" s="6"/>
      <c r="K266" s="1"/>
      <c r="L266" s="1"/>
      <c r="M266" s="1"/>
      <c r="N266" s="1"/>
      <c r="O266" s="1"/>
      <c r="P266" s="1"/>
      <c r="Q266" s="26"/>
      <c r="R266" s="26"/>
      <c r="S266" s="26"/>
      <c r="T266" s="26"/>
      <c r="U266" s="26"/>
      <c r="V266" s="26"/>
    </row>
    <row r="267" spans="1:30" x14ac:dyDescent="0.3">
      <c r="A267" s="1"/>
      <c r="B267" s="1"/>
      <c r="C267" s="1"/>
      <c r="D267" s="1"/>
      <c r="E267" s="21"/>
      <c r="F267" s="21"/>
      <c r="G267" s="1"/>
      <c r="H267" s="21"/>
      <c r="I267" s="1"/>
      <c r="J267" s="6"/>
      <c r="K267" s="1"/>
      <c r="L267" s="1"/>
      <c r="M267" s="1"/>
      <c r="N267" s="1"/>
      <c r="O267" s="1"/>
      <c r="P267" s="1"/>
      <c r="Q267" s="26"/>
      <c r="R267" s="26"/>
      <c r="S267" s="26"/>
      <c r="T267" s="26"/>
      <c r="U267" s="26"/>
      <c r="V267" s="26"/>
    </row>
    <row r="268" spans="1:30" x14ac:dyDescent="0.3">
      <c r="A268" s="1"/>
      <c r="B268" s="1"/>
      <c r="C268" s="1"/>
      <c r="D268" s="1"/>
      <c r="E268" s="21"/>
      <c r="F268" s="21"/>
      <c r="G268" s="1"/>
      <c r="H268" s="21"/>
      <c r="I268" s="1"/>
      <c r="J268" s="6"/>
      <c r="K268" s="1"/>
      <c r="L268" s="1"/>
      <c r="M268" s="1"/>
      <c r="N268" s="1"/>
      <c r="O268" s="1"/>
      <c r="P268" s="1"/>
      <c r="Q268" s="26"/>
      <c r="R268" s="26"/>
      <c r="S268" s="26"/>
      <c r="T268" s="26"/>
      <c r="U268" s="26"/>
      <c r="V268" s="26"/>
    </row>
    <row r="269" spans="1:30" x14ac:dyDescent="0.3">
      <c r="A269" s="1"/>
      <c r="B269" s="1"/>
      <c r="C269" s="1"/>
      <c r="D269" s="1"/>
      <c r="E269" s="21"/>
      <c r="F269" s="21"/>
      <c r="G269" s="1"/>
      <c r="H269" s="21"/>
      <c r="I269" s="1"/>
      <c r="J269" s="6"/>
      <c r="K269" s="1"/>
      <c r="L269" s="1"/>
      <c r="M269" s="1"/>
      <c r="N269" s="1"/>
      <c r="O269" s="1"/>
      <c r="P269" s="1"/>
      <c r="Q269" s="26"/>
      <c r="R269" s="26"/>
      <c r="S269" s="26"/>
      <c r="T269" s="26"/>
      <c r="U269" s="26"/>
      <c r="V269" s="26"/>
    </row>
    <row r="270" spans="1:30" x14ac:dyDescent="0.3">
      <c r="A270" s="1"/>
      <c r="B270" s="1"/>
      <c r="C270" s="1"/>
      <c r="D270" s="1"/>
      <c r="E270" s="21"/>
      <c r="F270" s="21"/>
      <c r="G270" s="1"/>
      <c r="H270" s="21"/>
      <c r="I270" s="1"/>
      <c r="J270" s="6"/>
      <c r="K270" s="1"/>
      <c r="L270" s="1"/>
      <c r="M270" s="1"/>
      <c r="N270" s="1"/>
      <c r="O270" s="1"/>
      <c r="P270" s="1"/>
      <c r="Q270" s="26"/>
      <c r="R270" s="26"/>
      <c r="S270" s="26"/>
      <c r="T270" s="26"/>
      <c r="U270" s="26"/>
      <c r="V270" s="26"/>
    </row>
    <row r="271" spans="1:30" x14ac:dyDescent="0.3">
      <c r="A271" s="1"/>
      <c r="B271" s="1"/>
      <c r="C271" s="1"/>
      <c r="D271" s="1"/>
      <c r="E271" s="21"/>
      <c r="F271" s="21"/>
      <c r="G271" s="1"/>
      <c r="H271" s="21"/>
      <c r="I271" s="1"/>
      <c r="J271" s="6"/>
      <c r="K271" s="1"/>
      <c r="L271" s="1"/>
      <c r="M271" s="1"/>
      <c r="N271" s="1"/>
      <c r="O271" s="1"/>
      <c r="P271" s="1"/>
      <c r="Q271" s="26"/>
      <c r="R271" s="26"/>
      <c r="S271" s="26"/>
      <c r="T271" s="26"/>
      <c r="U271" s="26"/>
      <c r="V271" s="26"/>
    </row>
    <row r="272" spans="1:30" x14ac:dyDescent="0.3">
      <c r="A272" s="1"/>
      <c r="B272" s="1"/>
      <c r="C272" s="1"/>
      <c r="D272" s="1"/>
      <c r="E272" s="21"/>
      <c r="F272" s="21"/>
      <c r="G272" s="1"/>
      <c r="H272" s="21"/>
      <c r="I272" s="1"/>
      <c r="J272" s="6"/>
      <c r="K272" s="1"/>
      <c r="L272" s="1"/>
      <c r="M272" s="1"/>
      <c r="N272" s="1"/>
      <c r="O272" s="1"/>
      <c r="P272" s="1"/>
      <c r="Q272" s="26"/>
      <c r="R272" s="26"/>
      <c r="S272" s="26"/>
      <c r="T272" s="26"/>
      <c r="U272" s="26"/>
      <c r="V272" s="26"/>
    </row>
    <row r="273" spans="1:22" x14ac:dyDescent="0.3">
      <c r="A273" s="1"/>
      <c r="B273" s="1"/>
      <c r="C273" s="1"/>
      <c r="D273" s="1"/>
      <c r="E273" s="21"/>
      <c r="F273" s="21"/>
      <c r="G273" s="1"/>
      <c r="H273" s="21"/>
      <c r="I273" s="1"/>
      <c r="J273" s="6"/>
      <c r="K273" s="1"/>
      <c r="L273" s="1"/>
      <c r="M273" s="1"/>
      <c r="N273" s="1"/>
      <c r="O273" s="1"/>
      <c r="P273" s="1"/>
      <c r="Q273" s="26"/>
      <c r="R273" s="26"/>
      <c r="S273" s="26"/>
      <c r="T273" s="26"/>
      <c r="U273" s="26"/>
      <c r="V273" s="26"/>
    </row>
    <row r="274" spans="1:22" x14ac:dyDescent="0.3">
      <c r="A274" s="1"/>
      <c r="B274" s="1"/>
      <c r="C274" s="1"/>
      <c r="D274" s="1"/>
      <c r="E274" s="21"/>
      <c r="F274" s="21"/>
      <c r="G274" s="1"/>
      <c r="H274" s="21"/>
      <c r="I274" s="1"/>
      <c r="J274" s="6"/>
      <c r="K274" s="1"/>
      <c r="L274" s="1"/>
      <c r="M274" s="1"/>
      <c r="N274" s="1"/>
      <c r="O274" s="1"/>
      <c r="P274" s="1"/>
      <c r="Q274" s="26"/>
      <c r="R274" s="26"/>
      <c r="S274" s="26"/>
      <c r="T274" s="26"/>
      <c r="U274" s="26"/>
      <c r="V274" s="26"/>
    </row>
    <row r="275" spans="1:22" x14ac:dyDescent="0.3">
      <c r="A275" s="1"/>
      <c r="B275" s="1"/>
      <c r="C275" s="1"/>
      <c r="D275" s="1"/>
      <c r="E275" s="21"/>
      <c r="F275" s="21"/>
      <c r="G275" s="1"/>
      <c r="H275" s="21"/>
      <c r="I275" s="1"/>
      <c r="J275" s="6"/>
      <c r="K275" s="1"/>
      <c r="L275" s="1"/>
      <c r="M275" s="1"/>
      <c r="N275" s="1"/>
      <c r="O275" s="1"/>
      <c r="P275" s="1"/>
      <c r="Q275" s="26"/>
      <c r="R275" s="26"/>
      <c r="S275" s="26"/>
      <c r="T275" s="26"/>
      <c r="U275" s="26"/>
      <c r="V275" s="26"/>
    </row>
    <row r="276" spans="1:22" x14ac:dyDescent="0.3">
      <c r="A276" s="1"/>
      <c r="B276" s="1"/>
      <c r="C276" s="1"/>
      <c r="D276" s="1"/>
      <c r="E276" s="21"/>
      <c r="F276" s="21"/>
      <c r="G276" s="1"/>
      <c r="H276" s="21"/>
      <c r="I276" s="1"/>
      <c r="J276" s="6"/>
      <c r="K276" s="1"/>
      <c r="L276" s="1"/>
      <c r="M276" s="1"/>
      <c r="N276" s="1"/>
      <c r="O276" s="1"/>
      <c r="P276" s="1"/>
      <c r="Q276" s="26"/>
      <c r="R276" s="26"/>
      <c r="S276" s="26"/>
      <c r="T276" s="26"/>
      <c r="U276" s="26"/>
      <c r="V276" s="26"/>
    </row>
    <row r="277" spans="1:22" x14ac:dyDescent="0.3">
      <c r="A277" s="1"/>
      <c r="B277" s="1"/>
      <c r="C277" s="1"/>
      <c r="D277" s="1"/>
      <c r="E277" s="21"/>
      <c r="F277" s="21"/>
      <c r="G277" s="1"/>
      <c r="H277" s="21"/>
      <c r="I277" s="1"/>
      <c r="J277" s="6"/>
      <c r="K277" s="1"/>
      <c r="L277" s="1"/>
      <c r="M277" s="1"/>
      <c r="N277" s="1"/>
      <c r="O277" s="1"/>
      <c r="P277" s="1"/>
      <c r="Q277" s="26"/>
      <c r="R277" s="26"/>
      <c r="S277" s="26"/>
      <c r="T277" s="26"/>
      <c r="U277" s="26"/>
      <c r="V277" s="26"/>
    </row>
    <row r="278" spans="1:22" x14ac:dyDescent="0.3">
      <c r="A278" s="1"/>
      <c r="B278" s="1"/>
      <c r="C278" s="1"/>
      <c r="D278" s="1"/>
      <c r="E278" s="21"/>
      <c r="F278" s="21"/>
      <c r="G278" s="1"/>
      <c r="H278" s="21"/>
      <c r="I278" s="1"/>
      <c r="J278" s="6"/>
      <c r="K278" s="1"/>
      <c r="L278" s="1"/>
      <c r="M278" s="1"/>
      <c r="N278" s="1"/>
      <c r="O278" s="1"/>
      <c r="P278" s="1"/>
      <c r="Q278" s="26"/>
      <c r="R278" s="26"/>
      <c r="S278" s="26"/>
      <c r="T278" s="26"/>
      <c r="U278" s="26"/>
      <c r="V278" s="26"/>
    </row>
    <row r="279" spans="1:22" x14ac:dyDescent="0.3">
      <c r="A279" s="1"/>
      <c r="B279" s="1"/>
      <c r="C279" s="1"/>
      <c r="D279" s="1"/>
      <c r="E279" s="21"/>
      <c r="F279" s="21"/>
      <c r="G279" s="1"/>
      <c r="H279" s="21"/>
      <c r="I279" s="1"/>
      <c r="J279" s="6"/>
      <c r="K279" s="1"/>
      <c r="L279" s="1"/>
      <c r="M279" s="1"/>
      <c r="N279" s="1"/>
      <c r="O279" s="1"/>
      <c r="P279" s="1"/>
      <c r="Q279" s="26"/>
      <c r="R279" s="26"/>
      <c r="S279" s="26"/>
      <c r="T279" s="26"/>
      <c r="U279" s="26"/>
      <c r="V279" s="26"/>
    </row>
    <row r="280" spans="1:22" x14ac:dyDescent="0.3">
      <c r="A280" s="1"/>
      <c r="B280" s="1"/>
      <c r="C280" s="1"/>
      <c r="D280" s="1"/>
      <c r="E280" s="21"/>
      <c r="F280" s="21"/>
      <c r="G280" s="1"/>
      <c r="H280" s="21"/>
      <c r="I280" s="1"/>
      <c r="J280" s="6"/>
      <c r="K280" s="1"/>
      <c r="L280" s="1"/>
      <c r="M280" s="1"/>
      <c r="N280" s="1"/>
      <c r="O280" s="1"/>
      <c r="P280" s="1"/>
      <c r="Q280" s="26"/>
      <c r="R280" s="26"/>
      <c r="S280" s="26"/>
      <c r="T280" s="26"/>
      <c r="U280" s="26"/>
      <c r="V280" s="26"/>
    </row>
    <row r="281" spans="1:22" x14ac:dyDescent="0.3">
      <c r="A281" s="1"/>
      <c r="B281" s="1"/>
      <c r="C281" s="1"/>
      <c r="D281" s="1"/>
      <c r="E281" s="21"/>
      <c r="F281" s="21"/>
      <c r="G281" s="1"/>
      <c r="H281" s="21"/>
      <c r="I281" s="1"/>
      <c r="J281" s="6"/>
      <c r="K281" s="1"/>
      <c r="L281" s="1"/>
      <c r="M281" s="1"/>
      <c r="N281" s="1"/>
      <c r="O281" s="1"/>
      <c r="P281" s="1"/>
      <c r="Q281" s="26"/>
      <c r="R281" s="26"/>
      <c r="S281" s="26"/>
      <c r="T281" s="26"/>
      <c r="U281" s="26"/>
      <c r="V281" s="26"/>
    </row>
    <row r="282" spans="1:22" x14ac:dyDescent="0.3">
      <c r="A282" s="1"/>
      <c r="B282" s="1"/>
      <c r="C282" s="1"/>
      <c r="D282" s="1"/>
      <c r="E282" s="21"/>
      <c r="F282" s="21"/>
      <c r="G282" s="1"/>
      <c r="H282" s="21"/>
      <c r="I282" s="1"/>
      <c r="J282" s="6"/>
      <c r="K282" s="1"/>
      <c r="L282" s="1"/>
      <c r="M282" s="1"/>
      <c r="N282" s="1"/>
      <c r="O282" s="1"/>
      <c r="P282" s="1"/>
      <c r="Q282" s="26"/>
      <c r="R282" s="26"/>
      <c r="S282" s="26"/>
      <c r="T282" s="26"/>
      <c r="U282" s="26"/>
      <c r="V282" s="26"/>
    </row>
    <row r="283" spans="1:22" x14ac:dyDescent="0.3">
      <c r="A283" s="1"/>
      <c r="B283" s="1"/>
      <c r="C283" s="1"/>
      <c r="D283" s="1"/>
      <c r="E283" s="21"/>
      <c r="F283" s="21"/>
      <c r="G283" s="1"/>
      <c r="H283" s="21"/>
      <c r="I283" s="1"/>
      <c r="J283" s="6"/>
      <c r="K283" s="1"/>
      <c r="L283" s="1"/>
      <c r="M283" s="1"/>
      <c r="N283" s="1"/>
      <c r="O283" s="1"/>
      <c r="P283" s="1"/>
      <c r="Q283" s="26"/>
      <c r="R283" s="26"/>
      <c r="S283" s="26"/>
      <c r="T283" s="26"/>
      <c r="U283" s="26"/>
      <c r="V283" s="26"/>
    </row>
    <row r="284" spans="1:22" x14ac:dyDescent="0.3">
      <c r="A284" s="1"/>
      <c r="B284" s="1"/>
      <c r="C284" s="1"/>
      <c r="D284" s="1"/>
      <c r="E284" s="21"/>
      <c r="F284" s="21"/>
      <c r="G284" s="1"/>
      <c r="H284" s="21"/>
      <c r="I284" s="1"/>
      <c r="J284" s="6"/>
      <c r="K284" s="1"/>
      <c r="L284" s="1"/>
      <c r="M284" s="1"/>
      <c r="N284" s="1"/>
      <c r="O284" s="1"/>
      <c r="P284" s="1"/>
      <c r="Q284" s="26"/>
      <c r="R284" s="26"/>
      <c r="S284" s="26"/>
      <c r="T284" s="26"/>
      <c r="U284" s="26"/>
      <c r="V284" s="26"/>
    </row>
    <row r="285" spans="1:22" x14ac:dyDescent="0.3">
      <c r="A285" s="1"/>
      <c r="B285" s="1"/>
      <c r="C285" s="1"/>
      <c r="D285" s="1"/>
      <c r="E285" s="21"/>
      <c r="F285" s="21"/>
      <c r="G285" s="1"/>
      <c r="H285" s="21"/>
      <c r="I285" s="1"/>
      <c r="J285" s="6"/>
      <c r="K285" s="1"/>
      <c r="L285" s="1"/>
      <c r="M285" s="1"/>
      <c r="N285" s="1"/>
      <c r="O285" s="1"/>
      <c r="P285" s="1"/>
      <c r="Q285" s="26"/>
      <c r="R285" s="26"/>
      <c r="S285" s="26"/>
      <c r="T285" s="26"/>
      <c r="U285" s="26"/>
      <c r="V285" s="26"/>
    </row>
    <row r="286" spans="1:22" x14ac:dyDescent="0.3">
      <c r="A286" s="1"/>
      <c r="B286" s="1"/>
      <c r="C286" s="1"/>
      <c r="D286" s="1"/>
      <c r="E286" s="21"/>
      <c r="F286" s="21"/>
      <c r="G286" s="1"/>
      <c r="H286" s="21"/>
      <c r="I286" s="1"/>
      <c r="J286" s="6"/>
      <c r="K286" s="1"/>
      <c r="L286" s="1"/>
      <c r="M286" s="1"/>
      <c r="N286" s="1"/>
      <c r="O286" s="1"/>
      <c r="P286" s="1"/>
      <c r="Q286" s="26"/>
      <c r="R286" s="26"/>
      <c r="S286" s="26"/>
      <c r="T286" s="26"/>
      <c r="U286" s="26"/>
      <c r="V286" s="26"/>
    </row>
    <row r="287" spans="1:22" x14ac:dyDescent="0.3">
      <c r="A287" s="1"/>
      <c r="B287" s="1"/>
      <c r="C287" s="1"/>
      <c r="D287" s="1"/>
      <c r="E287" s="21"/>
      <c r="F287" s="21"/>
      <c r="G287" s="1"/>
      <c r="H287" s="21"/>
      <c r="I287" s="1"/>
      <c r="J287" s="6"/>
      <c r="K287" s="1"/>
      <c r="L287" s="1"/>
      <c r="M287" s="1"/>
      <c r="N287" s="1"/>
      <c r="O287" s="1"/>
      <c r="P287" s="1"/>
      <c r="Q287" s="26"/>
      <c r="R287" s="26"/>
      <c r="S287" s="26"/>
      <c r="T287" s="26"/>
      <c r="U287" s="26"/>
      <c r="V287" s="26"/>
    </row>
    <row r="288" spans="1:22" x14ac:dyDescent="0.3">
      <c r="A288" s="1"/>
      <c r="B288" s="1"/>
      <c r="C288" s="1"/>
      <c r="D288" s="1"/>
      <c r="E288" s="21"/>
      <c r="F288" s="21"/>
      <c r="G288" s="1"/>
      <c r="H288" s="21"/>
      <c r="I288" s="1"/>
      <c r="J288" s="6"/>
      <c r="K288" s="1"/>
      <c r="L288" s="1"/>
      <c r="M288" s="1"/>
      <c r="N288" s="1"/>
      <c r="O288" s="1"/>
      <c r="P288" s="1"/>
      <c r="Q288" s="26"/>
      <c r="R288" s="26"/>
      <c r="S288" s="26"/>
      <c r="T288" s="26"/>
      <c r="U288" s="26"/>
      <c r="V288" s="26"/>
    </row>
    <row r="289" spans="1:22" x14ac:dyDescent="0.3">
      <c r="A289" s="1"/>
      <c r="B289" s="1"/>
      <c r="C289" s="1"/>
      <c r="D289" s="1"/>
      <c r="E289" s="21"/>
      <c r="F289" s="21"/>
      <c r="G289" s="1"/>
      <c r="H289" s="21"/>
      <c r="I289" s="1"/>
      <c r="J289" s="6"/>
      <c r="K289" s="1"/>
      <c r="L289" s="1"/>
      <c r="M289" s="1"/>
      <c r="N289" s="1"/>
      <c r="O289" s="1"/>
      <c r="P289" s="1"/>
      <c r="Q289" s="26"/>
      <c r="R289" s="26"/>
      <c r="S289" s="26"/>
      <c r="T289" s="26"/>
      <c r="U289" s="26"/>
      <c r="V289" s="26"/>
    </row>
    <row r="290" spans="1:22" x14ac:dyDescent="0.3">
      <c r="A290" s="1"/>
      <c r="B290" s="1"/>
      <c r="C290" s="1"/>
      <c r="D290" s="1"/>
      <c r="E290" s="21"/>
      <c r="F290" s="21"/>
      <c r="G290" s="1"/>
      <c r="H290" s="21"/>
      <c r="I290" s="1"/>
      <c r="J290" s="6"/>
      <c r="K290" s="1"/>
      <c r="L290" s="1"/>
      <c r="M290" s="1"/>
      <c r="N290" s="1"/>
      <c r="O290" s="1"/>
      <c r="P290" s="1"/>
      <c r="Q290" s="26"/>
      <c r="R290" s="26"/>
      <c r="S290" s="26"/>
      <c r="T290" s="26"/>
      <c r="U290" s="26"/>
      <c r="V290" s="26"/>
    </row>
    <row r="291" spans="1:22" x14ac:dyDescent="0.3">
      <c r="A291" s="1"/>
      <c r="B291" s="1"/>
      <c r="C291" s="1"/>
      <c r="D291" s="1"/>
      <c r="E291" s="21"/>
      <c r="F291" s="21"/>
      <c r="G291" s="1"/>
      <c r="H291" s="21"/>
      <c r="I291" s="1"/>
      <c r="J291" s="6"/>
      <c r="K291" s="1"/>
      <c r="L291" s="1"/>
      <c r="M291" s="1"/>
      <c r="N291" s="1"/>
      <c r="O291" s="1"/>
      <c r="P291" s="1"/>
      <c r="Q291" s="26"/>
      <c r="R291" s="26"/>
      <c r="S291" s="26"/>
      <c r="T291" s="26"/>
      <c r="U291" s="26"/>
      <c r="V291" s="26"/>
    </row>
    <row r="292" spans="1:22" x14ac:dyDescent="0.3">
      <c r="A292" s="1"/>
      <c r="B292" s="1"/>
      <c r="C292" s="1"/>
      <c r="D292" s="1"/>
      <c r="E292" s="21"/>
      <c r="F292" s="21"/>
      <c r="G292" s="1"/>
      <c r="H292" s="21"/>
      <c r="I292" s="1"/>
      <c r="J292" s="6"/>
      <c r="K292" s="1"/>
      <c r="L292" s="1"/>
      <c r="M292" s="1"/>
      <c r="N292" s="1"/>
      <c r="O292" s="1"/>
      <c r="P292" s="1"/>
      <c r="Q292" s="26"/>
      <c r="R292" s="26"/>
      <c r="S292" s="26"/>
      <c r="T292" s="26"/>
      <c r="U292" s="26"/>
      <c r="V292" s="26"/>
    </row>
    <row r="293" spans="1:22" x14ac:dyDescent="0.3">
      <c r="A293" s="1"/>
      <c r="B293" s="1"/>
      <c r="C293" s="1"/>
      <c r="D293" s="1"/>
      <c r="E293" s="21"/>
      <c r="F293" s="21"/>
      <c r="G293" s="1"/>
      <c r="H293" s="21"/>
      <c r="I293" s="1"/>
      <c r="J293" s="6"/>
      <c r="K293" s="1"/>
      <c r="L293" s="1"/>
      <c r="M293" s="1"/>
      <c r="N293" s="1"/>
      <c r="O293" s="1"/>
      <c r="P293" s="1"/>
      <c r="Q293" s="26"/>
      <c r="R293" s="26"/>
      <c r="S293" s="26"/>
      <c r="T293" s="26"/>
      <c r="U293" s="26"/>
      <c r="V293" s="26"/>
    </row>
    <row r="294" spans="1:22" x14ac:dyDescent="0.3">
      <c r="A294" s="1"/>
      <c r="B294" s="1"/>
      <c r="C294" s="1"/>
      <c r="D294" s="1"/>
      <c r="E294" s="21"/>
      <c r="F294" s="21"/>
      <c r="G294" s="1"/>
      <c r="H294" s="21"/>
      <c r="I294" s="1"/>
      <c r="J294" s="6"/>
      <c r="K294" s="1"/>
      <c r="L294" s="1"/>
      <c r="M294" s="1"/>
      <c r="N294" s="1"/>
      <c r="O294" s="1"/>
      <c r="P294" s="1"/>
      <c r="Q294" s="26"/>
      <c r="R294" s="26"/>
      <c r="S294" s="26"/>
      <c r="T294" s="26"/>
      <c r="U294" s="26"/>
      <c r="V294" s="26"/>
    </row>
    <row r="295" spans="1:22" x14ac:dyDescent="0.3">
      <c r="A295" s="1"/>
      <c r="B295" s="1"/>
      <c r="C295" s="1"/>
      <c r="D295" s="1"/>
      <c r="E295" s="21"/>
      <c r="F295" s="21"/>
      <c r="G295" s="1"/>
      <c r="H295" s="21"/>
      <c r="I295" s="1"/>
      <c r="J295" s="6"/>
      <c r="K295" s="1"/>
      <c r="L295" s="1"/>
      <c r="M295" s="1"/>
      <c r="N295" s="1"/>
      <c r="O295" s="1"/>
      <c r="P295" s="1"/>
      <c r="Q295" s="26"/>
      <c r="R295" s="26"/>
      <c r="S295" s="26"/>
      <c r="T295" s="26"/>
      <c r="U295" s="26"/>
      <c r="V295" s="26"/>
    </row>
    <row r="296" spans="1:22" x14ac:dyDescent="0.3">
      <c r="A296" s="1"/>
      <c r="B296" s="1"/>
      <c r="C296" s="1"/>
      <c r="D296" s="1"/>
      <c r="E296" s="21"/>
      <c r="F296" s="21"/>
      <c r="G296" s="1"/>
      <c r="H296" s="21"/>
      <c r="I296" s="1"/>
      <c r="J296" s="6"/>
      <c r="K296" s="1"/>
      <c r="L296" s="1"/>
      <c r="M296" s="1"/>
      <c r="N296" s="1"/>
      <c r="O296" s="1"/>
      <c r="P296" s="1"/>
      <c r="Q296" s="26"/>
      <c r="R296" s="26"/>
      <c r="S296" s="26"/>
      <c r="T296" s="26"/>
      <c r="U296" s="26"/>
      <c r="V296" s="26"/>
    </row>
    <row r="297" spans="1:22" x14ac:dyDescent="0.3">
      <c r="A297" s="1"/>
      <c r="B297" s="1"/>
      <c r="C297" s="1"/>
      <c r="D297" s="1"/>
      <c r="E297" s="21"/>
      <c r="F297" s="21"/>
      <c r="G297" s="1"/>
      <c r="H297" s="21"/>
      <c r="I297" s="1"/>
      <c r="J297" s="6"/>
      <c r="K297" s="1"/>
      <c r="L297" s="1"/>
      <c r="M297" s="1"/>
      <c r="N297" s="1"/>
      <c r="O297" s="1"/>
      <c r="P297" s="1"/>
      <c r="Q297" s="26"/>
      <c r="R297" s="26"/>
      <c r="S297" s="26"/>
      <c r="T297" s="26"/>
      <c r="U297" s="26"/>
      <c r="V297" s="26"/>
    </row>
    <row r="298" spans="1:22" x14ac:dyDescent="0.3">
      <c r="A298" s="1"/>
      <c r="B298" s="1"/>
      <c r="C298" s="1"/>
      <c r="D298" s="1"/>
      <c r="E298" s="21"/>
      <c r="F298" s="21"/>
      <c r="G298" s="1"/>
      <c r="H298" s="21"/>
      <c r="I298" s="1"/>
      <c r="J298" s="6"/>
      <c r="K298" s="1"/>
      <c r="L298" s="1"/>
      <c r="M298" s="1"/>
      <c r="N298" s="1"/>
      <c r="O298" s="1"/>
      <c r="P298" s="1"/>
      <c r="Q298" s="26"/>
      <c r="R298" s="26"/>
      <c r="S298" s="26"/>
      <c r="T298" s="26"/>
      <c r="U298" s="26"/>
      <c r="V298" s="26"/>
    </row>
    <row r="299" spans="1:22" x14ac:dyDescent="0.3">
      <c r="A299" s="1"/>
      <c r="B299" s="1"/>
      <c r="C299" s="1"/>
      <c r="D299" s="1"/>
      <c r="E299" s="21"/>
      <c r="F299" s="21"/>
      <c r="G299" s="1"/>
      <c r="H299" s="21"/>
      <c r="I299" s="1"/>
      <c r="J299" s="6"/>
      <c r="K299" s="1"/>
      <c r="L299" s="1"/>
      <c r="M299" s="1"/>
      <c r="N299" s="1"/>
      <c r="O299" s="1"/>
      <c r="P299" s="1"/>
      <c r="Q299" s="26"/>
      <c r="R299" s="26"/>
      <c r="S299" s="26"/>
      <c r="T299" s="26"/>
      <c r="U299" s="26"/>
      <c r="V299" s="26"/>
    </row>
    <row r="300" spans="1:22" x14ac:dyDescent="0.3">
      <c r="A300" s="1"/>
      <c r="B300" s="1"/>
      <c r="C300" s="1"/>
      <c r="D300" s="1"/>
      <c r="E300" s="21"/>
      <c r="F300" s="21"/>
      <c r="G300" s="1"/>
      <c r="H300" s="21"/>
      <c r="I300" s="1"/>
      <c r="J300" s="6"/>
      <c r="K300" s="1"/>
      <c r="L300" s="1"/>
      <c r="M300" s="1"/>
      <c r="N300" s="1"/>
      <c r="O300" s="1"/>
      <c r="P300" s="1"/>
      <c r="Q300" s="26"/>
      <c r="R300" s="26"/>
      <c r="S300" s="26"/>
      <c r="T300" s="26"/>
      <c r="U300" s="26"/>
      <c r="V300" s="26"/>
    </row>
    <row r="301" spans="1:22" x14ac:dyDescent="0.3">
      <c r="A301" s="1"/>
      <c r="B301" s="1"/>
      <c r="C301" s="1"/>
      <c r="D301" s="1"/>
      <c r="E301" s="21"/>
      <c r="F301" s="21"/>
      <c r="G301" s="1"/>
      <c r="H301" s="21"/>
      <c r="I301" s="1"/>
      <c r="J301" s="6"/>
      <c r="K301" s="1"/>
      <c r="L301" s="1"/>
      <c r="M301" s="1"/>
      <c r="N301" s="1"/>
      <c r="O301" s="1"/>
      <c r="P301" s="1"/>
      <c r="Q301" s="26"/>
      <c r="R301" s="26"/>
      <c r="S301" s="26"/>
      <c r="T301" s="26"/>
      <c r="U301" s="26"/>
      <c r="V301" s="26"/>
    </row>
    <row r="302" spans="1:22" x14ac:dyDescent="0.3">
      <c r="A302" s="1"/>
      <c r="B302" s="1"/>
      <c r="C302" s="1"/>
      <c r="D302" s="1"/>
      <c r="E302" s="21"/>
      <c r="F302" s="21"/>
      <c r="G302" s="1"/>
      <c r="H302" s="21"/>
      <c r="I302" s="1"/>
      <c r="J302" s="6"/>
      <c r="K302" s="1"/>
      <c r="L302" s="1"/>
      <c r="M302" s="1"/>
      <c r="N302" s="1"/>
      <c r="O302" s="1"/>
      <c r="P302" s="1"/>
      <c r="Q302" s="26"/>
      <c r="R302" s="26"/>
      <c r="S302" s="26"/>
      <c r="T302" s="26"/>
      <c r="U302" s="26"/>
      <c r="V302" s="26"/>
    </row>
    <row r="303" spans="1:22" x14ac:dyDescent="0.3">
      <c r="A303" s="1"/>
      <c r="B303" s="1"/>
      <c r="C303" s="1"/>
      <c r="D303" s="1"/>
      <c r="E303" s="21"/>
      <c r="F303" s="21"/>
      <c r="G303" s="1"/>
      <c r="H303" s="21"/>
      <c r="I303" s="1"/>
      <c r="J303" s="6"/>
      <c r="K303" s="1"/>
      <c r="L303" s="1"/>
      <c r="M303" s="1"/>
      <c r="N303" s="1"/>
      <c r="O303" s="1"/>
      <c r="P303" s="1"/>
      <c r="Q303" s="26"/>
      <c r="R303" s="26"/>
      <c r="S303" s="26"/>
      <c r="T303" s="26"/>
      <c r="U303" s="26"/>
      <c r="V303" s="26"/>
    </row>
    <row r="304" spans="1:22" x14ac:dyDescent="0.3">
      <c r="A304" s="1"/>
      <c r="B304" s="1"/>
      <c r="C304" s="1"/>
      <c r="D304" s="1"/>
      <c r="E304" s="21"/>
      <c r="F304" s="21"/>
      <c r="G304" s="1"/>
      <c r="H304" s="21"/>
      <c r="I304" s="1"/>
      <c r="J304" s="6"/>
      <c r="K304" s="1"/>
      <c r="L304" s="1"/>
      <c r="M304" s="1"/>
      <c r="N304" s="1"/>
      <c r="O304" s="1"/>
      <c r="P304" s="1"/>
      <c r="Q304" s="26"/>
      <c r="R304" s="26"/>
      <c r="S304" s="26"/>
      <c r="T304" s="26"/>
      <c r="U304" s="26"/>
      <c r="V304" s="26"/>
    </row>
    <row r="305" spans="1:22" x14ac:dyDescent="0.3">
      <c r="A305" s="1"/>
      <c r="B305" s="1"/>
      <c r="C305" s="1"/>
      <c r="D305" s="1"/>
      <c r="E305" s="21"/>
      <c r="F305" s="21"/>
      <c r="G305" s="1"/>
      <c r="H305" s="21"/>
      <c r="I305" s="1"/>
      <c r="J305" s="6"/>
      <c r="K305" s="1"/>
      <c r="L305" s="1"/>
      <c r="M305" s="1"/>
      <c r="N305" s="1"/>
      <c r="O305" s="1"/>
      <c r="P305" s="1"/>
      <c r="Q305" s="26"/>
      <c r="R305" s="26"/>
      <c r="S305" s="26"/>
      <c r="T305" s="26"/>
      <c r="U305" s="26"/>
      <c r="V305" s="26"/>
    </row>
    <row r="306" spans="1:22" x14ac:dyDescent="0.3">
      <c r="A306" s="1"/>
      <c r="B306" s="1"/>
      <c r="C306" s="1"/>
      <c r="D306" s="1"/>
      <c r="E306" s="21"/>
      <c r="F306" s="21"/>
      <c r="G306" s="1"/>
      <c r="H306" s="21"/>
      <c r="I306" s="1"/>
      <c r="J306" s="6"/>
      <c r="K306" s="1"/>
      <c r="L306" s="1"/>
      <c r="M306" s="1"/>
      <c r="N306" s="1"/>
      <c r="O306" s="1"/>
      <c r="P306" s="1"/>
      <c r="Q306" s="26"/>
      <c r="R306" s="26"/>
      <c r="S306" s="26"/>
      <c r="T306" s="26"/>
      <c r="U306" s="26"/>
      <c r="V306" s="26"/>
    </row>
    <row r="307" spans="1:22" x14ac:dyDescent="0.3">
      <c r="A307" s="1"/>
      <c r="B307" s="1"/>
      <c r="C307" s="1"/>
      <c r="D307" s="1"/>
      <c r="E307" s="21"/>
      <c r="F307" s="21"/>
      <c r="G307" s="1"/>
      <c r="H307" s="21"/>
      <c r="I307" s="1"/>
      <c r="J307" s="6"/>
      <c r="K307" s="1"/>
      <c r="L307" s="1"/>
      <c r="M307" s="1"/>
      <c r="N307" s="1"/>
      <c r="O307" s="1"/>
      <c r="P307" s="1"/>
      <c r="Q307" s="26"/>
      <c r="R307" s="26"/>
      <c r="S307" s="26"/>
      <c r="T307" s="26"/>
      <c r="U307" s="26"/>
      <c r="V307" s="26"/>
    </row>
    <row r="308" spans="1:22" x14ac:dyDescent="0.3">
      <c r="A308" s="1"/>
      <c r="B308" s="1"/>
      <c r="C308" s="1"/>
      <c r="D308" s="1"/>
      <c r="E308" s="21"/>
      <c r="F308" s="21"/>
      <c r="G308" s="1"/>
      <c r="H308" s="21"/>
      <c r="I308" s="1"/>
      <c r="J308" s="6"/>
      <c r="K308" s="1"/>
      <c r="L308" s="1"/>
      <c r="M308" s="1"/>
      <c r="N308" s="1"/>
      <c r="O308" s="1"/>
      <c r="P308" s="1"/>
      <c r="Q308" s="26"/>
      <c r="R308" s="26"/>
      <c r="S308" s="26"/>
      <c r="T308" s="26"/>
      <c r="U308" s="26"/>
      <c r="V308" s="26"/>
    </row>
    <row r="309" spans="1:22" x14ac:dyDescent="0.3">
      <c r="A309" s="1"/>
      <c r="B309" s="1"/>
      <c r="C309" s="1"/>
      <c r="D309" s="1"/>
      <c r="E309" s="21"/>
      <c r="F309" s="21"/>
      <c r="G309" s="1"/>
      <c r="H309" s="21"/>
      <c r="I309" s="1"/>
      <c r="J309" s="6"/>
      <c r="K309" s="1"/>
      <c r="L309" s="1"/>
      <c r="M309" s="1"/>
      <c r="N309" s="1"/>
      <c r="O309" s="1"/>
      <c r="P309" s="1"/>
      <c r="Q309" s="26"/>
      <c r="R309" s="26"/>
      <c r="S309" s="26"/>
      <c r="T309" s="26"/>
      <c r="U309" s="26"/>
      <c r="V309" s="26"/>
    </row>
    <row r="310" spans="1:22" x14ac:dyDescent="0.3">
      <c r="A310" s="1"/>
      <c r="B310" s="1"/>
      <c r="C310" s="1"/>
      <c r="D310" s="1"/>
      <c r="E310" s="21"/>
      <c r="F310" s="21"/>
      <c r="G310" s="1"/>
      <c r="H310" s="21"/>
      <c r="I310" s="1"/>
      <c r="J310" s="6"/>
      <c r="K310" s="1"/>
      <c r="L310" s="1"/>
      <c r="M310" s="1"/>
      <c r="N310" s="1"/>
      <c r="O310" s="1"/>
      <c r="P310" s="1"/>
      <c r="Q310" s="26"/>
      <c r="R310" s="26"/>
      <c r="S310" s="26"/>
      <c r="T310" s="26"/>
      <c r="U310" s="26"/>
      <c r="V310" s="26"/>
    </row>
    <row r="311" spans="1:22" x14ac:dyDescent="0.3">
      <c r="A311" s="1"/>
      <c r="B311" s="1"/>
      <c r="C311" s="1"/>
      <c r="D311" s="1"/>
      <c r="E311" s="21"/>
      <c r="F311" s="21"/>
      <c r="G311" s="1"/>
      <c r="H311" s="21"/>
      <c r="I311" s="1"/>
      <c r="J311" s="6"/>
      <c r="K311" s="1"/>
      <c r="L311" s="1"/>
      <c r="M311" s="1"/>
      <c r="N311" s="1"/>
      <c r="O311" s="1"/>
      <c r="P311" s="1"/>
      <c r="Q311" s="26"/>
      <c r="R311" s="26"/>
      <c r="S311" s="26"/>
      <c r="T311" s="26"/>
      <c r="U311" s="26"/>
      <c r="V311" s="26"/>
    </row>
    <row r="312" spans="1:22" x14ac:dyDescent="0.3">
      <c r="A312" s="1"/>
      <c r="B312" s="1"/>
      <c r="C312" s="1"/>
      <c r="D312" s="1"/>
      <c r="E312" s="21"/>
      <c r="F312" s="21"/>
      <c r="G312" s="1"/>
      <c r="H312" s="21"/>
      <c r="I312" s="1"/>
      <c r="J312" s="6"/>
      <c r="K312" s="1"/>
      <c r="L312" s="1"/>
      <c r="M312" s="1"/>
      <c r="N312" s="1"/>
      <c r="O312" s="1"/>
      <c r="P312" s="1"/>
      <c r="Q312" s="26"/>
      <c r="R312" s="26"/>
      <c r="S312" s="26"/>
      <c r="T312" s="26"/>
      <c r="U312" s="26"/>
      <c r="V312" s="26"/>
    </row>
    <row r="313" spans="1:22" x14ac:dyDescent="0.3">
      <c r="A313" s="1"/>
      <c r="B313" s="1"/>
      <c r="C313" s="1"/>
      <c r="D313" s="1"/>
      <c r="E313" s="21"/>
      <c r="F313" s="21"/>
      <c r="G313" s="1"/>
      <c r="H313" s="21"/>
      <c r="I313" s="1"/>
      <c r="J313" s="6"/>
      <c r="K313" s="1"/>
      <c r="L313" s="1"/>
      <c r="M313" s="1"/>
      <c r="N313" s="1"/>
      <c r="O313" s="1"/>
      <c r="P313" s="1"/>
      <c r="Q313" s="26"/>
      <c r="R313" s="26"/>
      <c r="S313" s="26"/>
      <c r="T313" s="26"/>
      <c r="U313" s="26"/>
      <c r="V313" s="26"/>
    </row>
    <row r="314" spans="1:22" x14ac:dyDescent="0.3">
      <c r="A314" s="1"/>
      <c r="B314" s="1"/>
      <c r="C314" s="1"/>
      <c r="D314" s="1"/>
      <c r="E314" s="21"/>
      <c r="F314" s="21"/>
      <c r="G314" s="1"/>
      <c r="H314" s="21"/>
      <c r="I314" s="1"/>
      <c r="J314" s="6"/>
      <c r="K314" s="1"/>
      <c r="L314" s="1"/>
      <c r="M314" s="1"/>
      <c r="N314" s="1"/>
      <c r="O314" s="1"/>
      <c r="P314" s="1"/>
      <c r="Q314" s="26"/>
      <c r="R314" s="26"/>
      <c r="S314" s="26"/>
      <c r="T314" s="26"/>
      <c r="U314" s="26"/>
      <c r="V314" s="26"/>
    </row>
    <row r="315" spans="1:22" x14ac:dyDescent="0.3">
      <c r="A315" s="1"/>
      <c r="B315" s="1"/>
      <c r="C315" s="1"/>
      <c r="D315" s="1"/>
      <c r="E315" s="21"/>
      <c r="F315" s="21"/>
      <c r="G315" s="1"/>
      <c r="H315" s="21"/>
      <c r="I315" s="1"/>
      <c r="J315" s="6"/>
      <c r="K315" s="1"/>
      <c r="L315" s="1"/>
      <c r="M315" s="1"/>
      <c r="N315" s="1"/>
      <c r="O315" s="1"/>
      <c r="P315" s="1"/>
      <c r="Q315" s="26"/>
      <c r="R315" s="26"/>
      <c r="S315" s="26"/>
      <c r="T315" s="26"/>
      <c r="U315" s="26"/>
      <c r="V315" s="26"/>
    </row>
    <row r="316" spans="1:22" x14ac:dyDescent="0.3">
      <c r="A316" s="1"/>
      <c r="B316" s="1"/>
      <c r="C316" s="1"/>
      <c r="D316" s="1"/>
      <c r="E316" s="21"/>
      <c r="F316" s="21"/>
      <c r="G316" s="1"/>
      <c r="H316" s="21"/>
      <c r="I316" s="1"/>
      <c r="J316" s="6"/>
      <c r="K316" s="1"/>
      <c r="L316" s="1"/>
      <c r="M316" s="1"/>
      <c r="N316" s="1"/>
      <c r="O316" s="1"/>
      <c r="P316" s="1"/>
      <c r="Q316" s="26"/>
      <c r="R316" s="26"/>
      <c r="S316" s="26"/>
      <c r="T316" s="26"/>
      <c r="U316" s="26"/>
      <c r="V316" s="26"/>
    </row>
    <row r="317" spans="1:22" x14ac:dyDescent="0.3">
      <c r="A317" s="1"/>
      <c r="B317" s="1"/>
      <c r="C317" s="1"/>
      <c r="D317" s="1"/>
      <c r="E317" s="21"/>
      <c r="F317" s="21"/>
      <c r="G317" s="1"/>
      <c r="H317" s="21"/>
      <c r="I317" s="1"/>
      <c r="J317" s="6"/>
      <c r="K317" s="1"/>
      <c r="L317" s="1"/>
      <c r="M317" s="1"/>
      <c r="N317" s="1"/>
      <c r="O317" s="1"/>
      <c r="P317" s="1"/>
      <c r="Q317" s="26"/>
      <c r="R317" s="26"/>
      <c r="S317" s="26"/>
      <c r="T317" s="26"/>
      <c r="U317" s="26"/>
      <c r="V317" s="26"/>
    </row>
    <row r="318" spans="1:22" x14ac:dyDescent="0.3">
      <c r="A318" s="1"/>
      <c r="B318" s="1"/>
      <c r="C318" s="1"/>
      <c r="D318" s="1"/>
      <c r="E318" s="21"/>
      <c r="F318" s="21"/>
      <c r="G318" s="1"/>
      <c r="H318" s="21"/>
      <c r="I318" s="1"/>
      <c r="J318" s="6"/>
      <c r="K318" s="1"/>
      <c r="L318" s="1"/>
      <c r="M318" s="1"/>
      <c r="N318" s="1"/>
      <c r="O318" s="1"/>
      <c r="P318" s="1"/>
      <c r="Q318" s="26"/>
      <c r="R318" s="26"/>
      <c r="S318" s="26"/>
      <c r="T318" s="26"/>
      <c r="U318" s="26"/>
      <c r="V318" s="26"/>
    </row>
    <row r="319" spans="1:22" x14ac:dyDescent="0.3">
      <c r="A319" s="1"/>
      <c r="B319" s="1"/>
      <c r="C319" s="1"/>
      <c r="D319" s="1"/>
      <c r="E319" s="21"/>
      <c r="F319" s="21"/>
      <c r="G319" s="1"/>
      <c r="H319" s="21"/>
      <c r="I319" s="1"/>
      <c r="J319" s="6"/>
      <c r="K319" s="1"/>
      <c r="L319" s="1"/>
      <c r="M319" s="1"/>
      <c r="N319" s="1"/>
      <c r="O319" s="1"/>
      <c r="P319" s="1"/>
      <c r="Q319" s="26"/>
      <c r="R319" s="26"/>
      <c r="S319" s="26"/>
      <c r="T319" s="26"/>
      <c r="U319" s="26"/>
      <c r="V319" s="26"/>
    </row>
    <row r="320" spans="1:22" x14ac:dyDescent="0.3">
      <c r="A320" s="1"/>
      <c r="B320" s="1"/>
      <c r="C320" s="1"/>
      <c r="D320" s="1"/>
      <c r="E320" s="21"/>
      <c r="F320" s="21"/>
      <c r="G320" s="1"/>
      <c r="H320" s="21"/>
      <c r="I320" s="1"/>
      <c r="J320" s="6"/>
      <c r="K320" s="1"/>
      <c r="L320" s="1"/>
      <c r="M320" s="1"/>
      <c r="N320" s="1"/>
      <c r="O320" s="1"/>
      <c r="P320" s="1"/>
      <c r="Q320" s="26"/>
      <c r="R320" s="26"/>
      <c r="S320" s="26"/>
      <c r="T320" s="26"/>
      <c r="U320" s="26"/>
      <c r="V320" s="26"/>
    </row>
    <row r="321" spans="1:22" x14ac:dyDescent="0.3">
      <c r="A321" s="1"/>
      <c r="B321" s="1"/>
      <c r="C321" s="1"/>
      <c r="D321" s="1"/>
      <c r="E321" s="21"/>
      <c r="F321" s="21"/>
      <c r="G321" s="1"/>
      <c r="H321" s="21"/>
      <c r="I321" s="1"/>
      <c r="J321" s="6"/>
      <c r="K321" s="1"/>
      <c r="L321" s="1"/>
      <c r="M321" s="1"/>
      <c r="N321" s="1"/>
      <c r="O321" s="1"/>
      <c r="P321" s="1"/>
      <c r="Q321" s="26"/>
      <c r="R321" s="26"/>
      <c r="S321" s="26"/>
      <c r="T321" s="26"/>
      <c r="U321" s="26"/>
      <c r="V321" s="26"/>
    </row>
    <row r="322" spans="1:22" x14ac:dyDescent="0.3">
      <c r="A322" s="1"/>
      <c r="B322" s="1"/>
      <c r="C322" s="1"/>
      <c r="D322" s="1"/>
      <c r="E322" s="21"/>
      <c r="F322" s="21"/>
      <c r="G322" s="1"/>
      <c r="H322" s="21"/>
      <c r="I322" s="1"/>
      <c r="J322" s="6"/>
      <c r="K322" s="1"/>
      <c r="L322" s="1"/>
      <c r="M322" s="1"/>
      <c r="N322" s="1"/>
      <c r="O322" s="1"/>
      <c r="P322" s="1"/>
      <c r="Q322" s="26"/>
      <c r="R322" s="26"/>
      <c r="S322" s="26"/>
      <c r="T322" s="26"/>
      <c r="U322" s="26"/>
      <c r="V322" s="26"/>
    </row>
    <row r="323" spans="1:22" x14ac:dyDescent="0.3">
      <c r="A323" s="1"/>
      <c r="B323" s="1"/>
      <c r="C323" s="1"/>
      <c r="D323" s="1"/>
      <c r="E323" s="21"/>
      <c r="F323" s="21"/>
      <c r="G323" s="1"/>
      <c r="H323" s="21"/>
      <c r="I323" s="1"/>
      <c r="J323" s="6"/>
      <c r="K323" s="1"/>
      <c r="L323" s="1"/>
      <c r="M323" s="1"/>
      <c r="N323" s="1"/>
      <c r="O323" s="1"/>
      <c r="P323" s="1"/>
      <c r="Q323" s="26"/>
      <c r="R323" s="26"/>
      <c r="S323" s="26"/>
      <c r="T323" s="26"/>
      <c r="U323" s="26"/>
      <c r="V323" s="26"/>
    </row>
    <row r="324" spans="1:22" x14ac:dyDescent="0.3">
      <c r="A324" s="1"/>
      <c r="B324" s="1"/>
      <c r="C324" s="1"/>
      <c r="D324" s="1"/>
      <c r="E324" s="21"/>
      <c r="F324" s="21"/>
      <c r="G324" s="1"/>
      <c r="H324" s="21"/>
      <c r="I324" s="1"/>
      <c r="J324" s="6"/>
      <c r="K324" s="1"/>
      <c r="L324" s="1"/>
      <c r="M324" s="1"/>
      <c r="N324" s="1"/>
      <c r="O324" s="1"/>
      <c r="P324" s="1"/>
      <c r="Q324" s="26"/>
      <c r="R324" s="26"/>
      <c r="S324" s="26"/>
      <c r="T324" s="26"/>
      <c r="U324" s="26"/>
      <c r="V324" s="26"/>
    </row>
    <row r="325" spans="1:22" x14ac:dyDescent="0.3">
      <c r="A325" s="1"/>
      <c r="B325" s="1"/>
      <c r="C325" s="1"/>
      <c r="D325" s="1"/>
      <c r="E325" s="21"/>
      <c r="F325" s="21"/>
      <c r="G325" s="1"/>
      <c r="H325" s="21"/>
      <c r="I325" s="1"/>
      <c r="J325" s="6"/>
      <c r="K325" s="1"/>
      <c r="L325" s="1"/>
      <c r="M325" s="1"/>
      <c r="N325" s="1"/>
      <c r="O325" s="1"/>
      <c r="P325" s="1"/>
      <c r="Q325" s="26"/>
      <c r="R325" s="26"/>
      <c r="S325" s="26"/>
      <c r="T325" s="26"/>
      <c r="U325" s="26"/>
      <c r="V325" s="26"/>
    </row>
    <row r="326" spans="1:22" x14ac:dyDescent="0.3">
      <c r="A326" s="1"/>
      <c r="B326" s="1"/>
      <c r="C326" s="1"/>
      <c r="D326" s="1"/>
      <c r="E326" s="21"/>
      <c r="F326" s="21"/>
      <c r="G326" s="1"/>
      <c r="H326" s="21"/>
      <c r="I326" s="1"/>
      <c r="J326" s="6"/>
      <c r="K326" s="1"/>
      <c r="L326" s="1"/>
      <c r="M326" s="1"/>
      <c r="N326" s="1"/>
      <c r="O326" s="1"/>
      <c r="P326" s="1"/>
      <c r="Q326" s="26"/>
      <c r="R326" s="26"/>
      <c r="S326" s="26"/>
      <c r="T326" s="26"/>
      <c r="U326" s="26"/>
      <c r="V326" s="26"/>
    </row>
    <row r="327" spans="1:22" x14ac:dyDescent="0.3">
      <c r="A327" s="1"/>
      <c r="B327" s="1"/>
      <c r="C327" s="1"/>
      <c r="D327" s="1"/>
      <c r="E327" s="21"/>
      <c r="F327" s="21"/>
      <c r="G327" s="1"/>
      <c r="H327" s="21"/>
      <c r="I327" s="1"/>
      <c r="J327" s="6"/>
      <c r="K327" s="1"/>
      <c r="L327" s="1"/>
      <c r="M327" s="1"/>
      <c r="N327" s="1"/>
      <c r="O327" s="1"/>
      <c r="P327" s="1"/>
      <c r="Q327" s="26"/>
      <c r="R327" s="26"/>
      <c r="S327" s="26"/>
      <c r="T327" s="26"/>
      <c r="U327" s="26"/>
      <c r="V327" s="26"/>
    </row>
    <row r="328" spans="1:22" x14ac:dyDescent="0.3">
      <c r="A328" s="1"/>
      <c r="B328" s="1"/>
      <c r="C328" s="1"/>
      <c r="D328" s="1"/>
      <c r="E328" s="21"/>
      <c r="F328" s="21"/>
      <c r="G328" s="1"/>
      <c r="H328" s="21"/>
      <c r="I328" s="1"/>
      <c r="J328" s="6"/>
      <c r="K328" s="1"/>
      <c r="L328" s="1"/>
      <c r="M328" s="1"/>
      <c r="N328" s="1"/>
      <c r="O328" s="1"/>
      <c r="P328" s="1"/>
      <c r="Q328" s="26"/>
      <c r="R328" s="26"/>
      <c r="S328" s="26"/>
      <c r="T328" s="26"/>
      <c r="U328" s="26"/>
      <c r="V328" s="26"/>
    </row>
    <row r="329" spans="1:22" x14ac:dyDescent="0.3">
      <c r="A329" s="1"/>
      <c r="B329" s="1"/>
      <c r="C329" s="1"/>
      <c r="D329" s="1"/>
      <c r="E329" s="21"/>
      <c r="F329" s="21"/>
      <c r="G329" s="1"/>
      <c r="H329" s="21"/>
      <c r="I329" s="1"/>
      <c r="J329" s="6"/>
      <c r="K329" s="1"/>
      <c r="L329" s="1"/>
      <c r="M329" s="1"/>
      <c r="N329" s="1"/>
      <c r="O329" s="1"/>
      <c r="P329" s="1"/>
      <c r="Q329" s="26"/>
      <c r="R329" s="26"/>
      <c r="S329" s="26"/>
      <c r="T329" s="26"/>
      <c r="U329" s="26"/>
      <c r="V329" s="26"/>
    </row>
    <row r="330" spans="1:22" x14ac:dyDescent="0.3">
      <c r="A330" s="1"/>
      <c r="B330" s="1"/>
      <c r="C330" s="1"/>
      <c r="D330" s="1"/>
      <c r="E330" s="21"/>
      <c r="F330" s="21"/>
      <c r="G330" s="1"/>
      <c r="H330" s="21"/>
      <c r="I330" s="1"/>
      <c r="J330" s="6"/>
      <c r="K330" s="1"/>
      <c r="L330" s="1"/>
      <c r="M330" s="1"/>
      <c r="N330" s="1"/>
      <c r="O330" s="1"/>
      <c r="P330" s="1"/>
      <c r="Q330" s="26"/>
      <c r="R330" s="26"/>
      <c r="S330" s="26"/>
      <c r="T330" s="26"/>
      <c r="U330" s="26"/>
      <c r="V330" s="26"/>
    </row>
    <row r="331" spans="1:22" x14ac:dyDescent="0.3">
      <c r="A331" s="1"/>
      <c r="B331" s="1"/>
      <c r="C331" s="1"/>
      <c r="D331" s="1"/>
      <c r="E331" s="21"/>
      <c r="F331" s="21"/>
      <c r="G331" s="1"/>
      <c r="H331" s="21"/>
      <c r="I331" s="1"/>
      <c r="J331" s="6"/>
      <c r="K331" s="1"/>
      <c r="L331" s="1"/>
      <c r="M331" s="1"/>
      <c r="N331" s="1"/>
      <c r="O331" s="1"/>
      <c r="P331" s="1"/>
      <c r="Q331" s="26"/>
      <c r="R331" s="26"/>
      <c r="S331" s="26"/>
      <c r="T331" s="26"/>
      <c r="U331" s="26"/>
      <c r="V331" s="26"/>
    </row>
    <row r="332" spans="1:22" x14ac:dyDescent="0.3">
      <c r="A332" s="1"/>
      <c r="B332" s="1"/>
      <c r="C332" s="1"/>
      <c r="D332" s="1"/>
      <c r="E332" s="21"/>
      <c r="F332" s="21"/>
      <c r="G332" s="1"/>
      <c r="H332" s="21"/>
      <c r="I332" s="1"/>
      <c r="J332" s="6"/>
      <c r="K332" s="1"/>
      <c r="L332" s="1"/>
      <c r="M332" s="1"/>
      <c r="N332" s="1"/>
      <c r="O332" s="1"/>
      <c r="P332" s="1"/>
      <c r="Q332" s="26"/>
      <c r="R332" s="26"/>
      <c r="S332" s="26"/>
      <c r="T332" s="26"/>
      <c r="U332" s="26"/>
      <c r="V332" s="26"/>
    </row>
    <row r="333" spans="1:22" x14ac:dyDescent="0.3">
      <c r="A333" s="1"/>
      <c r="B333" s="1"/>
      <c r="C333" s="1"/>
      <c r="D333" s="1"/>
      <c r="E333" s="21"/>
      <c r="F333" s="21"/>
      <c r="G333" s="1"/>
      <c r="H333" s="21"/>
      <c r="I333" s="1"/>
      <c r="J333" s="6"/>
      <c r="K333" s="1"/>
      <c r="L333" s="1"/>
      <c r="M333" s="1"/>
      <c r="N333" s="1"/>
      <c r="O333" s="1"/>
      <c r="P333" s="1"/>
      <c r="Q333" s="26"/>
      <c r="R333" s="26"/>
      <c r="S333" s="26"/>
      <c r="T333" s="26"/>
      <c r="U333" s="26"/>
      <c r="V333" s="26"/>
    </row>
    <row r="334" spans="1:22" x14ac:dyDescent="0.3">
      <c r="A334" s="1"/>
      <c r="B334" s="1"/>
      <c r="C334" s="1"/>
      <c r="D334" s="1"/>
      <c r="E334" s="21"/>
      <c r="F334" s="21"/>
      <c r="G334" s="1"/>
      <c r="H334" s="21"/>
      <c r="I334" s="1"/>
      <c r="J334" s="6"/>
      <c r="K334" s="1"/>
      <c r="L334" s="1"/>
      <c r="M334" s="1"/>
      <c r="N334" s="1"/>
      <c r="O334" s="1"/>
      <c r="P334" s="1"/>
      <c r="Q334" s="26"/>
      <c r="R334" s="26"/>
      <c r="S334" s="26"/>
      <c r="T334" s="26"/>
      <c r="U334" s="26"/>
      <c r="V334" s="26"/>
    </row>
    <row r="335" spans="1:22" x14ac:dyDescent="0.3">
      <c r="A335" s="1"/>
      <c r="B335" s="1"/>
      <c r="C335" s="1"/>
      <c r="D335" s="1"/>
      <c r="E335" s="21"/>
      <c r="F335" s="21"/>
      <c r="G335" s="1"/>
      <c r="H335" s="21"/>
      <c r="I335" s="1"/>
      <c r="J335" s="6"/>
      <c r="K335" s="1"/>
      <c r="L335" s="1"/>
      <c r="M335" s="1"/>
      <c r="N335" s="1"/>
      <c r="O335" s="1"/>
      <c r="P335" s="1"/>
      <c r="Q335" s="26"/>
      <c r="R335" s="26"/>
      <c r="S335" s="26"/>
      <c r="T335" s="26"/>
      <c r="U335" s="26"/>
      <c r="V335" s="26"/>
    </row>
    <row r="336" spans="1:22" x14ac:dyDescent="0.3">
      <c r="A336" s="1"/>
      <c r="B336" s="1"/>
      <c r="C336" s="1"/>
      <c r="D336" s="1"/>
      <c r="E336" s="21"/>
      <c r="F336" s="21"/>
      <c r="G336" s="1"/>
      <c r="H336" s="21"/>
      <c r="I336" s="1"/>
      <c r="J336" s="6"/>
      <c r="K336" s="1"/>
      <c r="L336" s="1"/>
      <c r="M336" s="1"/>
      <c r="N336" s="1"/>
      <c r="O336" s="1"/>
      <c r="P336" s="1"/>
      <c r="Q336" s="26"/>
      <c r="R336" s="26"/>
      <c r="S336" s="26"/>
      <c r="T336" s="26"/>
      <c r="U336" s="26"/>
      <c r="V336" s="26"/>
    </row>
    <row r="337" spans="1:22" x14ac:dyDescent="0.3">
      <c r="A337" s="1"/>
      <c r="B337" s="1"/>
      <c r="C337" s="1"/>
      <c r="D337" s="1"/>
      <c r="E337" s="21"/>
      <c r="F337" s="21"/>
      <c r="G337" s="1"/>
      <c r="H337" s="21"/>
      <c r="I337" s="1"/>
      <c r="J337" s="6"/>
      <c r="K337" s="1"/>
      <c r="L337" s="1"/>
      <c r="M337" s="1"/>
      <c r="N337" s="1"/>
      <c r="O337" s="1"/>
      <c r="P337" s="1"/>
      <c r="Q337" s="26"/>
      <c r="R337" s="26"/>
      <c r="S337" s="26"/>
      <c r="T337" s="26"/>
      <c r="U337" s="26"/>
      <c r="V337" s="26"/>
    </row>
    <row r="338" spans="1:22" x14ac:dyDescent="0.3">
      <c r="A338" s="1"/>
      <c r="B338" s="1"/>
      <c r="C338" s="1"/>
      <c r="D338" s="1"/>
      <c r="E338" s="21"/>
      <c r="F338" s="21"/>
      <c r="G338" s="1"/>
      <c r="H338" s="21"/>
      <c r="I338" s="1"/>
      <c r="J338" s="6"/>
      <c r="K338" s="1"/>
      <c r="L338" s="1"/>
      <c r="M338" s="1"/>
      <c r="N338" s="1"/>
      <c r="O338" s="1"/>
      <c r="P338" s="1"/>
      <c r="Q338" s="26"/>
      <c r="R338" s="26"/>
      <c r="S338" s="26"/>
      <c r="T338" s="26"/>
      <c r="U338" s="26"/>
      <c r="V338" s="26"/>
    </row>
    <row r="339" spans="1:22" x14ac:dyDescent="0.3">
      <c r="A339" s="1"/>
      <c r="B339" s="1"/>
      <c r="C339" s="1"/>
      <c r="D339" s="1"/>
      <c r="E339" s="21"/>
      <c r="F339" s="21"/>
      <c r="G339" s="1"/>
      <c r="H339" s="21"/>
      <c r="I339" s="1"/>
      <c r="J339" s="6"/>
      <c r="K339" s="1"/>
      <c r="L339" s="1"/>
      <c r="M339" s="1"/>
      <c r="N339" s="1"/>
      <c r="O339" s="1"/>
      <c r="P339" s="1"/>
      <c r="Q339" s="26"/>
      <c r="R339" s="26"/>
      <c r="S339" s="26"/>
      <c r="T339" s="26"/>
      <c r="U339" s="26"/>
      <c r="V339" s="26"/>
    </row>
    <row r="340" spans="1:22" x14ac:dyDescent="0.3">
      <c r="A340" s="1"/>
      <c r="B340" s="1"/>
      <c r="C340" s="1"/>
      <c r="D340" s="1"/>
      <c r="E340" s="21"/>
      <c r="F340" s="21"/>
      <c r="G340" s="1"/>
      <c r="H340" s="21"/>
      <c r="I340" s="1"/>
      <c r="J340" s="6"/>
      <c r="K340" s="1"/>
      <c r="L340" s="1"/>
      <c r="M340" s="1"/>
      <c r="N340" s="1"/>
      <c r="O340" s="1"/>
      <c r="P340" s="1"/>
      <c r="Q340" s="26"/>
      <c r="R340" s="26"/>
      <c r="S340" s="26"/>
      <c r="T340" s="26"/>
      <c r="U340" s="26"/>
      <c r="V340" s="26"/>
    </row>
    <row r="341" spans="1:22" x14ac:dyDescent="0.3">
      <c r="A341" s="1"/>
      <c r="B341" s="1"/>
      <c r="C341" s="1"/>
      <c r="D341" s="1"/>
      <c r="E341" s="21"/>
      <c r="F341" s="21"/>
      <c r="G341" s="1"/>
      <c r="H341" s="21"/>
      <c r="I341" s="1"/>
      <c r="J341" s="6"/>
      <c r="K341" s="1"/>
      <c r="L341" s="1"/>
      <c r="M341" s="1"/>
      <c r="N341" s="1"/>
      <c r="O341" s="1"/>
      <c r="P341" s="1"/>
      <c r="Q341" s="26"/>
      <c r="R341" s="26"/>
      <c r="S341" s="26"/>
      <c r="T341" s="26"/>
      <c r="U341" s="26"/>
      <c r="V341" s="26"/>
    </row>
    <row r="342" spans="1:22" x14ac:dyDescent="0.3">
      <c r="A342" s="1"/>
      <c r="B342" s="1"/>
      <c r="C342" s="1"/>
      <c r="D342" s="1"/>
      <c r="E342" s="21"/>
      <c r="F342" s="21"/>
      <c r="G342" s="1"/>
      <c r="H342" s="21"/>
      <c r="I342" s="1"/>
      <c r="J342" s="6"/>
      <c r="K342" s="1"/>
      <c r="L342" s="1"/>
      <c r="M342" s="1"/>
      <c r="N342" s="1"/>
      <c r="O342" s="1"/>
      <c r="P342" s="1"/>
      <c r="Q342" s="26"/>
      <c r="R342" s="26"/>
      <c r="S342" s="26"/>
      <c r="T342" s="26"/>
      <c r="U342" s="26"/>
      <c r="V342" s="26"/>
    </row>
    <row r="343" spans="1:22" x14ac:dyDescent="0.3">
      <c r="A343" s="1"/>
      <c r="B343" s="1"/>
      <c r="C343" s="1"/>
      <c r="D343" s="1"/>
      <c r="E343" s="21"/>
      <c r="F343" s="21"/>
      <c r="G343" s="1"/>
      <c r="H343" s="21"/>
      <c r="I343" s="1"/>
      <c r="J343" s="6"/>
      <c r="K343" s="1"/>
      <c r="L343" s="1"/>
      <c r="M343" s="1"/>
      <c r="N343" s="1"/>
      <c r="O343" s="1"/>
      <c r="P343" s="1"/>
      <c r="Q343" s="26"/>
      <c r="R343" s="26"/>
      <c r="S343" s="26"/>
      <c r="T343" s="26"/>
      <c r="U343" s="26"/>
      <c r="V343" s="26"/>
    </row>
    <row r="344" spans="1:22" x14ac:dyDescent="0.3">
      <c r="A344" s="1"/>
      <c r="B344" s="1"/>
      <c r="C344" s="1"/>
      <c r="D344" s="1"/>
      <c r="E344" s="21"/>
      <c r="F344" s="21"/>
      <c r="G344" s="1"/>
      <c r="H344" s="21"/>
      <c r="I344" s="1"/>
      <c r="J344" s="6"/>
      <c r="K344" s="1"/>
      <c r="L344" s="1"/>
      <c r="M344" s="1"/>
      <c r="N344" s="1"/>
      <c r="O344" s="1"/>
      <c r="P344" s="1"/>
      <c r="Q344" s="26"/>
      <c r="R344" s="26"/>
      <c r="S344" s="26"/>
      <c r="T344" s="26"/>
      <c r="U344" s="26"/>
      <c r="V344" s="26"/>
    </row>
    <row r="345" spans="1:22" x14ac:dyDescent="0.3">
      <c r="A345" s="1"/>
      <c r="B345" s="1"/>
      <c r="C345" s="1"/>
      <c r="D345" s="1"/>
      <c r="E345" s="21"/>
      <c r="F345" s="21"/>
      <c r="G345" s="1"/>
      <c r="H345" s="21"/>
      <c r="I345" s="1"/>
      <c r="J345" s="6"/>
      <c r="K345" s="1"/>
      <c r="L345" s="1"/>
      <c r="M345" s="1"/>
      <c r="N345" s="1"/>
      <c r="O345" s="1"/>
      <c r="P345" s="1"/>
      <c r="Q345" s="26"/>
      <c r="R345" s="26"/>
      <c r="S345" s="26"/>
      <c r="T345" s="26"/>
      <c r="U345" s="26"/>
      <c r="V345" s="26"/>
    </row>
    <row r="346" spans="1:22" x14ac:dyDescent="0.3">
      <c r="A346" s="1"/>
      <c r="B346" s="1"/>
      <c r="C346" s="1"/>
      <c r="D346" s="1"/>
      <c r="E346" s="21"/>
      <c r="F346" s="21"/>
      <c r="G346" s="1"/>
      <c r="H346" s="21"/>
      <c r="I346" s="1"/>
      <c r="J346" s="6"/>
      <c r="K346" s="1"/>
      <c r="L346" s="1"/>
      <c r="M346" s="1"/>
      <c r="N346" s="1"/>
      <c r="O346" s="1"/>
      <c r="P346" s="1"/>
      <c r="Q346" s="26"/>
      <c r="R346" s="26"/>
      <c r="S346" s="26"/>
      <c r="T346" s="26"/>
      <c r="U346" s="26"/>
      <c r="V346" s="26"/>
    </row>
    <row r="347" spans="1:22" x14ac:dyDescent="0.3">
      <c r="A347" s="1"/>
      <c r="B347" s="1"/>
      <c r="C347" s="1"/>
      <c r="D347" s="1"/>
      <c r="E347" s="21"/>
      <c r="F347" s="21"/>
      <c r="G347" s="1"/>
      <c r="H347" s="21"/>
      <c r="I347" s="1"/>
      <c r="J347" s="6"/>
      <c r="K347" s="1"/>
      <c r="L347" s="1"/>
      <c r="M347" s="1"/>
      <c r="N347" s="1"/>
      <c r="O347" s="1"/>
      <c r="P347" s="1"/>
      <c r="Q347" s="26"/>
      <c r="R347" s="26"/>
      <c r="S347" s="26"/>
      <c r="T347" s="26"/>
      <c r="U347" s="26"/>
      <c r="V347" s="26"/>
    </row>
    <row r="348" spans="1:22" x14ac:dyDescent="0.3">
      <c r="A348" s="1"/>
      <c r="B348" s="1"/>
      <c r="C348" s="1"/>
      <c r="D348" s="1"/>
      <c r="E348" s="21"/>
      <c r="F348" s="21"/>
      <c r="G348" s="1"/>
      <c r="H348" s="21"/>
      <c r="I348" s="1"/>
      <c r="J348" s="6"/>
      <c r="K348" s="1"/>
      <c r="L348" s="1"/>
      <c r="M348" s="1"/>
      <c r="N348" s="1"/>
      <c r="O348" s="1"/>
      <c r="P348" s="1"/>
      <c r="Q348" s="26"/>
      <c r="R348" s="26"/>
      <c r="S348" s="26"/>
      <c r="T348" s="26"/>
      <c r="U348" s="26"/>
      <c r="V348" s="26"/>
    </row>
    <row r="349" spans="1:22" x14ac:dyDescent="0.3">
      <c r="A349" s="1"/>
      <c r="B349" s="1"/>
      <c r="C349" s="1"/>
      <c r="D349" s="1"/>
      <c r="E349" s="21"/>
      <c r="F349" s="21"/>
      <c r="G349" s="1"/>
      <c r="H349" s="21"/>
      <c r="I349" s="1"/>
      <c r="J349" s="6"/>
      <c r="K349" s="1"/>
      <c r="L349" s="1"/>
      <c r="M349" s="1"/>
      <c r="N349" s="1"/>
      <c r="O349" s="1"/>
      <c r="P349" s="1"/>
      <c r="Q349" s="26"/>
      <c r="R349" s="26"/>
      <c r="S349" s="26"/>
      <c r="T349" s="26"/>
      <c r="U349" s="26"/>
      <c r="V349" s="26"/>
    </row>
    <row r="350" spans="1:22" x14ac:dyDescent="0.3">
      <c r="A350" s="1"/>
      <c r="B350" s="1"/>
      <c r="C350" s="1"/>
      <c r="D350" s="1"/>
      <c r="E350" s="21"/>
      <c r="F350" s="21"/>
      <c r="G350" s="1"/>
      <c r="H350" s="21"/>
      <c r="I350" s="1"/>
      <c r="J350" s="6"/>
      <c r="K350" s="1"/>
      <c r="L350" s="1"/>
      <c r="M350" s="1"/>
      <c r="N350" s="1"/>
      <c r="O350" s="1"/>
      <c r="P350" s="1"/>
      <c r="Q350" s="26"/>
      <c r="R350" s="26"/>
      <c r="S350" s="26"/>
      <c r="T350" s="26"/>
      <c r="U350" s="26"/>
      <c r="V350" s="26"/>
    </row>
    <row r="351" spans="1:22" x14ac:dyDescent="0.3">
      <c r="A351" s="1"/>
      <c r="B351" s="1"/>
      <c r="C351" s="1"/>
      <c r="D351" s="1"/>
      <c r="E351" s="21"/>
      <c r="F351" s="21"/>
      <c r="G351" s="1"/>
      <c r="H351" s="21"/>
      <c r="I351" s="1"/>
      <c r="J351" s="6"/>
      <c r="K351" s="1"/>
      <c r="L351" s="1"/>
      <c r="M351" s="1"/>
      <c r="N351" s="1"/>
      <c r="O351" s="1"/>
      <c r="P351" s="1"/>
      <c r="Q351" s="26"/>
      <c r="R351" s="26"/>
      <c r="S351" s="26"/>
      <c r="T351" s="26"/>
      <c r="U351" s="26"/>
      <c r="V351" s="26"/>
    </row>
    <row r="352" spans="1:22" x14ac:dyDescent="0.3">
      <c r="A352" s="1"/>
      <c r="B352" s="1"/>
      <c r="C352" s="1"/>
      <c r="D352" s="1"/>
      <c r="E352" s="21"/>
      <c r="F352" s="21"/>
      <c r="G352" s="1"/>
      <c r="H352" s="21"/>
      <c r="I352" s="1"/>
      <c r="J352" s="6"/>
      <c r="K352" s="1"/>
      <c r="L352" s="1"/>
      <c r="M352" s="1"/>
      <c r="N352" s="1"/>
      <c r="O352" s="1"/>
      <c r="P352" s="1"/>
      <c r="Q352" s="26"/>
      <c r="R352" s="26"/>
      <c r="S352" s="26"/>
      <c r="T352" s="26"/>
      <c r="U352" s="26"/>
      <c r="V352" s="26"/>
    </row>
    <row r="353" spans="1:22" x14ac:dyDescent="0.3">
      <c r="A353" s="1"/>
      <c r="B353" s="1"/>
      <c r="C353" s="1"/>
      <c r="D353" s="1"/>
      <c r="E353" s="21"/>
      <c r="F353" s="21"/>
      <c r="G353" s="1"/>
      <c r="H353" s="21"/>
      <c r="I353" s="1"/>
      <c r="J353" s="6"/>
      <c r="K353" s="1"/>
      <c r="L353" s="1"/>
      <c r="M353" s="1"/>
      <c r="N353" s="1"/>
      <c r="O353" s="1"/>
      <c r="P353" s="1"/>
      <c r="Q353" s="26"/>
      <c r="R353" s="26"/>
      <c r="S353" s="26"/>
      <c r="T353" s="26"/>
      <c r="U353" s="26"/>
      <c r="V353" s="26"/>
    </row>
    <row r="354" spans="1:22" x14ac:dyDescent="0.3">
      <c r="A354" s="1"/>
      <c r="B354" s="1"/>
      <c r="C354" s="1"/>
      <c r="D354" s="1"/>
      <c r="E354" s="21"/>
      <c r="F354" s="21"/>
      <c r="G354" s="1"/>
      <c r="H354" s="21"/>
      <c r="I354" s="1"/>
      <c r="J354" s="6"/>
      <c r="K354" s="1"/>
      <c r="L354" s="1"/>
      <c r="M354" s="1"/>
      <c r="N354" s="1"/>
      <c r="O354" s="1"/>
      <c r="P354" s="1"/>
      <c r="Q354" s="26"/>
      <c r="R354" s="26"/>
      <c r="S354" s="26"/>
      <c r="T354" s="26"/>
      <c r="U354" s="26"/>
      <c r="V354" s="26"/>
    </row>
    <row r="355" spans="1:22" x14ac:dyDescent="0.3">
      <c r="A355" s="1"/>
      <c r="B355" s="1"/>
      <c r="C355" s="1"/>
      <c r="D355" s="1"/>
      <c r="E355" s="21"/>
      <c r="F355" s="21"/>
      <c r="G355" s="1"/>
      <c r="H355" s="21"/>
      <c r="I355" s="1"/>
      <c r="J355" s="6"/>
      <c r="K355" s="1"/>
      <c r="L355" s="1"/>
      <c r="M355" s="1"/>
      <c r="N355" s="1"/>
      <c r="O355" s="1"/>
      <c r="P355" s="1"/>
      <c r="Q355" s="26"/>
      <c r="R355" s="26"/>
      <c r="S355" s="26"/>
      <c r="T355" s="26"/>
      <c r="U355" s="26"/>
      <c r="V355" s="26"/>
    </row>
    <row r="356" spans="1:22" x14ac:dyDescent="0.3">
      <c r="A356" s="1"/>
      <c r="B356" s="1"/>
      <c r="C356" s="1"/>
      <c r="D356" s="1"/>
      <c r="E356" s="21"/>
      <c r="F356" s="21"/>
      <c r="G356" s="1"/>
      <c r="H356" s="21"/>
      <c r="I356" s="1"/>
      <c r="J356" s="6"/>
      <c r="K356" s="1"/>
      <c r="L356" s="1"/>
      <c r="M356" s="1"/>
      <c r="N356" s="1"/>
      <c r="O356" s="1"/>
      <c r="P356" s="1"/>
      <c r="Q356" s="26"/>
      <c r="R356" s="26"/>
      <c r="S356" s="26"/>
      <c r="T356" s="26"/>
      <c r="U356" s="26"/>
      <c r="V356" s="26"/>
    </row>
    <row r="357" spans="1:22" x14ac:dyDescent="0.3">
      <c r="A357" s="1"/>
      <c r="B357" s="1"/>
      <c r="C357" s="1"/>
      <c r="D357" s="1"/>
      <c r="E357" s="21"/>
      <c r="F357" s="21"/>
      <c r="G357" s="1"/>
      <c r="H357" s="21"/>
      <c r="I357" s="1"/>
      <c r="J357" s="6"/>
      <c r="K357" s="1"/>
      <c r="L357" s="1"/>
      <c r="M357" s="1"/>
      <c r="N357" s="1"/>
      <c r="O357" s="1"/>
      <c r="P357" s="1"/>
      <c r="Q357" s="26"/>
      <c r="R357" s="26"/>
      <c r="S357" s="26"/>
      <c r="T357" s="26"/>
      <c r="U357" s="26"/>
      <c r="V357" s="26"/>
    </row>
  </sheetData>
  <autoFilter ref="A1:AD260" xr:uid="{265DBB1D-D6D7-4F37-8127-75E0DD213E4F}"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sortState ref="A3:AD260">
    <sortCondition ref="AC3:AC260"/>
  </sortState>
  <mergeCells count="14">
    <mergeCell ref="AC1:AC2"/>
    <mergeCell ref="AD1:AD2"/>
    <mergeCell ref="Q1:R1"/>
    <mergeCell ref="S1:T1"/>
    <mergeCell ref="U1:V1"/>
    <mergeCell ref="W1:X1"/>
    <mergeCell ref="Y1:Z1"/>
    <mergeCell ref="AA1:AB1"/>
    <mergeCell ref="C1:C2"/>
    <mergeCell ref="D1:D2"/>
    <mergeCell ref="E1:E2"/>
    <mergeCell ref="F1:F2"/>
    <mergeCell ref="G1:G2"/>
    <mergeCell ref="H1:H2"/>
  </mergeCells>
  <hyperlinks>
    <hyperlink ref="N89" r:id="rId1" xr:uid="{D58EE85D-F2AD-4369-A76C-18DF73C7D24B}"/>
    <hyperlink ref="N160" r:id="rId2" xr:uid="{09104DD7-DE97-45E0-8BBB-3C1176CBB119}"/>
    <hyperlink ref="N79" r:id="rId3" xr:uid="{6477395E-59E0-4FD6-B20C-B94EE3135562}"/>
    <hyperlink ref="N199" r:id="rId4" xr:uid="{615ECFA1-5696-4C7F-A2CB-15FF2BC2D243}"/>
    <hyperlink ref="N99" r:id="rId5" xr:uid="{E302582C-400B-4755-AFF7-CB986CEB2BA3}"/>
    <hyperlink ref="N95" r:id="rId6" xr:uid="{827809A9-DB6F-4558-83ED-CEADA4DD04C8}"/>
    <hyperlink ref="N10" r:id="rId7" xr:uid="{AB33E9D3-3BF6-4642-BB65-6EB4E11B3E9A}"/>
    <hyperlink ref="N118" r:id="rId8" xr:uid="{83C1CE19-EB13-4108-866B-5736A905E564}"/>
    <hyperlink ref="N34" r:id="rId9" xr:uid="{FE3BB456-5A57-4BEE-8F00-A3B760622B8C}"/>
    <hyperlink ref="N209" r:id="rId10" xr:uid="{BB51C518-E20F-4D7C-9594-76C68665BD69}"/>
    <hyperlink ref="N104" r:id="rId11" xr:uid="{8B0BF441-59C1-44D6-922A-DC32863780C6}"/>
    <hyperlink ref="N168" r:id="rId12" xr:uid="{2E75B94E-E932-4EC9-B869-8A1FF6189D36}"/>
    <hyperlink ref="N66" r:id="rId13" xr:uid="{1FC9CB53-7632-4A04-B9E6-5F72BC50EAE7}"/>
    <hyperlink ref="N231" r:id="rId14" xr:uid="{7A6C99C8-3460-4F26-8379-215ACD028089}"/>
    <hyperlink ref="N186" r:id="rId15" xr:uid="{AC73410F-1B49-4F0D-861F-283D564AA520}"/>
    <hyperlink ref="N221" r:id="rId16" xr:uid="{AF3DC8F2-6DB5-4E29-95DB-78BFD0ABD8D7}"/>
    <hyperlink ref="N130" r:id="rId17" xr:uid="{0E69FC8C-AB3A-40E3-BD6B-CD6FFBCF20C8}"/>
    <hyperlink ref="N36" r:id="rId18" xr:uid="{8AEB56AA-C62B-4F2E-B98A-4B0798B086E1}"/>
    <hyperlink ref="N93" r:id="rId19" xr:uid="{128378A7-CA8D-4495-BA2A-84F6E7AE7403}"/>
    <hyperlink ref="N27" r:id="rId20" xr:uid="{B9EBBD8A-005F-4858-B182-81866AB90715}"/>
    <hyperlink ref="N110" r:id="rId21" xr:uid="{46AEBA91-3E77-452F-8732-6664BE57EA01}"/>
    <hyperlink ref="N250" r:id="rId22" xr:uid="{C3114559-7F87-4DE0-A9E9-3A79EBCAFDA5}"/>
    <hyperlink ref="N103" r:id="rId23" xr:uid="{DACB789C-01CB-4900-8DC1-DC9EF4E30AF1}"/>
    <hyperlink ref="N26" r:id="rId24" xr:uid="{3EC9A8E4-3E39-40FC-B4CD-4F8FBDB70074}"/>
    <hyperlink ref="N3" r:id="rId25" xr:uid="{45A22068-1836-412E-98E8-7D8728C14C2D}"/>
    <hyperlink ref="N40" r:id="rId26" xr:uid="{107E35D6-297C-4313-836B-F68DCAA40E5B}"/>
    <hyperlink ref="N9" r:id="rId27" xr:uid="{41F955D6-632D-42BF-9ED4-506CC9F51A40}"/>
    <hyperlink ref="N114" r:id="rId28" xr:uid="{7948C57B-324F-4AEC-812F-68722F6520D9}"/>
    <hyperlink ref="N70" r:id="rId29" xr:uid="{4AFF915E-4C03-43F7-AA1C-CF04472C0AE4}"/>
    <hyperlink ref="N69" r:id="rId30" xr:uid="{B2A8CF40-1A1B-4AA5-A49F-770F0DC724AE}"/>
    <hyperlink ref="N11" r:id="rId31" xr:uid="{F9B3622F-EA8F-4D7C-AF76-1F30484FDDA8}"/>
    <hyperlink ref="N113" r:id="rId32" xr:uid="{95C2BEA0-96AC-41FC-B6E1-FCCD9FC97FF2}"/>
    <hyperlink ref="N220" r:id="rId33" xr:uid="{8E2E7C6B-1B35-4A4D-86C9-94A362D0A593}"/>
    <hyperlink ref="N21" r:id="rId34" xr:uid="{29A51CD6-10D1-4F32-A690-1F573AA6DE13}"/>
    <hyperlink ref="N177" r:id="rId35" xr:uid="{89A90A71-0487-4E2D-BC0C-59743EB4FBE7}"/>
    <hyperlink ref="N219" r:id="rId36" xr:uid="{73D68901-081B-48F0-9173-73678819B974}"/>
    <hyperlink ref="N115" r:id="rId37" xr:uid="{46E9D2D5-F410-49BF-A12B-1CC499C7C95B}"/>
    <hyperlink ref="N197" r:id="rId38" xr:uid="{888BF4CA-3899-4D91-9A9F-6B16E2504155}"/>
    <hyperlink ref="N247" r:id="rId39" xr:uid="{7933F7D4-BA9B-4776-8824-9DD849E4C5C4}"/>
    <hyperlink ref="N91" r:id="rId40" xr:uid="{4322B426-EB9C-447F-85D7-3902CABC6A5D}"/>
    <hyperlink ref="N87" r:id="rId41" xr:uid="{B162BBD2-C1BE-4825-85E0-9F5D36020F6B}"/>
    <hyperlink ref="N107" r:id="rId42" xr:uid="{16805278-2F9C-4211-AE17-85A36B210E18}"/>
    <hyperlink ref="N75" r:id="rId43" xr:uid="{F97AE266-7691-4740-80AB-29952971C9A7}"/>
    <hyperlink ref="N106" r:id="rId44" xr:uid="{3412581E-B173-4F4F-9EA4-00C17B5E0FEA}"/>
    <hyperlink ref="N13" r:id="rId45" xr:uid="{8B6EB605-19EB-4940-9DD1-5BAE82220F1F}"/>
    <hyperlink ref="N29" r:id="rId46" xr:uid="{7F42152D-F42B-4C47-A053-AA2137AD6721}"/>
    <hyperlink ref="N74" r:id="rId47" xr:uid="{EB05466D-0890-41A4-AA10-B7C54C74E655}"/>
    <hyperlink ref="N131" r:id="rId48" xr:uid="{E37574E6-E532-4E0E-A96E-27E8812198A3}"/>
    <hyperlink ref="N142" r:id="rId49" xr:uid="{072AA5CB-471E-49E2-9785-BA3FC413524E}"/>
    <hyperlink ref="N38" r:id="rId50" xr:uid="{AFC99BE6-4522-4A60-A9D3-9960936057CA}"/>
    <hyperlink ref="N167" r:id="rId51" xr:uid="{1F6A274A-66FF-439A-A079-55CCEEEBCFF2}"/>
    <hyperlink ref="N230" r:id="rId52" xr:uid="{0E1799E3-8185-4F08-AF5B-AA5C67DFC1A2}"/>
    <hyperlink ref="N18" r:id="rId53" xr:uid="{A0C0B570-57E2-4CE3-85BC-EE02482D7051}"/>
    <hyperlink ref="N47" r:id="rId54" xr:uid="{BF9CF5F8-9D1A-40D6-8F19-2875CD4DAFB7}"/>
    <hyperlink ref="N258" r:id="rId55" xr:uid="{447A66BD-C941-41AE-87F3-FC243A517EAE}"/>
    <hyperlink ref="N84" r:id="rId56" xr:uid="{6EAC500C-9758-4251-BDC0-8B0DB4D85EBD}"/>
    <hyperlink ref="N56" r:id="rId57" xr:uid="{C8B00F5A-8A65-428E-B6FD-F4AF27D6F65E}"/>
    <hyperlink ref="N53" r:id="rId58" xr:uid="{DADA9612-B30E-43E1-A815-2801A950EC01}"/>
    <hyperlink ref="N100" r:id="rId59" xr:uid="{FC176BDE-1FB3-48BF-B3E6-68176CBE13A3}"/>
    <hyperlink ref="N15" r:id="rId60" xr:uid="{6F4C5A39-45F2-4508-A118-5954935F30A1}"/>
    <hyperlink ref="N138" r:id="rId61" xr:uid="{C6D208D1-B2E8-4E84-8993-2CCE22C5D280}"/>
    <hyperlink ref="N20" r:id="rId62" xr:uid="{90D0930C-D6DB-4B8F-9237-37EAD2967114}"/>
    <hyperlink ref="N62" r:id="rId63" xr:uid="{39FF6043-EB83-4C0B-98D1-C90E3E3D7304}"/>
    <hyperlink ref="N14" r:id="rId64" xr:uid="{E0E5BF7E-12C7-48C7-B13B-82C02471F81A}"/>
    <hyperlink ref="N180" r:id="rId65" xr:uid="{350EA10E-C216-4CED-A2CC-4C4014857089}"/>
    <hyperlink ref="N124" r:id="rId66" xr:uid="{CBE8C62D-78B2-49F0-843C-DCAF108C2B00}"/>
    <hyperlink ref="N102" r:id="rId67" xr:uid="{28E9D4F7-B373-4987-8260-621367A57017}"/>
    <hyperlink ref="N17" r:id="rId68" xr:uid="{745E3555-FAD3-4C57-80CB-4823F58478CB}"/>
    <hyperlink ref="N119" r:id="rId69" xr:uid="{98259B60-9B7F-454A-B7AB-3CA837FBB497}"/>
    <hyperlink ref="N111" r:id="rId70" xr:uid="{D853E026-0BC0-44DC-8ECE-755E52C5C96A}"/>
    <hyperlink ref="N196" r:id="rId71" xr:uid="{9C42283A-CCFD-4EA0-8024-7BD8267419BF}"/>
    <hyperlink ref="N146" r:id="rId72" xr:uid="{8B0FE4BE-417E-4259-990E-726FAF7FA6D7}"/>
    <hyperlink ref="N39" r:id="rId73" xr:uid="{F65E7A9E-A1A2-44D2-B825-C394F109B729}"/>
    <hyperlink ref="M165" r:id="rId74" xr:uid="{73A1447D-107D-4794-9845-F6EEC584E27C}"/>
    <hyperlink ref="N165" r:id="rId75" xr:uid="{DABF4AD8-673C-4228-B77F-3B83244AB0D1}"/>
    <hyperlink ref="N72" r:id="rId76" xr:uid="{C9361F4B-2046-486C-88B8-A700C103E9BF}"/>
    <hyperlink ref="N128" r:id="rId77" xr:uid="{81A0A472-248A-4F79-9828-F8014D66AD02}"/>
    <hyperlink ref="N49" r:id="rId78" xr:uid="{0FA1EA67-61EF-4776-A0CF-078CFB70CEF4}"/>
    <hyperlink ref="N51" r:id="rId79" xr:uid="{B9D824A4-6D44-40A8-A960-68F71A7EC7B3}"/>
    <hyperlink ref="N77" r:id="rId80" xr:uid="{3283DE29-F018-466A-82A8-4AC5E7D46CA1}"/>
    <hyperlink ref="N25" r:id="rId81" xr:uid="{08BB12F4-50F6-4EF9-AD58-1C85C94DFD00}"/>
    <hyperlink ref="N228" r:id="rId82" xr:uid="{422506DC-27B5-4F96-BFC8-6515A71733FE}"/>
    <hyperlink ref="N7" r:id="rId83" xr:uid="{EE2D73C4-D451-4E1C-AFFB-45E29D4B9862}"/>
    <hyperlink ref="N173" r:id="rId84" xr:uid="{8D3979E5-6C76-4A4E-BA4C-85A08F08CA5E}"/>
    <hyperlink ref="N229" r:id="rId85" xr:uid="{35D5DFA2-5A29-4C37-90F6-EA0C8BECE2E1}"/>
    <hyperlink ref="N198" r:id="rId86" xr:uid="{15054F47-0AEB-47D5-8D08-DCFE94734EE2}"/>
    <hyperlink ref="N184" r:id="rId87" xr:uid="{415B4D71-DBC3-4905-AA77-25E19E20E930}"/>
    <hyperlink ref="N234" r:id="rId88" xr:uid="{49EC4C2D-B59E-4B9C-BAD8-062ADE13E224}"/>
    <hyperlink ref="N155" r:id="rId89" xr:uid="{CCC3414F-DBCA-46A2-B790-F8A77BF75381}"/>
    <hyperlink ref="N126" r:id="rId90" xr:uid="{0D147002-3060-47C0-AD7C-537C33B2AD08}"/>
    <hyperlink ref="N23" r:id="rId91" xr:uid="{844F0A12-D756-4274-9183-715F4048FCAC}"/>
    <hyperlink ref="N156" r:id="rId92" xr:uid="{601909EF-978A-4B13-A928-D1DE0E2607F9}"/>
    <hyperlink ref="N238" r:id="rId93" xr:uid="{10D9925F-215B-4F18-9273-8FFE4ED73599}"/>
    <hyperlink ref="N129" r:id="rId94" xr:uid="{1624926D-E060-4566-9A09-22E0F90A2833}"/>
    <hyperlink ref="N50" r:id="rId95" xr:uid="{7CED6D0C-6B96-4E96-B091-334DDDA8301B}"/>
    <hyperlink ref="N12" r:id="rId96" xr:uid="{03BDA0AD-953B-419D-A679-921FD42784E9}"/>
    <hyperlink ref="N80" r:id="rId97" xr:uid="{D9E0C966-994C-423E-99BC-74D55675A68E}"/>
    <hyperlink ref="N68" r:id="rId98" xr:uid="{E3C4749B-B74C-49C9-8C27-9AAA41E45DFC}"/>
    <hyperlink ref="N83" r:id="rId99" xr:uid="{3F5E1688-BBF4-42DD-B98B-2FF582BAA121}"/>
    <hyperlink ref="N204" r:id="rId100" xr:uid="{36B2B9E5-2604-4609-948D-15D44055AF59}"/>
    <hyperlink ref="N41" r:id="rId101" xr:uid="{E9E7F26D-72B5-49E8-8790-4A66323CF721}"/>
    <hyperlink ref="N195" r:id="rId102" xr:uid="{B2B1FBE3-E92A-4BAB-882C-C9465F3A31B8}"/>
    <hyperlink ref="N147" r:id="rId103" xr:uid="{2FB9EC99-A970-4E02-865F-724A7BC169E0}"/>
    <hyperlink ref="N185" r:id="rId104" xr:uid="{008EC6FC-40F7-40AA-BB2F-3FE76EC587FB}"/>
    <hyperlink ref="N123" r:id="rId105" xr:uid="{3DB35EC5-CFE3-43F2-9B88-831DDA80A125}"/>
    <hyperlink ref="N141" r:id="rId106" xr:uid="{9B4D1C70-ED41-4DFF-BF4E-BC111B504F12}"/>
    <hyperlink ref="N97" r:id="rId107" xr:uid="{6567595B-B452-43E1-988E-49F9F8A41B58}"/>
    <hyperlink ref="N121" r:id="rId108" xr:uid="{242E82DE-348A-4AEE-B3AF-646739AB22F5}"/>
    <hyperlink ref="N233" r:id="rId109" xr:uid="{2A15F528-CB1B-4073-8D86-4DE789B6267E}"/>
    <hyperlink ref="N190" r:id="rId110" xr:uid="{67FEFD22-C174-4568-952E-F71DD1EBEE83}"/>
    <hyperlink ref="N35" r:id="rId111" xr:uid="{1071DE27-B216-4EC5-8D61-9AEE40E90204}"/>
    <hyperlink ref="N86" r:id="rId112" xr:uid="{9828770C-9A6A-40D1-A323-B0166E5B2904}"/>
    <hyperlink ref="N248" r:id="rId113" xr:uid="{C397E04D-76E8-4EE4-990C-85CE9DD216BC}"/>
    <hyperlink ref="N254" r:id="rId114" xr:uid="{7CE7A258-4F13-412E-A6BD-19AA1341144F}"/>
    <hyperlink ref="N241" r:id="rId115" xr:uid="{7036D951-7626-4DF8-A3DE-81C2DC30B742}"/>
    <hyperlink ref="N133" r:id="rId116" xr:uid="{88C1D982-4F5E-4C29-AC83-ACCD4900E19C}"/>
    <hyperlink ref="N85" r:id="rId117" xr:uid="{C3D169E2-A11C-4F32-A7ED-3EE16EE1E63B}"/>
    <hyperlink ref="N71" r:id="rId118" xr:uid="{50A616D1-A1BD-4D96-8F40-D165612B3D9C}"/>
    <hyperlink ref="N22" r:id="rId119" xr:uid="{7B77FCC5-6F49-4F8F-A3A0-C57C0A9C509E}"/>
    <hyperlink ref="N122" r:id="rId120" xr:uid="{96A0BC50-32D7-4688-8CFD-627F93C1BAFA}"/>
    <hyperlink ref="N37" r:id="rId121" xr:uid="{72C20F2B-6613-4301-BC7F-82F24885A45A}"/>
    <hyperlink ref="N182" r:id="rId122" xr:uid="{C4EB71B6-1555-4D0C-80C4-2CF47C166F29}"/>
    <hyperlink ref="N81" r:id="rId123" xr:uid="{77891286-A1A8-405B-B21D-8F73FB8B17B7}"/>
    <hyperlink ref="N61" r:id="rId124" xr:uid="{CE7B2134-B21B-4817-8A83-EBA233049494}"/>
    <hyperlink ref="N239" r:id="rId125" xr:uid="{3042C627-72D0-430A-9717-89F02896739D}"/>
    <hyperlink ref="N257" r:id="rId126" xr:uid="{D37F27EA-4A3D-4BB8-AEAC-C66DE22484BD}"/>
    <hyperlink ref="N161" r:id="rId127" xr:uid="{900A9DFD-CD3B-4507-9524-56939E23664A}"/>
    <hyperlink ref="N4" r:id="rId128" xr:uid="{79EBBA7B-D246-4244-8DC8-06B7F9F0DFA5}"/>
    <hyperlink ref="N227" r:id="rId129" xr:uid="{6911D94F-BA77-42BF-BBB2-A34A7930189E}"/>
    <hyperlink ref="N82" r:id="rId130" xr:uid="{D154E368-707D-4CF5-A66D-FF76EA03CBBF}"/>
    <hyperlink ref="N44" r:id="rId131" xr:uid="{E6DF471B-6A7D-4DBA-B93B-61FC6D506971}"/>
    <hyperlink ref="N57" r:id="rId132" xr:uid="{B250A628-DF11-427C-9C6D-D3E0715F3C98}"/>
    <hyperlink ref="N175" r:id="rId133" xr:uid="{111B158A-98B8-4858-B0B7-6E3ACAED7C10}"/>
    <hyperlink ref="N59" r:id="rId134" xr:uid="{4645DF3C-2649-4F98-9E7F-8A02DCFC3C30}"/>
    <hyperlink ref="N90" r:id="rId135" xr:uid="{C0FBDDBC-D7E6-4E1D-BFE8-35B3E49C336D}"/>
    <hyperlink ref="N201" r:id="rId136" xr:uid="{AB501E63-4196-4513-B3F0-B0FC6156B4F9}"/>
    <hyperlink ref="N149" r:id="rId137" xr:uid="{30A9CF47-71E5-4297-ABCC-71C0F847E1F8}"/>
    <hyperlink ref="N157" r:id="rId138" xr:uid="{CE41B6CE-10B6-4D1E-87D9-1A8808BE2830}"/>
    <hyperlink ref="N54" r:id="rId139" xr:uid="{FA62B71B-1FE1-4D4B-9906-2133BE1A92AD}"/>
    <hyperlink ref="N242" r:id="rId140" xr:uid="{B51FE207-8257-4807-9263-95E6B92B5186}"/>
    <hyperlink ref="N105" r:id="rId141" xr:uid="{9ECBA4DA-D941-45D3-92AC-1E23C6718E03}"/>
    <hyperlink ref="N159" r:id="rId142" xr:uid="{2ABAD19B-3354-4A3E-94E9-0EBB02EF17F8}"/>
    <hyperlink ref="N259" r:id="rId143" xr:uid="{67C88335-46EA-4556-ACFA-822C8F330054}"/>
    <hyperlink ref="N187" r:id="rId144" xr:uid="{BBCDBDE7-0BC1-45BC-BD58-E40B4E62239E}"/>
    <hyperlink ref="N132" r:id="rId145" xr:uid="{3C4B29F6-5C27-4758-BBE5-60D116496F28}"/>
    <hyperlink ref="N162" r:id="rId146" xr:uid="{70B01C90-5F1F-4271-8518-6AB7ADBEC92B}"/>
    <hyperlink ref="N235" r:id="rId147" xr:uid="{4A98284A-2744-4959-866D-F9D48F7D365A}"/>
    <hyperlink ref="N45" r:id="rId148" xr:uid="{78D34566-09BA-459F-9E16-9FEBCF515EA4}"/>
    <hyperlink ref="N48" r:id="rId149" xr:uid="{E301C5C6-267B-4E13-A9B4-96B8541E340A}"/>
    <hyperlink ref="N65" r:id="rId150" xr:uid="{A4D9D95A-3584-4FF4-85D8-6029136339DC}"/>
    <hyperlink ref="N5" r:id="rId151" xr:uid="{C16AEE71-D578-4FE7-9F8C-58C418CCED21}"/>
    <hyperlink ref="N6" r:id="rId152" xr:uid="{BDA2DA08-A447-4E44-879D-712C4337A8DD}"/>
    <hyperlink ref="N42" r:id="rId153" xr:uid="{BA3FFE79-ED98-4758-A365-BEB0B41AB623}"/>
    <hyperlink ref="N150" r:id="rId154" xr:uid="{8595849A-6241-47C8-A5DB-814A59BC960C}"/>
    <hyperlink ref="N58" r:id="rId155" xr:uid="{FDE6D2E5-1E47-4DCE-9454-E318BE43BE61}"/>
    <hyperlink ref="N170" r:id="rId156" xr:uid="{B37643D1-9401-47BE-8DE3-67BCD58C2528}"/>
    <hyperlink ref="N43" r:id="rId157" xr:uid="{4182C751-0DD3-4813-8156-26A2C63324C8}"/>
    <hyperlink ref="N55" r:id="rId158" xr:uid="{7C179245-C1CA-4D6D-8B52-05E4C0000B79}"/>
    <hyperlink ref="N28" r:id="rId159" xr:uid="{43419452-8E4F-4DFA-867D-5A4CEAE5BBC4}"/>
    <hyperlink ref="N158" r:id="rId160" xr:uid="{9421F635-00FC-444D-9F58-14665DF75FEE}"/>
    <hyperlink ref="N137" r:id="rId161" xr:uid="{68FE23C3-6B59-4DC2-95D1-105074A1F98E}"/>
    <hyperlink ref="N108" r:id="rId162" xr:uid="{434C6B06-07BC-40AC-BFF9-1586DD2BA4FE}"/>
    <hyperlink ref="N207" r:id="rId163" xr:uid="{4435D7BC-2AE4-42AA-808D-1843B4022FFC}"/>
    <hyperlink ref="N200" r:id="rId164" xr:uid="{DD1135F6-D5C4-4D50-AD13-8B9EDB697278}"/>
    <hyperlink ref="N109" r:id="rId165" xr:uid="{70E53D0C-0806-47A5-9268-DB3A08CF264A}"/>
    <hyperlink ref="N183" r:id="rId166" xr:uid="{AAED8ED2-F1ED-4CA3-853D-5C9675C53003}"/>
    <hyperlink ref="N64" r:id="rId167" xr:uid="{96A71A22-92D0-4C78-8B9E-19E9C6783D8D}"/>
    <hyperlink ref="N139" r:id="rId168" xr:uid="{98A35C83-2C15-479E-8CFA-8687B2530D4A}"/>
    <hyperlink ref="N189" r:id="rId169" xr:uid="{A242D508-72E4-4C7A-8D60-2F984E53F1FF}"/>
    <hyperlink ref="N32" r:id="rId170" xr:uid="{94428C39-D8FC-4A58-B064-861539B7C891}"/>
    <hyperlink ref="N163" r:id="rId171" xr:uid="{BAE98425-6A6A-448E-861D-1347EA99E060}"/>
    <hyperlink ref="N92" r:id="rId172" xr:uid="{19CFA704-6D8C-4F9D-AD9D-C2A12C5A1081}"/>
    <hyperlink ref="N249" r:id="rId173" xr:uid="{C4DD66E2-9E54-42FD-B1D2-FFFBCB4D87E5}"/>
    <hyperlink ref="N217" r:id="rId174" xr:uid="{7C156341-598F-46E2-9354-E6DB9E0E9BB1}"/>
    <hyperlink ref="N179" r:id="rId175" xr:uid="{87E9B59B-C5BD-4ABB-A4BF-71B1D9C0CF69}"/>
    <hyperlink ref="N218" r:id="rId176" xr:uid="{8479D027-8D19-4B33-AD9E-3DD1D61F74F6}"/>
    <hyperlink ref="N73" r:id="rId177" xr:uid="{6C801296-6BAB-46FC-9BCF-74047774CBED}"/>
    <hyperlink ref="N188" r:id="rId178" xr:uid="{4E20C3F2-1B08-44AB-87DB-E224F47122BB}"/>
    <hyperlink ref="N191" r:id="rId179" xr:uid="{A7651E0E-1811-452E-9DA6-1B9FCE3BDD94}"/>
    <hyperlink ref="N140" r:id="rId180" xr:uid="{36096A2C-5A0B-4AE8-B5EF-383C76842689}"/>
    <hyperlink ref="N16" r:id="rId181" xr:uid="{AB1CB388-3517-40FF-BAD8-2B7B4C719B20}"/>
    <hyperlink ref="N151" r:id="rId182" xr:uid="{015AE8A5-0901-47D4-8F84-9A8465669F0B}"/>
    <hyperlink ref="N33" r:id="rId183" xr:uid="{4A9DC300-41D0-4EAC-85F4-9AC16210FDE0}"/>
    <hyperlink ref="N24" r:id="rId184" xr:uid="{A818894F-C306-4D89-889E-C453C3E555BC}"/>
    <hyperlink ref="N120" r:id="rId185" xr:uid="{3115F8F9-7BBF-4A87-9BE6-B8DC95CF5D51}"/>
    <hyperlink ref="N78" r:id="rId186" xr:uid="{2A8D0332-BD14-45BE-BD9E-21749AD83B36}"/>
    <hyperlink ref="N203" r:id="rId187" xr:uid="{65C192E6-566C-49EC-BACF-5A3A4F54FC3D}"/>
    <hyperlink ref="N181" r:id="rId188" xr:uid="{65FEA659-ED77-4085-A7D0-D365A6804D24}"/>
    <hyperlink ref="N117" r:id="rId189" xr:uid="{DFA3DEBF-55E5-4BAE-A6F0-158727C672AD}"/>
    <hyperlink ref="N148" r:id="rId190" xr:uid="{01732350-DB0F-4042-8AE6-1349E9B02A8E}"/>
    <hyperlink ref="N211" r:id="rId191" xr:uid="{FE7E21DC-FBCE-45C3-BBE2-07FF33B0EF89}"/>
    <hyperlink ref="N243" r:id="rId192" xr:uid="{D3D561A8-51B0-4A6E-922E-071495F44116}"/>
    <hyperlink ref="N222" r:id="rId193" xr:uid="{735AFC7B-30D4-4DFE-8A4D-D7ABE4627946}"/>
    <hyperlink ref="N206" r:id="rId194" xr:uid="{FE599A21-728C-4B96-B68E-A2F432AE55C8}"/>
    <hyperlink ref="N252" r:id="rId195" xr:uid="{9A490A1A-3BA4-4BAE-A7C3-5B894E5F075A}"/>
    <hyperlink ref="N232" r:id="rId196" xr:uid="{BDE62DAA-EB50-40BA-8A05-36C7821B1D58}"/>
    <hyperlink ref="N237" r:id="rId197" xr:uid="{04611147-EAE9-4E75-A179-7D36971E87C5}"/>
    <hyperlink ref="N236" r:id="rId198" xr:uid="{706248ED-C5F1-4C49-99CE-671ED09D1B07}"/>
    <hyperlink ref="N136" r:id="rId199" xr:uid="{DB8DCA30-7354-434B-AEFA-B4D15895C948}"/>
    <hyperlink ref="N212" r:id="rId200" xr:uid="{6A870E31-FAE0-492A-BC20-563688886C9E}"/>
    <hyperlink ref="N125" r:id="rId201" xr:uid="{CB877333-16A0-4284-BDA0-278AA11A6725}"/>
    <hyperlink ref="N135" r:id="rId202" xr:uid="{CD73877C-2066-4780-96A0-F221096C4C89}"/>
    <hyperlink ref="N52" r:id="rId203" xr:uid="{CF09E68F-4297-4A99-ADEF-F5DF68C012D9}"/>
    <hyperlink ref="N101" r:id="rId204" xr:uid="{B4528F6E-B2DB-4912-9592-3BA59D38E0AD}"/>
    <hyperlink ref="N31" r:id="rId205" xr:uid="{FACBF86C-F4C3-4C0A-B82F-BD10D8DB0882}"/>
    <hyperlink ref="N169" r:id="rId206" xr:uid="{8EF49AD2-1784-46F1-967F-69B6F2F5E72F}"/>
    <hyperlink ref="N144" r:id="rId207" xr:uid="{3C438660-C8FB-4A8C-8F99-56C491292AB1}"/>
    <hyperlink ref="N176" r:id="rId208" xr:uid="{2B76307C-C053-4A17-9D28-60A5F6685091}"/>
    <hyperlink ref="N134" r:id="rId209" xr:uid="{A0D965F6-1139-4967-8FB5-93BD8E8E93A3}"/>
    <hyperlink ref="N210" r:id="rId210" xr:uid="{62036E68-B158-472B-AFF7-7BFC753BA92C}"/>
    <hyperlink ref="N253" r:id="rId211" xr:uid="{8B4A8630-A752-4D83-8E56-AEB95D968F87}"/>
    <hyperlink ref="N143" r:id="rId212" xr:uid="{D8E9E789-0253-40D6-BC35-D42161C3424A}"/>
    <hyperlink ref="N246" r:id="rId213" xr:uid="{C8D7F4C9-1DC3-4165-90E0-C3322E72FB79}"/>
    <hyperlink ref="N215" r:id="rId214" xr:uid="{BF38B414-CB20-4CFE-AD87-63DD09111B48}"/>
    <hyperlink ref="N116" r:id="rId215" xr:uid="{9F27C9B5-6A51-4EB8-83F0-0AF0196A0EF5}"/>
    <hyperlink ref="N255" r:id="rId216" xr:uid="{D9379572-0006-480A-8F29-2950F01D80ED}"/>
    <hyperlink ref="N98" r:id="rId217" xr:uid="{68892C54-FE98-4A45-AF85-2D6B5D473ED2}"/>
    <hyperlink ref="N216" r:id="rId218" xr:uid="{1DD24B7E-B357-43BD-A626-F4DCAFA1DABC}"/>
    <hyperlink ref="N63" r:id="rId219" xr:uid="{BE82DD58-4376-4D6C-A540-813C3A097215}"/>
    <hyperlink ref="N192" r:id="rId220" xr:uid="{A0B573BD-409A-4832-B95E-05AD65E7AF95}"/>
    <hyperlink ref="N214" r:id="rId221" xr:uid="{4A800AF9-D1B2-44BF-98D1-91FACF06230E}"/>
    <hyperlink ref="N67" r:id="rId222" xr:uid="{895DFC4E-67EA-41D3-9E60-4DF5B902828C}"/>
    <hyperlink ref="N96" r:id="rId223" xr:uid="{CB75E2DD-C92B-40C5-BD0B-61AD07689E6E}"/>
    <hyperlink ref="N194" r:id="rId224" xr:uid="{CC700236-7473-4DEC-BB4C-078B75E6F7EE}"/>
    <hyperlink ref="N112" r:id="rId225" xr:uid="{1F348856-F1C7-490D-A8EF-856D5D15407E}"/>
    <hyperlink ref="N145" r:id="rId226" xr:uid="{A4C7F3D8-28A4-4E2E-AAEB-2E6CE32596AC}"/>
    <hyperlink ref="N245" r:id="rId227" xr:uid="{0D4BDE8F-D189-49FD-9A67-F9152E01B197}"/>
    <hyperlink ref="N208" r:id="rId228" xr:uid="{7FAFDB85-6B32-4B1C-8BA0-C49F86EBF5A7}"/>
    <hyperlink ref="N94" r:id="rId229" xr:uid="{11879F3F-3ECB-46B6-AF69-AC72AB9FB029}"/>
    <hyperlink ref="N164" r:id="rId230" xr:uid="{2F044FB5-ADA3-4535-89D3-B4F1A60E7BA8}"/>
    <hyperlink ref="N30" r:id="rId231" xr:uid="{F9FCCA5E-0B5C-429A-968F-FF49E1972915}"/>
    <hyperlink ref="N202" r:id="rId232" xr:uid="{4CF8297C-8114-46F6-8DC1-61FD251C1CF8}"/>
    <hyperlink ref="N174" r:id="rId233" xr:uid="{9D0544DD-542C-4AA7-80EF-B16023B3EB5A}"/>
    <hyperlink ref="N171" r:id="rId234" xr:uid="{4989EE44-F7AD-453C-8E83-DDB45B3E29CD}"/>
    <hyperlink ref="N88" r:id="rId235" xr:uid="{01B9769F-78A6-4DAF-BCB5-3EFE08ADA645}"/>
    <hyperlink ref="N8" r:id="rId236" xr:uid="{2C814588-1B2E-4112-8590-9D21E1F02936}"/>
    <hyperlink ref="N251" r:id="rId237" xr:uid="{BAE94DEF-B16C-4771-813F-6F2AA048699D}"/>
    <hyperlink ref="N226" r:id="rId238" xr:uid="{1BDE0FF3-D8D1-4089-BDF8-EFBA9AA92A49}"/>
    <hyperlink ref="N60" r:id="rId239" xr:uid="{2D3860BB-476F-45D0-ABEF-DCC4F51EF2AF}"/>
    <hyperlink ref="N240" r:id="rId240" xr:uid="{8B4D653F-F31E-4FA2-BC3D-FEDB28D2977E}"/>
    <hyperlink ref="N153" r:id="rId241" xr:uid="{7B66EED7-AF00-40CA-B962-D45244859D1C}"/>
    <hyperlink ref="N213" r:id="rId242" xr:uid="{9CA9A5A4-7C64-46F8-B479-E139C5A8961A}"/>
    <hyperlink ref="N127" r:id="rId243" xr:uid="{0C65FD94-234B-421E-AF22-8D876D506721}"/>
    <hyperlink ref="N193" r:id="rId244" xr:uid="{56D21513-162B-43D1-B36F-8101E92D9E09}"/>
    <hyperlink ref="N46" r:id="rId245" xr:uid="{23178514-0F0A-4A4D-AC22-7FF7D096A655}"/>
    <hyperlink ref="N224" r:id="rId246" xr:uid="{DB609226-4E05-45F0-8CA9-9117C7D480EA}"/>
    <hyperlink ref="N152" r:id="rId247" xr:uid="{E12297FF-44E4-4941-A261-29FBB8E77720}"/>
    <hyperlink ref="N225" r:id="rId248" xr:uid="{BE52A2DA-37E3-42FC-98E0-5A9867D0C79B}"/>
    <hyperlink ref="N172" r:id="rId249" xr:uid="{6711BD5D-102D-429C-809B-D822C1D5B5C6}"/>
    <hyperlink ref="N76" r:id="rId250" xr:uid="{DECF9CF8-583D-47F7-9512-9DC4801BE50D}"/>
    <hyperlink ref="N154" r:id="rId251" xr:uid="{69A6A40D-09A0-4B34-A103-FCA08A30B1BB}"/>
    <hyperlink ref="N166" r:id="rId252" xr:uid="{2DAB4C94-6525-4FC7-BC19-F8AAB2EA756F}"/>
    <hyperlink ref="N19" r:id="rId253" xr:uid="{F7B2F328-E82A-491F-AC13-462D579F92CD}"/>
    <hyperlink ref="N205" r:id="rId254" xr:uid="{2B6DB780-69CB-492F-8A69-AE8AAEC05D9D}"/>
    <hyperlink ref="N256" r:id="rId255" xr:uid="{07C85FFE-53E9-407B-AF9C-079A573CACB7}"/>
    <hyperlink ref="M223" r:id="rId256" xr:uid="{69BFFC03-ACB0-454F-89AF-C59AD965FD7F}"/>
    <hyperlink ref="M260" r:id="rId257" xr:uid="{6B968547-1165-4D4A-BDBE-ACF9B7A1D988}"/>
    <hyperlink ref="N244" r:id="rId258" xr:uid="{105D5FBA-61E2-4E2B-BD8F-0ADDD0A116E8}"/>
    <hyperlink ref="N178" r:id="rId259" xr:uid="{56FE11B0-4A72-4AE8-AC19-0590C465B78D}"/>
  </hyperlinks>
  <pageMargins left="0.7" right="0.7" top="0.75" bottom="0.75" header="0.3" footer="0.3"/>
  <pageSetup paperSize="9" orientation="portrait" r:id="rId260"/>
  <tableParts count="1">
    <tablePart r:id="rId26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B624-E31F-431F-A89A-09AD1C36850E}">
  <dimension ref="A1:F31"/>
  <sheetViews>
    <sheetView workbookViewId="0">
      <selection activeCell="F5" sqref="F5"/>
    </sheetView>
  </sheetViews>
  <sheetFormatPr defaultRowHeight="12.75" x14ac:dyDescent="0.2"/>
  <cols>
    <col min="2" max="2" width="14" customWidth="1"/>
    <col min="3" max="3" width="19.140625" customWidth="1"/>
    <col min="4" max="4" width="18.42578125" customWidth="1"/>
    <col min="5" max="5" width="14.28515625" customWidth="1"/>
    <col min="6" max="6" width="29.42578125" customWidth="1"/>
  </cols>
  <sheetData>
    <row r="1" spans="1:6" ht="35.25" customHeight="1" x14ac:dyDescent="0.2">
      <c r="A1" s="61" t="s">
        <v>1997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</row>
    <row r="2" spans="1:6" ht="19.5" x14ac:dyDescent="0.2">
      <c r="A2" s="35" t="s">
        <v>1695</v>
      </c>
      <c r="B2" s="36" t="s">
        <v>24</v>
      </c>
      <c r="C2" s="37" t="s">
        <v>1208</v>
      </c>
      <c r="D2" s="37" t="s">
        <v>1209</v>
      </c>
      <c r="E2" s="36" t="s">
        <v>27</v>
      </c>
      <c r="F2" s="37" t="s">
        <v>28</v>
      </c>
    </row>
    <row r="3" spans="1:6" ht="19.5" x14ac:dyDescent="0.2">
      <c r="A3" s="35" t="s">
        <v>1697</v>
      </c>
      <c r="B3" s="36" t="s">
        <v>24</v>
      </c>
      <c r="C3" s="37" t="s">
        <v>90</v>
      </c>
      <c r="D3" s="37" t="s">
        <v>1355</v>
      </c>
      <c r="E3" s="36" t="s">
        <v>27</v>
      </c>
      <c r="F3" s="37" t="s">
        <v>49</v>
      </c>
    </row>
    <row r="4" spans="1:6" ht="19.5" x14ac:dyDescent="0.2">
      <c r="A4" s="35" t="s">
        <v>1698</v>
      </c>
      <c r="B4" s="36" t="s">
        <v>24</v>
      </c>
      <c r="C4" s="37" t="s">
        <v>619</v>
      </c>
      <c r="D4" s="37" t="s">
        <v>620</v>
      </c>
      <c r="E4" s="36" t="s">
        <v>27</v>
      </c>
      <c r="F4" s="37" t="s">
        <v>621</v>
      </c>
    </row>
    <row r="5" spans="1:6" ht="19.5" x14ac:dyDescent="0.2">
      <c r="A5" s="35" t="s">
        <v>1712</v>
      </c>
      <c r="B5" s="36" t="s">
        <v>14</v>
      </c>
      <c r="C5" s="37" t="s">
        <v>1013</v>
      </c>
      <c r="D5" s="37" t="s">
        <v>1014</v>
      </c>
      <c r="E5" s="36" t="s">
        <v>27</v>
      </c>
      <c r="F5" s="37" t="s">
        <v>64</v>
      </c>
    </row>
    <row r="6" spans="1:6" ht="19.5" x14ac:dyDescent="0.2">
      <c r="A6" s="35" t="s">
        <v>1726</v>
      </c>
      <c r="B6" s="36" t="s">
        <v>24</v>
      </c>
      <c r="C6" s="37" t="s">
        <v>554</v>
      </c>
      <c r="D6" s="37" t="s">
        <v>555</v>
      </c>
      <c r="E6" s="36" t="s">
        <v>27</v>
      </c>
      <c r="F6" s="37" t="s">
        <v>556</v>
      </c>
    </row>
    <row r="7" spans="1:6" ht="19.5" x14ac:dyDescent="0.2">
      <c r="A7" s="35" t="s">
        <v>1736</v>
      </c>
      <c r="B7" s="36" t="s">
        <v>14</v>
      </c>
      <c r="C7" s="37" t="s">
        <v>193</v>
      </c>
      <c r="D7" s="37" t="s">
        <v>194</v>
      </c>
      <c r="E7" s="36" t="s">
        <v>27</v>
      </c>
      <c r="F7" s="37" t="s">
        <v>195</v>
      </c>
    </row>
    <row r="8" spans="1:6" ht="19.5" x14ac:dyDescent="0.2">
      <c r="A8" s="35" t="s">
        <v>1744</v>
      </c>
      <c r="B8" s="36" t="s">
        <v>24</v>
      </c>
      <c r="C8" s="37" t="s">
        <v>380</v>
      </c>
      <c r="D8" s="37" t="s">
        <v>381</v>
      </c>
      <c r="E8" s="36" t="s">
        <v>27</v>
      </c>
      <c r="F8" s="37" t="s">
        <v>85</v>
      </c>
    </row>
    <row r="9" spans="1:6" ht="19.5" x14ac:dyDescent="0.2">
      <c r="A9" s="35" t="s">
        <v>1752</v>
      </c>
      <c r="B9" s="36" t="s">
        <v>14</v>
      </c>
      <c r="C9" s="37" t="s">
        <v>1991</v>
      </c>
      <c r="D9" s="37" t="s">
        <v>1020</v>
      </c>
      <c r="E9" s="36" t="s">
        <v>27</v>
      </c>
      <c r="F9" s="37" t="s">
        <v>85</v>
      </c>
    </row>
    <row r="10" spans="1:6" ht="19.5" x14ac:dyDescent="0.2">
      <c r="A10" s="35" t="s">
        <v>1753</v>
      </c>
      <c r="B10" s="36" t="s">
        <v>14</v>
      </c>
      <c r="C10" s="37" t="s">
        <v>158</v>
      </c>
      <c r="D10" s="37" t="s">
        <v>159</v>
      </c>
      <c r="E10" s="36" t="s">
        <v>27</v>
      </c>
      <c r="F10" s="37" t="s">
        <v>85</v>
      </c>
    </row>
    <row r="11" spans="1:6" ht="19.5" x14ac:dyDescent="0.2">
      <c r="A11" s="35" t="s">
        <v>1756</v>
      </c>
      <c r="B11" s="36" t="s">
        <v>24</v>
      </c>
      <c r="C11" s="37" t="s">
        <v>252</v>
      </c>
      <c r="D11" s="37" t="s">
        <v>253</v>
      </c>
      <c r="E11" s="36" t="s">
        <v>27</v>
      </c>
      <c r="F11" s="37" t="s">
        <v>28</v>
      </c>
    </row>
    <row r="12" spans="1:6" ht="19.5" x14ac:dyDescent="0.2">
      <c r="A12" s="35" t="s">
        <v>1763</v>
      </c>
      <c r="B12" s="36" t="s">
        <v>14</v>
      </c>
      <c r="C12" s="37" t="s">
        <v>481</v>
      </c>
      <c r="D12" s="37" t="s">
        <v>568</v>
      </c>
      <c r="E12" s="36" t="s">
        <v>27</v>
      </c>
      <c r="F12" s="37" t="s">
        <v>28</v>
      </c>
    </row>
    <row r="13" spans="1:6" ht="19.5" x14ac:dyDescent="0.2">
      <c r="A13" s="35" t="s">
        <v>1767</v>
      </c>
      <c r="B13" s="36" t="s">
        <v>24</v>
      </c>
      <c r="C13" s="37" t="s">
        <v>62</v>
      </c>
      <c r="D13" s="37" t="s">
        <v>63</v>
      </c>
      <c r="E13" s="36" t="s">
        <v>27</v>
      </c>
      <c r="F13" s="37" t="s">
        <v>64</v>
      </c>
    </row>
    <row r="14" spans="1:6" ht="19.5" x14ac:dyDescent="0.2">
      <c r="A14" s="35" t="s">
        <v>1786</v>
      </c>
      <c r="B14" s="36" t="s">
        <v>14</v>
      </c>
      <c r="C14" s="37" t="s">
        <v>1521</v>
      </c>
      <c r="D14" s="37" t="s">
        <v>1522</v>
      </c>
      <c r="E14" s="36" t="s">
        <v>27</v>
      </c>
      <c r="F14" s="37" t="s">
        <v>187</v>
      </c>
    </row>
    <row r="15" spans="1:6" ht="19.5" x14ac:dyDescent="0.2">
      <c r="A15" s="35" t="s">
        <v>1790</v>
      </c>
      <c r="B15" s="36" t="s">
        <v>24</v>
      </c>
      <c r="C15" s="37" t="s">
        <v>1994</v>
      </c>
      <c r="D15" s="37" t="s">
        <v>1658</v>
      </c>
      <c r="E15" s="36" t="s">
        <v>17</v>
      </c>
      <c r="F15" s="37" t="s">
        <v>99</v>
      </c>
    </row>
    <row r="16" spans="1:6" ht="19.5" x14ac:dyDescent="0.2">
      <c r="A16" s="35" t="s">
        <v>1791</v>
      </c>
      <c r="B16" s="36" t="s">
        <v>24</v>
      </c>
      <c r="C16" s="37" t="s">
        <v>478</v>
      </c>
      <c r="D16" s="37" t="s">
        <v>473</v>
      </c>
      <c r="E16" s="36" t="s">
        <v>27</v>
      </c>
      <c r="F16" s="37" t="s">
        <v>49</v>
      </c>
    </row>
    <row r="17" spans="1:6" ht="19.5" x14ac:dyDescent="0.2">
      <c r="A17" s="35" t="s">
        <v>1796</v>
      </c>
      <c r="B17" s="36" t="s">
        <v>24</v>
      </c>
      <c r="C17" s="37" t="s">
        <v>859</v>
      </c>
      <c r="D17" s="37" t="s">
        <v>860</v>
      </c>
      <c r="E17" s="36" t="s">
        <v>27</v>
      </c>
      <c r="F17" s="37" t="s">
        <v>64</v>
      </c>
    </row>
    <row r="18" spans="1:6" ht="19.5" x14ac:dyDescent="0.2">
      <c r="A18" s="35" t="s">
        <v>1815</v>
      </c>
      <c r="B18" s="36" t="s">
        <v>14</v>
      </c>
      <c r="C18" s="37" t="s">
        <v>324</v>
      </c>
      <c r="D18" s="37" t="s">
        <v>325</v>
      </c>
      <c r="E18" s="36" t="s">
        <v>17</v>
      </c>
      <c r="F18" s="37" t="s">
        <v>28</v>
      </c>
    </row>
    <row r="19" spans="1:6" ht="19.5" x14ac:dyDescent="0.2">
      <c r="A19" s="35" t="s">
        <v>1839</v>
      </c>
      <c r="B19" s="36" t="s">
        <v>14</v>
      </c>
      <c r="C19" s="37" t="s">
        <v>453</v>
      </c>
      <c r="D19" s="37" t="s">
        <v>454</v>
      </c>
      <c r="E19" s="36" t="s">
        <v>17</v>
      </c>
      <c r="F19" s="37" t="s">
        <v>187</v>
      </c>
    </row>
    <row r="20" spans="1:6" ht="19.5" x14ac:dyDescent="0.2">
      <c r="A20" s="35" t="s">
        <v>1849</v>
      </c>
      <c r="B20" s="36" t="s">
        <v>14</v>
      </c>
      <c r="C20" s="37" t="s">
        <v>1140</v>
      </c>
      <c r="D20" s="37" t="s">
        <v>1141</v>
      </c>
      <c r="E20" s="36" t="s">
        <v>17</v>
      </c>
      <c r="F20" s="37" t="s">
        <v>28</v>
      </c>
    </row>
    <row r="21" spans="1:6" ht="19.5" x14ac:dyDescent="0.2">
      <c r="A21" s="35" t="s">
        <v>1875</v>
      </c>
      <c r="B21" s="36" t="s">
        <v>14</v>
      </c>
      <c r="C21" s="37" t="s">
        <v>800</v>
      </c>
      <c r="D21" s="37" t="s">
        <v>801</v>
      </c>
      <c r="E21" s="36" t="s">
        <v>27</v>
      </c>
      <c r="F21" s="37" t="s">
        <v>28</v>
      </c>
    </row>
    <row r="22" spans="1:6" ht="19.5" x14ac:dyDescent="0.2">
      <c r="A22" s="35" t="s">
        <v>1883</v>
      </c>
      <c r="B22" s="36" t="s">
        <v>24</v>
      </c>
      <c r="C22" s="37" t="s">
        <v>1065</v>
      </c>
      <c r="D22" s="37" t="s">
        <v>1066</v>
      </c>
      <c r="E22" s="36" t="s">
        <v>27</v>
      </c>
      <c r="F22" s="37" t="s">
        <v>99</v>
      </c>
    </row>
    <row r="23" spans="1:6" ht="19.5" x14ac:dyDescent="0.2">
      <c r="A23" s="35" t="s">
        <v>1891</v>
      </c>
      <c r="B23" s="36" t="s">
        <v>14</v>
      </c>
      <c r="C23" s="37" t="s">
        <v>1550</v>
      </c>
      <c r="D23" s="37" t="s">
        <v>1551</v>
      </c>
      <c r="E23" s="36" t="s">
        <v>27</v>
      </c>
      <c r="F23" s="37" t="s">
        <v>99</v>
      </c>
    </row>
    <row r="24" spans="1:6" ht="19.5" x14ac:dyDescent="0.2">
      <c r="A24" s="35" t="s">
        <v>1893</v>
      </c>
      <c r="B24" s="36" t="s">
        <v>24</v>
      </c>
      <c r="C24" s="37" t="s">
        <v>232</v>
      </c>
      <c r="D24" s="37" t="s">
        <v>233</v>
      </c>
      <c r="E24" s="36" t="s">
        <v>27</v>
      </c>
      <c r="F24" s="37" t="s">
        <v>28</v>
      </c>
    </row>
    <row r="25" spans="1:6" ht="19.5" x14ac:dyDescent="0.2">
      <c r="A25" s="35" t="s">
        <v>1900</v>
      </c>
      <c r="B25" s="36" t="s">
        <v>24</v>
      </c>
      <c r="C25" s="37" t="s">
        <v>437</v>
      </c>
      <c r="D25" s="37" t="s">
        <v>438</v>
      </c>
      <c r="E25" s="36" t="s">
        <v>27</v>
      </c>
      <c r="F25" s="37" t="s">
        <v>439</v>
      </c>
    </row>
    <row r="26" spans="1:6" ht="19.5" x14ac:dyDescent="0.2">
      <c r="A26" s="35" t="s">
        <v>1903</v>
      </c>
      <c r="B26" s="36" t="s">
        <v>14</v>
      </c>
      <c r="C26" s="37" t="s">
        <v>185</v>
      </c>
      <c r="D26" s="37" t="s">
        <v>186</v>
      </c>
      <c r="E26" s="36" t="s">
        <v>17</v>
      </c>
      <c r="F26" s="37" t="s">
        <v>187</v>
      </c>
    </row>
    <row r="27" spans="1:6" ht="19.5" x14ac:dyDescent="0.2">
      <c r="A27" s="35" t="s">
        <v>1912</v>
      </c>
      <c r="B27" s="36" t="s">
        <v>14</v>
      </c>
      <c r="C27" s="37" t="s">
        <v>331</v>
      </c>
      <c r="D27" s="37" t="s">
        <v>332</v>
      </c>
      <c r="E27" s="36" t="s">
        <v>27</v>
      </c>
      <c r="F27" s="37" t="s">
        <v>333</v>
      </c>
    </row>
    <row r="28" spans="1:6" ht="19.5" x14ac:dyDescent="0.2">
      <c r="A28" s="35" t="s">
        <v>1916</v>
      </c>
      <c r="B28" s="36" t="s">
        <v>14</v>
      </c>
      <c r="C28" s="37" t="s">
        <v>1223</v>
      </c>
      <c r="D28" s="37" t="s">
        <v>1224</v>
      </c>
      <c r="E28" s="36" t="s">
        <v>27</v>
      </c>
      <c r="F28" s="37" t="s">
        <v>85</v>
      </c>
    </row>
    <row r="29" spans="1:6" ht="19.5" x14ac:dyDescent="0.2">
      <c r="A29" s="35" t="s">
        <v>1918</v>
      </c>
      <c r="B29" s="36" t="s">
        <v>14</v>
      </c>
      <c r="C29" s="37" t="s">
        <v>206</v>
      </c>
      <c r="D29" s="37" t="s">
        <v>207</v>
      </c>
      <c r="E29" s="36" t="s">
        <v>27</v>
      </c>
      <c r="F29" s="37" t="s">
        <v>99</v>
      </c>
    </row>
    <row r="30" spans="1:6" ht="19.5" x14ac:dyDescent="0.2">
      <c r="A30" s="35" t="s">
        <v>1921</v>
      </c>
      <c r="B30" s="36" t="s">
        <v>14</v>
      </c>
      <c r="C30" s="37" t="s">
        <v>652</v>
      </c>
      <c r="D30" s="37" t="s">
        <v>653</v>
      </c>
      <c r="E30" s="36" t="s">
        <v>17</v>
      </c>
      <c r="F30" s="37" t="s">
        <v>28</v>
      </c>
    </row>
    <row r="31" spans="1:6" ht="19.5" x14ac:dyDescent="0.2">
      <c r="A31" s="35" t="s">
        <v>1931</v>
      </c>
      <c r="B31" s="36" t="s">
        <v>14</v>
      </c>
      <c r="C31" s="37" t="s">
        <v>426</v>
      </c>
      <c r="D31" s="37" t="s">
        <v>427</v>
      </c>
      <c r="E31" s="36" t="s">
        <v>27</v>
      </c>
      <c r="F31" s="37" t="s">
        <v>99</v>
      </c>
    </row>
  </sheetData>
  <autoFilter ref="A1:F31" xr:uid="{58D7E7D3-DDC1-4D5F-A7EA-E9160B48CF43}">
    <sortState ref="A2:F3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เรียงชื่อ</vt:lpstr>
      <vt:lpstr>คะแนนสอบ</vt:lpstr>
      <vt:lpstr>คะแนนสอบ (2)</vt:lpstr>
      <vt:lpstr>30 อันดับแรก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Exam</cp:lastModifiedBy>
  <dcterms:modified xsi:type="dcterms:W3CDTF">2024-07-20T10:22:13Z</dcterms:modified>
</cp:coreProperties>
</file>