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<sst xmlns="http://schemas.openxmlformats.org/spreadsheetml/2006/main" count="217" uniqueCount="108">
  <si>
    <r>
      <t xml:space="preserve">PRISM validation result. In the Assay # cloumn we marked our selected predictions with stars.These selected predictions did not intersect with previously known indels or structural variants, and were not reported by Pindel. Size allele 1 &amp; 2 and Infered Size cloumns are the raw validation results. We use different colors to explain these results: green: validated; yellow: there is a different variant from the prediction at this location; red: false predictions; grey: the validation experiment failed or none of the two alleles matched in size either the reference genome, or the predicted variant. </t>
    </r>
    <r>
      <rPr>
        <rFont val="Calibri"/>
        <charset val="134"/>
        <family val="3"/>
        <b val="true"/>
        <color rgb="00FF0000"/>
        <sz val="12"/>
      </rPr>
      <t xml:space="preserve">The candidate indels for validation were generated by PRISM (v1.0.7), and some are no longer predicted by the latest version (1.1.5).  We have marked such validations with strikethroughs.</t>
    </r>
  </si>
  <si>
    <t>Group</t>
  </si>
  <si>
    <t>Chr</t>
  </si>
  <si>
    <t>Start</t>
  </si>
  <si>
    <t>Size</t>
  </si>
  <si>
    <t>Type</t>
  </si>
  <si>
    <t>Assay #</t>
  </si>
  <si>
    <t>Predicted Amplicon size</t>
  </si>
  <si>
    <t>Size allele 1</t>
  </si>
  <si>
    <t>Size allele 2</t>
  </si>
  <si>
    <t>Infered Size </t>
  </si>
  <si>
    <t>Deletion   10-50</t>
  </si>
  <si>
    <t>chr11</t>
  </si>
  <si>
    <t>DEL</t>
  </si>
  <si>
    <t>1*</t>
  </si>
  <si>
    <t>chr13</t>
  </si>
  <si>
    <t>2*</t>
  </si>
  <si>
    <t>chr14</t>
  </si>
  <si>
    <t>3*</t>
  </si>
  <si>
    <t>chr17</t>
  </si>
  <si>
    <t>4*</t>
  </si>
  <si>
    <t>chr2</t>
  </si>
  <si>
    <t>5*</t>
  </si>
  <si>
    <t>chr10</t>
  </si>
  <si>
    <t>chr19</t>
  </si>
  <si>
    <t>chr12</t>
  </si>
  <si>
    <t>Deletion   50-100</t>
  </si>
  <si>
    <t>chr3</t>
  </si>
  <si>
    <t>11*</t>
  </si>
  <si>
    <t>12*</t>
  </si>
  <si>
    <t>13*</t>
  </si>
  <si>
    <t>chr6</t>
  </si>
  <si>
    <t>14*</t>
  </si>
  <si>
    <t>chr20</t>
  </si>
  <si>
    <t>15*</t>
  </si>
  <si>
    <t>chr1</t>
  </si>
  <si>
    <t>none</t>
  </si>
  <si>
    <t>chr21</t>
  </si>
  <si>
    <t>chr4</t>
  </si>
  <si>
    <t>Deletion 100-1000</t>
  </si>
  <si>
    <t>628/307</t>
  </si>
  <si>
    <t>22*</t>
  </si>
  <si>
    <t>946/440</t>
  </si>
  <si>
    <t>565/296</t>
  </si>
  <si>
    <t>594/251</t>
  </si>
  <si>
    <t>25*</t>
  </si>
  <si>
    <t>509/202</t>
  </si>
  <si>
    <t>chr5</t>
  </si>
  <si>
    <t>386/224</t>
  </si>
  <si>
    <t>546/413</t>
  </si>
  <si>
    <t>chr8</t>
  </si>
  <si>
    <t>1050/154</t>
  </si>
  <si>
    <t>389/232</t>
  </si>
  <si>
    <t>396/271</t>
  </si>
  <si>
    <t>31*</t>
  </si>
  <si>
    <t>447/104</t>
  </si>
  <si>
    <t>32*</t>
  </si>
  <si>
    <t>296/124</t>
  </si>
  <si>
    <t>799/267</t>
  </si>
  <si>
    <t>34*</t>
  </si>
  <si>
    <t>301/130</t>
  </si>
  <si>
    <t>Deletion 1000-5000</t>
  </si>
  <si>
    <t>35*</t>
  </si>
  <si>
    <t>1774/481</t>
  </si>
  <si>
    <t>chr1  </t>
  </si>
  <si>
    <t>3257/294</t>
  </si>
  <si>
    <t>2138/274</t>
  </si>
  <si>
    <t>did NOT work</t>
  </si>
  <si>
    <t>1204/157</t>
  </si>
  <si>
    <t>chr7</t>
  </si>
  <si>
    <t>1461/129</t>
  </si>
  <si>
    <t>chr18</t>
  </si>
  <si>
    <t>1585/258</t>
  </si>
  <si>
    <t>4402/312</t>
  </si>
  <si>
    <t>1397/165</t>
  </si>
  <si>
    <t>2838/383</t>
  </si>
  <si>
    <t>3954/156</t>
  </si>
  <si>
    <t>4089/322</t>
  </si>
  <si>
    <t>Insertion</t>
  </si>
  <si>
    <t>INS</t>
  </si>
  <si>
    <t>46*</t>
  </si>
  <si>
    <t>201/219</t>
  </si>
  <si>
    <t>chr16</t>
  </si>
  <si>
    <t>47*</t>
  </si>
  <si>
    <t>265/281</t>
  </si>
  <si>
    <t>48*</t>
  </si>
  <si>
    <t>337/349</t>
  </si>
  <si>
    <t>49*</t>
  </si>
  <si>
    <t>263/275</t>
  </si>
  <si>
    <t>50*</t>
  </si>
  <si>
    <t>282/301</t>
  </si>
  <si>
    <t>218/241</t>
  </si>
  <si>
    <t>400/419</t>
  </si>
  <si>
    <t>149/161</t>
  </si>
  <si>
    <t>289/309</t>
  </si>
  <si>
    <t>chr9</t>
  </si>
  <si>
    <t>223/235</t>
  </si>
  <si>
    <t>Deletion 5000+</t>
  </si>
  <si>
    <t>9241/251</t>
  </si>
  <si>
    <t>9013/303</t>
  </si>
  <si>
    <t>6631/567</t>
  </si>
  <si>
    <t>7102/316</t>
  </si>
  <si>
    <t>chr15</t>
  </si>
  <si>
    <t>8401/391</t>
  </si>
  <si>
    <t>6544/300</t>
  </si>
  <si>
    <t>6422/357</t>
  </si>
  <si>
    <t>7508/376</t>
  </si>
  <si>
    <t>14334/349</t>
  </si>
</sst>
</file>

<file path=xl/styles.xml><?xml version="1.0" encoding="utf-8"?>
<styleSheet xmlns="http://schemas.openxmlformats.org/spreadsheetml/2006/main">
  <numFmts count="4">
    <numFmt formatCode="GENERAL" numFmtId="164"/>
    <numFmt formatCode="_(* #,##0.00_);_(* \(#,##0.00\);_(* \-??_);_(@_)" numFmtId="165"/>
    <numFmt formatCode="_-* #,##0_-;\-* #,##0_-;_-* \-??_-;_-@_-" numFmtId="166"/>
    <numFmt formatCode="0_ " numFmtId="167"/>
  </numFmts>
  <fonts count="12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34"/>
      <family val="3"/>
      <b val="true"/>
      <color rgb="00FF0000"/>
      <sz val="12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00"/>
      <sz val="11"/>
    </font>
    <font>
      <name val="Calibri"/>
      <charset val="134"/>
      <family val="2"/>
      <strike val="true"/>
      <color rgb="00000000"/>
      <sz val="11"/>
    </font>
    <font>
      <name val="Calibri"/>
      <charset val="134"/>
      <family val="3"/>
      <strike val="true"/>
      <color rgb="00000000"/>
      <sz val="11"/>
    </font>
    <font>
      <name val="Calibri"/>
      <charset val="1"/>
      <family val="2"/>
      <b val="true"/>
      <strike val="true"/>
      <color rgb="00000000"/>
      <sz val="11"/>
    </font>
    <font>
      <name val="Calibri"/>
      <charset val="1"/>
      <family val="2"/>
      <strike val="true"/>
      <color rgb="00000000"/>
      <sz val="11"/>
    </font>
  </fonts>
  <fills count="14">
    <fill>
      <patternFill patternType="none"/>
    </fill>
    <fill>
      <patternFill patternType="gray125"/>
    </fill>
    <fill>
      <patternFill patternType="solid">
        <fgColor rgb="00BFBFBF"/>
        <bgColor rgb="00CCC1DA"/>
      </patternFill>
    </fill>
    <fill>
      <patternFill patternType="solid">
        <fgColor rgb="00FCD5B5"/>
        <bgColor rgb="00D9D9D9"/>
      </patternFill>
    </fill>
    <fill>
      <patternFill patternType="solid">
        <fgColor rgb="00EBF1DE"/>
        <bgColor rgb="00D7E4BD"/>
      </patternFill>
    </fill>
    <fill>
      <patternFill patternType="solid">
        <fgColor rgb="00008000"/>
        <bgColor rgb="00008080"/>
      </patternFill>
    </fill>
    <fill>
      <patternFill patternType="solid">
        <fgColor rgb="00FFFF00"/>
        <bgColor rgb="00FFFF00"/>
      </patternFill>
    </fill>
    <fill>
      <patternFill patternType="solid">
        <fgColor rgb="00B7DEE8"/>
        <bgColor rgb="00D9D9D9"/>
      </patternFill>
    </fill>
    <fill>
      <patternFill patternType="solid">
        <fgColor rgb="00D9D9D9"/>
        <bgColor rgb="00D7E4BD"/>
      </patternFill>
    </fill>
    <fill>
      <patternFill patternType="solid">
        <fgColor rgb="00FF0000"/>
        <bgColor rgb="00993300"/>
      </patternFill>
    </fill>
    <fill>
      <patternFill patternType="solid">
        <fgColor rgb="00CCC1DA"/>
        <bgColor rgb="00BFBFBF"/>
      </patternFill>
    </fill>
    <fill>
      <patternFill patternType="solid">
        <fgColor rgb="00D7E4BD"/>
        <bgColor rgb="00D9D9D9"/>
      </patternFill>
    </fill>
    <fill>
      <patternFill patternType="solid">
        <fgColor rgb="00FFFF99"/>
        <bgColor rgb="00EBF1DE"/>
      </patternFill>
    </fill>
    <fill>
      <patternFill patternType="solid">
        <fgColor rgb="00E6B9B8"/>
        <bgColor rgb="00CCC1DA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2" fillId="2" fontId="6" numFmtId="164" xfId="0">
      <alignment horizontal="left" indent="0" shrinkToFit="false" textRotation="0" vertical="center" wrapText="true"/>
    </xf>
    <xf applyAlignment="true" applyBorder="true" applyFont="true" applyProtection="false" borderId="2" fillId="3" fontId="0" numFmtId="164" xfId="0">
      <alignment horizontal="left" indent="0" shrinkToFit="false" textRotation="0" vertical="center" wrapText="true"/>
    </xf>
    <xf applyAlignment="true" applyBorder="true" applyFont="true" applyProtection="false" borderId="2" fillId="3" fontId="0" numFmtId="164" xfId="0">
      <alignment horizontal="left" indent="0" shrinkToFit="false" textRotation="0" vertical="center" wrapText="false"/>
    </xf>
    <xf applyAlignment="true" applyBorder="true" applyFont="true" applyProtection="true" borderId="2" fillId="3" fontId="0" numFmtId="166" xfId="15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2" fillId="3" fontId="0" numFmtId="167" xfId="0">
      <alignment horizontal="left" indent="0" shrinkToFit="false" textRotation="0" vertical="center" wrapText="false"/>
    </xf>
    <xf applyAlignment="true" applyBorder="true" applyFont="false" applyProtection="false" borderId="2" fillId="4" fontId="0" numFmtId="164" xfId="0">
      <alignment horizontal="left" indent="0" shrinkToFit="false" textRotation="0" vertical="center" wrapText="false"/>
    </xf>
    <xf applyAlignment="true" applyBorder="true" applyFont="true" applyProtection="false" borderId="2" fillId="5" fontId="6" numFmtId="164" xfId="0">
      <alignment horizontal="left" indent="0" shrinkToFit="false" textRotation="0" vertical="bottom" wrapText="false"/>
    </xf>
    <xf applyAlignment="true" applyBorder="true" applyFont="true" applyProtection="false" borderId="2" fillId="6" fontId="6" numFmtId="164" xfId="0">
      <alignment horizontal="left" indent="0" shrinkToFit="false" textRotation="0" vertical="bottom" wrapText="false"/>
    </xf>
    <xf applyAlignment="true" applyBorder="true" applyFont="true" applyProtection="true" borderId="2" fillId="3" fontId="7" numFmtId="166" xfId="15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7" fontId="0" numFmtId="164" xfId="0">
      <alignment horizontal="left" indent="0" shrinkToFit="false" textRotation="0" vertical="center" wrapText="true"/>
    </xf>
    <xf applyAlignment="true" applyBorder="true" applyFont="true" applyProtection="false" borderId="2" fillId="7" fontId="0" numFmtId="164" xfId="0">
      <alignment horizontal="left" indent="0" shrinkToFit="false" textRotation="0" vertical="center" wrapText="false"/>
    </xf>
    <xf applyAlignment="true" applyBorder="true" applyFont="true" applyProtection="true" borderId="2" fillId="7" fontId="0" numFmtId="166" xfId="15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2" fillId="7" fontId="0" numFmtId="167" xfId="0">
      <alignment horizontal="left" indent="0" shrinkToFit="false" textRotation="0" vertical="center" wrapText="false"/>
    </xf>
    <xf applyAlignment="true" applyBorder="true" applyFont="true" applyProtection="false" borderId="2" fillId="8" fontId="6" numFmtId="164" xfId="0">
      <alignment horizontal="left" indent="0" shrinkToFit="false" textRotation="0" vertical="bottom" wrapText="false"/>
    </xf>
    <xf applyAlignment="true" applyBorder="true" applyFont="true" applyProtection="false" borderId="2" fillId="9" fontId="6" numFmtId="164" xfId="0">
      <alignment horizontal="left" indent="0" shrinkToFit="false" textRotation="0" vertical="bottom" wrapText="false"/>
    </xf>
    <xf applyAlignment="true" applyBorder="true" applyFont="true" applyProtection="false" borderId="2" fillId="10" fontId="0" numFmtId="164" xfId="0">
      <alignment horizontal="left" indent="0" shrinkToFit="false" textRotation="0" vertical="center" wrapText="true"/>
    </xf>
    <xf applyAlignment="true" applyBorder="true" applyFont="true" applyProtection="false" borderId="2" fillId="10" fontId="0" numFmtId="164" xfId="0">
      <alignment horizontal="left" indent="0" shrinkToFit="false" textRotation="0" vertical="center" wrapText="false"/>
    </xf>
    <xf applyAlignment="true" applyBorder="true" applyFont="true" applyProtection="true" borderId="2" fillId="10" fontId="0" numFmtId="166" xfId="15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2" fillId="10" fontId="0" numFmtId="167" xfId="0">
      <alignment horizontal="left" indent="0" shrinkToFit="false" textRotation="0" vertical="center" wrapText="false"/>
    </xf>
    <xf applyAlignment="true" applyBorder="true" applyFont="true" applyProtection="false" borderId="2" fillId="4" fontId="0" numFmtId="164" xfId="0">
      <alignment horizontal="left" indent="0" shrinkToFit="false" textRotation="0" vertical="bottom" wrapText="false"/>
    </xf>
    <xf applyAlignment="true" applyBorder="true" applyFont="true" applyProtection="false" borderId="2" fillId="10" fontId="8" numFmtId="164" xfId="0">
      <alignment horizontal="left" indent="0" shrinkToFit="false" textRotation="0" vertical="center" wrapText="false"/>
    </xf>
    <xf applyAlignment="true" applyBorder="true" applyFont="true" applyProtection="true" borderId="2" fillId="10" fontId="8" numFmtId="166" xfId="15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10" fontId="8" numFmtId="167" xfId="0">
      <alignment horizontal="left" indent="0" shrinkToFit="false" textRotation="0" vertical="center" wrapText="false"/>
    </xf>
    <xf applyAlignment="true" applyBorder="true" applyFont="true" applyProtection="false" borderId="2" fillId="10" fontId="9" numFmtId="164" xfId="0">
      <alignment horizontal="left" indent="0" shrinkToFit="false" textRotation="0" vertical="center" wrapText="false"/>
    </xf>
    <xf applyAlignment="true" applyBorder="true" applyFont="true" applyProtection="false" borderId="2" fillId="4" fontId="9" numFmtId="164" xfId="0">
      <alignment horizontal="left" indent="0" shrinkToFit="false" textRotation="0" vertical="bottom" wrapText="false"/>
    </xf>
    <xf applyAlignment="true" applyBorder="true" applyFont="true" applyProtection="false" borderId="2" fillId="9" fontId="10" numFmtId="164" xfId="0">
      <alignment horizontal="left" indent="0" shrinkToFit="false" textRotation="0" vertical="bottom" wrapText="false"/>
    </xf>
    <xf applyAlignment="true" applyBorder="true" applyFont="false" applyProtection="false" borderId="2" fillId="10" fontId="0" numFmtId="164" xfId="0">
      <alignment horizontal="general" indent="0" shrinkToFit="false" textRotation="0" vertical="bottom" wrapText="false"/>
    </xf>
    <xf applyAlignment="true" applyBorder="true" applyFont="true" applyProtection="false" borderId="2" fillId="10" fontId="0" numFmtId="164" xfId="0">
      <alignment horizontal="general" indent="0" shrinkToFit="false" textRotation="0" vertical="center" wrapText="false"/>
    </xf>
    <xf applyAlignment="true" applyBorder="true" applyFont="true" applyProtection="false" borderId="2" fillId="10" fontId="8" numFmtId="164" xfId="0">
      <alignment horizontal="general" indent="0" shrinkToFit="false" textRotation="0" vertical="center" wrapText="false"/>
    </xf>
    <xf applyAlignment="true" applyBorder="true" applyFont="true" applyProtection="true" borderId="2" fillId="10" fontId="9" numFmtId="166" xfId="15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10" fontId="9" numFmtId="167" xfId="0">
      <alignment horizontal="left" indent="0" shrinkToFit="false" textRotation="0" vertical="center" wrapText="false"/>
    </xf>
    <xf applyAlignment="true" applyBorder="true" applyFont="true" applyProtection="false" borderId="2" fillId="4" fontId="9" numFmtId="164" xfId="0">
      <alignment horizontal="left" indent="0" shrinkToFit="false" textRotation="0" vertical="center" wrapText="false"/>
    </xf>
    <xf applyAlignment="true" applyBorder="true" applyFont="true" applyProtection="false" borderId="2" fillId="8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11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1" fontId="0" numFmtId="164" xfId="0">
      <alignment horizontal="general" indent="0" shrinkToFit="false" textRotation="0" vertical="center" wrapText="false"/>
    </xf>
    <xf applyAlignment="true" applyBorder="true" applyFont="true" applyProtection="true" borderId="2" fillId="11" fontId="0" numFmtId="166" xfId="15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2" fillId="11" fontId="0" numFmtId="167" xfId="0">
      <alignment horizontal="left" indent="0" shrinkToFit="false" textRotation="0" vertical="center" wrapText="false"/>
    </xf>
    <xf applyAlignment="true" applyBorder="true" applyFont="true" applyProtection="false" borderId="2" fillId="11" fontId="0" numFmtId="164" xfId="0">
      <alignment horizontal="left" indent="0" shrinkToFit="false" textRotation="0" vertical="center" wrapText="false"/>
    </xf>
    <xf applyAlignment="true" applyBorder="true" applyFont="true" applyProtection="false" borderId="2" fillId="11" fontId="8" numFmtId="164" xfId="0">
      <alignment horizontal="general" indent="0" shrinkToFit="false" textRotation="0" vertical="center" wrapText="false"/>
    </xf>
    <xf applyAlignment="true" applyBorder="true" applyFont="true" applyProtection="true" borderId="2" fillId="11" fontId="9" numFmtId="166" xfId="15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11" fontId="9" numFmtId="167" xfId="0">
      <alignment horizontal="left" indent="0" shrinkToFit="false" textRotation="0" vertical="center" wrapText="false"/>
    </xf>
    <xf applyAlignment="true" applyBorder="true" applyFont="true" applyProtection="false" borderId="2" fillId="11" fontId="9" numFmtId="164" xfId="0">
      <alignment horizontal="left" indent="0" shrinkToFit="false" textRotation="0" vertical="center" wrapText="false"/>
    </xf>
    <xf applyAlignment="true" applyBorder="true" applyFont="false" applyProtection="false" borderId="2" fillId="11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2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2" fontId="0" numFmtId="164" xfId="0">
      <alignment horizontal="general" indent="0" shrinkToFit="false" textRotation="0" vertical="center" wrapText="false"/>
    </xf>
    <xf applyAlignment="true" applyBorder="true" applyFont="true" applyProtection="true" borderId="2" fillId="12" fontId="0" numFmtId="166" xfId="15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2" fillId="12" fontId="0" numFmtId="167" xfId="0">
      <alignment horizontal="general" indent="0" shrinkToFit="false" textRotation="0" vertical="center" wrapText="false"/>
    </xf>
    <xf applyAlignment="true" applyBorder="true" applyFont="true" applyProtection="false" borderId="2" fillId="12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13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13" fontId="0" numFmtId="164" xfId="0">
      <alignment horizontal="general" indent="0" shrinkToFit="false" textRotation="0" vertical="center" wrapText="false"/>
    </xf>
    <xf applyAlignment="true" applyBorder="true" applyFont="true" applyProtection="true" borderId="2" fillId="13" fontId="0" numFmtId="166" xfId="15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2" fillId="13" fontId="0" numFmtId="167" xfId="0">
      <alignment horizontal="left" indent="0" shrinkToFit="false" textRotation="0" vertical="center" wrapText="false"/>
    </xf>
    <xf applyAlignment="true" applyBorder="true" applyFont="false" applyProtection="false" borderId="2" fillId="13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right" indent="0" shrinkToFit="false" textRotation="0" vertical="center" wrapText="false"/>
    </xf>
    <xf applyAlignment="true" applyBorder="true" applyFont="false" applyProtection="false" borderId="2" fillId="13" fontId="0" numFmtId="164" xfId="0">
      <alignment horizontal="left" indent="0" shrinkToFit="false" textRotation="0" vertical="center" wrapText="false"/>
    </xf>
    <xf applyAlignment="true" applyBorder="true" applyFont="true" applyProtection="false" borderId="2" fillId="13" fontId="8" numFmtId="164" xfId="0">
      <alignment horizontal="general" indent="0" shrinkToFit="false" textRotation="0" vertical="center" wrapText="false"/>
    </xf>
    <xf applyAlignment="true" applyBorder="true" applyFont="true" applyProtection="true" borderId="2" fillId="13" fontId="9" numFmtId="166" xfId="15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13" fontId="9" numFmtId="167" xfId="0">
      <alignment horizontal="left" indent="0" shrinkToFit="false" textRotation="0" vertical="center" wrapText="false"/>
    </xf>
    <xf applyAlignment="true" applyBorder="true" applyFont="true" applyProtection="false" borderId="2" fillId="13" fontId="9" numFmtId="164" xfId="0">
      <alignment horizontal="general" indent="0" shrinkToFit="false" textRotation="0" vertical="center" wrapText="false"/>
    </xf>
    <xf applyAlignment="true" applyBorder="true" applyFont="true" applyProtection="false" borderId="2" fillId="13" fontId="9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2" fillId="5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13" fontId="9" numFmtId="164" xfId="0">
      <alignment horizontal="left" indent="0" shrinkToFit="false" textRotation="0" vertical="center" wrapText="false"/>
    </xf>
    <xf applyAlignment="true" applyBorder="true" applyFont="true" applyProtection="false" borderId="2" fillId="13" fontId="11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9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BF1DE"/>
      <rgbColor rgb="00D9D9D9"/>
      <rgbColor rgb="00660066"/>
      <rgbColor rgb="00FF8080"/>
      <rgbColor rgb="000066CC"/>
      <rgbColor rgb="00CCC1D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B7DEE8"/>
      <rgbColor rgb="00E6B9B8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B51" activeCellId="0" pane="topLeft" sqref="B51"/>
    </sheetView>
  </sheetViews>
  <cols>
    <col collapsed="false" hidden="false" max="2" min="1" style="0" width="8.87058823529412"/>
    <col collapsed="false" hidden="false" max="3" min="3" style="0" width="18.9098039215686"/>
    <col collapsed="false" hidden="false" max="6" min="4" style="0" width="8.87058823529412"/>
    <col collapsed="false" hidden="false" max="7" min="7" style="0" width="15.7254901960784"/>
    <col collapsed="false" hidden="false" max="1025" min="8" style="0" width="8.87058823529412"/>
  </cols>
  <sheetData>
    <row collapsed="false" customFormat="false" customHeight="true" hidden="false" ht="174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8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collapsed="false" customFormat="false" customHeight="true" hidden="false" ht="14" outlineLevel="0" r="3">
      <c r="A3" s="3" t="s">
        <v>11</v>
      </c>
      <c r="B3" s="4" t="s">
        <v>12</v>
      </c>
      <c r="C3" s="5" t="n">
        <v>127553619</v>
      </c>
      <c r="D3" s="6" t="n">
        <v>38</v>
      </c>
      <c r="E3" s="4" t="s">
        <v>13</v>
      </c>
      <c r="F3" s="4" t="s">
        <v>14</v>
      </c>
      <c r="G3" s="7" t="n">
        <v>169</v>
      </c>
      <c r="H3" s="8" t="n">
        <v>90</v>
      </c>
      <c r="I3" s="8" t="n">
        <v>125</v>
      </c>
      <c r="J3" s="8" t="n">
        <f aca="false">I3-H3</f>
        <v>35</v>
      </c>
    </row>
    <row collapsed="false" customFormat="false" customHeight="true" hidden="false" ht="14" outlineLevel="0" r="4">
      <c r="A4" s="3"/>
      <c r="B4" s="4" t="s">
        <v>15</v>
      </c>
      <c r="C4" s="5" t="n">
        <v>63999512</v>
      </c>
      <c r="D4" s="6" t="n">
        <v>16</v>
      </c>
      <c r="E4" s="4" t="s">
        <v>13</v>
      </c>
      <c r="F4" s="4" t="s">
        <v>16</v>
      </c>
      <c r="G4" s="7" t="n">
        <v>300</v>
      </c>
      <c r="H4" s="9" t="n">
        <v>296</v>
      </c>
      <c r="I4" s="9" t="n">
        <v>328</v>
      </c>
      <c r="J4" s="9" t="n">
        <f aca="false">I4-H4</f>
        <v>32</v>
      </c>
    </row>
    <row collapsed="false" customFormat="false" customHeight="true" hidden="false" ht="14" outlineLevel="0" r="5">
      <c r="A5" s="3"/>
      <c r="B5" s="4" t="s">
        <v>17</v>
      </c>
      <c r="C5" s="5" t="n">
        <v>88769530</v>
      </c>
      <c r="D5" s="6" t="n">
        <v>16</v>
      </c>
      <c r="E5" s="4" t="s">
        <v>13</v>
      </c>
      <c r="F5" s="4" t="s">
        <v>18</v>
      </c>
      <c r="G5" s="7" t="n">
        <v>220</v>
      </c>
      <c r="H5" s="8" t="n">
        <v>204</v>
      </c>
      <c r="I5" s="8" t="n">
        <v>220</v>
      </c>
      <c r="J5" s="8" t="n">
        <f aca="false">I5-H5</f>
        <v>16</v>
      </c>
    </row>
    <row collapsed="false" customFormat="false" customHeight="true" hidden="false" ht="14" outlineLevel="0" r="6">
      <c r="A6" s="3"/>
      <c r="B6" s="4" t="s">
        <v>19</v>
      </c>
      <c r="C6" s="5" t="n">
        <v>14741275</v>
      </c>
      <c r="D6" s="6" t="n">
        <v>19</v>
      </c>
      <c r="E6" s="4" t="s">
        <v>13</v>
      </c>
      <c r="F6" s="4" t="s">
        <v>20</v>
      </c>
      <c r="G6" s="7" t="n">
        <v>292</v>
      </c>
      <c r="H6" s="8" t="n">
        <v>273</v>
      </c>
      <c r="I6" s="8" t="n">
        <v>294</v>
      </c>
      <c r="J6" s="8" t="n">
        <f aca="false">I6-H6</f>
        <v>21</v>
      </c>
    </row>
    <row collapsed="false" customFormat="false" customHeight="true" hidden="false" ht="14" outlineLevel="0" r="7">
      <c r="A7" s="3"/>
      <c r="B7" s="4" t="s">
        <v>21</v>
      </c>
      <c r="C7" s="5" t="n">
        <v>139861492</v>
      </c>
      <c r="D7" s="6" t="n">
        <v>16</v>
      </c>
      <c r="E7" s="4" t="s">
        <v>13</v>
      </c>
      <c r="F7" s="4" t="s">
        <v>22</v>
      </c>
      <c r="G7" s="7" t="n">
        <v>357</v>
      </c>
      <c r="H7" s="8" t="n">
        <v>334</v>
      </c>
      <c r="I7" s="8" t="n">
        <v>348</v>
      </c>
      <c r="J7" s="8" t="n">
        <f aca="false">I7-H7</f>
        <v>14</v>
      </c>
    </row>
    <row collapsed="false" customFormat="false" customHeight="true" hidden="false" ht="14" outlineLevel="0" r="8">
      <c r="A8" s="3"/>
      <c r="B8" s="4" t="s">
        <v>23</v>
      </c>
      <c r="C8" s="10" t="n">
        <v>8356846</v>
      </c>
      <c r="D8" s="6" t="n">
        <v>14</v>
      </c>
      <c r="E8" s="4" t="s">
        <v>13</v>
      </c>
      <c r="F8" s="4" t="n">
        <v>6</v>
      </c>
      <c r="G8" s="7" t="n">
        <v>358</v>
      </c>
      <c r="H8" s="8" t="n">
        <v>348</v>
      </c>
      <c r="I8" s="8" t="n">
        <v>369</v>
      </c>
      <c r="J8" s="8" t="n">
        <f aca="false">I8-H8</f>
        <v>21</v>
      </c>
    </row>
    <row collapsed="false" customFormat="false" customHeight="true" hidden="false" ht="14" outlineLevel="0" r="9">
      <c r="A9" s="3"/>
      <c r="B9" s="4" t="s">
        <v>24</v>
      </c>
      <c r="C9" s="5" t="n">
        <v>20016925</v>
      </c>
      <c r="D9" s="6" t="n">
        <v>21</v>
      </c>
      <c r="E9" s="4" t="s">
        <v>13</v>
      </c>
      <c r="F9" s="4" t="n">
        <v>7</v>
      </c>
      <c r="G9" s="7" t="n">
        <v>313</v>
      </c>
      <c r="H9" s="8" t="n">
        <v>286</v>
      </c>
      <c r="I9" s="8" t="n">
        <v>309</v>
      </c>
      <c r="J9" s="8" t="n">
        <f aca="false">I9-H9</f>
        <v>23</v>
      </c>
    </row>
    <row collapsed="false" customFormat="false" customHeight="true" hidden="false" ht="14" outlineLevel="0" r="10">
      <c r="A10" s="3"/>
      <c r="B10" s="4" t="s">
        <v>12</v>
      </c>
      <c r="C10" s="5" t="n">
        <v>90345577</v>
      </c>
      <c r="D10" s="6" t="n">
        <v>20</v>
      </c>
      <c r="E10" s="4" t="s">
        <v>13</v>
      </c>
      <c r="F10" s="4" t="n">
        <v>8</v>
      </c>
      <c r="G10" s="7" t="n">
        <v>274</v>
      </c>
      <c r="H10" s="8" t="n">
        <v>259</v>
      </c>
      <c r="I10" s="8" t="n">
        <v>278</v>
      </c>
      <c r="J10" s="8" t="n">
        <f aca="false">I10-H10</f>
        <v>19</v>
      </c>
    </row>
    <row collapsed="false" customFormat="false" customHeight="true" hidden="false" ht="14" outlineLevel="0" r="11">
      <c r="A11" s="3"/>
      <c r="B11" s="4" t="s">
        <v>25</v>
      </c>
      <c r="C11" s="5" t="n">
        <v>43701900</v>
      </c>
      <c r="D11" s="6" t="n">
        <v>36</v>
      </c>
      <c r="E11" s="4" t="s">
        <v>13</v>
      </c>
      <c r="F11" s="4" t="n">
        <v>9</v>
      </c>
      <c r="G11" s="7" t="n">
        <v>273</v>
      </c>
      <c r="H11" s="8" t="n">
        <v>231</v>
      </c>
      <c r="I11" s="8" t="n">
        <v>265</v>
      </c>
      <c r="J11" s="8" t="n">
        <f aca="false">I11-H11</f>
        <v>34</v>
      </c>
    </row>
    <row collapsed="false" customFormat="false" customHeight="true" hidden="false" ht="14" outlineLevel="0" r="12">
      <c r="A12" s="3"/>
      <c r="B12" s="4" t="s">
        <v>17</v>
      </c>
      <c r="C12" s="5" t="n">
        <v>70259167</v>
      </c>
      <c r="D12" s="6" t="n">
        <v>12</v>
      </c>
      <c r="E12" s="4" t="s">
        <v>13</v>
      </c>
      <c r="F12" s="4" t="n">
        <v>10</v>
      </c>
      <c r="G12" s="7" t="n">
        <v>240</v>
      </c>
      <c r="H12" s="8" t="n">
        <v>225</v>
      </c>
      <c r="I12" s="8" t="n">
        <v>239</v>
      </c>
      <c r="J12" s="8" t="n">
        <f aca="false">I12-H12</f>
        <v>14</v>
      </c>
    </row>
    <row collapsed="false" customFormat="false" customHeight="true" hidden="false" ht="14" outlineLevel="0" r="13">
      <c r="A13" s="11" t="s">
        <v>26</v>
      </c>
      <c r="B13" s="12" t="s">
        <v>27</v>
      </c>
      <c r="C13" s="13" t="n">
        <v>199249234</v>
      </c>
      <c r="D13" s="14" t="n">
        <v>51</v>
      </c>
      <c r="E13" s="12" t="s">
        <v>13</v>
      </c>
      <c r="F13" s="12" t="s">
        <v>28</v>
      </c>
      <c r="G13" s="7" t="n">
        <v>577</v>
      </c>
      <c r="H13" s="15" t="n">
        <v>754</v>
      </c>
      <c r="I13" s="15" t="n">
        <v>975</v>
      </c>
      <c r="J13" s="15" t="n">
        <f aca="false">I13-H13</f>
        <v>221</v>
      </c>
    </row>
    <row collapsed="false" customFormat="false" customHeight="true" hidden="false" ht="14" outlineLevel="0" r="14">
      <c r="A14" s="11"/>
      <c r="B14" s="12" t="s">
        <v>27</v>
      </c>
      <c r="C14" s="13" t="n">
        <v>51858950</v>
      </c>
      <c r="D14" s="14" t="n">
        <v>66</v>
      </c>
      <c r="E14" s="12" t="s">
        <v>13</v>
      </c>
      <c r="F14" s="12" t="s">
        <v>29</v>
      </c>
      <c r="G14" s="7" t="n">
        <v>400</v>
      </c>
      <c r="H14" s="8" t="n">
        <v>340</v>
      </c>
      <c r="I14" s="8" t="n">
        <v>398</v>
      </c>
      <c r="J14" s="8" t="n">
        <f aca="false">I14-H14</f>
        <v>58</v>
      </c>
    </row>
    <row collapsed="false" customFormat="false" customHeight="true" hidden="false" ht="14" outlineLevel="0" r="15">
      <c r="A15" s="11"/>
      <c r="B15" s="12" t="s">
        <v>21</v>
      </c>
      <c r="C15" s="13" t="n">
        <v>108907971</v>
      </c>
      <c r="D15" s="14" t="n">
        <v>54</v>
      </c>
      <c r="E15" s="12" t="s">
        <v>13</v>
      </c>
      <c r="F15" s="12" t="s">
        <v>30</v>
      </c>
      <c r="G15" s="7" t="n">
        <v>378</v>
      </c>
      <c r="H15" s="8" t="n">
        <v>316</v>
      </c>
      <c r="I15" s="8" t="n">
        <v>368</v>
      </c>
      <c r="J15" s="8" t="n">
        <f aca="false">I15-H15</f>
        <v>52</v>
      </c>
    </row>
    <row collapsed="false" customFormat="false" customHeight="true" hidden="false" ht="14" outlineLevel="0" r="16">
      <c r="A16" s="11"/>
      <c r="B16" s="12" t="s">
        <v>31</v>
      </c>
      <c r="C16" s="13" t="n">
        <v>129244092</v>
      </c>
      <c r="D16" s="14" t="n">
        <v>69</v>
      </c>
      <c r="E16" s="12" t="s">
        <v>13</v>
      </c>
      <c r="F16" s="12" t="s">
        <v>32</v>
      </c>
      <c r="G16" s="7" t="n">
        <v>269</v>
      </c>
      <c r="H16" s="8" t="n">
        <v>187</v>
      </c>
      <c r="I16" s="8"/>
      <c r="J16" s="8" t="n">
        <f aca="false">G16-H16</f>
        <v>82</v>
      </c>
    </row>
    <row collapsed="false" customFormat="false" customHeight="true" hidden="false" ht="14" outlineLevel="0" r="17">
      <c r="A17" s="11"/>
      <c r="B17" s="12" t="s">
        <v>33</v>
      </c>
      <c r="C17" s="13" t="n">
        <v>24375913</v>
      </c>
      <c r="D17" s="14" t="n">
        <v>51</v>
      </c>
      <c r="E17" s="12" t="s">
        <v>13</v>
      </c>
      <c r="F17" s="12" t="s">
        <v>34</v>
      </c>
      <c r="G17" s="7" t="n">
        <v>549</v>
      </c>
      <c r="H17" s="9" t="n">
        <v>533</v>
      </c>
      <c r="I17" s="9" t="n">
        <v>983</v>
      </c>
      <c r="J17" s="9" t="n">
        <f aca="false">I17-H17</f>
        <v>450</v>
      </c>
    </row>
    <row collapsed="false" customFormat="false" customHeight="true" hidden="false" ht="14" outlineLevel="0" r="18">
      <c r="A18" s="11"/>
      <c r="B18" s="12" t="s">
        <v>35</v>
      </c>
      <c r="C18" s="13" t="n">
        <v>15237660</v>
      </c>
      <c r="D18" s="14" t="n">
        <v>55</v>
      </c>
      <c r="E18" s="12" t="s">
        <v>13</v>
      </c>
      <c r="F18" s="12" t="n">
        <v>16</v>
      </c>
      <c r="G18" s="7" t="n">
        <v>351</v>
      </c>
      <c r="H18" s="16" t="n">
        <v>355</v>
      </c>
      <c r="I18" s="16"/>
      <c r="J18" s="16" t="s">
        <v>36</v>
      </c>
    </row>
    <row collapsed="false" customFormat="false" customHeight="true" hidden="false" ht="14" outlineLevel="0" r="19">
      <c r="A19" s="11"/>
      <c r="B19" s="12" t="s">
        <v>35</v>
      </c>
      <c r="C19" s="13" t="n">
        <v>230309813</v>
      </c>
      <c r="D19" s="14" t="n">
        <v>51</v>
      </c>
      <c r="E19" s="12" t="s">
        <v>13</v>
      </c>
      <c r="F19" s="12" t="n">
        <v>17</v>
      </c>
      <c r="G19" s="7" t="n">
        <v>361</v>
      </c>
      <c r="H19" s="9" t="n">
        <v>245</v>
      </c>
      <c r="I19" s="9" t="n">
        <v>360</v>
      </c>
      <c r="J19" s="9" t="n">
        <v>115</v>
      </c>
    </row>
    <row collapsed="false" customFormat="false" customHeight="true" hidden="false" ht="14" outlineLevel="0" r="20">
      <c r="A20" s="11"/>
      <c r="B20" s="12" t="s">
        <v>37</v>
      </c>
      <c r="C20" s="13" t="n">
        <v>43245795</v>
      </c>
      <c r="D20" s="14" t="n">
        <v>76</v>
      </c>
      <c r="E20" s="12" t="s">
        <v>13</v>
      </c>
      <c r="F20" s="12" t="n">
        <v>18</v>
      </c>
      <c r="G20" s="7" t="n">
        <v>390</v>
      </c>
      <c r="H20" s="8" t="n">
        <v>442</v>
      </c>
      <c r="I20" s="8" t="n">
        <v>530</v>
      </c>
      <c r="J20" s="8" t="n">
        <v>88</v>
      </c>
    </row>
    <row collapsed="false" customFormat="false" customHeight="true" hidden="false" ht="14" outlineLevel="0" r="21">
      <c r="A21" s="11"/>
      <c r="B21" s="12" t="s">
        <v>35</v>
      </c>
      <c r="C21" s="13" t="n">
        <v>55106926</v>
      </c>
      <c r="D21" s="14" t="n">
        <v>52</v>
      </c>
      <c r="E21" s="12" t="s">
        <v>13</v>
      </c>
      <c r="F21" s="12" t="n">
        <v>19</v>
      </c>
      <c r="G21" s="7" t="n">
        <v>538</v>
      </c>
      <c r="H21" s="16" t="n">
        <v>645</v>
      </c>
      <c r="I21" s="16"/>
      <c r="J21" s="16"/>
    </row>
    <row collapsed="false" customFormat="false" customHeight="true" hidden="false" ht="14" outlineLevel="0" r="22">
      <c r="A22" s="11"/>
      <c r="B22" s="12" t="s">
        <v>38</v>
      </c>
      <c r="C22" s="13" t="n">
        <v>87982964</v>
      </c>
      <c r="D22" s="14" t="n">
        <v>60</v>
      </c>
      <c r="E22" s="12" t="s">
        <v>13</v>
      </c>
      <c r="F22" s="12" t="n">
        <v>20</v>
      </c>
      <c r="G22" s="7" t="n">
        <v>250</v>
      </c>
      <c r="H22" s="8" t="n">
        <v>190</v>
      </c>
      <c r="I22" s="8"/>
      <c r="J22" s="8" t="n">
        <v>60</v>
      </c>
    </row>
    <row collapsed="false" customFormat="false" customHeight="true" hidden="false" ht="14" outlineLevel="0" r="23">
      <c r="A23" s="17" t="s">
        <v>39</v>
      </c>
      <c r="B23" s="18" t="s">
        <v>35</v>
      </c>
      <c r="C23" s="19" t="n">
        <v>218352078</v>
      </c>
      <c r="D23" s="20" t="n">
        <v>321</v>
      </c>
      <c r="E23" s="18" t="s">
        <v>13</v>
      </c>
      <c r="F23" s="18" t="n">
        <v>21</v>
      </c>
      <c r="G23" s="21" t="s">
        <v>40</v>
      </c>
      <c r="H23" s="8" t="n">
        <v>295</v>
      </c>
      <c r="I23" s="8"/>
      <c r="J23" s="8"/>
    </row>
    <row collapsed="false" customFormat="false" customHeight="true" hidden="false" ht="14" outlineLevel="0" r="24">
      <c r="A24" s="17"/>
      <c r="B24" s="18" t="s">
        <v>12</v>
      </c>
      <c r="C24" s="19" t="n">
        <v>3938932</v>
      </c>
      <c r="D24" s="20" t="n">
        <v>506</v>
      </c>
      <c r="E24" s="18" t="s">
        <v>13</v>
      </c>
      <c r="F24" s="18" t="s">
        <v>41</v>
      </c>
      <c r="G24" s="21" t="s">
        <v>42</v>
      </c>
      <c r="H24" s="8" t="n">
        <v>431</v>
      </c>
      <c r="I24" s="8"/>
      <c r="J24" s="8"/>
    </row>
    <row collapsed="false" customFormat="false" customHeight="true" hidden="false" ht="14" outlineLevel="0" r="25">
      <c r="A25" s="17"/>
      <c r="B25" s="18" t="s">
        <v>25</v>
      </c>
      <c r="C25" s="19" t="n">
        <v>30124825</v>
      </c>
      <c r="D25" s="20" t="n">
        <v>269</v>
      </c>
      <c r="E25" s="18" t="s">
        <v>13</v>
      </c>
      <c r="F25" s="18" t="n">
        <v>23</v>
      </c>
      <c r="G25" s="21" t="s">
        <v>43</v>
      </c>
      <c r="H25" s="8" t="n">
        <v>299</v>
      </c>
      <c r="I25" s="8" t="n">
        <v>1102</v>
      </c>
      <c r="J25" s="8" t="n">
        <v>803</v>
      </c>
    </row>
    <row collapsed="false" customFormat="false" customHeight="true" hidden="false" ht="14" outlineLevel="0" r="26">
      <c r="A26" s="17"/>
      <c r="B26" s="18" t="s">
        <v>38</v>
      </c>
      <c r="C26" s="19" t="n">
        <v>180300812</v>
      </c>
      <c r="D26" s="20" t="n">
        <v>343</v>
      </c>
      <c r="E26" s="18" t="s">
        <v>13</v>
      </c>
      <c r="F26" s="18" t="n">
        <v>24</v>
      </c>
      <c r="G26" s="21" t="s">
        <v>44</v>
      </c>
      <c r="H26" s="8" t="n">
        <v>256</v>
      </c>
      <c r="I26" s="8" t="n">
        <v>4133</v>
      </c>
      <c r="J26" s="8"/>
    </row>
    <row collapsed="false" customFormat="false" customHeight="true" hidden="false" ht="14" outlineLevel="0" r="27">
      <c r="A27" s="17"/>
      <c r="B27" s="18" t="s">
        <v>12</v>
      </c>
      <c r="C27" s="19" t="n">
        <v>43866170</v>
      </c>
      <c r="D27" s="20" t="n">
        <v>307</v>
      </c>
      <c r="E27" s="18" t="s">
        <v>13</v>
      </c>
      <c r="F27" s="18" t="s">
        <v>45</v>
      </c>
      <c r="G27" s="21" t="s">
        <v>46</v>
      </c>
      <c r="H27" s="8" t="n">
        <v>198</v>
      </c>
      <c r="I27" s="8"/>
      <c r="J27" s="8"/>
    </row>
    <row collapsed="false" customFormat="false" customHeight="true" hidden="false" ht="14" outlineLevel="0" r="28">
      <c r="A28" s="17"/>
      <c r="B28" s="22" t="s">
        <v>47</v>
      </c>
      <c r="C28" s="23" t="n">
        <v>60230551</v>
      </c>
      <c r="D28" s="24" t="n">
        <v>162</v>
      </c>
      <c r="E28" s="22" t="s">
        <v>13</v>
      </c>
      <c r="F28" s="25" t="n">
        <v>26</v>
      </c>
      <c r="G28" s="26" t="s">
        <v>48</v>
      </c>
      <c r="H28" s="27" t="n">
        <v>392</v>
      </c>
      <c r="I28" s="16"/>
      <c r="J28" s="16"/>
    </row>
    <row collapsed="false" customFormat="false" customHeight="true" hidden="false" ht="14" outlineLevel="0" r="29">
      <c r="A29" s="17"/>
      <c r="B29" s="18" t="s">
        <v>27</v>
      </c>
      <c r="C29" s="19" t="n">
        <v>40764069</v>
      </c>
      <c r="D29" s="20" t="n">
        <v>133</v>
      </c>
      <c r="E29" s="18" t="s">
        <v>13</v>
      </c>
      <c r="F29" s="18" t="n">
        <v>27</v>
      </c>
      <c r="G29" s="21" t="s">
        <v>49</v>
      </c>
      <c r="H29" s="15" t="n">
        <v>224</v>
      </c>
      <c r="I29" s="15" t="n">
        <v>2010</v>
      </c>
      <c r="J29" s="15"/>
    </row>
    <row collapsed="false" customFormat="false" customHeight="true" hidden="false" ht="14" outlineLevel="0" r="30">
      <c r="A30" s="17"/>
      <c r="B30" s="18" t="s">
        <v>50</v>
      </c>
      <c r="C30" s="19" t="n">
        <v>138812148</v>
      </c>
      <c r="D30" s="20" t="n">
        <v>896</v>
      </c>
      <c r="E30" s="18" t="s">
        <v>13</v>
      </c>
      <c r="F30" s="18" t="n">
        <v>28</v>
      </c>
      <c r="G30" s="21" t="s">
        <v>51</v>
      </c>
      <c r="H30" s="8" t="n">
        <v>158</v>
      </c>
      <c r="I30" s="8"/>
      <c r="J30" s="8"/>
    </row>
    <row collapsed="false" customFormat="false" customHeight="true" hidden="false" ht="14" outlineLevel="0" r="31">
      <c r="A31" s="17"/>
      <c r="B31" s="18" t="s">
        <v>23</v>
      </c>
      <c r="C31" s="19" t="n">
        <v>38311992</v>
      </c>
      <c r="D31" s="20" t="n">
        <v>157</v>
      </c>
      <c r="E31" s="18" t="s">
        <v>13</v>
      </c>
      <c r="F31" s="18" t="n">
        <v>29</v>
      </c>
      <c r="G31" s="21" t="s">
        <v>52</v>
      </c>
      <c r="H31" s="8" t="n">
        <v>227</v>
      </c>
      <c r="I31" s="8" t="n">
        <v>238</v>
      </c>
      <c r="J31" s="8"/>
    </row>
    <row collapsed="false" customFormat="false" customHeight="true" hidden="false" ht="14" outlineLevel="0" r="32">
      <c r="A32" s="17"/>
      <c r="B32" s="18" t="s">
        <v>17</v>
      </c>
      <c r="C32" s="19" t="n">
        <v>51474083</v>
      </c>
      <c r="D32" s="18" t="n">
        <v>125</v>
      </c>
      <c r="E32" s="18" t="s">
        <v>13</v>
      </c>
      <c r="F32" s="18" t="n">
        <v>30</v>
      </c>
      <c r="G32" s="21" t="s">
        <v>53</v>
      </c>
      <c r="H32" s="8" t="n">
        <v>266</v>
      </c>
      <c r="I32" s="8"/>
      <c r="J32" s="8"/>
    </row>
    <row collapsed="false" customFormat="false" customHeight="true" hidden="false" ht="14" outlineLevel="0" r="33">
      <c r="A33" s="28"/>
      <c r="B33" s="29" t="s">
        <v>12</v>
      </c>
      <c r="C33" s="19" t="n">
        <v>51059680</v>
      </c>
      <c r="D33" s="20" t="n">
        <v>343</v>
      </c>
      <c r="E33" s="18" t="s">
        <v>13</v>
      </c>
      <c r="F33" s="18" t="s">
        <v>54</v>
      </c>
      <c r="G33" s="7" t="s">
        <v>55</v>
      </c>
      <c r="H33" s="8" t="n">
        <v>112</v>
      </c>
      <c r="I33" s="8" t="n">
        <v>421</v>
      </c>
      <c r="J33" s="8"/>
    </row>
    <row collapsed="false" customFormat="false" customHeight="true" hidden="false" ht="14" outlineLevel="0" r="34">
      <c r="A34" s="28"/>
      <c r="B34" s="29" t="s">
        <v>12</v>
      </c>
      <c r="C34" s="19" t="n">
        <v>54707455</v>
      </c>
      <c r="D34" s="20" t="n">
        <v>172</v>
      </c>
      <c r="E34" s="18" t="s">
        <v>13</v>
      </c>
      <c r="F34" s="18" t="s">
        <v>56</v>
      </c>
      <c r="G34" s="7" t="s">
        <v>57</v>
      </c>
      <c r="H34" s="8" t="n">
        <v>134</v>
      </c>
      <c r="I34" s="8" t="n">
        <v>298</v>
      </c>
      <c r="J34" s="8"/>
    </row>
    <row collapsed="false" customFormat="false" customHeight="true" hidden="false" ht="14" outlineLevel="0" r="35">
      <c r="A35" s="28"/>
      <c r="B35" s="30" t="s">
        <v>12</v>
      </c>
      <c r="C35" s="31" t="n">
        <v>71589893</v>
      </c>
      <c r="D35" s="32" t="n">
        <v>532</v>
      </c>
      <c r="E35" s="25" t="s">
        <v>13</v>
      </c>
      <c r="F35" s="25" t="n">
        <v>33</v>
      </c>
      <c r="G35" s="33" t="s">
        <v>58</v>
      </c>
      <c r="H35" s="34" t="n">
        <v>446</v>
      </c>
      <c r="I35" s="34"/>
      <c r="J35" s="34"/>
    </row>
    <row collapsed="false" customFormat="false" customHeight="true" hidden="false" ht="14" outlineLevel="0" r="36">
      <c r="A36" s="28"/>
      <c r="B36" s="29" t="s">
        <v>25</v>
      </c>
      <c r="C36" s="19" t="n">
        <v>36629075</v>
      </c>
      <c r="D36" s="20" t="n">
        <v>171</v>
      </c>
      <c r="E36" s="18" t="s">
        <v>13</v>
      </c>
      <c r="F36" s="18" t="s">
        <v>59</v>
      </c>
      <c r="G36" s="7" t="s">
        <v>60</v>
      </c>
      <c r="H36" s="8" t="n">
        <v>292</v>
      </c>
      <c r="I36" s="8" t="n">
        <v>422</v>
      </c>
      <c r="J36" s="8"/>
    </row>
    <row collapsed="false" customFormat="false" customHeight="true" hidden="false" ht="14" outlineLevel="0" r="37">
      <c r="A37" s="35" t="s">
        <v>61</v>
      </c>
      <c r="B37" s="36" t="s">
        <v>33</v>
      </c>
      <c r="C37" s="37" t="n">
        <v>28054743</v>
      </c>
      <c r="D37" s="38" t="n">
        <v>1294</v>
      </c>
      <c r="E37" s="39" t="s">
        <v>13</v>
      </c>
      <c r="F37" s="39" t="s">
        <v>62</v>
      </c>
      <c r="G37" s="7" t="s">
        <v>63</v>
      </c>
      <c r="H37" s="15" t="n">
        <v>238</v>
      </c>
      <c r="I37" s="15" t="n">
        <v>348</v>
      </c>
      <c r="J37" s="15"/>
    </row>
    <row collapsed="false" customFormat="false" customHeight="true" hidden="false" ht="14" outlineLevel="0" r="38">
      <c r="A38" s="35"/>
      <c r="B38" s="36" t="s">
        <v>64</v>
      </c>
      <c r="C38" s="37" t="n">
        <v>65813528</v>
      </c>
      <c r="D38" s="38" t="n">
        <v>2963</v>
      </c>
      <c r="E38" s="39" t="s">
        <v>13</v>
      </c>
      <c r="F38" s="39" t="n">
        <v>36</v>
      </c>
      <c r="G38" s="7" t="s">
        <v>65</v>
      </c>
      <c r="H38" s="8" t="n">
        <v>297</v>
      </c>
      <c r="I38" s="8"/>
      <c r="J38" s="8"/>
    </row>
    <row collapsed="false" customFormat="false" customHeight="true" hidden="false" ht="14" outlineLevel="0" r="39">
      <c r="A39" s="35"/>
      <c r="B39" s="40" t="s">
        <v>21</v>
      </c>
      <c r="C39" s="41" t="n">
        <v>97209295</v>
      </c>
      <c r="D39" s="42" t="n">
        <v>1864</v>
      </c>
      <c r="E39" s="43" t="s">
        <v>13</v>
      </c>
      <c r="F39" s="43" t="n">
        <v>37</v>
      </c>
      <c r="G39" s="33" t="s">
        <v>66</v>
      </c>
      <c r="H39" s="34" t="s">
        <v>67</v>
      </c>
      <c r="I39" s="15"/>
      <c r="J39" s="15"/>
    </row>
    <row collapsed="false" customFormat="false" customHeight="true" hidden="false" ht="14" outlineLevel="0" r="40">
      <c r="A40" s="35"/>
      <c r="B40" s="36" t="s">
        <v>31</v>
      </c>
      <c r="C40" s="37" t="n">
        <v>82442846</v>
      </c>
      <c r="D40" s="38" t="n">
        <v>1047</v>
      </c>
      <c r="E40" s="39" t="s">
        <v>13</v>
      </c>
      <c r="F40" s="39" t="n">
        <v>38</v>
      </c>
      <c r="G40" s="7" t="s">
        <v>68</v>
      </c>
      <c r="H40" s="8" t="n">
        <v>156</v>
      </c>
      <c r="I40" s="8"/>
      <c r="J40" s="8"/>
    </row>
    <row collapsed="false" customFormat="false" customHeight="true" hidden="false" ht="14" outlineLevel="0" r="41">
      <c r="A41" s="35"/>
      <c r="B41" s="40" t="s">
        <v>69</v>
      </c>
      <c r="C41" s="41" t="n">
        <v>61529346</v>
      </c>
      <c r="D41" s="42" t="n">
        <v>1332</v>
      </c>
      <c r="E41" s="43" t="s">
        <v>13</v>
      </c>
      <c r="F41" s="43" t="n">
        <v>39</v>
      </c>
      <c r="G41" s="33" t="s">
        <v>70</v>
      </c>
      <c r="H41" s="34" t="n">
        <v>2951</v>
      </c>
      <c r="I41" s="15"/>
      <c r="J41" s="15"/>
    </row>
    <row collapsed="false" customFormat="false" customHeight="true" hidden="false" ht="14" outlineLevel="0" r="42">
      <c r="A42" s="35"/>
      <c r="B42" s="36" t="s">
        <v>71</v>
      </c>
      <c r="C42" s="37" t="n">
        <v>28142161</v>
      </c>
      <c r="D42" s="38" t="n">
        <v>1327</v>
      </c>
      <c r="E42" s="39" t="s">
        <v>13</v>
      </c>
      <c r="F42" s="39" t="n">
        <v>40</v>
      </c>
      <c r="G42" s="7" t="s">
        <v>72</v>
      </c>
      <c r="H42" s="8" t="n">
        <v>246</v>
      </c>
      <c r="I42" s="8"/>
      <c r="J42" s="8"/>
    </row>
    <row collapsed="false" customFormat="false" customHeight="true" hidden="false" ht="14" outlineLevel="0" r="43">
      <c r="A43" s="35"/>
      <c r="B43" s="36" t="s">
        <v>50</v>
      </c>
      <c r="C43" s="37" t="n">
        <v>75525426</v>
      </c>
      <c r="D43" s="38" t="n">
        <v>4090</v>
      </c>
      <c r="E43" s="39" t="s">
        <v>13</v>
      </c>
      <c r="F43" s="39" t="n">
        <v>41</v>
      </c>
      <c r="G43" s="7" t="s">
        <v>73</v>
      </c>
      <c r="H43" s="8" t="n">
        <v>318</v>
      </c>
      <c r="I43" s="8"/>
      <c r="J43" s="8"/>
    </row>
    <row collapsed="false" customFormat="false" customHeight="true" hidden="false" ht="14" outlineLevel="0" r="44">
      <c r="A44" s="35"/>
      <c r="B44" s="36" t="s">
        <v>33</v>
      </c>
      <c r="C44" s="37" t="n">
        <v>7025746</v>
      </c>
      <c r="D44" s="38" t="n">
        <v>1232</v>
      </c>
      <c r="E44" s="39" t="s">
        <v>13</v>
      </c>
      <c r="F44" s="39" t="n">
        <v>42</v>
      </c>
      <c r="G44" s="7" t="s">
        <v>74</v>
      </c>
      <c r="H44" s="8" t="n">
        <v>172</v>
      </c>
      <c r="I44" s="8"/>
      <c r="J44" s="8"/>
    </row>
    <row collapsed="false" customFormat="false" customHeight="true" hidden="false" ht="14" outlineLevel="0" r="45">
      <c r="A45" s="35"/>
      <c r="B45" s="36" t="s">
        <v>35</v>
      </c>
      <c r="C45" s="37" t="n">
        <v>113412846</v>
      </c>
      <c r="D45" s="38" t="n">
        <v>2455</v>
      </c>
      <c r="E45" s="39" t="s">
        <v>13</v>
      </c>
      <c r="F45" s="39" t="n">
        <v>43</v>
      </c>
      <c r="G45" s="7" t="s">
        <v>75</v>
      </c>
      <c r="H45" s="8" t="n">
        <v>388</v>
      </c>
      <c r="I45" s="8"/>
      <c r="J45" s="8"/>
    </row>
    <row collapsed="false" customFormat="false" customHeight="true" hidden="false" ht="14" outlineLevel="0" r="46">
      <c r="A46" s="35"/>
      <c r="B46" s="36" t="s">
        <v>21</v>
      </c>
      <c r="C46" s="37" t="n">
        <v>107641743</v>
      </c>
      <c r="D46" s="38" t="n">
        <v>3798</v>
      </c>
      <c r="E46" s="39" t="s">
        <v>13</v>
      </c>
      <c r="F46" s="39" t="n">
        <v>44</v>
      </c>
      <c r="G46" s="7" t="s">
        <v>76</v>
      </c>
      <c r="H46" s="8" t="n">
        <v>164</v>
      </c>
      <c r="I46" s="8"/>
      <c r="J46" s="8"/>
    </row>
    <row collapsed="false" customFormat="false" customHeight="true" hidden="false" ht="14" outlineLevel="0" r="47">
      <c r="A47" s="44"/>
      <c r="B47" s="36" t="s">
        <v>27</v>
      </c>
      <c r="C47" s="37" t="n">
        <v>107311543</v>
      </c>
      <c r="D47" s="38" t="n">
        <v>3767</v>
      </c>
      <c r="E47" s="39" t="s">
        <v>13</v>
      </c>
      <c r="F47" s="39" t="n">
        <v>45</v>
      </c>
      <c r="G47" s="7" t="s">
        <v>77</v>
      </c>
      <c r="H47" s="15" t="s">
        <v>67</v>
      </c>
      <c r="I47" s="15"/>
      <c r="J47" s="15"/>
    </row>
    <row collapsed="false" customFormat="false" customHeight="true" hidden="false" ht="14" outlineLevel="0" r="48">
      <c r="A48" s="45" t="s">
        <v>78</v>
      </c>
      <c r="B48" s="46" t="s">
        <v>17</v>
      </c>
      <c r="C48" s="47" t="n">
        <v>77075941</v>
      </c>
      <c r="D48" s="48" t="n">
        <v>18</v>
      </c>
      <c r="E48" s="46" t="s">
        <v>79</v>
      </c>
      <c r="F48" s="49" t="s">
        <v>80</v>
      </c>
      <c r="G48" s="7" t="s">
        <v>81</v>
      </c>
      <c r="H48" s="8" t="n">
        <v>200</v>
      </c>
      <c r="I48" s="8" t="n">
        <v>220</v>
      </c>
      <c r="J48" s="8" t="n">
        <f aca="false">I48-H48</f>
        <v>20</v>
      </c>
    </row>
    <row collapsed="false" customFormat="false" customHeight="true" hidden="false" ht="14" outlineLevel="0" r="49">
      <c r="A49" s="45"/>
      <c r="B49" s="46" t="s">
        <v>82</v>
      </c>
      <c r="C49" s="47" t="n">
        <v>19506982</v>
      </c>
      <c r="D49" s="48" t="n">
        <v>16</v>
      </c>
      <c r="E49" s="46" t="s">
        <v>79</v>
      </c>
      <c r="F49" s="49" t="s">
        <v>83</v>
      </c>
      <c r="G49" s="7" t="s">
        <v>84</v>
      </c>
      <c r="H49" s="15" t="n">
        <v>393</v>
      </c>
      <c r="I49" s="15"/>
      <c r="J49" s="15" t="n">
        <f aca="false">393-265</f>
        <v>128</v>
      </c>
    </row>
    <row collapsed="false" customFormat="false" customHeight="true" hidden="false" ht="14" outlineLevel="0" r="50">
      <c r="A50" s="45"/>
      <c r="B50" s="46" t="s">
        <v>71</v>
      </c>
      <c r="C50" s="47" t="n">
        <v>7670691</v>
      </c>
      <c r="D50" s="48" t="n">
        <v>12</v>
      </c>
      <c r="E50" s="46" t="s">
        <v>79</v>
      </c>
      <c r="F50" s="49" t="s">
        <v>85</v>
      </c>
      <c r="G50" s="7" t="s">
        <v>86</v>
      </c>
      <c r="H50" s="8" t="n">
        <v>333</v>
      </c>
      <c r="I50" s="8" t="n">
        <v>342</v>
      </c>
      <c r="J50" s="8" t="n">
        <f aca="false">I50-H50</f>
        <v>9</v>
      </c>
    </row>
    <row collapsed="false" customFormat="false" customHeight="true" hidden="false" ht="14" outlineLevel="0" r="51">
      <c r="A51" s="45"/>
      <c r="B51" s="46" t="s">
        <v>12</v>
      </c>
      <c r="C51" s="47" t="n">
        <v>26798671</v>
      </c>
      <c r="D51" s="48" t="n">
        <v>12</v>
      </c>
      <c r="E51" s="46" t="s">
        <v>79</v>
      </c>
      <c r="F51" s="49" t="s">
        <v>87</v>
      </c>
      <c r="G51" s="7" t="s">
        <v>88</v>
      </c>
      <c r="H51" s="8" t="n">
        <v>261</v>
      </c>
      <c r="I51" s="8" t="n">
        <v>272</v>
      </c>
      <c r="J51" s="8" t="n">
        <f aca="false">I51-H51</f>
        <v>11</v>
      </c>
    </row>
    <row collapsed="false" customFormat="false" customHeight="true" hidden="false" ht="14" outlineLevel="0" r="52">
      <c r="A52" s="45"/>
      <c r="B52" s="46" t="s">
        <v>37</v>
      </c>
      <c r="C52" s="47" t="n">
        <v>19949915</v>
      </c>
      <c r="D52" s="48" t="n">
        <v>19</v>
      </c>
      <c r="E52" s="46" t="s">
        <v>79</v>
      </c>
      <c r="F52" s="49" t="s">
        <v>89</v>
      </c>
      <c r="G52" s="7" t="s">
        <v>90</v>
      </c>
      <c r="H52" s="8" t="n">
        <v>273</v>
      </c>
      <c r="I52" s="8" t="n">
        <v>290</v>
      </c>
      <c r="J52" s="8" t="n">
        <f aca="false">I52-H52</f>
        <v>17</v>
      </c>
    </row>
    <row collapsed="false" customFormat="false" customHeight="true" hidden="false" ht="14" outlineLevel="0" r="53">
      <c r="A53" s="45"/>
      <c r="B53" s="46" t="s">
        <v>23</v>
      </c>
      <c r="C53" s="47" t="n">
        <v>11170534</v>
      </c>
      <c r="D53" s="48" t="n">
        <v>23</v>
      </c>
      <c r="E53" s="46" t="s">
        <v>79</v>
      </c>
      <c r="F53" s="49" t="n">
        <v>51</v>
      </c>
      <c r="G53" s="7" t="s">
        <v>91</v>
      </c>
      <c r="H53" s="8" t="n">
        <v>211</v>
      </c>
      <c r="I53" s="8" t="n">
        <v>235</v>
      </c>
      <c r="J53" s="8" t="n">
        <f aca="false">I53-H53</f>
        <v>24</v>
      </c>
    </row>
    <row collapsed="false" customFormat="false" customHeight="true" hidden="false" ht="14" outlineLevel="0" r="54">
      <c r="A54" s="45"/>
      <c r="B54" s="46" t="s">
        <v>21</v>
      </c>
      <c r="C54" s="47" t="n">
        <v>172032370</v>
      </c>
      <c r="D54" s="48" t="n">
        <v>19</v>
      </c>
      <c r="E54" s="46" t="s">
        <v>79</v>
      </c>
      <c r="F54" s="49" t="n">
        <v>52</v>
      </c>
      <c r="G54" s="7" t="s">
        <v>92</v>
      </c>
      <c r="H54" s="8" t="n">
        <v>393</v>
      </c>
      <c r="I54" s="8" t="n">
        <v>408</v>
      </c>
      <c r="J54" s="8" t="n">
        <f aca="false">I54-H54</f>
        <v>15</v>
      </c>
    </row>
    <row collapsed="false" customFormat="false" customHeight="true" hidden="false" ht="14" outlineLevel="0" r="55">
      <c r="A55" s="45"/>
      <c r="B55" s="46" t="s">
        <v>38</v>
      </c>
      <c r="C55" s="47" t="n">
        <v>90415311</v>
      </c>
      <c r="D55" s="48" t="n">
        <v>12</v>
      </c>
      <c r="E55" s="46" t="s">
        <v>79</v>
      </c>
      <c r="F55" s="49" t="n">
        <v>53</v>
      </c>
      <c r="G55" s="7" t="s">
        <v>93</v>
      </c>
      <c r="H55" s="8" t="n">
        <v>158</v>
      </c>
      <c r="I55" s="8"/>
      <c r="J55" s="8" t="n">
        <f aca="false">158-149</f>
        <v>9</v>
      </c>
    </row>
    <row collapsed="false" customFormat="false" customHeight="true" hidden="false" ht="14" outlineLevel="0" r="56">
      <c r="A56" s="45"/>
      <c r="B56" s="46" t="s">
        <v>31</v>
      </c>
      <c r="C56" s="47" t="n">
        <v>72578209</v>
      </c>
      <c r="D56" s="48" t="n">
        <v>20</v>
      </c>
      <c r="E56" s="46" t="s">
        <v>79</v>
      </c>
      <c r="F56" s="49" t="n">
        <v>54</v>
      </c>
      <c r="G56" s="7" t="s">
        <v>94</v>
      </c>
      <c r="H56" s="15" t="s">
        <v>67</v>
      </c>
      <c r="I56" s="15"/>
      <c r="J56" s="15"/>
    </row>
    <row collapsed="false" customFormat="false" customHeight="true" hidden="false" ht="14" outlineLevel="0" r="57">
      <c r="A57" s="45"/>
      <c r="B57" s="46" t="s">
        <v>95</v>
      </c>
      <c r="C57" s="47" t="n">
        <v>127897038</v>
      </c>
      <c r="D57" s="48" t="n">
        <v>12</v>
      </c>
      <c r="E57" s="46" t="s">
        <v>79</v>
      </c>
      <c r="F57" s="49" t="n">
        <v>55</v>
      </c>
      <c r="G57" s="7" t="s">
        <v>96</v>
      </c>
      <c r="H57" s="8" t="n">
        <v>221</v>
      </c>
      <c r="I57" s="8" t="n">
        <v>232</v>
      </c>
      <c r="J57" s="8" t="n">
        <f aca="false">I57-H57</f>
        <v>11</v>
      </c>
    </row>
    <row collapsed="false" customFormat="false" customHeight="true" hidden="false" ht="14" outlineLevel="0" r="58">
      <c r="A58" s="50" t="s">
        <v>97</v>
      </c>
      <c r="B58" s="51" t="s">
        <v>95</v>
      </c>
      <c r="C58" s="52" t="n">
        <v>38479355</v>
      </c>
      <c r="D58" s="53" t="n">
        <v>8990</v>
      </c>
      <c r="E58" s="51" t="s">
        <v>13</v>
      </c>
      <c r="F58" s="54" t="n">
        <v>56</v>
      </c>
      <c r="G58" s="55" t="s">
        <v>98</v>
      </c>
      <c r="H58" s="8" t="n">
        <v>239</v>
      </c>
      <c r="I58" s="8"/>
      <c r="J58" s="8" t="n">
        <f aca="false">9241-239</f>
        <v>9002</v>
      </c>
    </row>
    <row collapsed="false" customFormat="false" customHeight="true" hidden="false" ht="14" outlineLevel="0" r="59">
      <c r="A59" s="50"/>
      <c r="B59" s="51" t="s">
        <v>38</v>
      </c>
      <c r="C59" s="52" t="n">
        <v>115394575</v>
      </c>
      <c r="D59" s="56" t="n">
        <v>8710</v>
      </c>
      <c r="E59" s="51" t="s">
        <v>13</v>
      </c>
      <c r="F59" s="54" t="n">
        <v>81</v>
      </c>
      <c r="G59" s="55" t="s">
        <v>99</v>
      </c>
      <c r="H59" s="8" t="n">
        <v>307</v>
      </c>
      <c r="I59" s="8"/>
      <c r="J59" s="8" t="n">
        <f aca="false">9013-307</f>
        <v>8706</v>
      </c>
    </row>
    <row collapsed="false" customFormat="false" customHeight="true" hidden="false" ht="14" outlineLevel="0" r="60">
      <c r="A60" s="50"/>
      <c r="B60" s="51" t="s">
        <v>12</v>
      </c>
      <c r="C60" s="52" t="n">
        <v>92509435</v>
      </c>
      <c r="D60" s="53" t="n">
        <v>6064</v>
      </c>
      <c r="E60" s="51" t="s">
        <v>13</v>
      </c>
      <c r="F60" s="54" t="n">
        <v>57</v>
      </c>
      <c r="G60" s="55" t="s">
        <v>100</v>
      </c>
      <c r="H60" s="8" t="n">
        <v>677</v>
      </c>
      <c r="I60" s="8"/>
      <c r="J60" s="8" t="n">
        <f aca="false">6631-677</f>
        <v>5954</v>
      </c>
    </row>
    <row collapsed="false" customFormat="false" customHeight="true" hidden="false" ht="14" outlineLevel="0" r="61">
      <c r="A61" s="50"/>
      <c r="B61" s="51" t="s">
        <v>25</v>
      </c>
      <c r="C61" s="52" t="n">
        <v>44189421</v>
      </c>
      <c r="D61" s="53" t="n">
        <v>6786</v>
      </c>
      <c r="E61" s="51" t="s">
        <v>13</v>
      </c>
      <c r="F61" s="54" t="n">
        <v>76</v>
      </c>
      <c r="G61" s="55" t="s">
        <v>101</v>
      </c>
      <c r="H61" s="8" t="n">
        <v>317</v>
      </c>
      <c r="I61" s="8"/>
      <c r="J61" s="8" t="n">
        <f aca="false">7102-317</f>
        <v>6785</v>
      </c>
    </row>
    <row collapsed="false" customFormat="false" customHeight="true" hidden="false" ht="14" outlineLevel="0" r="62">
      <c r="A62" s="50"/>
      <c r="B62" s="57" t="s">
        <v>102</v>
      </c>
      <c r="C62" s="58" t="n">
        <v>60326448</v>
      </c>
      <c r="D62" s="59" t="n">
        <v>8010</v>
      </c>
      <c r="E62" s="60" t="s">
        <v>13</v>
      </c>
      <c r="F62" s="61" t="n">
        <v>77</v>
      </c>
      <c r="G62" s="62" t="s">
        <v>103</v>
      </c>
      <c r="H62" s="63" t="n">
        <v>381</v>
      </c>
      <c r="I62" s="8"/>
      <c r="J62" s="63" t="n">
        <f aca="false">8401-381</f>
        <v>8020</v>
      </c>
    </row>
    <row collapsed="false" customFormat="false" customHeight="true" hidden="false" ht="14" outlineLevel="0" r="63">
      <c r="A63" s="50"/>
      <c r="B63" s="51" t="s">
        <v>27</v>
      </c>
      <c r="C63" s="52" t="n">
        <v>164200003</v>
      </c>
      <c r="D63" s="56" t="n">
        <v>6244</v>
      </c>
      <c r="E63" s="51" t="s">
        <v>13</v>
      </c>
      <c r="F63" s="54" t="n">
        <v>78</v>
      </c>
      <c r="G63" s="55" t="s">
        <v>104</v>
      </c>
      <c r="H63" s="8" t="n">
        <v>277</v>
      </c>
      <c r="I63" s="8"/>
      <c r="J63" s="8" t="n">
        <f aca="false">6544-277</f>
        <v>6267</v>
      </c>
    </row>
    <row collapsed="false" customFormat="false" customHeight="true" hidden="false" ht="14" outlineLevel="0" r="64">
      <c r="A64" s="50"/>
      <c r="B64" s="51" t="s">
        <v>31</v>
      </c>
      <c r="C64" s="52" t="n">
        <v>133383514</v>
      </c>
      <c r="D64" s="56" t="n">
        <v>6065</v>
      </c>
      <c r="E64" s="51" t="s">
        <v>13</v>
      </c>
      <c r="F64" s="54" t="n">
        <v>79</v>
      </c>
      <c r="G64" s="55" t="s">
        <v>105</v>
      </c>
      <c r="H64" s="8" t="n">
        <v>363</v>
      </c>
      <c r="I64" s="8"/>
      <c r="J64" s="8" t="n">
        <f aca="false">6422-363</f>
        <v>6059</v>
      </c>
    </row>
    <row collapsed="false" customFormat="false" customHeight="true" hidden="false" ht="14" outlineLevel="0" r="65">
      <c r="A65" s="50"/>
      <c r="B65" s="57" t="s">
        <v>69</v>
      </c>
      <c r="C65" s="58" t="n">
        <v>61606581</v>
      </c>
      <c r="D65" s="64" t="n">
        <v>7132</v>
      </c>
      <c r="E65" s="60" t="s">
        <v>13</v>
      </c>
      <c r="F65" s="61" t="n">
        <v>82</v>
      </c>
      <c r="G65" s="62" t="s">
        <v>106</v>
      </c>
      <c r="H65" s="34" t="s">
        <v>67</v>
      </c>
      <c r="I65" s="15"/>
      <c r="J65" s="15"/>
    </row>
    <row collapsed="false" customFormat="false" customHeight="true" hidden="false" ht="14" outlineLevel="0" r="66">
      <c r="A66" s="50"/>
      <c r="B66" s="65" t="s">
        <v>17</v>
      </c>
      <c r="C66" s="58" t="n">
        <v>18886592</v>
      </c>
      <c r="D66" s="64" t="n">
        <v>377259</v>
      </c>
      <c r="E66" s="60" t="s">
        <v>13</v>
      </c>
      <c r="F66" s="61" t="n">
        <v>83</v>
      </c>
      <c r="G66" s="66" t="n">
        <v>323</v>
      </c>
      <c r="H66" s="63" t="n">
        <v>303</v>
      </c>
      <c r="I66" s="63"/>
      <c r="J66" s="63" t="n">
        <f aca="false">377582-303</f>
        <v>377279</v>
      </c>
    </row>
    <row collapsed="false" customFormat="false" customHeight="true" hidden="false" ht="14" outlineLevel="0" r="67">
      <c r="A67" s="50"/>
      <c r="B67" s="51" t="s">
        <v>102</v>
      </c>
      <c r="C67" s="52" t="n">
        <v>42919148</v>
      </c>
      <c r="D67" s="56" t="n">
        <v>13985</v>
      </c>
      <c r="E67" s="51" t="s">
        <v>13</v>
      </c>
      <c r="F67" s="54" t="n">
        <v>80</v>
      </c>
      <c r="G67" s="55" t="s">
        <v>107</v>
      </c>
      <c r="H67" s="8" t="n">
        <v>348</v>
      </c>
      <c r="I67" s="8"/>
      <c r="J67" s="8" t="n">
        <f aca="false">14334-348</f>
        <v>13986</v>
      </c>
    </row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mergeCells count="7">
    <mergeCell ref="A1:J1"/>
    <mergeCell ref="A3:A12"/>
    <mergeCell ref="A13:A22"/>
    <mergeCell ref="A23:A32"/>
    <mergeCell ref="A37:A46"/>
    <mergeCell ref="A48:A57"/>
    <mergeCell ref="A58:A6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7058823529412"/>
  </cols>
  <sheetData>
    <row collapsed="false" customFormat="false" customHeight="true" hidden="false" ht="14" outlineLevel="0" r="1"/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7058823529412"/>
  </cols>
  <sheetData>
    <row collapsed="false" customFormat="false" customHeight="true" hidden="false" ht="14" outlineLevel="0" r="1"/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2011-10-24T01:13:11.00Z</dcterms:created>
  <dc:creator>Yue</dc:creator>
  <cp:lastModifiedBy>Michael Brudno</cp:lastModifiedBy>
  <dcterms:modified xsi:type="dcterms:W3CDTF">2012-06-15T16:13:50.00Z</dcterms:modified>
  <cp:revision>0</cp:revision>
</cp:coreProperties>
</file>