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asan\Downloads\"/>
    </mc:Choice>
  </mc:AlternateContent>
  <xr:revisionPtr revIDLastSave="0" documentId="13_ncr:1_{1D8008AE-8EE7-40F6-B06C-90B33654A4DB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Original_Heatmap" sheetId="1" r:id="rId1"/>
    <sheet name="ABC_Classification" sheetId="2" r:id="rId2"/>
    <sheet name="Optimized_Layout" sheetId="3" r:id="rId3"/>
    <sheet name="Final_Deta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<sst xmlns="http://schemas.openxmlformats.org/spreadsheetml/2006/main" count="107" uniqueCount="42">
  <si>
    <t>SKU</t>
  </si>
  <si>
    <t>PickFrequency</t>
  </si>
  <si>
    <t>Row</t>
  </si>
  <si>
    <t>Col</t>
  </si>
  <si>
    <t>CumulativePicks</t>
  </si>
  <si>
    <t>CumulativePercent</t>
  </si>
  <si>
    <t>Class</t>
  </si>
  <si>
    <t>SKU26</t>
  </si>
  <si>
    <t>SKU10</t>
  </si>
  <si>
    <t>SKU20</t>
  </si>
  <si>
    <t>SKU7</t>
  </si>
  <si>
    <t>SKU13</t>
  </si>
  <si>
    <t>SKU28</t>
  </si>
  <si>
    <t>SKU19</t>
  </si>
  <si>
    <t>SKU27</t>
  </si>
  <si>
    <t>SKU8</t>
  </si>
  <si>
    <t>SKU21</t>
  </si>
  <si>
    <t>SKU25</t>
  </si>
  <si>
    <t>SKU15</t>
  </si>
  <si>
    <t>SKU23</t>
  </si>
  <si>
    <t>SKU14</t>
  </si>
  <si>
    <t>SKU9</t>
  </si>
  <si>
    <t>SKU16</t>
  </si>
  <si>
    <t>SKU17</t>
  </si>
  <si>
    <t>SKU11</t>
  </si>
  <si>
    <t>SKU5</t>
  </si>
  <si>
    <t>SKU22</t>
  </si>
  <si>
    <t>SKU24</t>
  </si>
  <si>
    <t>SKU4</t>
  </si>
  <si>
    <t>SKU29</t>
  </si>
  <si>
    <t>SKU18</t>
  </si>
  <si>
    <t>SKU3</t>
  </si>
  <si>
    <t>SKU12</t>
  </si>
  <si>
    <t>SKU2</t>
  </si>
  <si>
    <t>SKU1</t>
  </si>
  <si>
    <t>SKU6</t>
  </si>
  <si>
    <t>SKU0</t>
  </si>
  <si>
    <t>OBST</t>
  </si>
  <si>
    <t>DOCK</t>
  </si>
  <si>
    <t>Justification: The dock is placed at cell D5 (position 4,3) to minimize travel distance to high-frequency SKUs.</t>
  </si>
  <si>
    <t>aligns with common warehouse layouts for smooth loading and unloading.</t>
  </si>
  <si>
    <t xml:space="preserve"> Its central bottom location allows easy access to A and B class items, supports efficient picking flow,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</si>
</sst>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/>
  </sheetViews>
  <sheetFormatPr defaultRowHeight="14.4" x14ac:dyDescent="0.3"/>
  <sheetData>
    <row r="1" spans="1:6" x14ac:dyDescent="0.3">
      <c r="A1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3">
      <c r="A2">
        <v>0</v>
      </c>
      <c r="B2">
        <v>39</v>
      </c>
      <c r="C2">
        <v>29</v>
      </c>
      <c r="D2">
        <v>15</v>
      </c>
      <c r="E2">
        <v>43</v>
      </c>
      <c r="F2">
        <v>8</v>
      </c>
    </row>
    <row r="3" spans="1:6" x14ac:dyDescent="0.3">
      <c r="A3">
        <v>1</v>
      </c>
      <c r="B3">
        <v>39</v>
      </c>
      <c r="C3">
        <v>19</v>
      </c>
      <c r="D3">
        <v>23</v>
      </c>
      <c r="E3">
        <v>11</v>
      </c>
      <c r="F3">
        <v>11</v>
      </c>
    </row>
    <row r="4" spans="1:6" x14ac:dyDescent="0.3">
      <c r="A4">
        <v>2</v>
      </c>
      <c r="B4">
        <v>36</v>
      </c>
      <c r="C4">
        <v>40</v>
      </c>
      <c r="D4">
        <v>24</v>
      </c>
      <c r="E4">
        <v>3</v>
      </c>
      <c r="F4">
        <v>22</v>
      </c>
    </row>
    <row r="5" spans="1:6" x14ac:dyDescent="0.3">
      <c r="A5">
        <v>3</v>
      </c>
      <c r="B5">
        <v>24</v>
      </c>
      <c r="C5">
        <v>44</v>
      </c>
      <c r="D5">
        <v>30</v>
      </c>
      <c r="E5">
        <v>38</v>
      </c>
      <c r="F5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6" workbookViewId="0">
      <selection activeCell="I27" sqref="I27"/>
    </sheetView>
  </sheetViews>
  <sheetFormatPr defaultRowHeight="14.4" x14ac:dyDescent="0.3"/>
  <cols>
    <col min="6" max="6" width="17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44</v>
      </c>
      <c r="C2">
        <v>4</v>
      </c>
      <c r="D2">
        <v>2</v>
      </c>
      <c r="E2">
        <f>SUM($B$2:B2)</f>
        <v>44</v>
      </c>
      <c r="F2">
        <f>E2/SUM($B$2:$B$31)</f>
        <v>8.5271317829457363E-2</v>
      </c>
      <c r="G2" t="str">
        <f>IF(F2&lt;=0.2,"A",IF(F2&lt;=0.5,"B","C"))</f>
        <v>A</v>
      </c>
    </row>
    <row r="3" spans="1:7" x14ac:dyDescent="0.3">
      <c r="A3" t="s">
        <v>8</v>
      </c>
      <c r="B3">
        <v>43</v>
      </c>
      <c r="C3">
        <v>1</v>
      </c>
      <c r="D3">
        <v>4</v>
      </c>
      <c r="E3">
        <f>SUM($B$2:B3)</f>
        <v>87</v>
      </c>
      <c r="F3">
        <f t="shared" ref="F3:F31" si="0">E3/SUM($B$2:$B$31)</f>
        <v>0.16860465116279069</v>
      </c>
      <c r="G3" t="str">
        <f t="shared" ref="G3:G31" si="1">IF(F3&lt;=0.2,"A",IF(F3&lt;=0.5,"B","C"))</f>
        <v>A</v>
      </c>
    </row>
    <row r="4" spans="1:7" x14ac:dyDescent="0.3">
      <c r="A4" t="s">
        <v>9</v>
      </c>
      <c r="B4">
        <v>40</v>
      </c>
      <c r="C4">
        <v>3</v>
      </c>
      <c r="D4">
        <v>2</v>
      </c>
      <c r="E4">
        <f>SUM($B$2:B4)</f>
        <v>127</v>
      </c>
      <c r="F4">
        <f t="shared" si="0"/>
        <v>0.24612403100775193</v>
      </c>
      <c r="G4" t="str">
        <f t="shared" si="1"/>
        <v>B</v>
      </c>
    </row>
    <row r="5" spans="1:7" x14ac:dyDescent="0.3">
      <c r="A5" t="s">
        <v>10</v>
      </c>
      <c r="B5">
        <v>39</v>
      </c>
      <c r="C5">
        <v>1</v>
      </c>
      <c r="D5">
        <v>1</v>
      </c>
      <c r="E5">
        <f>SUM($B$2:B5)</f>
        <v>166</v>
      </c>
      <c r="F5">
        <f t="shared" si="0"/>
        <v>0.32170542635658916</v>
      </c>
      <c r="G5" t="str">
        <f t="shared" si="1"/>
        <v>B</v>
      </c>
    </row>
    <row r="6" spans="1:7" x14ac:dyDescent="0.3">
      <c r="A6" t="s">
        <v>11</v>
      </c>
      <c r="B6">
        <v>39</v>
      </c>
      <c r="C6">
        <v>2</v>
      </c>
      <c r="D6">
        <v>1</v>
      </c>
      <c r="E6">
        <f>SUM($B$2:B6)</f>
        <v>205</v>
      </c>
      <c r="F6">
        <f t="shared" si="0"/>
        <v>0.39728682170542634</v>
      </c>
      <c r="G6" t="str">
        <f t="shared" si="1"/>
        <v>B</v>
      </c>
    </row>
    <row r="7" spans="1:7" x14ac:dyDescent="0.3">
      <c r="A7" t="s">
        <v>12</v>
      </c>
      <c r="B7">
        <v>38</v>
      </c>
      <c r="C7">
        <v>4</v>
      </c>
      <c r="D7">
        <v>4</v>
      </c>
      <c r="E7">
        <f>SUM($B$2:B7)</f>
        <v>243</v>
      </c>
      <c r="F7">
        <f t="shared" si="0"/>
        <v>0.47093023255813954</v>
      </c>
      <c r="G7" t="str">
        <f t="shared" si="1"/>
        <v>B</v>
      </c>
    </row>
    <row r="8" spans="1:7" x14ac:dyDescent="0.3">
      <c r="A8" t="s">
        <v>13</v>
      </c>
      <c r="B8">
        <v>36</v>
      </c>
      <c r="C8">
        <v>3</v>
      </c>
      <c r="D8">
        <v>1</v>
      </c>
      <c r="E8">
        <f>SUM($B$2:B8)</f>
        <v>279</v>
      </c>
      <c r="F8">
        <f t="shared" si="0"/>
        <v>0.54069767441860461</v>
      </c>
      <c r="G8" t="str">
        <f t="shared" si="1"/>
        <v>C</v>
      </c>
    </row>
    <row r="9" spans="1:7" x14ac:dyDescent="0.3">
      <c r="A9" t="s">
        <v>14</v>
      </c>
      <c r="B9">
        <v>30</v>
      </c>
      <c r="C9">
        <v>4</v>
      </c>
      <c r="D9">
        <v>3</v>
      </c>
      <c r="E9">
        <f>SUM($B$2:B9)</f>
        <v>309</v>
      </c>
      <c r="F9">
        <f t="shared" si="0"/>
        <v>0.59883720930232553</v>
      </c>
      <c r="G9" t="str">
        <f t="shared" si="1"/>
        <v>C</v>
      </c>
    </row>
    <row r="10" spans="1:7" x14ac:dyDescent="0.3">
      <c r="A10" t="s">
        <v>15</v>
      </c>
      <c r="B10">
        <v>29</v>
      </c>
      <c r="C10">
        <v>1</v>
      </c>
      <c r="D10">
        <v>2</v>
      </c>
      <c r="E10">
        <f>SUM($B$2:B10)</f>
        <v>338</v>
      </c>
      <c r="F10">
        <f t="shared" si="0"/>
        <v>0.65503875968992253</v>
      </c>
      <c r="G10" t="str">
        <f t="shared" si="1"/>
        <v>C</v>
      </c>
    </row>
    <row r="11" spans="1:7" x14ac:dyDescent="0.3">
      <c r="A11" t="s">
        <v>16</v>
      </c>
      <c r="B11">
        <v>24</v>
      </c>
      <c r="C11">
        <v>3</v>
      </c>
      <c r="D11">
        <v>3</v>
      </c>
      <c r="E11">
        <f>SUM($B$2:B11)</f>
        <v>362</v>
      </c>
      <c r="F11">
        <f t="shared" si="0"/>
        <v>0.70155038759689925</v>
      </c>
      <c r="G11" t="str">
        <f t="shared" si="1"/>
        <v>C</v>
      </c>
    </row>
    <row r="12" spans="1:7" x14ac:dyDescent="0.3">
      <c r="A12" t="s">
        <v>17</v>
      </c>
      <c r="B12">
        <v>24</v>
      </c>
      <c r="C12">
        <v>4</v>
      </c>
      <c r="D12">
        <v>1</v>
      </c>
      <c r="E12">
        <f>SUM($B$2:B12)</f>
        <v>386</v>
      </c>
      <c r="F12">
        <f t="shared" si="0"/>
        <v>0.74806201550387597</v>
      </c>
      <c r="G12" t="str">
        <f t="shared" si="1"/>
        <v>C</v>
      </c>
    </row>
    <row r="13" spans="1:7" x14ac:dyDescent="0.3">
      <c r="A13" t="s">
        <v>18</v>
      </c>
      <c r="B13">
        <v>23</v>
      </c>
      <c r="C13">
        <v>2</v>
      </c>
      <c r="D13">
        <v>3</v>
      </c>
      <c r="E13">
        <f>SUM($B$2:B13)</f>
        <v>409</v>
      </c>
      <c r="F13">
        <f t="shared" si="0"/>
        <v>0.79263565891472865</v>
      </c>
      <c r="G13" t="str">
        <f t="shared" si="1"/>
        <v>C</v>
      </c>
    </row>
    <row r="14" spans="1:7" x14ac:dyDescent="0.3">
      <c r="A14" t="s">
        <v>19</v>
      </c>
      <c r="B14">
        <v>22</v>
      </c>
      <c r="C14">
        <v>3</v>
      </c>
      <c r="D14">
        <v>5</v>
      </c>
      <c r="E14">
        <f>SUM($B$2:B14)</f>
        <v>431</v>
      </c>
      <c r="F14">
        <f t="shared" si="0"/>
        <v>0.8352713178294574</v>
      </c>
      <c r="G14" t="str">
        <f t="shared" si="1"/>
        <v>C</v>
      </c>
    </row>
    <row r="15" spans="1:7" x14ac:dyDescent="0.3">
      <c r="A15" t="s">
        <v>20</v>
      </c>
      <c r="B15">
        <v>19</v>
      </c>
      <c r="C15">
        <v>2</v>
      </c>
      <c r="D15">
        <v>2</v>
      </c>
      <c r="E15">
        <f>SUM($B$2:B15)</f>
        <v>450</v>
      </c>
      <c r="F15">
        <f t="shared" si="0"/>
        <v>0.87209302325581395</v>
      </c>
      <c r="G15" t="str">
        <f t="shared" si="1"/>
        <v>C</v>
      </c>
    </row>
    <row r="16" spans="1:7" x14ac:dyDescent="0.3">
      <c r="A16" t="s">
        <v>21</v>
      </c>
      <c r="B16">
        <v>15</v>
      </c>
      <c r="C16">
        <v>1</v>
      </c>
      <c r="D16">
        <v>3</v>
      </c>
      <c r="E16">
        <f>SUM($B$2:B16)</f>
        <v>465</v>
      </c>
      <c r="F16">
        <f t="shared" si="0"/>
        <v>0.90116279069767447</v>
      </c>
      <c r="G16" t="str">
        <f t="shared" si="1"/>
        <v>C</v>
      </c>
    </row>
    <row r="17" spans="1:7" x14ac:dyDescent="0.3">
      <c r="A17" t="s">
        <v>22</v>
      </c>
      <c r="B17">
        <v>11</v>
      </c>
      <c r="C17">
        <v>2</v>
      </c>
      <c r="D17">
        <v>4</v>
      </c>
      <c r="E17">
        <f>SUM($B$2:B17)</f>
        <v>476</v>
      </c>
      <c r="F17">
        <f t="shared" si="0"/>
        <v>0.92248062015503873</v>
      </c>
      <c r="G17" t="str">
        <f t="shared" si="1"/>
        <v>C</v>
      </c>
    </row>
    <row r="18" spans="1:7" x14ac:dyDescent="0.3">
      <c r="A18" t="s">
        <v>23</v>
      </c>
      <c r="B18">
        <v>11</v>
      </c>
      <c r="C18">
        <v>2</v>
      </c>
      <c r="D18">
        <v>5</v>
      </c>
      <c r="E18">
        <f>SUM($B$2:B18)</f>
        <v>487</v>
      </c>
      <c r="F18">
        <f t="shared" si="0"/>
        <v>0.94379844961240311</v>
      </c>
      <c r="G18" t="str">
        <f t="shared" si="1"/>
        <v>C</v>
      </c>
    </row>
    <row r="19" spans="1:7" x14ac:dyDescent="0.3">
      <c r="A19" t="s">
        <v>24</v>
      </c>
      <c r="B19">
        <v>8</v>
      </c>
      <c r="C19">
        <v>1</v>
      </c>
      <c r="D19">
        <v>5</v>
      </c>
      <c r="E19">
        <f>SUM($B$2:B19)</f>
        <v>495</v>
      </c>
      <c r="F19">
        <f t="shared" si="0"/>
        <v>0.95930232558139539</v>
      </c>
      <c r="G19" t="str">
        <f t="shared" si="1"/>
        <v>C</v>
      </c>
    </row>
    <row r="20" spans="1:7" x14ac:dyDescent="0.3">
      <c r="A20" t="s">
        <v>25</v>
      </c>
      <c r="B20">
        <v>4</v>
      </c>
      <c r="C20">
        <v>0</v>
      </c>
      <c r="D20">
        <v>5</v>
      </c>
      <c r="E20">
        <f>SUM($B$2:B20)</f>
        <v>499</v>
      </c>
      <c r="F20">
        <f t="shared" si="0"/>
        <v>0.96705426356589153</v>
      </c>
      <c r="G20" t="str">
        <f t="shared" si="1"/>
        <v>C</v>
      </c>
    </row>
    <row r="21" spans="1:7" x14ac:dyDescent="0.3">
      <c r="A21" t="s">
        <v>26</v>
      </c>
      <c r="B21">
        <v>3</v>
      </c>
      <c r="C21">
        <v>3</v>
      </c>
      <c r="D21">
        <v>4</v>
      </c>
      <c r="E21">
        <f>SUM($B$2:B21)</f>
        <v>502</v>
      </c>
      <c r="F21">
        <f t="shared" si="0"/>
        <v>0.97286821705426352</v>
      </c>
      <c r="G21" t="str">
        <f t="shared" si="1"/>
        <v>C</v>
      </c>
    </row>
    <row r="22" spans="1:7" x14ac:dyDescent="0.3">
      <c r="A22" t="s">
        <v>27</v>
      </c>
      <c r="B22">
        <v>3</v>
      </c>
      <c r="C22">
        <v>4</v>
      </c>
      <c r="D22">
        <v>0</v>
      </c>
      <c r="E22">
        <f>SUM($B$2:B22)</f>
        <v>505</v>
      </c>
      <c r="F22">
        <f t="shared" si="0"/>
        <v>0.97868217054263562</v>
      </c>
      <c r="G22" t="str">
        <f t="shared" si="1"/>
        <v>C</v>
      </c>
    </row>
    <row r="23" spans="1:7" x14ac:dyDescent="0.3">
      <c r="A23" t="s">
        <v>28</v>
      </c>
      <c r="B23">
        <v>3</v>
      </c>
      <c r="C23">
        <v>0</v>
      </c>
      <c r="D23">
        <v>4</v>
      </c>
      <c r="E23">
        <f>SUM($B$2:B23)</f>
        <v>508</v>
      </c>
      <c r="F23">
        <f t="shared" si="0"/>
        <v>0.98449612403100772</v>
      </c>
      <c r="G23" t="str">
        <f t="shared" si="1"/>
        <v>C</v>
      </c>
    </row>
    <row r="24" spans="1:7" x14ac:dyDescent="0.3">
      <c r="A24" t="s">
        <v>29</v>
      </c>
      <c r="B24">
        <v>2</v>
      </c>
      <c r="C24">
        <v>4</v>
      </c>
      <c r="D24">
        <v>5</v>
      </c>
      <c r="E24">
        <f>SUM($B$2:B24)</f>
        <v>510</v>
      </c>
      <c r="F24">
        <f t="shared" si="0"/>
        <v>0.98837209302325579</v>
      </c>
      <c r="G24" t="str">
        <f t="shared" si="1"/>
        <v>C</v>
      </c>
    </row>
    <row r="25" spans="1:7" x14ac:dyDescent="0.3">
      <c r="A25" t="s">
        <v>30</v>
      </c>
      <c r="B25">
        <v>2</v>
      </c>
      <c r="C25">
        <v>3</v>
      </c>
      <c r="D25">
        <v>0</v>
      </c>
      <c r="E25">
        <f>SUM($B$2:B25)</f>
        <v>512</v>
      </c>
      <c r="F25">
        <f t="shared" si="0"/>
        <v>0.99224806201550386</v>
      </c>
      <c r="G25" t="str">
        <f t="shared" si="1"/>
        <v>C</v>
      </c>
    </row>
    <row r="26" spans="1:7" x14ac:dyDescent="0.3">
      <c r="A26" t="s">
        <v>31</v>
      </c>
      <c r="B26">
        <v>2</v>
      </c>
      <c r="C26">
        <v>0</v>
      </c>
      <c r="D26">
        <v>3</v>
      </c>
      <c r="E26">
        <f>SUM($B$2:B26)</f>
        <v>514</v>
      </c>
      <c r="F26">
        <f t="shared" si="0"/>
        <v>0.99612403100775193</v>
      </c>
      <c r="G26" t="str">
        <f t="shared" si="1"/>
        <v>C</v>
      </c>
    </row>
    <row r="27" spans="1:7" x14ac:dyDescent="0.3">
      <c r="A27" t="s">
        <v>32</v>
      </c>
      <c r="B27">
        <v>1</v>
      </c>
      <c r="C27">
        <v>2</v>
      </c>
      <c r="D27">
        <v>0</v>
      </c>
      <c r="E27">
        <f>SUM($B$2:B27)</f>
        <v>515</v>
      </c>
      <c r="F27">
        <f t="shared" si="0"/>
        <v>0.99806201550387597</v>
      </c>
      <c r="G27" t="str">
        <f t="shared" si="1"/>
        <v>C</v>
      </c>
    </row>
    <row r="28" spans="1:7" x14ac:dyDescent="0.3">
      <c r="A28" t="s">
        <v>33</v>
      </c>
      <c r="B28">
        <v>1</v>
      </c>
      <c r="C28">
        <v>0</v>
      </c>
      <c r="D28">
        <v>2</v>
      </c>
      <c r="E28">
        <f>SUM($B$2:B28)</f>
        <v>516</v>
      </c>
      <c r="F28">
        <f t="shared" si="0"/>
        <v>1</v>
      </c>
      <c r="G28" t="str">
        <f t="shared" si="1"/>
        <v>C</v>
      </c>
    </row>
    <row r="29" spans="1:7" x14ac:dyDescent="0.3">
      <c r="A29" t="s">
        <v>34</v>
      </c>
      <c r="B29">
        <v>0</v>
      </c>
      <c r="C29">
        <v>0</v>
      </c>
      <c r="D29">
        <v>1</v>
      </c>
      <c r="E29">
        <f>SUM($B$2:B29)</f>
        <v>516</v>
      </c>
      <c r="F29">
        <f t="shared" si="0"/>
        <v>1</v>
      </c>
      <c r="G29" t="str">
        <f t="shared" si="1"/>
        <v>C</v>
      </c>
    </row>
    <row r="30" spans="1:7" x14ac:dyDescent="0.3">
      <c r="A30" t="s">
        <v>35</v>
      </c>
      <c r="B30">
        <v>0</v>
      </c>
      <c r="C30">
        <v>1</v>
      </c>
      <c r="D30">
        <v>0</v>
      </c>
      <c r="E30">
        <f>SUM($B$2:B30)</f>
        <v>516</v>
      </c>
      <c r="F30">
        <f t="shared" si="0"/>
        <v>1</v>
      </c>
      <c r="G30" t="str">
        <f t="shared" si="1"/>
        <v>C</v>
      </c>
    </row>
    <row r="31" spans="1:7" x14ac:dyDescent="0.3">
      <c r="A31" t="s">
        <v>36</v>
      </c>
      <c r="B31">
        <v>0</v>
      </c>
      <c r="C31">
        <v>0</v>
      </c>
      <c r="D31">
        <v>0</v>
      </c>
      <c r="E31">
        <f>SUM($B$2:B31)</f>
        <v>516</v>
      </c>
      <c r="F31">
        <f t="shared" si="0"/>
        <v>1</v>
      </c>
      <c r="G31" t="str">
        <f t="shared" si="1"/>
        <v>C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35</v>
      </c>
      <c r="B1" t="s">
        <v>32</v>
      </c>
      <c r="C1" t="s">
        <v>27</v>
      </c>
      <c r="D1" t="s">
        <v>21</v>
      </c>
      <c r="E1" t="s">
        <v>28</v>
      </c>
      <c r="F1" t="s">
        <v>33</v>
      </c>
    </row>
    <row r="2" spans="1:6" x14ac:dyDescent="0.3">
      <c r="A2" t="s">
        <v>34</v>
      </c>
      <c r="B2" t="s">
        <v>29</v>
      </c>
      <c r="C2" t="s">
        <v>22</v>
      </c>
      <c r="D2" t="s">
        <v>16</v>
      </c>
      <c r="E2" t="s">
        <v>23</v>
      </c>
      <c r="F2" t="s">
        <v>30</v>
      </c>
    </row>
    <row r="3" spans="1:6" x14ac:dyDescent="0.3">
      <c r="A3" t="s">
        <v>31</v>
      </c>
      <c r="B3" t="s">
        <v>24</v>
      </c>
      <c r="C3" t="s">
        <v>17</v>
      </c>
      <c r="D3" t="s">
        <v>11</v>
      </c>
      <c r="E3" t="s">
        <v>37</v>
      </c>
      <c r="F3" t="s">
        <v>25</v>
      </c>
    </row>
    <row r="4" spans="1:6" x14ac:dyDescent="0.3">
      <c r="A4" t="s">
        <v>26</v>
      </c>
      <c r="B4" t="s">
        <v>18</v>
      </c>
      <c r="C4" t="s">
        <v>12</v>
      </c>
      <c r="D4" t="s">
        <v>8</v>
      </c>
      <c r="E4" t="s">
        <v>13</v>
      </c>
      <c r="F4" t="s">
        <v>19</v>
      </c>
    </row>
    <row r="5" spans="1:6" x14ac:dyDescent="0.3">
      <c r="A5" t="s">
        <v>20</v>
      </c>
      <c r="B5" t="s">
        <v>14</v>
      </c>
      <c r="C5" t="s">
        <v>9</v>
      </c>
      <c r="D5" t="s">
        <v>38</v>
      </c>
      <c r="E5" t="s">
        <v>10</v>
      </c>
      <c r="F5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abSelected="1" topLeftCell="A17" workbookViewId="0">
      <selection activeCell="M34" sqref="M34"/>
    </sheetView>
  </sheetViews>
  <sheetFormatPr defaultRowHeight="14.4" x14ac:dyDescent="0.3"/>
  <cols>
    <col min="7" max="7" width="5.109375" bestFit="1" customWidth="1"/>
    <col min="8" max="8" width="89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x14ac:dyDescent="0.3">
      <c r="A2" t="s">
        <v>7</v>
      </c>
      <c r="B2">
        <v>44</v>
      </c>
      <c r="C2">
        <v>4</v>
      </c>
      <c r="D2">
        <v>2</v>
      </c>
      <c r="E2">
        <f>ABC_Classification!E2</f>
        <v>44</v>
      </c>
      <c r="F2">
        <f>ABC_Classification!F2</f>
        <v>8.5271317829457363E-2</v>
      </c>
      <c r="G2" t="str">
        <f>ABC_Classification!G2</f>
        <v>A</v>
      </c>
    </row>
    <row r="3" spans="1:9" x14ac:dyDescent="0.3">
      <c r="A3" t="s">
        <v>8</v>
      </c>
      <c r="B3">
        <v>43</v>
      </c>
      <c r="C3">
        <v>1</v>
      </c>
      <c r="D3">
        <v>4</v>
      </c>
      <c r="E3">
        <f>ABC_Classification!E3</f>
        <v>87</v>
      </c>
      <c r="F3">
        <f>ABC_Classification!F3</f>
        <v>0.16860465116279069</v>
      </c>
      <c r="G3" t="str">
        <f>ABC_Classification!G3</f>
        <v>A</v>
      </c>
    </row>
    <row r="4" spans="1:9" x14ac:dyDescent="0.3">
      <c r="A4" t="s">
        <v>9</v>
      </c>
      <c r="B4">
        <v>40</v>
      </c>
      <c r="C4">
        <v>3</v>
      </c>
      <c r="D4">
        <v>2</v>
      </c>
      <c r="E4">
        <f>ABC_Classification!E4</f>
        <v>127</v>
      </c>
      <c r="F4">
        <f>ABC_Classification!F4</f>
        <v>0.24612403100775193</v>
      </c>
      <c r="G4" t="str">
        <f>ABC_Classification!G4</f>
        <v>B</v>
      </c>
    </row>
    <row r="5" spans="1:9" x14ac:dyDescent="0.3">
      <c r="A5" t="s">
        <v>10</v>
      </c>
      <c r="B5">
        <v>39</v>
      </c>
      <c r="C5">
        <v>1</v>
      </c>
      <c r="D5">
        <v>1</v>
      </c>
      <c r="E5">
        <f>ABC_Classification!E5</f>
        <v>166</v>
      </c>
      <c r="F5">
        <f>ABC_Classification!F5</f>
        <v>0.32170542635658916</v>
      </c>
      <c r="G5" t="str">
        <f>ABC_Classification!G5</f>
        <v>B</v>
      </c>
    </row>
    <row r="6" spans="1:9" x14ac:dyDescent="0.3">
      <c r="A6" t="s">
        <v>11</v>
      </c>
      <c r="B6">
        <v>39</v>
      </c>
      <c r="C6">
        <v>2</v>
      </c>
      <c r="D6">
        <v>1</v>
      </c>
      <c r="E6">
        <f>ABC_Classification!E6</f>
        <v>205</v>
      </c>
      <c r="F6">
        <f>ABC_Classification!F6</f>
        <v>0.39728682170542634</v>
      </c>
      <c r="G6" t="str">
        <f>ABC_Classification!G6</f>
        <v>B</v>
      </c>
    </row>
    <row r="7" spans="1:9" x14ac:dyDescent="0.3">
      <c r="A7" t="s">
        <v>12</v>
      </c>
      <c r="B7">
        <v>38</v>
      </c>
      <c r="C7">
        <v>4</v>
      </c>
      <c r="D7">
        <v>4</v>
      </c>
      <c r="E7">
        <f>ABC_Classification!E7</f>
        <v>243</v>
      </c>
      <c r="F7">
        <f>ABC_Classification!F7</f>
        <v>0.47093023255813954</v>
      </c>
      <c r="G7" t="str">
        <f>ABC_Classification!G7</f>
        <v>B</v>
      </c>
    </row>
    <row r="8" spans="1:9" x14ac:dyDescent="0.3">
      <c r="A8" t="s">
        <v>13</v>
      </c>
      <c r="B8">
        <v>36</v>
      </c>
      <c r="C8">
        <v>3</v>
      </c>
      <c r="D8">
        <v>1</v>
      </c>
      <c r="E8">
        <f>ABC_Classification!E8</f>
        <v>279</v>
      </c>
      <c r="F8">
        <f>ABC_Classification!F8</f>
        <v>0.54069767441860461</v>
      </c>
      <c r="G8" t="str">
        <f>ABC_Classification!G8</f>
        <v>C</v>
      </c>
    </row>
    <row r="9" spans="1:9" x14ac:dyDescent="0.3">
      <c r="A9" t="s">
        <v>14</v>
      </c>
      <c r="B9">
        <v>30</v>
      </c>
      <c r="C9">
        <v>4</v>
      </c>
      <c r="D9">
        <v>3</v>
      </c>
      <c r="E9">
        <f>ABC_Classification!E9</f>
        <v>309</v>
      </c>
      <c r="F9">
        <f>ABC_Classification!F9</f>
        <v>0.59883720930232553</v>
      </c>
      <c r="G9" t="str">
        <f>ABC_Classification!G9</f>
        <v>C</v>
      </c>
    </row>
    <row r="10" spans="1:9" x14ac:dyDescent="0.3">
      <c r="A10" t="s">
        <v>15</v>
      </c>
      <c r="B10">
        <v>29</v>
      </c>
      <c r="C10">
        <v>1</v>
      </c>
      <c r="D10">
        <v>2</v>
      </c>
      <c r="E10">
        <f>ABC_Classification!E10</f>
        <v>338</v>
      </c>
      <c r="F10">
        <f>ABC_Classification!F10</f>
        <v>0.65503875968992253</v>
      </c>
      <c r="G10" t="str">
        <f>ABC_Classification!G10</f>
        <v>C</v>
      </c>
    </row>
    <row r="11" spans="1:9" x14ac:dyDescent="0.3">
      <c r="A11" t="s">
        <v>16</v>
      </c>
      <c r="B11">
        <v>24</v>
      </c>
      <c r="C11">
        <v>3</v>
      </c>
      <c r="D11">
        <v>3</v>
      </c>
      <c r="E11">
        <f>ABC_Classification!E11</f>
        <v>362</v>
      </c>
      <c r="F11">
        <f>ABC_Classification!F11</f>
        <v>0.70155038759689925</v>
      </c>
      <c r="G11" t="str">
        <f>ABC_Classification!G11</f>
        <v>C</v>
      </c>
    </row>
    <row r="12" spans="1:9" x14ac:dyDescent="0.3">
      <c r="A12" t="s">
        <v>17</v>
      </c>
      <c r="B12">
        <v>24</v>
      </c>
      <c r="C12">
        <v>4</v>
      </c>
      <c r="D12">
        <v>1</v>
      </c>
      <c r="E12">
        <f>ABC_Classification!E12</f>
        <v>386</v>
      </c>
      <c r="F12">
        <f>ABC_Classification!F12</f>
        <v>0.74806201550387597</v>
      </c>
      <c r="G12" t="str">
        <f>ABC_Classification!G12</f>
        <v>C</v>
      </c>
    </row>
    <row r="13" spans="1:9" x14ac:dyDescent="0.3">
      <c r="A13" t="s">
        <v>18</v>
      </c>
      <c r="B13">
        <v>23</v>
      </c>
      <c r="C13">
        <v>2</v>
      </c>
      <c r="D13">
        <v>3</v>
      </c>
      <c r="E13">
        <f>ABC_Classification!E13</f>
        <v>409</v>
      </c>
      <c r="F13">
        <f>ABC_Classification!F13</f>
        <v>0.79263565891472865</v>
      </c>
      <c r="G13" t="str">
        <f>ABC_Classification!G13</f>
        <v>C</v>
      </c>
    </row>
    <row r="14" spans="1:9" x14ac:dyDescent="0.3">
      <c r="A14" t="s">
        <v>19</v>
      </c>
      <c r="B14">
        <v>22</v>
      </c>
      <c r="C14">
        <v>3</v>
      </c>
      <c r="D14">
        <v>5</v>
      </c>
      <c r="E14">
        <f>ABC_Classification!E14</f>
        <v>431</v>
      </c>
      <c r="F14">
        <f>ABC_Classification!F14</f>
        <v>0.8352713178294574</v>
      </c>
      <c r="G14" t="str">
        <f>ABC_Classification!G14</f>
        <v>C</v>
      </c>
    </row>
    <row r="15" spans="1:9" x14ac:dyDescent="0.3">
      <c r="A15" t="s">
        <v>20</v>
      </c>
      <c r="B15">
        <v>19</v>
      </c>
      <c r="C15">
        <v>2</v>
      </c>
      <c r="D15">
        <v>2</v>
      </c>
      <c r="E15">
        <f>ABC_Classification!E15</f>
        <v>450</v>
      </c>
      <c r="F15">
        <f>ABC_Classification!F15</f>
        <v>0.87209302325581395</v>
      </c>
      <c r="G15" t="str">
        <f>ABC_Classification!G15</f>
        <v>C</v>
      </c>
    </row>
    <row r="16" spans="1:9" x14ac:dyDescent="0.3">
      <c r="A16" t="s">
        <v>21</v>
      </c>
      <c r="B16">
        <v>15</v>
      </c>
      <c r="C16">
        <v>1</v>
      </c>
      <c r="D16">
        <v>3</v>
      </c>
      <c r="E16">
        <f>ABC_Classification!E16</f>
        <v>465</v>
      </c>
      <c r="F16">
        <f>ABC_Classification!F16</f>
        <v>0.90116279069767447</v>
      </c>
      <c r="G16" t="str">
        <f>ABC_Classification!G16</f>
        <v>C</v>
      </c>
    </row>
    <row r="17" spans="1:8" x14ac:dyDescent="0.3">
      <c r="A17" t="s">
        <v>22</v>
      </c>
      <c r="B17">
        <v>11</v>
      </c>
      <c r="C17">
        <v>2</v>
      </c>
      <c r="D17">
        <v>4</v>
      </c>
      <c r="E17">
        <f>ABC_Classification!E17</f>
        <v>476</v>
      </c>
      <c r="F17">
        <f>ABC_Classification!F17</f>
        <v>0.92248062015503873</v>
      </c>
      <c r="G17" t="str">
        <f>ABC_Classification!G17</f>
        <v>C</v>
      </c>
    </row>
    <row r="18" spans="1:8" x14ac:dyDescent="0.3">
      <c r="A18" t="s">
        <v>23</v>
      </c>
      <c r="B18">
        <v>11</v>
      </c>
      <c r="C18">
        <v>2</v>
      </c>
      <c r="D18">
        <v>5</v>
      </c>
      <c r="E18">
        <f>ABC_Classification!E18</f>
        <v>487</v>
      </c>
      <c r="F18">
        <f>ABC_Classification!F18</f>
        <v>0.94379844961240311</v>
      </c>
      <c r="G18" t="str">
        <f>ABC_Classification!G18</f>
        <v>C</v>
      </c>
    </row>
    <row r="19" spans="1:8" x14ac:dyDescent="0.3">
      <c r="A19" t="s">
        <v>24</v>
      </c>
      <c r="B19">
        <v>8</v>
      </c>
      <c r="C19">
        <v>1</v>
      </c>
      <c r="D19">
        <v>5</v>
      </c>
      <c r="E19">
        <f>ABC_Classification!E19</f>
        <v>495</v>
      </c>
      <c r="F19">
        <f>ABC_Classification!F19</f>
        <v>0.95930232558139539</v>
      </c>
      <c r="G19" t="str">
        <f>ABC_Classification!G19</f>
        <v>C</v>
      </c>
    </row>
    <row r="20" spans="1:8" x14ac:dyDescent="0.3">
      <c r="A20" t="s">
        <v>25</v>
      </c>
      <c r="B20">
        <v>4</v>
      </c>
      <c r="C20">
        <v>0</v>
      </c>
      <c r="D20">
        <v>5</v>
      </c>
      <c r="E20">
        <f>ABC_Classification!E20</f>
        <v>499</v>
      </c>
      <c r="F20">
        <f>ABC_Classification!F20</f>
        <v>0.96705426356589153</v>
      </c>
      <c r="G20" t="str">
        <f>ABC_Classification!G20</f>
        <v>C</v>
      </c>
    </row>
    <row r="21" spans="1:8" x14ac:dyDescent="0.3">
      <c r="A21" t="s">
        <v>26</v>
      </c>
      <c r="B21">
        <v>3</v>
      </c>
      <c r="C21">
        <v>3</v>
      </c>
      <c r="D21">
        <v>4</v>
      </c>
      <c r="E21">
        <f>ABC_Classification!E21</f>
        <v>502</v>
      </c>
      <c r="F21">
        <f>ABC_Classification!F21</f>
        <v>0.97286821705426352</v>
      </c>
      <c r="G21" t="str">
        <f>ABC_Classification!G21</f>
        <v>C</v>
      </c>
    </row>
    <row r="22" spans="1:8" x14ac:dyDescent="0.3">
      <c r="A22" t="s">
        <v>27</v>
      </c>
      <c r="B22">
        <v>3</v>
      </c>
      <c r="C22">
        <v>4</v>
      </c>
      <c r="D22">
        <v>0</v>
      </c>
      <c r="E22">
        <f>ABC_Classification!E22</f>
        <v>505</v>
      </c>
      <c r="F22">
        <f>ABC_Classification!F22</f>
        <v>0.97868217054263562</v>
      </c>
      <c r="G22" t="str">
        <f>ABC_Classification!G22</f>
        <v>C</v>
      </c>
    </row>
    <row r="23" spans="1:8" x14ac:dyDescent="0.3">
      <c r="A23" t="s">
        <v>28</v>
      </c>
      <c r="B23">
        <v>3</v>
      </c>
      <c r="C23">
        <v>0</v>
      </c>
      <c r="D23">
        <v>4</v>
      </c>
      <c r="E23">
        <f>ABC_Classification!E23</f>
        <v>508</v>
      </c>
      <c r="F23">
        <f>ABC_Classification!F23</f>
        <v>0.98449612403100772</v>
      </c>
      <c r="G23" t="str">
        <f>ABC_Classification!G23</f>
        <v>C</v>
      </c>
    </row>
    <row r="24" spans="1:8" x14ac:dyDescent="0.3">
      <c r="A24" t="s">
        <v>29</v>
      </c>
      <c r="B24">
        <v>2</v>
      </c>
      <c r="C24">
        <v>4</v>
      </c>
      <c r="D24">
        <v>5</v>
      </c>
      <c r="E24">
        <f>ABC_Classification!E24</f>
        <v>510</v>
      </c>
      <c r="F24">
        <f>ABC_Classification!F24</f>
        <v>0.98837209302325579</v>
      </c>
      <c r="G24" t="str">
        <f>ABC_Classification!G24</f>
        <v>C</v>
      </c>
    </row>
    <row r="25" spans="1:8" x14ac:dyDescent="0.3">
      <c r="A25" t="s">
        <v>30</v>
      </c>
      <c r="B25">
        <v>2</v>
      </c>
      <c r="C25">
        <v>3</v>
      </c>
      <c r="D25">
        <v>0</v>
      </c>
      <c r="E25">
        <f>ABC_Classification!E25</f>
        <v>512</v>
      </c>
      <c r="F25">
        <f>ABC_Classification!F25</f>
        <v>0.99224806201550386</v>
      </c>
      <c r="G25" t="str">
        <f>ABC_Classification!G25</f>
        <v>C</v>
      </c>
    </row>
    <row r="26" spans="1:8" x14ac:dyDescent="0.3">
      <c r="A26" t="s">
        <v>31</v>
      </c>
      <c r="B26">
        <v>2</v>
      </c>
      <c r="C26">
        <v>0</v>
      </c>
      <c r="D26">
        <v>3</v>
      </c>
      <c r="E26">
        <f>ABC_Classification!E26</f>
        <v>514</v>
      </c>
      <c r="F26">
        <f>ABC_Classification!F26</f>
        <v>0.99612403100775193</v>
      </c>
      <c r="G26" t="str">
        <f>ABC_Classification!G26</f>
        <v>C</v>
      </c>
    </row>
    <row r="27" spans="1:8" x14ac:dyDescent="0.3">
      <c r="A27" t="s">
        <v>32</v>
      </c>
      <c r="B27">
        <v>1</v>
      </c>
      <c r="C27">
        <v>2</v>
      </c>
      <c r="D27">
        <v>0</v>
      </c>
      <c r="E27">
        <f>ABC_Classification!E27</f>
        <v>515</v>
      </c>
      <c r="F27">
        <f>ABC_Classification!F27</f>
        <v>0.99806201550387597</v>
      </c>
      <c r="G27" t="str">
        <f>ABC_Classification!G27</f>
        <v>C</v>
      </c>
    </row>
    <row r="28" spans="1:8" x14ac:dyDescent="0.3">
      <c r="A28" t="s">
        <v>33</v>
      </c>
      <c r="B28">
        <v>1</v>
      </c>
      <c r="C28">
        <v>0</v>
      </c>
      <c r="D28">
        <v>2</v>
      </c>
      <c r="E28">
        <f>ABC_Classification!E28</f>
        <v>516</v>
      </c>
      <c r="F28">
        <f>ABC_Classification!F28</f>
        <v>1</v>
      </c>
      <c r="G28" t="str">
        <f>ABC_Classification!G28</f>
        <v>C</v>
      </c>
    </row>
    <row r="29" spans="1:8" x14ac:dyDescent="0.3">
      <c r="A29" t="s">
        <v>34</v>
      </c>
      <c r="B29">
        <v>0</v>
      </c>
      <c r="C29">
        <v>0</v>
      </c>
      <c r="D29">
        <v>1</v>
      </c>
      <c r="E29">
        <f>ABC_Classification!E29</f>
        <v>516</v>
      </c>
      <c r="F29">
        <f>ABC_Classification!F29</f>
        <v>1</v>
      </c>
      <c r="G29" t="str">
        <f>ABC_Classification!G29</f>
        <v>C</v>
      </c>
    </row>
    <row r="30" spans="1:8" x14ac:dyDescent="0.3">
      <c r="A30" t="s">
        <v>35</v>
      </c>
      <c r="B30">
        <v>0</v>
      </c>
      <c r="C30">
        <v>1</v>
      </c>
      <c r="D30">
        <v>0</v>
      </c>
      <c r="E30">
        <f>ABC_Classification!E30</f>
        <v>516</v>
      </c>
      <c r="F30">
        <f>ABC_Classification!F30</f>
        <v>1</v>
      </c>
      <c r="G30" t="str">
        <f>ABC_Classification!G30</f>
        <v>C</v>
      </c>
    </row>
    <row r="31" spans="1:8" x14ac:dyDescent="0.3">
      <c r="A31" t="s">
        <v>36</v>
      </c>
      <c r="B31">
        <v>0</v>
      </c>
      <c r="C31">
        <v>0</v>
      </c>
      <c r="D31">
        <v>0</v>
      </c>
      <c r="E31">
        <f>ABC_Classification!E31</f>
        <v>516</v>
      </c>
      <c r="F31">
        <f>ABC_Classification!F31</f>
        <v>1</v>
      </c>
      <c r="G31" t="str">
        <f>ABC_Classification!G31</f>
        <v>C</v>
      </c>
    </row>
    <row r="32" spans="1:8" x14ac:dyDescent="0.3">
      <c r="H32" t="s">
        <v>39</v>
      </c>
    </row>
    <row r="33" spans="8:8" x14ac:dyDescent="0.3">
      <c r="H33" t="s">
        <v>41</v>
      </c>
    </row>
    <row r="34" spans="8:8" x14ac:dyDescent="0.3">
      <c r="H34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Original_Heatmap</vt:lpstr>
      <vt:lpstr>ABC_Classification</vt:lpstr>
      <vt:lpstr>Optimized_Layout</vt:lpstr>
      <vt:lpstr>Final_Details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Basanta Sharma</cp:lastModifiedBy>
  <dcterms:created xsi:type="dcterms:W3CDTF">2025-06-09T19:15:48Z</dcterms:created>
  <dcterms:modified xsi:type="dcterms:W3CDTF">2025-06-09T19:41:39Z</dcterms:modified>
</cp:coreProperties>
</file>