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Excel Projects\1. Payroll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8" i="1" l="1"/>
  <c r="AD27" i="1"/>
  <c r="AD26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4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6" i="1"/>
  <c r="N27" i="1"/>
  <c r="N28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AA3" i="1"/>
  <c r="AB3" i="1" s="1"/>
  <c r="Z3" i="1"/>
  <c r="Y3" i="1"/>
  <c r="W22" i="1"/>
  <c r="V22" i="1"/>
  <c r="U22" i="1"/>
  <c r="T22" i="1"/>
  <c r="S22" i="1"/>
  <c r="W21" i="1"/>
  <c r="V21" i="1"/>
  <c r="U21" i="1"/>
  <c r="T21" i="1"/>
  <c r="S21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W3" i="1"/>
  <c r="V3" i="1"/>
  <c r="U3" i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P3" i="1"/>
  <c r="Q3" i="1" s="1"/>
  <c r="R3" i="1" s="1"/>
  <c r="O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M3" i="1"/>
  <c r="L3" i="1"/>
  <c r="K3" i="1"/>
  <c r="J3" i="1"/>
  <c r="E3" i="1"/>
  <c r="F3" i="1" s="1"/>
  <c r="G3" i="1" s="1"/>
  <c r="H3" i="1" s="1"/>
  <c r="I4" i="1"/>
  <c r="D27" i="1"/>
  <c r="D28" i="1"/>
  <c r="D26" i="1"/>
  <c r="D25" i="1"/>
  <c r="C27" i="1"/>
  <c r="C26" i="1"/>
  <c r="C25" i="1"/>
  <c r="X4" i="1" l="1"/>
  <c r="N25" i="1"/>
</calcChain>
</file>

<file path=xl/sharedStrings.xml><?xml version="1.0" encoding="utf-8"?>
<sst xmlns="http://schemas.openxmlformats.org/spreadsheetml/2006/main" count="53" uniqueCount="51">
  <si>
    <t>Employee Payroll</t>
  </si>
  <si>
    <t>Last Name</t>
  </si>
  <si>
    <t>First Name</t>
  </si>
  <si>
    <t>Hourly Wage</t>
  </si>
  <si>
    <t>Hours Worked</t>
  </si>
  <si>
    <t>Total Pay</t>
  </si>
  <si>
    <t>Benjamin</t>
  </si>
  <si>
    <t>Franklin</t>
  </si>
  <si>
    <t>Cruise</t>
  </si>
  <si>
    <t>Tom</t>
  </si>
  <si>
    <t>Prajapati</t>
  </si>
  <si>
    <t>Max</t>
  </si>
  <si>
    <t>Shankar</t>
  </si>
  <si>
    <t>Duke</t>
  </si>
  <si>
    <t>Holloway</t>
  </si>
  <si>
    <t>Hidden</t>
  </si>
  <si>
    <t>Dennis</t>
  </si>
  <si>
    <t>Sandy</t>
  </si>
  <si>
    <t>Chandra</t>
  </si>
  <si>
    <t>Bill</t>
  </si>
  <si>
    <t>Trent</t>
  </si>
  <si>
    <t>Chris</t>
  </si>
  <si>
    <t>Smith</t>
  </si>
  <si>
    <t>Paul</t>
  </si>
  <si>
    <t>Wendy</t>
  </si>
  <si>
    <t>John</t>
  </si>
  <si>
    <t>Santosh</t>
  </si>
  <si>
    <t>Manoj</t>
  </si>
  <si>
    <t>Rohit</t>
  </si>
  <si>
    <t>Sanjeev</t>
  </si>
  <si>
    <t>Penfold</t>
  </si>
  <si>
    <t>Young</t>
  </si>
  <si>
    <t>Lama</t>
  </si>
  <si>
    <t>Gates</t>
  </si>
  <si>
    <t>Mob</t>
  </si>
  <si>
    <t>Islington</t>
  </si>
  <si>
    <t>Arya</t>
  </si>
  <si>
    <t>Whois</t>
  </si>
  <si>
    <t>Norman</t>
  </si>
  <si>
    <t>Maharjan</t>
  </si>
  <si>
    <t>Howard</t>
  </si>
  <si>
    <t>Baker</t>
  </si>
  <si>
    <t>Mann</t>
  </si>
  <si>
    <t>Maximum Pay</t>
  </si>
  <si>
    <t>Minimum Pay</t>
  </si>
  <si>
    <t>Average Pay</t>
  </si>
  <si>
    <t>Mr. Nobody</t>
  </si>
  <si>
    <t>Overtime Hours</t>
  </si>
  <si>
    <t>Over Time Pay</t>
  </si>
  <si>
    <t>Wage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</si>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</sst>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6F8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NumberFormat="1"/>
    <xf numFmtId="2" fontId="0" fillId="0" borderId="0" xfId="0" applyNumberFormat="1"/>
    <xf numFmtId="0" fontId="2" fillId="2" borderId="0" xfId="0" applyFont="1" applyFill="1"/>
    <xf numFmtId="0" fontId="2" fillId="0" borderId="0" xfId="0" applyFont="1"/>
    <xf numFmtId="44" fontId="2" fillId="0" borderId="0" xfId="0" applyNumberFormat="1" applyFont="1"/>
    <xf numFmtId="0" fontId="2" fillId="3" borderId="0" xfId="0" applyFont="1" applyFill="1"/>
    <xf numFmtId="44" fontId="2" fillId="5" borderId="0" xfId="0" applyNumberFormat="1" applyFont="1" applyFill="1"/>
    <xf numFmtId="44" fontId="2" fillId="4" borderId="0" xfId="0" applyNumberFormat="1" applyFont="1" applyFill="1"/>
    <xf numFmtId="44" fontId="2" fillId="6" borderId="0" xfId="0" applyNumberFormat="1" applyFont="1" applyFill="1"/>
    <xf numFmtId="44" fontId="2" fillId="7" borderId="0" xfId="0" applyNumberFormat="1" applyFont="1" applyFill="1"/>
    <xf numFmtId="44" fontId="0" fillId="5" borderId="0" xfId="1" applyFont="1" applyFill="1"/>
    <xf numFmtId="44" fontId="0" fillId="5" borderId="0" xfId="0" applyNumberFormat="1" applyFill="1"/>
    <xf numFmtId="44" fontId="0" fillId="4" borderId="0" xfId="1" applyFont="1" applyFill="1"/>
    <xf numFmtId="44" fontId="0" fillId="4" borderId="0" xfId="0" applyNumberFormat="1" applyFill="1"/>
    <xf numFmtId="44" fontId="0" fillId="6" borderId="0" xfId="1" applyFont="1" applyFill="1"/>
    <xf numFmtId="44" fontId="0" fillId="6" borderId="0" xfId="0" applyNumberFormat="1" applyFill="1"/>
    <xf numFmtId="44" fontId="0" fillId="7" borderId="0" xfId="1" applyFont="1" applyFill="1"/>
    <xf numFmtId="44" fontId="0" fillId="7" borderId="0" xfId="0" applyNumberFormat="1" applyFill="1"/>
    <xf numFmtId="0" fontId="3" fillId="0" borderId="0" xfId="0" applyFont="1"/>
    <xf numFmtId="0" fontId="3" fillId="0" borderId="0" xfId="0" applyFont="1" applyAlignment="1">
      <alignment horizontal="center"/>
    </xf>
    <xf numFmtId="16" fontId="3" fillId="2" borderId="0" xfId="0" applyNumberFormat="1" applyFont="1" applyFill="1"/>
    <xf numFmtId="16" fontId="3" fillId="3" borderId="0" xfId="0" applyNumberFormat="1" applyFont="1" applyFill="1"/>
    <xf numFmtId="16" fontId="3" fillId="4" borderId="0" xfId="0" applyNumberFormat="1" applyFont="1" applyFill="1"/>
    <xf numFmtId="16" fontId="3" fillId="6" borderId="0" xfId="0" applyNumberFormat="1" applyFont="1" applyFill="1"/>
    <xf numFmtId="16" fontId="3" fillId="5" borderId="0" xfId="0" applyNumberFormat="1" applyFont="1" applyFill="1"/>
    <xf numFmtId="0" fontId="2" fillId="9" borderId="0" xfId="0" applyFont="1" applyFill="1"/>
    <xf numFmtId="0" fontId="2" fillId="0" borderId="0" xfId="0" applyNumberFormat="1" applyFont="1"/>
    <xf numFmtId="2" fontId="2" fillId="0" borderId="0" xfId="0" applyNumberFormat="1" applyFont="1"/>
    <xf numFmtId="44" fontId="4" fillId="8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6F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"/>
  <sheetViews>
    <sheetView tabSelected="1" zoomScaleNormal="100" workbookViewId="0">
      <selection activeCell="E9" sqref="E9"/>
    </sheetView>
  </sheetViews>
  <sheetFormatPr defaultRowHeight="14.4" x14ac:dyDescent="0.3"/>
  <cols>
    <col min="1" max="1" width="17.5546875" customWidth="1"/>
    <col min="2" max="2" width="18" customWidth="1"/>
    <col min="3" max="3" width="17.77734375" customWidth="1"/>
    <col min="4" max="13" width="17.6640625" customWidth="1"/>
    <col min="14" max="18" width="17.5546875" customWidth="1"/>
    <col min="19" max="23" width="17.6640625" customWidth="1"/>
    <col min="24" max="24" width="14" customWidth="1"/>
    <col min="25" max="25" width="11.44140625" customWidth="1"/>
    <col min="26" max="26" width="12.5546875" customWidth="1"/>
    <col min="27" max="27" width="12.88671875" customWidth="1"/>
    <col min="28" max="28" width="15.33203125" customWidth="1"/>
    <col min="30" max="30" width="17.33203125" customWidth="1"/>
  </cols>
  <sheetData>
    <row r="1" spans="1:30" ht="15.6" x14ac:dyDescent="0.3">
      <c r="A1" s="19" t="s">
        <v>0</v>
      </c>
      <c r="B1" s="4"/>
      <c r="C1" s="4" t="s">
        <v>46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30" ht="15.6" x14ac:dyDescent="0.3">
      <c r="A2" s="4"/>
      <c r="B2" s="4"/>
      <c r="C2" s="4"/>
      <c r="D2" s="20" t="s">
        <v>4</v>
      </c>
      <c r="E2" s="4"/>
      <c r="F2" s="4"/>
      <c r="G2" s="4"/>
      <c r="H2" s="4"/>
      <c r="I2" s="20" t="s">
        <v>47</v>
      </c>
      <c r="J2" s="4"/>
      <c r="K2" s="4"/>
      <c r="L2" s="4"/>
      <c r="M2" s="4"/>
      <c r="N2" s="20" t="s">
        <v>49</v>
      </c>
      <c r="O2" s="4"/>
      <c r="P2" s="4"/>
      <c r="Q2" s="4"/>
      <c r="R2" s="4"/>
      <c r="S2" s="20" t="s">
        <v>48</v>
      </c>
      <c r="T2" s="4"/>
      <c r="U2" s="4"/>
      <c r="V2" s="4"/>
      <c r="W2" s="4"/>
      <c r="X2" s="20" t="s">
        <v>5</v>
      </c>
    </row>
    <row r="3" spans="1:30" ht="15.6" x14ac:dyDescent="0.3">
      <c r="A3" s="19" t="s">
        <v>1</v>
      </c>
      <c r="B3" s="19" t="s">
        <v>2</v>
      </c>
      <c r="C3" s="19" t="s">
        <v>3</v>
      </c>
      <c r="D3" s="21">
        <v>44562</v>
      </c>
      <c r="E3" s="21">
        <f>D3+7</f>
        <v>44569</v>
      </c>
      <c r="F3" s="21">
        <f>E3+7</f>
        <v>44576</v>
      </c>
      <c r="G3" s="21">
        <f>F3+7</f>
        <v>44583</v>
      </c>
      <c r="H3" s="21">
        <f>G3+7</f>
        <v>44590</v>
      </c>
      <c r="I3" s="22">
        <v>44562</v>
      </c>
      <c r="J3" s="22">
        <f>I3+7</f>
        <v>44569</v>
      </c>
      <c r="K3" s="22">
        <f>J3+7</f>
        <v>44576</v>
      </c>
      <c r="L3" s="22">
        <f>K3+7</f>
        <v>44583</v>
      </c>
      <c r="M3" s="22">
        <f>L3+7</f>
        <v>44590</v>
      </c>
      <c r="N3" s="23">
        <v>44562</v>
      </c>
      <c r="O3" s="23">
        <f>N3+7</f>
        <v>44569</v>
      </c>
      <c r="P3" s="23">
        <f t="shared" ref="P3:R3" si="0">O3+7</f>
        <v>44576</v>
      </c>
      <c r="Q3" s="23">
        <f t="shared" si="0"/>
        <v>44583</v>
      </c>
      <c r="R3" s="23">
        <f t="shared" si="0"/>
        <v>44590</v>
      </c>
      <c r="S3" s="24">
        <v>44562</v>
      </c>
      <c r="T3" s="24">
        <f>S3+7</f>
        <v>44569</v>
      </c>
      <c r="U3" s="24">
        <f>T3+7</f>
        <v>44576</v>
      </c>
      <c r="V3" s="24">
        <f>U3+7</f>
        <v>44583</v>
      </c>
      <c r="W3" s="24">
        <f>V3+7</f>
        <v>44590</v>
      </c>
      <c r="X3" s="25">
        <v>44562</v>
      </c>
      <c r="Y3" s="25">
        <f>X3+7</f>
        <v>44569</v>
      </c>
      <c r="Z3" s="25">
        <f>Y3+7</f>
        <v>44576</v>
      </c>
      <c r="AA3" s="25">
        <f>Z3+7</f>
        <v>44583</v>
      </c>
      <c r="AB3" s="25">
        <f>AA3+7</f>
        <v>44590</v>
      </c>
      <c r="AC3" s="19"/>
      <c r="AD3" s="20" t="s">
        <v>50</v>
      </c>
    </row>
    <row r="4" spans="1:30" ht="15.6" x14ac:dyDescent="0.3">
      <c r="A4" s="26" t="s">
        <v>6</v>
      </c>
      <c r="B4" s="26" t="s">
        <v>7</v>
      </c>
      <c r="C4" s="29">
        <v>20.9</v>
      </c>
      <c r="D4" s="3">
        <v>43</v>
      </c>
      <c r="E4" s="3">
        <v>42</v>
      </c>
      <c r="F4" s="3">
        <v>39</v>
      </c>
      <c r="G4" s="3">
        <v>30</v>
      </c>
      <c r="H4" s="3">
        <v>46</v>
      </c>
      <c r="I4" s="6">
        <f>IF(D4&gt;40,D4-40,0)</f>
        <v>3</v>
      </c>
      <c r="J4" s="6">
        <f>IF(E4&gt;40,E4-40,0)</f>
        <v>2</v>
      </c>
      <c r="K4" s="6">
        <f t="shared" ref="K4:M19" si="1">IF(F4&gt;40,F4-40,0)</f>
        <v>0</v>
      </c>
      <c r="L4" s="6">
        <f t="shared" si="1"/>
        <v>0</v>
      </c>
      <c r="M4" s="6">
        <f t="shared" si="1"/>
        <v>6</v>
      </c>
      <c r="N4" s="8">
        <f>$C4*D4</f>
        <v>898.69999999999993</v>
      </c>
      <c r="O4" s="8">
        <f>$C4*E4</f>
        <v>877.8</v>
      </c>
      <c r="P4" s="8">
        <f t="shared" ref="P4:R19" si="2">$C4*F4</f>
        <v>815.09999999999991</v>
      </c>
      <c r="Q4" s="8">
        <f t="shared" si="2"/>
        <v>627</v>
      </c>
      <c r="R4" s="8">
        <f t="shared" si="2"/>
        <v>961.4</v>
      </c>
      <c r="S4" s="9">
        <f>0.5*$C4*I4</f>
        <v>31.349999999999998</v>
      </c>
      <c r="T4" s="9">
        <f t="shared" ref="T4:T22" si="3">0.5*$C4*J4</f>
        <v>20.9</v>
      </c>
      <c r="U4" s="9">
        <f t="shared" ref="U4:U22" si="4">0.5*$C4*K4</f>
        <v>0</v>
      </c>
      <c r="V4" s="9">
        <f t="shared" ref="V4:V22" si="5">0.5*$C4*L4</f>
        <v>0</v>
      </c>
      <c r="W4" s="9">
        <f t="shared" ref="W4:W22" si="6">0.5*$C4*M4</f>
        <v>62.699999999999996</v>
      </c>
      <c r="X4" s="7">
        <f>N4+S4</f>
        <v>930.05</v>
      </c>
      <c r="Y4" s="7">
        <f t="shared" ref="Y4:Y22" si="7">O4+T4</f>
        <v>898.69999999999993</v>
      </c>
      <c r="Z4" s="7">
        <f t="shared" ref="Z4:Z22" si="8">P4+U4</f>
        <v>815.09999999999991</v>
      </c>
      <c r="AA4" s="7">
        <f t="shared" ref="AA4:AA22" si="9">Q4+V4</f>
        <v>627</v>
      </c>
      <c r="AB4" s="7">
        <f t="shared" ref="AB4:AB22" si="10">R4+W4</f>
        <v>1024.0999999999999</v>
      </c>
      <c r="AD4" s="10">
        <f>SUM(X4:AB4)</f>
        <v>4294.95</v>
      </c>
    </row>
    <row r="5" spans="1:30" ht="15.6" x14ac:dyDescent="0.3">
      <c r="A5" s="26" t="s">
        <v>8</v>
      </c>
      <c r="B5" s="26" t="s">
        <v>9</v>
      </c>
      <c r="C5" s="29">
        <v>15.4</v>
      </c>
      <c r="D5" s="3">
        <v>41</v>
      </c>
      <c r="E5" s="3">
        <v>41</v>
      </c>
      <c r="F5" s="3">
        <v>40</v>
      </c>
      <c r="G5" s="3">
        <v>38</v>
      </c>
      <c r="H5" s="3">
        <v>44</v>
      </c>
      <c r="I5" s="6">
        <f t="shared" ref="I5:J22" si="11">IF(D5&gt;40,D5-40,0)</f>
        <v>1</v>
      </c>
      <c r="J5" s="6">
        <f t="shared" si="11"/>
        <v>1</v>
      </c>
      <c r="K5" s="6">
        <f t="shared" si="1"/>
        <v>0</v>
      </c>
      <c r="L5" s="6">
        <f t="shared" si="1"/>
        <v>0</v>
      </c>
      <c r="M5" s="6">
        <f t="shared" si="1"/>
        <v>4</v>
      </c>
      <c r="N5" s="8">
        <f t="shared" ref="N5:N22" si="12">$C5*D5</f>
        <v>631.4</v>
      </c>
      <c r="O5" s="8">
        <f t="shared" ref="O5:O22" si="13">$C5*E5</f>
        <v>631.4</v>
      </c>
      <c r="P5" s="8">
        <f t="shared" si="2"/>
        <v>616</v>
      </c>
      <c r="Q5" s="8">
        <f t="shared" si="2"/>
        <v>585.20000000000005</v>
      </c>
      <c r="R5" s="8">
        <f t="shared" si="2"/>
        <v>677.6</v>
      </c>
      <c r="S5" s="9">
        <f t="shared" ref="S5:S22" si="14">0.5*$C5*I5</f>
        <v>7.7</v>
      </c>
      <c r="T5" s="9">
        <f t="shared" si="3"/>
        <v>7.7</v>
      </c>
      <c r="U5" s="9">
        <f t="shared" si="4"/>
        <v>0</v>
      </c>
      <c r="V5" s="9">
        <f t="shared" si="5"/>
        <v>0</v>
      </c>
      <c r="W5" s="9">
        <f t="shared" si="6"/>
        <v>30.8</v>
      </c>
      <c r="X5" s="7">
        <f t="shared" ref="X5:X22" si="15">N5+S5</f>
        <v>639.1</v>
      </c>
      <c r="Y5" s="7">
        <f t="shared" si="7"/>
        <v>639.1</v>
      </c>
      <c r="Z5" s="7">
        <f t="shared" si="8"/>
        <v>616</v>
      </c>
      <c r="AA5" s="7">
        <f t="shared" si="9"/>
        <v>585.20000000000005</v>
      </c>
      <c r="AB5" s="7">
        <f t="shared" si="10"/>
        <v>708.4</v>
      </c>
      <c r="AD5" s="10">
        <f t="shared" ref="AD5:AD22" si="16">SUM(X5:AB5)</f>
        <v>3187.8</v>
      </c>
    </row>
    <row r="6" spans="1:30" ht="15.6" x14ac:dyDescent="0.3">
      <c r="A6" s="26" t="s">
        <v>10</v>
      </c>
      <c r="B6" s="26" t="s">
        <v>11</v>
      </c>
      <c r="C6" s="29">
        <v>22.8</v>
      </c>
      <c r="D6" s="3">
        <v>40</v>
      </c>
      <c r="E6" s="3">
        <v>40</v>
      </c>
      <c r="F6" s="3">
        <v>41</v>
      </c>
      <c r="G6" s="3">
        <v>20</v>
      </c>
      <c r="H6" s="3">
        <v>18</v>
      </c>
      <c r="I6" s="6">
        <f t="shared" si="11"/>
        <v>0</v>
      </c>
      <c r="J6" s="6">
        <f t="shared" si="11"/>
        <v>0</v>
      </c>
      <c r="K6" s="6">
        <f t="shared" si="1"/>
        <v>1</v>
      </c>
      <c r="L6" s="6">
        <f t="shared" si="1"/>
        <v>0</v>
      </c>
      <c r="M6" s="6">
        <f t="shared" si="1"/>
        <v>0</v>
      </c>
      <c r="N6" s="8">
        <f t="shared" si="12"/>
        <v>912</v>
      </c>
      <c r="O6" s="8">
        <f t="shared" si="13"/>
        <v>912</v>
      </c>
      <c r="P6" s="8">
        <f t="shared" si="2"/>
        <v>934.80000000000007</v>
      </c>
      <c r="Q6" s="8">
        <f t="shared" si="2"/>
        <v>456</v>
      </c>
      <c r="R6" s="8">
        <f t="shared" si="2"/>
        <v>410.40000000000003</v>
      </c>
      <c r="S6" s="9">
        <f t="shared" si="14"/>
        <v>0</v>
      </c>
      <c r="T6" s="9">
        <f t="shared" si="3"/>
        <v>0</v>
      </c>
      <c r="U6" s="9">
        <f t="shared" si="4"/>
        <v>11.4</v>
      </c>
      <c r="V6" s="9">
        <f t="shared" si="5"/>
        <v>0</v>
      </c>
      <c r="W6" s="9">
        <f t="shared" si="6"/>
        <v>0</v>
      </c>
      <c r="X6" s="7">
        <f t="shared" si="15"/>
        <v>912</v>
      </c>
      <c r="Y6" s="7">
        <f t="shared" si="7"/>
        <v>912</v>
      </c>
      <c r="Z6" s="7">
        <f t="shared" si="8"/>
        <v>946.2</v>
      </c>
      <c r="AA6" s="7">
        <f t="shared" si="9"/>
        <v>456</v>
      </c>
      <c r="AB6" s="7">
        <f t="shared" si="10"/>
        <v>410.40000000000003</v>
      </c>
      <c r="AD6" s="10">
        <f t="shared" si="16"/>
        <v>3636.6</v>
      </c>
    </row>
    <row r="7" spans="1:30" ht="15.6" x14ac:dyDescent="0.3">
      <c r="A7" s="26" t="s">
        <v>12</v>
      </c>
      <c r="B7" s="26" t="s">
        <v>13</v>
      </c>
      <c r="C7" s="29">
        <v>19.100000000000001</v>
      </c>
      <c r="D7" s="3">
        <v>40</v>
      </c>
      <c r="E7" s="3">
        <v>50</v>
      </c>
      <c r="F7" s="3">
        <v>43</v>
      </c>
      <c r="G7" s="3">
        <v>22</v>
      </c>
      <c r="H7" s="3">
        <v>39</v>
      </c>
      <c r="I7" s="6">
        <f t="shared" si="11"/>
        <v>0</v>
      </c>
      <c r="J7" s="6">
        <f t="shared" si="11"/>
        <v>10</v>
      </c>
      <c r="K7" s="6">
        <f t="shared" si="1"/>
        <v>3</v>
      </c>
      <c r="L7" s="6">
        <f t="shared" si="1"/>
        <v>0</v>
      </c>
      <c r="M7" s="6">
        <f t="shared" si="1"/>
        <v>0</v>
      </c>
      <c r="N7" s="8">
        <f t="shared" si="12"/>
        <v>764</v>
      </c>
      <c r="O7" s="8">
        <f t="shared" si="13"/>
        <v>955.00000000000011</v>
      </c>
      <c r="P7" s="8">
        <f t="shared" si="2"/>
        <v>821.30000000000007</v>
      </c>
      <c r="Q7" s="8">
        <f t="shared" si="2"/>
        <v>420.20000000000005</v>
      </c>
      <c r="R7" s="8">
        <f t="shared" si="2"/>
        <v>744.90000000000009</v>
      </c>
      <c r="S7" s="9">
        <f t="shared" si="14"/>
        <v>0</v>
      </c>
      <c r="T7" s="9">
        <f t="shared" si="3"/>
        <v>95.5</v>
      </c>
      <c r="U7" s="9">
        <f t="shared" si="4"/>
        <v>28.650000000000002</v>
      </c>
      <c r="V7" s="9">
        <f t="shared" si="5"/>
        <v>0</v>
      </c>
      <c r="W7" s="9">
        <f t="shared" si="6"/>
        <v>0</v>
      </c>
      <c r="X7" s="7">
        <f t="shared" si="15"/>
        <v>764</v>
      </c>
      <c r="Y7" s="7">
        <f t="shared" si="7"/>
        <v>1050.5</v>
      </c>
      <c r="Z7" s="7">
        <f t="shared" si="8"/>
        <v>849.95</v>
      </c>
      <c r="AA7" s="7">
        <f t="shared" si="9"/>
        <v>420.20000000000005</v>
      </c>
      <c r="AB7" s="7">
        <f t="shared" si="10"/>
        <v>744.90000000000009</v>
      </c>
      <c r="AD7" s="10">
        <f t="shared" si="16"/>
        <v>3829.5499999999997</v>
      </c>
    </row>
    <row r="8" spans="1:30" ht="15.6" x14ac:dyDescent="0.3">
      <c r="A8" s="26" t="s">
        <v>14</v>
      </c>
      <c r="B8" s="26" t="s">
        <v>15</v>
      </c>
      <c r="C8" s="29">
        <v>6.9</v>
      </c>
      <c r="D8" s="3">
        <v>42</v>
      </c>
      <c r="E8" s="3">
        <v>52</v>
      </c>
      <c r="F8" s="3">
        <v>47</v>
      </c>
      <c r="G8" s="3">
        <v>30</v>
      </c>
      <c r="H8" s="3">
        <v>40</v>
      </c>
      <c r="I8" s="6">
        <f t="shared" si="11"/>
        <v>2</v>
      </c>
      <c r="J8" s="6">
        <f t="shared" si="11"/>
        <v>12</v>
      </c>
      <c r="K8" s="6">
        <f t="shared" si="1"/>
        <v>7</v>
      </c>
      <c r="L8" s="6">
        <f t="shared" si="1"/>
        <v>0</v>
      </c>
      <c r="M8" s="6">
        <f t="shared" si="1"/>
        <v>0</v>
      </c>
      <c r="N8" s="8">
        <f t="shared" si="12"/>
        <v>289.8</v>
      </c>
      <c r="O8" s="8">
        <f t="shared" si="13"/>
        <v>358.8</v>
      </c>
      <c r="P8" s="8">
        <f t="shared" si="2"/>
        <v>324.3</v>
      </c>
      <c r="Q8" s="8">
        <f t="shared" si="2"/>
        <v>207</v>
      </c>
      <c r="R8" s="8">
        <f t="shared" si="2"/>
        <v>276</v>
      </c>
      <c r="S8" s="9">
        <f t="shared" si="14"/>
        <v>6.9</v>
      </c>
      <c r="T8" s="9">
        <f t="shared" si="3"/>
        <v>41.400000000000006</v>
      </c>
      <c r="U8" s="9">
        <f t="shared" si="4"/>
        <v>24.150000000000002</v>
      </c>
      <c r="V8" s="9">
        <f t="shared" si="5"/>
        <v>0</v>
      </c>
      <c r="W8" s="9">
        <f t="shared" si="6"/>
        <v>0</v>
      </c>
      <c r="X8" s="7">
        <f t="shared" si="15"/>
        <v>296.7</v>
      </c>
      <c r="Y8" s="7">
        <f t="shared" si="7"/>
        <v>400.20000000000005</v>
      </c>
      <c r="Z8" s="7">
        <f t="shared" si="8"/>
        <v>348.45</v>
      </c>
      <c r="AA8" s="7">
        <f t="shared" si="9"/>
        <v>207</v>
      </c>
      <c r="AB8" s="7">
        <f t="shared" si="10"/>
        <v>276</v>
      </c>
      <c r="AD8" s="10">
        <f t="shared" si="16"/>
        <v>1528.3500000000001</v>
      </c>
    </row>
    <row r="9" spans="1:30" ht="15.6" x14ac:dyDescent="0.3">
      <c r="A9" s="26" t="s">
        <v>30</v>
      </c>
      <c r="B9" s="26" t="s">
        <v>16</v>
      </c>
      <c r="C9" s="29">
        <v>41.2</v>
      </c>
      <c r="D9" s="3">
        <v>40</v>
      </c>
      <c r="E9" s="3">
        <v>51</v>
      </c>
      <c r="F9" s="3">
        <v>33</v>
      </c>
      <c r="G9" s="3">
        <v>40</v>
      </c>
      <c r="H9" s="3">
        <v>40</v>
      </c>
      <c r="I9" s="6">
        <f t="shared" si="11"/>
        <v>0</v>
      </c>
      <c r="J9" s="6">
        <f t="shared" si="11"/>
        <v>11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8">
        <f t="shared" si="12"/>
        <v>1648</v>
      </c>
      <c r="O9" s="8">
        <f t="shared" si="13"/>
        <v>2101.2000000000003</v>
      </c>
      <c r="P9" s="8">
        <f t="shared" si="2"/>
        <v>1359.6000000000001</v>
      </c>
      <c r="Q9" s="8">
        <f t="shared" si="2"/>
        <v>1648</v>
      </c>
      <c r="R9" s="8">
        <f t="shared" si="2"/>
        <v>1648</v>
      </c>
      <c r="S9" s="9">
        <f t="shared" si="14"/>
        <v>0</v>
      </c>
      <c r="T9" s="9">
        <f t="shared" si="3"/>
        <v>226.60000000000002</v>
      </c>
      <c r="U9" s="9">
        <f t="shared" si="4"/>
        <v>0</v>
      </c>
      <c r="V9" s="9">
        <f t="shared" si="5"/>
        <v>0</v>
      </c>
      <c r="W9" s="9">
        <f t="shared" si="6"/>
        <v>0</v>
      </c>
      <c r="X9" s="7">
        <f t="shared" si="15"/>
        <v>1648</v>
      </c>
      <c r="Y9" s="7">
        <f t="shared" si="7"/>
        <v>2327.8000000000002</v>
      </c>
      <c r="Z9" s="7">
        <f t="shared" si="8"/>
        <v>1359.6000000000001</v>
      </c>
      <c r="AA9" s="7">
        <f t="shared" si="9"/>
        <v>1648</v>
      </c>
      <c r="AB9" s="7">
        <f t="shared" si="10"/>
        <v>1648</v>
      </c>
      <c r="AD9" s="10">
        <f t="shared" si="16"/>
        <v>8631.4000000000015</v>
      </c>
    </row>
    <row r="10" spans="1:30" ht="15.6" x14ac:dyDescent="0.3">
      <c r="A10" s="26" t="s">
        <v>31</v>
      </c>
      <c r="B10" s="26" t="s">
        <v>17</v>
      </c>
      <c r="C10" s="29">
        <v>14.6</v>
      </c>
      <c r="D10" s="3">
        <v>46</v>
      </c>
      <c r="E10" s="3">
        <v>60</v>
      </c>
      <c r="F10" s="3">
        <v>42</v>
      </c>
      <c r="G10" s="3">
        <v>40</v>
      </c>
      <c r="H10" s="3">
        <v>20</v>
      </c>
      <c r="I10" s="6">
        <f t="shared" si="11"/>
        <v>6</v>
      </c>
      <c r="J10" s="6">
        <f t="shared" si="11"/>
        <v>20</v>
      </c>
      <c r="K10" s="6">
        <f t="shared" si="1"/>
        <v>2</v>
      </c>
      <c r="L10" s="6">
        <f t="shared" si="1"/>
        <v>0</v>
      </c>
      <c r="M10" s="6">
        <f t="shared" si="1"/>
        <v>0</v>
      </c>
      <c r="N10" s="8">
        <f t="shared" si="12"/>
        <v>671.6</v>
      </c>
      <c r="O10" s="8">
        <f t="shared" si="13"/>
        <v>876</v>
      </c>
      <c r="P10" s="8">
        <f t="shared" si="2"/>
        <v>613.19999999999993</v>
      </c>
      <c r="Q10" s="8">
        <f t="shared" si="2"/>
        <v>584</v>
      </c>
      <c r="R10" s="8">
        <f t="shared" si="2"/>
        <v>292</v>
      </c>
      <c r="S10" s="9">
        <f t="shared" si="14"/>
        <v>43.8</v>
      </c>
      <c r="T10" s="9">
        <f t="shared" si="3"/>
        <v>146</v>
      </c>
      <c r="U10" s="9">
        <f t="shared" si="4"/>
        <v>14.6</v>
      </c>
      <c r="V10" s="9">
        <f t="shared" si="5"/>
        <v>0</v>
      </c>
      <c r="W10" s="9">
        <f t="shared" si="6"/>
        <v>0</v>
      </c>
      <c r="X10" s="7">
        <f t="shared" si="15"/>
        <v>715.4</v>
      </c>
      <c r="Y10" s="7">
        <f t="shared" si="7"/>
        <v>1022</v>
      </c>
      <c r="Z10" s="7">
        <f t="shared" si="8"/>
        <v>627.79999999999995</v>
      </c>
      <c r="AA10" s="7">
        <f t="shared" si="9"/>
        <v>584</v>
      </c>
      <c r="AB10" s="7">
        <f t="shared" si="10"/>
        <v>292</v>
      </c>
      <c r="AD10" s="10">
        <f t="shared" si="16"/>
        <v>3241.2</v>
      </c>
    </row>
    <row r="11" spans="1:30" ht="15.6" x14ac:dyDescent="0.3">
      <c r="A11" s="26" t="s">
        <v>32</v>
      </c>
      <c r="B11" s="26" t="s">
        <v>18</v>
      </c>
      <c r="C11" s="29">
        <v>13.9</v>
      </c>
      <c r="D11" s="3">
        <v>42</v>
      </c>
      <c r="E11" s="3">
        <v>22</v>
      </c>
      <c r="F11" s="3">
        <v>42</v>
      </c>
      <c r="G11" s="3">
        <v>40</v>
      </c>
      <c r="H11" s="3">
        <v>29</v>
      </c>
      <c r="I11" s="6">
        <f t="shared" si="11"/>
        <v>2</v>
      </c>
      <c r="J11" s="6">
        <f t="shared" si="11"/>
        <v>0</v>
      </c>
      <c r="K11" s="6">
        <f t="shared" si="1"/>
        <v>2</v>
      </c>
      <c r="L11" s="6">
        <f t="shared" si="1"/>
        <v>0</v>
      </c>
      <c r="M11" s="6">
        <f t="shared" si="1"/>
        <v>0</v>
      </c>
      <c r="N11" s="8">
        <f t="shared" si="12"/>
        <v>583.80000000000007</v>
      </c>
      <c r="O11" s="8">
        <f t="shared" si="13"/>
        <v>305.8</v>
      </c>
      <c r="P11" s="8">
        <f t="shared" si="2"/>
        <v>583.80000000000007</v>
      </c>
      <c r="Q11" s="8">
        <f t="shared" si="2"/>
        <v>556</v>
      </c>
      <c r="R11" s="8">
        <f t="shared" si="2"/>
        <v>403.1</v>
      </c>
      <c r="S11" s="9">
        <f t="shared" si="14"/>
        <v>13.9</v>
      </c>
      <c r="T11" s="9">
        <f t="shared" si="3"/>
        <v>0</v>
      </c>
      <c r="U11" s="9">
        <f t="shared" si="4"/>
        <v>13.9</v>
      </c>
      <c r="V11" s="9">
        <f t="shared" si="5"/>
        <v>0</v>
      </c>
      <c r="W11" s="9">
        <f t="shared" si="6"/>
        <v>0</v>
      </c>
      <c r="X11" s="7">
        <f t="shared" si="15"/>
        <v>597.70000000000005</v>
      </c>
      <c r="Y11" s="7">
        <f t="shared" si="7"/>
        <v>305.8</v>
      </c>
      <c r="Z11" s="7">
        <f t="shared" si="8"/>
        <v>597.70000000000005</v>
      </c>
      <c r="AA11" s="7">
        <f t="shared" si="9"/>
        <v>556</v>
      </c>
      <c r="AB11" s="7">
        <f t="shared" si="10"/>
        <v>403.1</v>
      </c>
      <c r="AD11" s="10">
        <f t="shared" si="16"/>
        <v>2460.2999999999997</v>
      </c>
    </row>
    <row r="12" spans="1:30" ht="15.6" x14ac:dyDescent="0.3">
      <c r="A12" s="26" t="s">
        <v>33</v>
      </c>
      <c r="B12" s="26" t="s">
        <v>19</v>
      </c>
      <c r="C12" s="29">
        <v>11.2</v>
      </c>
      <c r="D12" s="3">
        <v>40</v>
      </c>
      <c r="E12" s="3">
        <v>40</v>
      </c>
      <c r="F12" s="3">
        <v>42</v>
      </c>
      <c r="G12" s="3">
        <v>40</v>
      </c>
      <c r="H12" s="3">
        <v>49</v>
      </c>
      <c r="I12" s="6">
        <f t="shared" si="11"/>
        <v>0</v>
      </c>
      <c r="J12" s="6">
        <f t="shared" si="11"/>
        <v>0</v>
      </c>
      <c r="K12" s="6">
        <f t="shared" si="1"/>
        <v>2</v>
      </c>
      <c r="L12" s="6">
        <f t="shared" si="1"/>
        <v>0</v>
      </c>
      <c r="M12" s="6">
        <f t="shared" si="1"/>
        <v>9</v>
      </c>
      <c r="N12" s="8">
        <f t="shared" si="12"/>
        <v>448</v>
      </c>
      <c r="O12" s="8">
        <f t="shared" si="13"/>
        <v>448</v>
      </c>
      <c r="P12" s="8">
        <f t="shared" si="2"/>
        <v>470.4</v>
      </c>
      <c r="Q12" s="8">
        <f t="shared" si="2"/>
        <v>448</v>
      </c>
      <c r="R12" s="8">
        <f t="shared" si="2"/>
        <v>548.79999999999995</v>
      </c>
      <c r="S12" s="9">
        <f t="shared" si="14"/>
        <v>0</v>
      </c>
      <c r="T12" s="9">
        <f t="shared" si="3"/>
        <v>0</v>
      </c>
      <c r="U12" s="9">
        <f t="shared" si="4"/>
        <v>11.2</v>
      </c>
      <c r="V12" s="9">
        <f t="shared" si="5"/>
        <v>0</v>
      </c>
      <c r="W12" s="9">
        <f t="shared" si="6"/>
        <v>50.4</v>
      </c>
      <c r="X12" s="7">
        <f t="shared" si="15"/>
        <v>448</v>
      </c>
      <c r="Y12" s="7">
        <f t="shared" si="7"/>
        <v>448</v>
      </c>
      <c r="Z12" s="7">
        <f t="shared" si="8"/>
        <v>481.59999999999997</v>
      </c>
      <c r="AA12" s="7">
        <f t="shared" si="9"/>
        <v>448</v>
      </c>
      <c r="AB12" s="7">
        <f t="shared" si="10"/>
        <v>599.19999999999993</v>
      </c>
      <c r="AD12" s="10">
        <f t="shared" si="16"/>
        <v>2424.7999999999997</v>
      </c>
    </row>
    <row r="13" spans="1:30" ht="15.6" x14ac:dyDescent="0.3">
      <c r="A13" s="26" t="s">
        <v>34</v>
      </c>
      <c r="B13" s="26" t="s">
        <v>20</v>
      </c>
      <c r="C13" s="29">
        <v>10.1</v>
      </c>
      <c r="D13" s="3">
        <v>40</v>
      </c>
      <c r="E13" s="3">
        <v>40</v>
      </c>
      <c r="F13" s="3">
        <v>45</v>
      </c>
      <c r="G13" s="3">
        <v>40</v>
      </c>
      <c r="H13" s="3">
        <v>40</v>
      </c>
      <c r="I13" s="6">
        <f t="shared" si="11"/>
        <v>0</v>
      </c>
      <c r="J13" s="6">
        <f t="shared" si="11"/>
        <v>0</v>
      </c>
      <c r="K13" s="6">
        <f t="shared" si="1"/>
        <v>5</v>
      </c>
      <c r="L13" s="6">
        <f t="shared" si="1"/>
        <v>0</v>
      </c>
      <c r="M13" s="6">
        <f t="shared" si="1"/>
        <v>0</v>
      </c>
      <c r="N13" s="8">
        <f t="shared" si="12"/>
        <v>404</v>
      </c>
      <c r="O13" s="8">
        <f t="shared" si="13"/>
        <v>404</v>
      </c>
      <c r="P13" s="8">
        <f t="shared" si="2"/>
        <v>454.5</v>
      </c>
      <c r="Q13" s="8">
        <f t="shared" si="2"/>
        <v>404</v>
      </c>
      <c r="R13" s="8">
        <f t="shared" si="2"/>
        <v>404</v>
      </c>
      <c r="S13" s="9">
        <f t="shared" si="14"/>
        <v>0</v>
      </c>
      <c r="T13" s="9">
        <f t="shared" si="3"/>
        <v>0</v>
      </c>
      <c r="U13" s="9">
        <f t="shared" si="4"/>
        <v>25.25</v>
      </c>
      <c r="V13" s="9">
        <f t="shared" si="5"/>
        <v>0</v>
      </c>
      <c r="W13" s="9">
        <f t="shared" si="6"/>
        <v>0</v>
      </c>
      <c r="X13" s="7">
        <f t="shared" si="15"/>
        <v>404</v>
      </c>
      <c r="Y13" s="7">
        <f t="shared" si="7"/>
        <v>404</v>
      </c>
      <c r="Z13" s="7">
        <f t="shared" si="8"/>
        <v>479.75</v>
      </c>
      <c r="AA13" s="7">
        <f t="shared" si="9"/>
        <v>404</v>
      </c>
      <c r="AB13" s="7">
        <f t="shared" si="10"/>
        <v>404</v>
      </c>
      <c r="AD13" s="10">
        <f t="shared" si="16"/>
        <v>2095.75</v>
      </c>
    </row>
    <row r="14" spans="1:30" ht="15.6" x14ac:dyDescent="0.3">
      <c r="A14" s="26" t="s">
        <v>35</v>
      </c>
      <c r="B14" s="26" t="s">
        <v>21</v>
      </c>
      <c r="C14" s="29">
        <v>9</v>
      </c>
      <c r="D14" s="3">
        <v>44</v>
      </c>
      <c r="E14" s="3">
        <v>40</v>
      </c>
      <c r="F14" s="3">
        <v>54</v>
      </c>
      <c r="G14" s="3">
        <v>40</v>
      </c>
      <c r="H14" s="3">
        <v>40</v>
      </c>
      <c r="I14" s="6">
        <f t="shared" si="11"/>
        <v>4</v>
      </c>
      <c r="J14" s="6">
        <f t="shared" si="11"/>
        <v>0</v>
      </c>
      <c r="K14" s="6">
        <f t="shared" si="1"/>
        <v>14</v>
      </c>
      <c r="L14" s="6">
        <f t="shared" si="1"/>
        <v>0</v>
      </c>
      <c r="M14" s="6">
        <f t="shared" si="1"/>
        <v>0</v>
      </c>
      <c r="N14" s="8">
        <f t="shared" si="12"/>
        <v>396</v>
      </c>
      <c r="O14" s="8">
        <f t="shared" si="13"/>
        <v>360</v>
      </c>
      <c r="P14" s="8">
        <f t="shared" si="2"/>
        <v>486</v>
      </c>
      <c r="Q14" s="8">
        <f t="shared" si="2"/>
        <v>360</v>
      </c>
      <c r="R14" s="8">
        <f t="shared" si="2"/>
        <v>360</v>
      </c>
      <c r="S14" s="9">
        <f t="shared" si="14"/>
        <v>18</v>
      </c>
      <c r="T14" s="9">
        <f t="shared" si="3"/>
        <v>0</v>
      </c>
      <c r="U14" s="9">
        <f t="shared" si="4"/>
        <v>63</v>
      </c>
      <c r="V14" s="9">
        <f t="shared" si="5"/>
        <v>0</v>
      </c>
      <c r="W14" s="9">
        <f t="shared" si="6"/>
        <v>0</v>
      </c>
      <c r="X14" s="7">
        <f t="shared" si="15"/>
        <v>414</v>
      </c>
      <c r="Y14" s="7">
        <f t="shared" si="7"/>
        <v>360</v>
      </c>
      <c r="Z14" s="7">
        <f t="shared" si="8"/>
        <v>549</v>
      </c>
      <c r="AA14" s="7">
        <f t="shared" si="9"/>
        <v>360</v>
      </c>
      <c r="AB14" s="7">
        <f t="shared" si="10"/>
        <v>360</v>
      </c>
      <c r="AD14" s="10">
        <f t="shared" si="16"/>
        <v>2043</v>
      </c>
    </row>
    <row r="15" spans="1:30" ht="15.6" x14ac:dyDescent="0.3">
      <c r="A15" s="26" t="s">
        <v>36</v>
      </c>
      <c r="B15" s="26" t="s">
        <v>22</v>
      </c>
      <c r="C15" s="29">
        <v>8.44</v>
      </c>
      <c r="D15" s="3">
        <v>29</v>
      </c>
      <c r="E15" s="3">
        <v>40</v>
      </c>
      <c r="F15" s="3">
        <v>42</v>
      </c>
      <c r="G15" s="3">
        <v>39</v>
      </c>
      <c r="H15" s="3">
        <v>40</v>
      </c>
      <c r="I15" s="6">
        <f t="shared" si="11"/>
        <v>0</v>
      </c>
      <c r="J15" s="6">
        <f t="shared" si="11"/>
        <v>0</v>
      </c>
      <c r="K15" s="6">
        <f t="shared" si="1"/>
        <v>2</v>
      </c>
      <c r="L15" s="6">
        <f t="shared" si="1"/>
        <v>0</v>
      </c>
      <c r="M15" s="6">
        <f t="shared" si="1"/>
        <v>0</v>
      </c>
      <c r="N15" s="8">
        <f t="shared" si="12"/>
        <v>244.76</v>
      </c>
      <c r="O15" s="8">
        <f t="shared" si="13"/>
        <v>337.59999999999997</v>
      </c>
      <c r="P15" s="8">
        <f t="shared" si="2"/>
        <v>354.47999999999996</v>
      </c>
      <c r="Q15" s="8">
        <f t="shared" si="2"/>
        <v>329.15999999999997</v>
      </c>
      <c r="R15" s="8">
        <f t="shared" si="2"/>
        <v>337.59999999999997</v>
      </c>
      <c r="S15" s="9">
        <f t="shared" si="14"/>
        <v>0</v>
      </c>
      <c r="T15" s="9">
        <f t="shared" si="3"/>
        <v>0</v>
      </c>
      <c r="U15" s="9">
        <f t="shared" si="4"/>
        <v>8.44</v>
      </c>
      <c r="V15" s="9">
        <f t="shared" si="5"/>
        <v>0</v>
      </c>
      <c r="W15" s="9">
        <f t="shared" si="6"/>
        <v>0</v>
      </c>
      <c r="X15" s="7">
        <f t="shared" si="15"/>
        <v>244.76</v>
      </c>
      <c r="Y15" s="7">
        <f t="shared" si="7"/>
        <v>337.59999999999997</v>
      </c>
      <c r="Z15" s="7">
        <f t="shared" si="8"/>
        <v>362.91999999999996</v>
      </c>
      <c r="AA15" s="7">
        <f t="shared" si="9"/>
        <v>329.15999999999997</v>
      </c>
      <c r="AB15" s="7">
        <f t="shared" si="10"/>
        <v>337.59999999999997</v>
      </c>
      <c r="AD15" s="10">
        <f t="shared" si="16"/>
        <v>1612.0399999999997</v>
      </c>
    </row>
    <row r="16" spans="1:30" ht="15.6" x14ac:dyDescent="0.3">
      <c r="A16" s="26" t="s">
        <v>37</v>
      </c>
      <c r="B16" s="26" t="s">
        <v>23</v>
      </c>
      <c r="C16" s="29">
        <v>14.2</v>
      </c>
      <c r="D16" s="3">
        <v>33</v>
      </c>
      <c r="E16" s="3">
        <v>40</v>
      </c>
      <c r="F16" s="3">
        <v>42</v>
      </c>
      <c r="G16" s="3">
        <v>42</v>
      </c>
      <c r="H16" s="3">
        <v>40</v>
      </c>
      <c r="I16" s="6">
        <f t="shared" si="11"/>
        <v>0</v>
      </c>
      <c r="J16" s="6">
        <f t="shared" si="11"/>
        <v>0</v>
      </c>
      <c r="K16" s="6">
        <f t="shared" si="1"/>
        <v>2</v>
      </c>
      <c r="L16" s="6">
        <f t="shared" si="1"/>
        <v>2</v>
      </c>
      <c r="M16" s="6">
        <f t="shared" si="1"/>
        <v>0</v>
      </c>
      <c r="N16" s="8">
        <f t="shared" si="12"/>
        <v>468.59999999999997</v>
      </c>
      <c r="O16" s="8">
        <f t="shared" si="13"/>
        <v>568</v>
      </c>
      <c r="P16" s="8">
        <f t="shared" si="2"/>
        <v>596.4</v>
      </c>
      <c r="Q16" s="8">
        <f t="shared" si="2"/>
        <v>596.4</v>
      </c>
      <c r="R16" s="8">
        <f t="shared" si="2"/>
        <v>568</v>
      </c>
      <c r="S16" s="9">
        <f t="shared" si="14"/>
        <v>0</v>
      </c>
      <c r="T16" s="9">
        <f t="shared" si="3"/>
        <v>0</v>
      </c>
      <c r="U16" s="9">
        <f t="shared" si="4"/>
        <v>14.2</v>
      </c>
      <c r="V16" s="9">
        <f t="shared" si="5"/>
        <v>14.2</v>
      </c>
      <c r="W16" s="9">
        <f t="shared" si="6"/>
        <v>0</v>
      </c>
      <c r="X16" s="7">
        <f t="shared" si="15"/>
        <v>468.59999999999997</v>
      </c>
      <c r="Y16" s="7">
        <f t="shared" si="7"/>
        <v>568</v>
      </c>
      <c r="Z16" s="7">
        <f t="shared" si="8"/>
        <v>610.6</v>
      </c>
      <c r="AA16" s="7">
        <f t="shared" si="9"/>
        <v>610.6</v>
      </c>
      <c r="AB16" s="7">
        <f t="shared" si="10"/>
        <v>568</v>
      </c>
      <c r="AD16" s="10">
        <f t="shared" si="16"/>
        <v>2825.7999999999997</v>
      </c>
    </row>
    <row r="17" spans="1:30" ht="15.6" x14ac:dyDescent="0.3">
      <c r="A17" s="26" t="s">
        <v>38</v>
      </c>
      <c r="B17" s="26" t="s">
        <v>24</v>
      </c>
      <c r="C17" s="29">
        <v>45.35</v>
      </c>
      <c r="D17" s="3">
        <v>35</v>
      </c>
      <c r="E17" s="3">
        <v>40</v>
      </c>
      <c r="F17" s="3">
        <v>42</v>
      </c>
      <c r="G17" s="3">
        <v>42</v>
      </c>
      <c r="H17" s="3">
        <v>40</v>
      </c>
      <c r="I17" s="6">
        <f t="shared" si="11"/>
        <v>0</v>
      </c>
      <c r="J17" s="6">
        <f t="shared" si="11"/>
        <v>0</v>
      </c>
      <c r="K17" s="6">
        <f t="shared" si="1"/>
        <v>2</v>
      </c>
      <c r="L17" s="6">
        <f t="shared" si="1"/>
        <v>2</v>
      </c>
      <c r="M17" s="6">
        <f t="shared" si="1"/>
        <v>0</v>
      </c>
      <c r="N17" s="8">
        <f t="shared" si="12"/>
        <v>1587.25</v>
      </c>
      <c r="O17" s="8">
        <f t="shared" si="13"/>
        <v>1814</v>
      </c>
      <c r="P17" s="8">
        <f t="shared" si="2"/>
        <v>1904.7</v>
      </c>
      <c r="Q17" s="8">
        <f t="shared" si="2"/>
        <v>1904.7</v>
      </c>
      <c r="R17" s="8">
        <f t="shared" si="2"/>
        <v>1814</v>
      </c>
      <c r="S17" s="9">
        <f t="shared" si="14"/>
        <v>0</v>
      </c>
      <c r="T17" s="9">
        <f t="shared" si="3"/>
        <v>0</v>
      </c>
      <c r="U17" s="9">
        <f t="shared" si="4"/>
        <v>45.35</v>
      </c>
      <c r="V17" s="9">
        <f t="shared" si="5"/>
        <v>45.35</v>
      </c>
      <c r="W17" s="9">
        <f t="shared" si="6"/>
        <v>0</v>
      </c>
      <c r="X17" s="7">
        <f t="shared" si="15"/>
        <v>1587.25</v>
      </c>
      <c r="Y17" s="7">
        <f t="shared" si="7"/>
        <v>1814</v>
      </c>
      <c r="Z17" s="7">
        <f t="shared" si="8"/>
        <v>1950.05</v>
      </c>
      <c r="AA17" s="7">
        <f t="shared" si="9"/>
        <v>1950.05</v>
      </c>
      <c r="AB17" s="7">
        <f t="shared" si="10"/>
        <v>1814</v>
      </c>
      <c r="AD17" s="10">
        <f t="shared" si="16"/>
        <v>9115.35</v>
      </c>
    </row>
    <row r="18" spans="1:30" ht="15.6" x14ac:dyDescent="0.3">
      <c r="A18" s="26" t="s">
        <v>39</v>
      </c>
      <c r="B18" s="26" t="s">
        <v>25</v>
      </c>
      <c r="C18" s="29">
        <v>38.25</v>
      </c>
      <c r="D18" s="3">
        <v>55</v>
      </c>
      <c r="E18" s="3">
        <v>42</v>
      </c>
      <c r="F18" s="3">
        <v>41</v>
      </c>
      <c r="G18" s="3">
        <v>42</v>
      </c>
      <c r="H18" s="3">
        <v>40</v>
      </c>
      <c r="I18" s="6">
        <f t="shared" si="11"/>
        <v>15</v>
      </c>
      <c r="J18" s="6">
        <f t="shared" si="11"/>
        <v>2</v>
      </c>
      <c r="K18" s="6">
        <f t="shared" si="1"/>
        <v>1</v>
      </c>
      <c r="L18" s="6">
        <f t="shared" si="1"/>
        <v>2</v>
      </c>
      <c r="M18" s="6">
        <f t="shared" si="1"/>
        <v>0</v>
      </c>
      <c r="N18" s="8">
        <f t="shared" si="12"/>
        <v>2103.75</v>
      </c>
      <c r="O18" s="8">
        <f t="shared" si="13"/>
        <v>1606.5</v>
      </c>
      <c r="P18" s="8">
        <f t="shared" si="2"/>
        <v>1568.25</v>
      </c>
      <c r="Q18" s="8">
        <f t="shared" si="2"/>
        <v>1606.5</v>
      </c>
      <c r="R18" s="8">
        <f t="shared" si="2"/>
        <v>1530</v>
      </c>
      <c r="S18" s="9">
        <f t="shared" si="14"/>
        <v>286.875</v>
      </c>
      <c r="T18" s="9">
        <f t="shared" si="3"/>
        <v>38.25</v>
      </c>
      <c r="U18" s="9">
        <f t="shared" si="4"/>
        <v>19.125</v>
      </c>
      <c r="V18" s="9">
        <f t="shared" si="5"/>
        <v>38.25</v>
      </c>
      <c r="W18" s="9">
        <f t="shared" si="6"/>
        <v>0</v>
      </c>
      <c r="X18" s="7">
        <f t="shared" si="15"/>
        <v>2390.625</v>
      </c>
      <c r="Y18" s="7">
        <f t="shared" si="7"/>
        <v>1644.75</v>
      </c>
      <c r="Z18" s="7">
        <f t="shared" si="8"/>
        <v>1587.375</v>
      </c>
      <c r="AA18" s="7">
        <f t="shared" si="9"/>
        <v>1644.75</v>
      </c>
      <c r="AB18" s="7">
        <f t="shared" si="10"/>
        <v>1530</v>
      </c>
      <c r="AD18" s="10">
        <f t="shared" si="16"/>
        <v>8797.5</v>
      </c>
    </row>
    <row r="19" spans="1:30" ht="15.6" x14ac:dyDescent="0.3">
      <c r="A19" s="26" t="s">
        <v>22</v>
      </c>
      <c r="B19" s="26" t="s">
        <v>26</v>
      </c>
      <c r="C19" s="29">
        <v>12.6</v>
      </c>
      <c r="D19" s="3">
        <v>44</v>
      </c>
      <c r="E19" s="3">
        <v>43</v>
      </c>
      <c r="F19" s="3">
        <v>39</v>
      </c>
      <c r="G19" s="3">
        <v>41</v>
      </c>
      <c r="H19" s="3">
        <v>40</v>
      </c>
      <c r="I19" s="6">
        <f t="shared" si="11"/>
        <v>4</v>
      </c>
      <c r="J19" s="6">
        <f t="shared" si="11"/>
        <v>3</v>
      </c>
      <c r="K19" s="6">
        <f t="shared" si="1"/>
        <v>0</v>
      </c>
      <c r="L19" s="6">
        <f t="shared" si="1"/>
        <v>1</v>
      </c>
      <c r="M19" s="6">
        <f t="shared" si="1"/>
        <v>0</v>
      </c>
      <c r="N19" s="8">
        <f t="shared" si="12"/>
        <v>554.4</v>
      </c>
      <c r="O19" s="8">
        <f t="shared" si="13"/>
        <v>541.79999999999995</v>
      </c>
      <c r="P19" s="8">
        <f t="shared" si="2"/>
        <v>491.4</v>
      </c>
      <c r="Q19" s="8">
        <f t="shared" si="2"/>
        <v>516.6</v>
      </c>
      <c r="R19" s="8">
        <f t="shared" si="2"/>
        <v>504</v>
      </c>
      <c r="S19" s="9">
        <f t="shared" si="14"/>
        <v>25.2</v>
      </c>
      <c r="T19" s="9">
        <f t="shared" si="3"/>
        <v>18.899999999999999</v>
      </c>
      <c r="U19" s="9">
        <f t="shared" si="4"/>
        <v>0</v>
      </c>
      <c r="V19" s="9">
        <f t="shared" si="5"/>
        <v>6.3</v>
      </c>
      <c r="W19" s="9">
        <f t="shared" si="6"/>
        <v>0</v>
      </c>
      <c r="X19" s="7">
        <f t="shared" si="15"/>
        <v>579.6</v>
      </c>
      <c r="Y19" s="7">
        <f t="shared" si="7"/>
        <v>560.69999999999993</v>
      </c>
      <c r="Z19" s="7">
        <f t="shared" si="8"/>
        <v>491.4</v>
      </c>
      <c r="AA19" s="7">
        <f t="shared" si="9"/>
        <v>522.9</v>
      </c>
      <c r="AB19" s="7">
        <f t="shared" si="10"/>
        <v>504</v>
      </c>
      <c r="AD19" s="10">
        <f t="shared" si="16"/>
        <v>2658.6</v>
      </c>
    </row>
    <row r="20" spans="1:30" ht="15.6" x14ac:dyDescent="0.3">
      <c r="A20" s="26" t="s">
        <v>40</v>
      </c>
      <c r="B20" s="26" t="s">
        <v>27</v>
      </c>
      <c r="C20" s="29">
        <v>15.9</v>
      </c>
      <c r="D20" s="3">
        <v>39</v>
      </c>
      <c r="E20" s="3">
        <v>42</v>
      </c>
      <c r="F20" s="3">
        <v>39</v>
      </c>
      <c r="G20" s="3">
        <v>28</v>
      </c>
      <c r="H20" s="3">
        <v>40</v>
      </c>
      <c r="I20" s="6">
        <f t="shared" si="11"/>
        <v>0</v>
      </c>
      <c r="J20" s="6">
        <f t="shared" si="11"/>
        <v>2</v>
      </c>
      <c r="K20" s="6">
        <f t="shared" ref="K20:K22" si="17">IF(F20&gt;40,F20-40,0)</f>
        <v>0</v>
      </c>
      <c r="L20" s="6">
        <f t="shared" ref="L20:L22" si="18">IF(G20&gt;40,G20-40,0)</f>
        <v>0</v>
      </c>
      <c r="M20" s="6">
        <f t="shared" ref="M20:M22" si="19">IF(H20&gt;40,H20-40,0)</f>
        <v>0</v>
      </c>
      <c r="N20" s="8">
        <f t="shared" si="12"/>
        <v>620.1</v>
      </c>
      <c r="O20" s="8">
        <f t="shared" si="13"/>
        <v>667.80000000000007</v>
      </c>
      <c r="P20" s="8">
        <f t="shared" ref="P20:P22" si="20">$C20*F20</f>
        <v>620.1</v>
      </c>
      <c r="Q20" s="8">
        <f t="shared" ref="Q20:Q22" si="21">$C20*G20</f>
        <v>445.2</v>
      </c>
      <c r="R20" s="8">
        <f t="shared" ref="R20:R22" si="22">$C20*H20</f>
        <v>636</v>
      </c>
      <c r="S20" s="9">
        <f t="shared" si="14"/>
        <v>0</v>
      </c>
      <c r="T20" s="9">
        <f t="shared" si="3"/>
        <v>15.9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7">
        <f t="shared" si="15"/>
        <v>620.1</v>
      </c>
      <c r="Y20" s="7">
        <f t="shared" si="7"/>
        <v>683.7</v>
      </c>
      <c r="Z20" s="7">
        <f t="shared" si="8"/>
        <v>620.1</v>
      </c>
      <c r="AA20" s="7">
        <f t="shared" si="9"/>
        <v>445.2</v>
      </c>
      <c r="AB20" s="7">
        <f t="shared" si="10"/>
        <v>636</v>
      </c>
      <c r="AD20" s="10">
        <f t="shared" si="16"/>
        <v>3005.1</v>
      </c>
    </row>
    <row r="21" spans="1:30" ht="15.6" x14ac:dyDescent="0.3">
      <c r="A21" s="26" t="s">
        <v>41</v>
      </c>
      <c r="B21" s="26" t="s">
        <v>28</v>
      </c>
      <c r="C21" s="29">
        <v>10</v>
      </c>
      <c r="D21" s="3">
        <v>41</v>
      </c>
      <c r="E21" s="3">
        <v>42</v>
      </c>
      <c r="F21" s="3">
        <v>40</v>
      </c>
      <c r="G21" s="3">
        <v>20</v>
      </c>
      <c r="H21" s="3">
        <v>45</v>
      </c>
      <c r="I21" s="6">
        <f t="shared" si="11"/>
        <v>1</v>
      </c>
      <c r="J21" s="6">
        <f t="shared" si="11"/>
        <v>2</v>
      </c>
      <c r="K21" s="6">
        <f t="shared" si="17"/>
        <v>0</v>
      </c>
      <c r="L21" s="6">
        <f t="shared" si="18"/>
        <v>0</v>
      </c>
      <c r="M21" s="6">
        <f t="shared" si="19"/>
        <v>5</v>
      </c>
      <c r="N21" s="8">
        <f t="shared" si="12"/>
        <v>410</v>
      </c>
      <c r="O21" s="8">
        <f t="shared" si="13"/>
        <v>420</v>
      </c>
      <c r="P21" s="8">
        <f t="shared" si="20"/>
        <v>400</v>
      </c>
      <c r="Q21" s="8">
        <f t="shared" si="21"/>
        <v>200</v>
      </c>
      <c r="R21" s="8">
        <f t="shared" si="22"/>
        <v>450</v>
      </c>
      <c r="S21" s="9">
        <f t="shared" si="14"/>
        <v>5</v>
      </c>
      <c r="T21" s="9">
        <f t="shared" si="3"/>
        <v>10</v>
      </c>
      <c r="U21" s="9">
        <f t="shared" si="4"/>
        <v>0</v>
      </c>
      <c r="V21" s="9">
        <f t="shared" si="5"/>
        <v>0</v>
      </c>
      <c r="W21" s="9">
        <f t="shared" si="6"/>
        <v>25</v>
      </c>
      <c r="X21" s="7">
        <f t="shared" si="15"/>
        <v>415</v>
      </c>
      <c r="Y21" s="7">
        <f t="shared" si="7"/>
        <v>430</v>
      </c>
      <c r="Z21" s="7">
        <f t="shared" si="8"/>
        <v>400</v>
      </c>
      <c r="AA21" s="7">
        <f t="shared" si="9"/>
        <v>200</v>
      </c>
      <c r="AB21" s="7">
        <f t="shared" si="10"/>
        <v>475</v>
      </c>
      <c r="AD21" s="10">
        <f t="shared" si="16"/>
        <v>1920</v>
      </c>
    </row>
    <row r="22" spans="1:30" ht="15.6" x14ac:dyDescent="0.3">
      <c r="A22" s="26" t="s">
        <v>42</v>
      </c>
      <c r="B22" s="26" t="s">
        <v>29</v>
      </c>
      <c r="C22" s="29">
        <v>14.14</v>
      </c>
      <c r="D22" s="3">
        <v>42</v>
      </c>
      <c r="E22" s="3">
        <v>80</v>
      </c>
      <c r="F22" s="3">
        <v>40</v>
      </c>
      <c r="G22" s="3">
        <v>40</v>
      </c>
      <c r="H22" s="3">
        <v>40</v>
      </c>
      <c r="I22" s="6">
        <f t="shared" si="11"/>
        <v>2</v>
      </c>
      <c r="J22" s="6">
        <f t="shared" si="11"/>
        <v>40</v>
      </c>
      <c r="K22" s="6">
        <f t="shared" si="17"/>
        <v>0</v>
      </c>
      <c r="L22" s="6">
        <f t="shared" si="18"/>
        <v>0</v>
      </c>
      <c r="M22" s="6">
        <f t="shared" si="19"/>
        <v>0</v>
      </c>
      <c r="N22" s="8">
        <f t="shared" si="12"/>
        <v>593.88</v>
      </c>
      <c r="O22" s="8">
        <f t="shared" si="13"/>
        <v>1131.2</v>
      </c>
      <c r="P22" s="8">
        <f t="shared" si="20"/>
        <v>565.6</v>
      </c>
      <c r="Q22" s="8">
        <f t="shared" si="21"/>
        <v>565.6</v>
      </c>
      <c r="R22" s="8">
        <f t="shared" si="22"/>
        <v>565.6</v>
      </c>
      <c r="S22" s="9">
        <f t="shared" si="14"/>
        <v>14.14</v>
      </c>
      <c r="T22" s="9">
        <f t="shared" si="3"/>
        <v>282.8</v>
      </c>
      <c r="U22" s="9">
        <f t="shared" si="4"/>
        <v>0</v>
      </c>
      <c r="V22" s="9">
        <f t="shared" si="5"/>
        <v>0</v>
      </c>
      <c r="W22" s="9">
        <f t="shared" si="6"/>
        <v>0</v>
      </c>
      <c r="X22" s="7">
        <f t="shared" si="15"/>
        <v>608.02</v>
      </c>
      <c r="Y22" s="7">
        <f t="shared" si="7"/>
        <v>1414</v>
      </c>
      <c r="Z22" s="7">
        <f t="shared" si="8"/>
        <v>565.6</v>
      </c>
      <c r="AA22" s="7">
        <f t="shared" si="9"/>
        <v>565.6</v>
      </c>
      <c r="AB22" s="7">
        <f t="shared" si="10"/>
        <v>565.6</v>
      </c>
      <c r="AD22" s="10">
        <f t="shared" si="16"/>
        <v>3718.8199999999997</v>
      </c>
    </row>
    <row r="25" spans="1:30" ht="15.6" x14ac:dyDescent="0.3">
      <c r="A25" s="19" t="s">
        <v>43</v>
      </c>
      <c r="B25" s="4"/>
      <c r="C25" s="5">
        <f>MAX(C4:C22)</f>
        <v>45.35</v>
      </c>
      <c r="D25" s="27">
        <f>MAX(D4:D22)</f>
        <v>55</v>
      </c>
      <c r="E25" s="1"/>
      <c r="F25" s="1"/>
      <c r="G25" s="1"/>
      <c r="H25" s="1"/>
      <c r="I25" s="1"/>
      <c r="J25" s="1"/>
      <c r="K25" s="1"/>
      <c r="L25" s="1"/>
      <c r="M25" s="1"/>
      <c r="N25" s="13">
        <f>MAX(N4:N22)</f>
        <v>2103.75</v>
      </c>
      <c r="O25" s="13">
        <f t="shared" ref="O25:AB25" si="23">MAX(O4:O22)</f>
        <v>2101.2000000000003</v>
      </c>
      <c r="P25" s="13">
        <f t="shared" si="23"/>
        <v>1904.7</v>
      </c>
      <c r="Q25" s="13">
        <f t="shared" si="23"/>
        <v>1904.7</v>
      </c>
      <c r="R25" s="13">
        <f t="shared" si="23"/>
        <v>1814</v>
      </c>
      <c r="S25" s="15">
        <f t="shared" si="23"/>
        <v>286.875</v>
      </c>
      <c r="T25" s="15">
        <f t="shared" si="23"/>
        <v>282.8</v>
      </c>
      <c r="U25" s="15">
        <f t="shared" si="23"/>
        <v>63</v>
      </c>
      <c r="V25" s="15">
        <f t="shared" si="23"/>
        <v>45.35</v>
      </c>
      <c r="W25" s="15">
        <f t="shared" si="23"/>
        <v>62.699999999999996</v>
      </c>
      <c r="X25" s="11">
        <f t="shared" si="23"/>
        <v>2390.625</v>
      </c>
      <c r="Y25" s="11">
        <f t="shared" si="23"/>
        <v>2327.8000000000002</v>
      </c>
      <c r="Z25" s="11">
        <f t="shared" si="23"/>
        <v>1950.05</v>
      </c>
      <c r="AA25" s="11">
        <f t="shared" si="23"/>
        <v>1950.05</v>
      </c>
      <c r="AB25" s="11">
        <f t="shared" si="23"/>
        <v>1814</v>
      </c>
      <c r="AD25" s="17">
        <f t="shared" ref="AD25" si="24">MAX(AD4:AD22)</f>
        <v>9115.35</v>
      </c>
    </row>
    <row r="26" spans="1:30" ht="15.6" x14ac:dyDescent="0.3">
      <c r="A26" s="19" t="s">
        <v>44</v>
      </c>
      <c r="B26" s="4"/>
      <c r="C26" s="5">
        <f>MIN(C4:C22)</f>
        <v>6.9</v>
      </c>
      <c r="D26" s="27">
        <f>MIN(D4:D22)</f>
        <v>29</v>
      </c>
      <c r="E26" s="1"/>
      <c r="F26" s="1"/>
      <c r="G26" s="1"/>
      <c r="H26" s="1"/>
      <c r="I26" s="1"/>
      <c r="J26" s="1"/>
      <c r="K26" s="1"/>
      <c r="L26" s="1"/>
      <c r="M26" s="1"/>
      <c r="N26" s="13">
        <f>MIN(N4:N22)</f>
        <v>244.76</v>
      </c>
      <c r="O26" s="13">
        <f t="shared" ref="O26:AB26" si="25">MIN(O4:O22)</f>
        <v>305.8</v>
      </c>
      <c r="P26" s="13">
        <f t="shared" si="25"/>
        <v>324.3</v>
      </c>
      <c r="Q26" s="13">
        <f t="shared" si="25"/>
        <v>200</v>
      </c>
      <c r="R26" s="13">
        <f t="shared" si="25"/>
        <v>276</v>
      </c>
      <c r="S26" s="15">
        <f t="shared" si="25"/>
        <v>0</v>
      </c>
      <c r="T26" s="15">
        <f t="shared" si="25"/>
        <v>0</v>
      </c>
      <c r="U26" s="15">
        <f t="shared" si="25"/>
        <v>0</v>
      </c>
      <c r="V26" s="15">
        <f t="shared" si="25"/>
        <v>0</v>
      </c>
      <c r="W26" s="15">
        <f t="shared" si="25"/>
        <v>0</v>
      </c>
      <c r="X26" s="11">
        <f t="shared" si="25"/>
        <v>244.76</v>
      </c>
      <c r="Y26" s="11">
        <f t="shared" si="25"/>
        <v>305.8</v>
      </c>
      <c r="Z26" s="11">
        <f t="shared" si="25"/>
        <v>348.45</v>
      </c>
      <c r="AA26" s="11">
        <f t="shared" si="25"/>
        <v>200</v>
      </c>
      <c r="AB26" s="11">
        <f t="shared" si="25"/>
        <v>276</v>
      </c>
      <c r="AD26" s="17">
        <f t="shared" ref="AD26" si="26">MIN(AD4:AD22)</f>
        <v>1528.3500000000001</v>
      </c>
    </row>
    <row r="27" spans="1:30" ht="15.6" x14ac:dyDescent="0.3">
      <c r="A27" s="19" t="s">
        <v>45</v>
      </c>
      <c r="B27" s="4"/>
      <c r="C27" s="5">
        <f>AVERAGE(C4:C22)</f>
        <v>18.104210526315786</v>
      </c>
      <c r="D27" s="28">
        <f>AVERAGE(D4:D22)</f>
        <v>40.842105263157897</v>
      </c>
      <c r="E27" s="2"/>
      <c r="F27" s="2"/>
      <c r="G27" s="2"/>
      <c r="H27" s="2"/>
      <c r="I27" s="2"/>
      <c r="J27" s="2"/>
      <c r="K27" s="2"/>
      <c r="L27" s="2"/>
      <c r="M27" s="2"/>
      <c r="N27" s="13">
        <f>AVERAGE(N4:N22)</f>
        <v>748.94947368421049</v>
      </c>
      <c r="O27" s="13">
        <f t="shared" ref="O27:AB27" si="27">AVERAGE(O4:O22)</f>
        <v>806.15263157894731</v>
      </c>
      <c r="P27" s="13">
        <f t="shared" si="27"/>
        <v>735.78578947368419</v>
      </c>
      <c r="Q27" s="13">
        <f t="shared" si="27"/>
        <v>655.76631578947377</v>
      </c>
      <c r="R27" s="13">
        <f t="shared" si="27"/>
        <v>691.12631578947378</v>
      </c>
      <c r="S27" s="15">
        <f t="shared" si="27"/>
        <v>23.834999999999997</v>
      </c>
      <c r="T27" s="15">
        <f t="shared" si="27"/>
        <v>47.576315789473689</v>
      </c>
      <c r="U27" s="15">
        <f t="shared" si="27"/>
        <v>14.698157894736841</v>
      </c>
      <c r="V27" s="15">
        <f t="shared" si="27"/>
        <v>5.4789473684210526</v>
      </c>
      <c r="W27" s="15">
        <f t="shared" si="27"/>
        <v>8.8894736842105271</v>
      </c>
      <c r="X27" s="11">
        <f t="shared" si="27"/>
        <v>772.78447368421052</v>
      </c>
      <c r="Y27" s="11">
        <f t="shared" si="27"/>
        <v>853.72894736842113</v>
      </c>
      <c r="Z27" s="11">
        <f t="shared" si="27"/>
        <v>750.48394736842101</v>
      </c>
      <c r="AA27" s="11">
        <f t="shared" si="27"/>
        <v>661.24526315789478</v>
      </c>
      <c r="AB27" s="11">
        <f t="shared" si="27"/>
        <v>700.01578947368432</v>
      </c>
      <c r="AD27" s="17">
        <f t="shared" ref="AD27" si="28">AVERAGE(AD4:AD22)</f>
        <v>3738.2584210526315</v>
      </c>
    </row>
    <row r="28" spans="1:30" ht="15.6" x14ac:dyDescent="0.3">
      <c r="A28" s="19" t="s">
        <v>5</v>
      </c>
      <c r="B28" s="4"/>
      <c r="C28" s="4"/>
      <c r="D28" s="4">
        <f>SUM(D4:D22)</f>
        <v>776</v>
      </c>
      <c r="N28" s="14">
        <f>SUM(N4:N22)</f>
        <v>14230.039999999999</v>
      </c>
      <c r="O28" s="14">
        <f t="shared" ref="O28:AB28" si="29">SUM(O4:O22)</f>
        <v>15316.9</v>
      </c>
      <c r="P28" s="14">
        <f t="shared" si="29"/>
        <v>13979.93</v>
      </c>
      <c r="Q28" s="14">
        <f t="shared" si="29"/>
        <v>12459.560000000001</v>
      </c>
      <c r="R28" s="14">
        <f t="shared" si="29"/>
        <v>13131.400000000001</v>
      </c>
      <c r="S28" s="16">
        <f t="shared" si="29"/>
        <v>452.86499999999995</v>
      </c>
      <c r="T28" s="16">
        <f t="shared" si="29"/>
        <v>903.95</v>
      </c>
      <c r="U28" s="16">
        <f t="shared" si="29"/>
        <v>279.26499999999999</v>
      </c>
      <c r="V28" s="16">
        <f t="shared" si="29"/>
        <v>104.1</v>
      </c>
      <c r="W28" s="16">
        <f t="shared" si="29"/>
        <v>168.9</v>
      </c>
      <c r="X28" s="12">
        <f t="shared" si="29"/>
        <v>14682.905000000001</v>
      </c>
      <c r="Y28" s="12">
        <f t="shared" si="29"/>
        <v>16220.850000000002</v>
      </c>
      <c r="Z28" s="12">
        <f t="shared" si="29"/>
        <v>14259.195</v>
      </c>
      <c r="AA28" s="12">
        <f t="shared" si="29"/>
        <v>12563.66</v>
      </c>
      <c r="AB28" s="12">
        <f t="shared" si="29"/>
        <v>13300.300000000001</v>
      </c>
      <c r="AD28" s="18">
        <f t="shared" ref="AD28" si="30">SUM(AD4:AD22)</f>
        <v>71026.91</v>
      </c>
    </row>
    <row r="29" spans="1:30" ht="15.6" x14ac:dyDescent="0.3">
      <c r="A29" s="4"/>
      <c r="B29" s="4"/>
      <c r="C29" s="4"/>
      <c r="D29" s="4"/>
    </row>
  </sheetData>
  <pageMargins left="0.7" right="0.7" top="0.75" bottom="0.75" header="0.3" footer="0.3"/>
  <pageSetup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Trinetra Infocus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O((up!3.D</dc:creator>
  <cp:lastModifiedBy>O((up!3.D</cp:lastModifiedBy>
  <cp:lastPrinted>2022-06-30T13:55:09Z</cp:lastPrinted>
  <dcterms:created xsi:type="dcterms:W3CDTF">2022-06-30T09:26:45Z</dcterms:created>
  <dcterms:modified xsi:type="dcterms:W3CDTF">2022-07-03T05:57:11Z</dcterms:modified>
</cp:coreProperties>
</file>