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alculator"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<sst xmlns="http://schemas.openxmlformats.org/spreadsheetml/2006/main" count="5386" uniqueCount="504">
  <si>
    <t xml:space="preserve">ID</t>
  </si>
  <si>
    <t xml:space="preserve">Study_ID</t>
  </si>
  <si>
    <t xml:space="preserve">Study</t>
  </si>
  <si>
    <t xml:space="preserve">Measure</t>
  </si>
  <si>
    <t xml:space="preserve">Measure2</t>
  </si>
  <si>
    <t xml:space="preserve">Test</t>
  </si>
  <si>
    <t xml:space="preserve">Standardized_test</t>
  </si>
  <si>
    <t xml:space="preserve">Allocation</t>
  </si>
  <si>
    <t xml:space="preserve">Comp_group</t>
  </si>
  <si>
    <t xml:space="preserve">Age (mean)</t>
  </si>
  <si>
    <t xml:space="preserve">Age_cat</t>
  </si>
  <si>
    <t xml:space="preserve">SES</t>
  </si>
  <si>
    <t xml:space="preserve">Experimenter</t>
  </si>
  <si>
    <t xml:space="preserve">Population</t>
  </si>
  <si>
    <t xml:space="preserve">Duration of intervention (weeks)</t>
  </si>
  <si>
    <t xml:space="preserve">Weeks</t>
  </si>
  <si>
    <t xml:space="preserve">Dialogic_Reading</t>
  </si>
  <si>
    <t xml:space="preserve">Follow_up</t>
  </si>
  <si>
    <t xml:space="preserve">Group_Reading</t>
  </si>
  <si>
    <t xml:space="preserve">classes/schools</t>
  </si>
  <si>
    <t xml:space="preserve">n</t>
  </si>
  <si>
    <t xml:space="preserve">N1</t>
  </si>
  <si>
    <t xml:space="preserve">N2</t>
  </si>
  <si>
    <t xml:space="preserve">N</t>
  </si>
  <si>
    <t xml:space="preserve">M1_pre</t>
  </si>
  <si>
    <t xml:space="preserve">M2_pre</t>
  </si>
  <si>
    <t xml:space="preserve">M1_post</t>
  </si>
  <si>
    <t xml:space="preserve">M2_post</t>
  </si>
  <si>
    <t xml:space="preserve">SD1_pre</t>
  </si>
  <si>
    <t xml:space="preserve">SD2_pre</t>
  </si>
  <si>
    <t xml:space="preserve">SD(pooled)</t>
  </si>
  <si>
    <t xml:space="preserve">SD1_post</t>
  </si>
  <si>
    <t xml:space="preserve">SD2_post</t>
  </si>
  <si>
    <t xml:space="preserve">d</t>
  </si>
  <si>
    <t xml:space="preserve">g</t>
  </si>
  <si>
    <t xml:space="preserve">g_pre</t>
  </si>
  <si>
    <t xml:space="preserve">r</t>
  </si>
  <si>
    <t xml:space="preserve">ge</t>
  </si>
  <si>
    <t xml:space="preserve">gc</t>
  </si>
  <si>
    <t xml:space="preserve">N.adj</t>
  </si>
  <si>
    <t xml:space="preserve">var</t>
  </si>
  <si>
    <t xml:space="preserve">Notes</t>
  </si>
  <si>
    <t xml:space="preserve">Chacko et al 2017</t>
  </si>
  <si>
    <t xml:space="preserve">Miscellaneous</t>
  </si>
  <si>
    <t xml:space="preserve">Preschool Language Scale (PLS)</t>
  </si>
  <si>
    <t xml:space="preserve">Y</t>
  </si>
  <si>
    <t xml:space="preserve">Random</t>
  </si>
  <si>
    <t xml:space="preserve">Passive</t>
  </si>
  <si>
    <t xml:space="preserve">4.59 years</t>
  </si>
  <si>
    <t xml:space="preserve">Preschool</t>
  </si>
  <si>
    <t xml:space="preserve">Low</t>
  </si>
  <si>
    <t xml:space="preserve">Parent</t>
  </si>
  <si>
    <t xml:space="preserve">Typically Developing - Majority parents spanish </t>
  </si>
  <si>
    <t xml:space="preserve">8 weeks - 1 x 90-minute session per week</t>
  </si>
  <si>
    <t xml:space="preserve">Dialogic reading vs. waitlist control. Children received art and craft training from a facilitator during the weekly parent training session</t>
  </si>
  <si>
    <t xml:space="preserve">Coyne et al 2004</t>
  </si>
  <si>
    <t xml:space="preserve">Receptive vocabulary</t>
  </si>
  <si>
    <t xml:space="preserve">Language</t>
  </si>
  <si>
    <t xml:space="preserve">Author designed measure - Taught Vocabulary</t>
  </si>
  <si>
    <t xml:space="preserve">Non-random</t>
  </si>
  <si>
    <t xml:space="preserve">Active</t>
  </si>
  <si>
    <t xml:space="preserve">unknown</t>
  </si>
  <si>
    <t xml:space="preserve">Unknown</t>
  </si>
  <si>
    <t xml:space="preserve">Teacher</t>
  </si>
  <si>
    <t xml:space="preserve">Typically developing but at risk for reading difficulties</t>
  </si>
  <si>
    <t xml:space="preserve">108 x 30 min sessions ; 7 months</t>
  </si>
  <si>
    <t xml:space="preserve">Shared storybook reading with explicit  explicit vocabulary instruction embedded vs control group that had sounds and letters module of a commercial read- ing program (Open Court; Adams et al., 2000)</t>
  </si>
  <si>
    <t xml:space="preserve">Author designed measure - Untaught vocabulary</t>
  </si>
  <si>
    <t xml:space="preserve">Purpura et al 2017</t>
  </si>
  <si>
    <t xml:space="preserve">Author designed measure - mathematical language measure</t>
  </si>
  <si>
    <t xml:space="preserve">4.67 years</t>
  </si>
  <si>
    <t xml:space="preserve">Researcher</t>
  </si>
  <si>
    <t xml:space="preserve">Typically Developing - 7% ELL</t>
  </si>
  <si>
    <t xml:space="preserve">8 weeks - 2-3 x 20mins sessions per week</t>
  </si>
  <si>
    <t xml:space="preserve">Dialogic Reading maths intervention vs. business as usual. Post-test measures are 'adjusted'. </t>
  </si>
  <si>
    <t xml:space="preserve">Expressive vocabulary</t>
  </si>
  <si>
    <t xml:space="preserve">Expressive One-Word Picture Vocabulary Test </t>
  </si>
  <si>
    <t xml:space="preserve">Vaknin-Nusbau &amp; Nevo 2017</t>
  </si>
  <si>
    <t xml:space="preserve">Author designed measure - Receptive Vocabulary Test </t>
  </si>
  <si>
    <t xml:space="preserve">4.2 years</t>
  </si>
  <si>
    <t xml:space="preserve">Middle or high</t>
  </si>
  <si>
    <t xml:space="preserve">Typically Developing Hebrew speaking</t>
  </si>
  <si>
    <t xml:space="preserve">2 months - 9 x 30-minute sessions in total</t>
  </si>
  <si>
    <t xml:space="preserve">Joint interactive reading vs. business as usual.  Quite a large advantage for control group at pre-test</t>
  </si>
  <si>
    <t xml:space="preserve">3 x Researched-developed tasks</t>
  </si>
  <si>
    <t xml:space="preserve">Print concepts</t>
  </si>
  <si>
    <t xml:space="preserve">Preskills</t>
  </si>
  <si>
    <t xml:space="preserve">Hebrew Version of Clay Test</t>
  </si>
  <si>
    <t xml:space="preserve">Joint interactive reading vs. business as usual. </t>
  </si>
  <si>
    <t xml:space="preserve">5.24 years</t>
  </si>
  <si>
    <t xml:space="preserve">Primary School age</t>
  </si>
  <si>
    <t xml:space="preserve">Joint interactive reading vs. business as usual. There is a slight discrepancy about Ns of K children in Experimental and Control Groups between Participants' Section (16 v 14) and Table 2 (15 v 15), I have gone with Participants' Section</t>
  </si>
  <si>
    <t xml:space="preserve">Author designed measure</t>
  </si>
  <si>
    <t xml:space="preserve">Wing-Yin Chow &amp; McBride-Chang 2003</t>
  </si>
  <si>
    <t xml:space="preserve">The Preschool and Primary Chinese Literacy Scale </t>
  </si>
  <si>
    <t xml:space="preserve">5.31 years</t>
  </si>
  <si>
    <t xml:space="preserve">Typically Developing cantonese speaking</t>
  </si>
  <si>
    <t xml:space="preserve">8 weeks - 2 x 15 min sessions per week</t>
  </si>
  <si>
    <t xml:space="preserve">Dialogic reading vs business as usual</t>
  </si>
  <si>
    <t xml:space="preserve">Typical shared Reading  vs. business as usual.</t>
  </si>
  <si>
    <t xml:space="preserve">Peabody Picture Vocabulary Test - III</t>
  </si>
  <si>
    <t xml:space="preserve">Dialogic reading vs  business as usual. </t>
  </si>
  <si>
    <t xml:space="preserve">Wing-Yin Chow et al 2008</t>
  </si>
  <si>
    <t xml:space="preserve">adapted Hong Kong Test of Specific Learning Difficulties in Reading and Writing (HKT-SpLD)</t>
  </si>
  <si>
    <t xml:space="preserve">63.8 months</t>
  </si>
  <si>
    <t xml:space="preserve">12 weeks 2 x 20 min sessions per week</t>
  </si>
  <si>
    <t xml:space="preserve">Dialogic reading + morphology training (embedded) vs. business as usual</t>
  </si>
  <si>
    <t xml:space="preserve">Hong Kong Cantonese Receptive Vocabulary Test </t>
  </si>
  <si>
    <t xml:space="preserve">Phonological awareness</t>
  </si>
  <si>
    <t xml:space="preserve">Author designed measure - Morpheme identification task - receptive</t>
  </si>
  <si>
    <t xml:space="preserve">Author designed measure - Morphological construction - expressive</t>
  </si>
  <si>
    <t xml:space="preserve">Yeh &amp; Connell 2008</t>
  </si>
  <si>
    <t xml:space="preserve">Phonological Awareness Test subtests - phoneme segmentation, blending, deletion and substitution  (Robertson &amp; Salter, 1995)</t>
  </si>
  <si>
    <t xml:space="preserve">57 months</t>
  </si>
  <si>
    <t xml:space="preserve">Typically Developing</t>
  </si>
  <si>
    <t xml:space="preserve">14 weeks - 20-25mins per week (10.5hrs total)</t>
  </si>
  <si>
    <t xml:space="preserve">shared book reading with vocabulary teaching focus vs. Rhyming group (no reading). Sample size of each condition unknown. </t>
  </si>
  <si>
    <t xml:space="preserve">shared book reading with vocabulary teaching focus vs. phoneme segmentation (no reading). Sample size of each condition unknown.  </t>
  </si>
  <si>
    <t xml:space="preserve">graphemes subtests of the Phonological Awareness Test  (Robertson &amp; Salter, 1995)</t>
  </si>
  <si>
    <t xml:space="preserve">combined score of the rhyming discrimination and rhyming production subtests from the Phonological Awareness Test  (Robertson &amp; Salter, 1995)</t>
  </si>
  <si>
    <t xml:space="preserve">Reese et al 2010</t>
  </si>
  <si>
    <t xml:space="preserve">Expressive vocabulary Test  (EVT–2) </t>
  </si>
  <si>
    <t xml:space="preserve">50.03 months</t>
  </si>
  <si>
    <t xml:space="preserve">Typically Developing - 48% bilingual </t>
  </si>
  <si>
    <t xml:space="preserve">5 months </t>
  </si>
  <si>
    <t xml:space="preserve">Dialogic reading vs. elaborative reminiscing (no reading)</t>
  </si>
  <si>
    <t xml:space="preserve">Dialogic reading vs. passive control (no reading)</t>
  </si>
  <si>
    <t xml:space="preserve">The Concepts About Print test (Clay, 1979) </t>
  </si>
  <si>
    <t xml:space="preserve">Korat &amp; Shamir 2007</t>
  </si>
  <si>
    <t xml:space="preserve">Author designed measure - Asked for the meanings of 12 words - multiple choice</t>
  </si>
  <si>
    <t xml:space="preserve">69.7 months</t>
  </si>
  <si>
    <t xml:space="preserve">Mixed</t>
  </si>
  <si>
    <t xml:space="preserve">3 sessions no more than 5 days between each.</t>
  </si>
  <si>
    <t xml:space="preserve">Shared book reading vs. regular kindergarten programme</t>
  </si>
  <si>
    <t xml:space="preserve">Author designed measure - Expressive - words were orally pre- sented to the children, one at a time, and the children were asked to repeat it in a sub-syllabic way,</t>
  </si>
  <si>
    <t xml:space="preserve">Aram &amp; Biron 2004</t>
  </si>
  <si>
    <t xml:space="preserve">Author designed measure - 1 alliteration test, 1 rhyme test</t>
  </si>
  <si>
    <t xml:space="preserve">45.48 months</t>
  </si>
  <si>
    <t xml:space="preserve">2 x sessions per week (20-30mins). Total 66 sessions </t>
  </si>
  <si>
    <t xml:space="preserve">Shared book reading vs. business as usual control</t>
  </si>
  <si>
    <t xml:space="preserve">Expressive Language</t>
  </si>
  <si>
    <t xml:space="preserve">Author designed measure - Listened to story and answered questions</t>
  </si>
  <si>
    <t xml:space="preserve">Nelson et al 2010</t>
  </si>
  <si>
    <t xml:space="preserve">Section A from Test of Preschool Early Literacy (TOPEL; Lonigan, Wagner, &amp; Torgesen, 2007) Print Knowledge subtest. </t>
  </si>
  <si>
    <t xml:space="preserve">57.08 months</t>
  </si>
  <si>
    <t xml:space="preserve">Typically Developing - 50% bilingual </t>
  </si>
  <si>
    <t xml:space="preserve">10 weeks - 5 x 20min session </t>
  </si>
  <si>
    <t xml:space="preserve">Vocabulary focussed storybook reading vs.  phonological awareness intervention  I've swtiched the groups as in the paper the phonological awareness group was the treatment group and the reading group was the control group </t>
  </si>
  <si>
    <t xml:space="preserve">Sections B and C from the TOPEL Print Knowledge subtest.  - Alphabetic knowledge</t>
  </si>
  <si>
    <t xml:space="preserve">TOPEL Phonological Awareness subtest, which includes both deletion and blending tasks. </t>
  </si>
  <si>
    <t xml:space="preserve">TOPEL Definitional Vocabulary subtest. </t>
  </si>
  <si>
    <t xml:space="preserve">Fielding-Barnsley &amp; Purdie 2003</t>
  </si>
  <si>
    <t xml:space="preserve">70.34 months</t>
  </si>
  <si>
    <t xml:space="preserve">Typically Developing but at risk for reading difficulties</t>
  </si>
  <si>
    <t xml:space="preserve">8 weeks - 8 books.  Read each book 5 times</t>
  </si>
  <si>
    <t xml:space="preserve">Dialogic reading intervention vs. passive control group.  Intervention group scored higher on all the pre-test measures</t>
  </si>
  <si>
    <t xml:space="preserve">Recognition of initial Consonant Sound and Alphabet (RICSA)</t>
  </si>
  <si>
    <t xml:space="preserve">Final consonant - unsure what test</t>
  </si>
  <si>
    <t xml:space="preserve">Author designed measure - Rhyme recognition test - Byrne &amp; Fielding-Barnsley 1991</t>
  </si>
  <si>
    <t xml:space="preserve">Segal-Drori et al 2010</t>
  </si>
  <si>
    <t xml:space="preserve">Author designed measure - The words were presented to the children orally, one at a time, and the children were asked to repeat each word in a sub-syllabic manner, breaking it into three parts </t>
  </si>
  <si>
    <t xml:space="preserve">69.65 months</t>
  </si>
  <si>
    <t xml:space="preserve">4 book reading sessions - 15-20 mins per session</t>
  </si>
  <si>
    <t xml:space="preserve">educational e-book with adult instruction on syllables to support emergent reading vs. business as usual control. Hewbrew speaking</t>
  </si>
  <si>
    <t xml:space="preserve">printed book with adult instruction on syllables to support emergent reading vs business as usual control. Hewbrew speaking. Groups not equal at pre-test</t>
  </si>
  <si>
    <t xml:space="preserve">A Hebrew adaptation of Clay’s (1982, 1989) test of the convention of print by Shatil (2001) was used </t>
  </si>
  <si>
    <t xml:space="preserve">Coyne et al 2010</t>
  </si>
  <si>
    <t xml:space="preserve">Author designed measure - Measure of target word knowledge </t>
  </si>
  <si>
    <t xml:space="preserve">unknown - kindergarten</t>
  </si>
  <si>
    <t xml:space="preserve">Typically Developing - 39% bilingual </t>
  </si>
  <si>
    <t xml:space="preserve">18 weeks -  2 sessions a week - 10-20 mins reading and 10-15 activities in each session</t>
  </si>
  <si>
    <t xml:space="preserve">Shared book reading - extended vocabulary instruction, to provide students with direct instruction of target vocabulary words that is interactive, robust, and varied vs. business as usual</t>
  </si>
  <si>
    <t xml:space="preserve">Blom-Hoffman et al 2007</t>
  </si>
  <si>
    <t xml:space="preserve">Author designed measure - on-task verbalizations coded from a 5 min video recording</t>
  </si>
  <si>
    <t xml:space="preserve">40.44 months</t>
  </si>
  <si>
    <t xml:space="preserve">12 weeks </t>
  </si>
  <si>
    <t xml:space="preserve">Pre-test to post-test - Dialogic reading vs business as usual control group </t>
  </si>
  <si>
    <t xml:space="preserve">Pre-test to follow up - 12 weeks . Dialogic reading vs business as usual Control </t>
  </si>
  <si>
    <t xml:space="preserve">Bianco et al 2010</t>
  </si>
  <si>
    <t xml:space="preserve">Author designed measure - a composite test that combined sentence comprehension and text comprehension. All the comprehension items (sentences, texts and questions about texts) were read aloud to the children who gave their answers orally. </t>
  </si>
  <si>
    <t xml:space="preserve">53 months</t>
  </si>
  <si>
    <t xml:space="preserve">12 -16 weeks - 20-30 mins a week - 2 semesters</t>
  </si>
  <si>
    <t xml:space="preserve">Pre-test -  post-test at end of kindergarten all interventions complete.  Storybook reading vs. comprehension training - particular attention was paid to resolving references, understanding causality and connectives, and deductive reasoning. The first set of exercises focused on anaphora, connective processing, and causal- ity.</t>
  </si>
  <si>
    <t xml:space="preserve">Pre-test -  post-test at end of kindergarten all interventions complete.end of kindergarten all interventions complete.  Storybook reading vs. phonological awareness - explicit training in phonological awareness via listening, verbal memory, and articulatory cues</t>
  </si>
  <si>
    <t xml:space="preserve">Pre-test -  post-test at end of kindergarten all interventions complete. end of kindergarten all interventions complete.  Storybook reading vs. business as usual control - Storybook reading = repeated reading and analysis of the same storybook over a relatively long period and encourage discussions about the text and the story while following up as much as possible on the pupils’ comments</t>
  </si>
  <si>
    <t xml:space="preserve">Author designed measure - At T1 and T2 (prekindergarten), phonological awareness was assessed with three types of items: (a) syllabic segmentation (segmentation of words such as py- jama [pyjamas]), (b) rhyme recognition (I say /suri/ [mouse] to you, and you tell me which word has the same ending, /mari/ [husband] or /mãto/ [coat]), and (c) phonological discrimination (vi/ki: Do they sound the same or not?). At T3 (kindergarten), the phonological items were as follows: syllable deletion (say /torty/ [turtle] without the /tor/ page10image8728/ty/), rhyme extraction (/valiz/ /s?riz/ /iz/), and pick the odd initial phoneme (/tabl/, /tyb/, /va?/). </t>
  </si>
  <si>
    <t xml:space="preserve">Pre-test -  post-test at end of kindergarten all interventions complete.- end of kindergarten all interventions complete.  Storybook reading vs. comprehension training - particular attention was paid to resolving references, understanding causality and connectives, and deductive reasoning. The first set of exercises focused on anaphora, connective processing, and causal- ity.</t>
  </si>
  <si>
    <t xml:space="preserve">Pre-test -  post-test at end of kindergarten all interventions complete.- end of kindergarten all interventions complete.  Storybook reading vs. phonological awareness - explicit training in phonological awareness via listening, verbal memory, and articulatory cues</t>
  </si>
  <si>
    <t xml:space="preserve">Pre-test - post-test at end of kindergarten all interventions complete.- end of kindergarten all interventions complete.  Storybook reading vs. business as usual control - Storybook reading = repeated reading and analysis of the same storybook over a relatively long period and encourage discussions about the text and the story while following up as much as possible on the pupils’ comments</t>
  </si>
  <si>
    <t xml:space="preserve">Author designed measure - a composite test that combined sentence comprehension and text comprehension. All the comprehension items (sentences, texts and questions about texts) were read aloud to the children who gave their an- swers orally. </t>
  </si>
  <si>
    <t xml:space="preserve">Pre - test to follow up (1st grade) (Ns from follow up). Storybook reading vs. comprehension training particular attention was paid to resolving references, understanding causality and connectives, and deductive reasoning. The first set of exercises focused on anaphora, connective processing, and causality.</t>
  </si>
  <si>
    <t xml:space="preserve">Pre - test to follow up (1st grade) (Ns from follow up) (Ns from follow up).  Storybook reading vs. phonological awareness - explicit training in phonological awareness via listening, verbal memory, and articulatory cues</t>
  </si>
  <si>
    <t xml:space="preserve">Pre - test to follow up (1st grade) (Ns from follow up) (Ns from follow up) Storybook reading vs. business as usual control - Storybook reading = repeated reading and analysis of the same storybook over a relatively long period and encourage discussions about the text and the story while following up as much as possible on the pupils’ comments</t>
  </si>
  <si>
    <t xml:space="preserve">12 -16 weeks - 20-30 mins a week - 1 semester</t>
  </si>
  <si>
    <t xml:space="preserve">Pre-test -  post-test at end of kindergarten all interventions complete - end of kindergarten all interventions complete.  Storybook reading vs. comprehension training - articular attention was paid to resolv- ing references, understanding causality and connectives, and deductive reasoning. The first set of exercises focused on anaphora, connective processing, and causal- ity.</t>
  </si>
  <si>
    <t xml:space="preserve">Pre-test -  post-test at end of kindergarten all interventions complete end of kindergarten all interventions complete.  Storybook reading vs. phonological awareness - explicit training in phonological awareness via lis- tening, verbal memory, and articulatory cues</t>
  </si>
  <si>
    <t xml:space="preserve">Pre-test -  post-test at end of kindergarten all interventions complete end of kindergarten all interventions complete.  Storybook reading vs. business as usual control - Storybook reading = repeated reading and analysis of the same storybook over a relatively long period and en- courage discussions about the text and the story while following up as much as possible on the pupils’ comments</t>
  </si>
  <si>
    <t xml:space="preserve">Pre-test -  post-test at end of kindergarten all interventions completeend of kindergarten all interventions complete.  Storybook reading vs. comprehension training - articular attention was paid to resolv- ing references, understanding causality and connectives, and deductive reasoning. The first set of exercises focused on anaphora, connective processing, and causal- ity.</t>
  </si>
  <si>
    <t xml:space="preserve">Pre-test -  post-test at end of kindergarten all interventions completeend of kindergarten all interventions complete.  Storybook reading vs. phonological awareness - explicit training in phonological awareness via lis- tening, verbal memory, and articulatory cues</t>
  </si>
  <si>
    <t xml:space="preserve">Pre-test -  post-test at end of kindergarten all interventions completeend of kindergarten all interventions complete.  Storybook reading vs. business as usual control - Storybook reading = repeated reading and analysis of the same storybook over a relatively long period and en- courage discussions about the text and the story while following up as much as possible on the pupils’ comments</t>
  </si>
  <si>
    <t xml:space="preserve">Biemiller &amp; Boote 2006 STUDY 2</t>
  </si>
  <si>
    <t xml:space="preserve">Author designed measure - expressive vocabulary e.g. - what does xxx mean in this sentence</t>
  </si>
  <si>
    <t xml:space="preserve">Unknown - grade 2</t>
  </si>
  <si>
    <t xml:space="preserve">2 weeks - 5 x 30 min sessions per week</t>
  </si>
  <si>
    <t xml:space="preserve">book reading vocabulary instruction vs. passive control group - classroom as normal </t>
  </si>
  <si>
    <t xml:space="preserve">Bortnem 2005</t>
  </si>
  <si>
    <t xml:space="preserve">55.05 months</t>
  </si>
  <si>
    <t xml:space="preserve">12 weeks - 19 x reading sessions</t>
  </si>
  <si>
    <t xml:space="preserve">Interactive Fiction book reading vs business as usual control group</t>
  </si>
  <si>
    <t xml:space="preserve">Interactive Non-fiction book reading vs business as usual control group</t>
  </si>
  <si>
    <t xml:space="preserve">Mukerjee 2002</t>
  </si>
  <si>
    <t xml:space="preserve">Peabody Picture Vocabulary Test-Third Edition (PPVT - III) </t>
  </si>
  <si>
    <t xml:space="preserve">Unknown between 3;1  and 5;2</t>
  </si>
  <si>
    <t xml:space="preserve">6 weeks - 4 x a week</t>
  </si>
  <si>
    <t xml:space="preserve">Pre-test to post-test. Performance oriented style in a small group vs control group business as usual</t>
  </si>
  <si>
    <t xml:space="preserve">Pre-test to post-test Performance oriented style in a large group vs control group business as usual</t>
  </si>
  <si>
    <t xml:space="preserve">The EOWPVT - 2000 </t>
  </si>
  <si>
    <t xml:space="preserve">Pre-test to post-testPerformance oriented style in a small group vs control group - business as usual</t>
  </si>
  <si>
    <t xml:space="preserve">Pre-test to post-test Performance oriented style in a large group vs control group - business as usual</t>
  </si>
  <si>
    <t xml:space="preserve">Pre-test to follow up. Performance oriented style in a small group vs control group  - business as usual</t>
  </si>
  <si>
    <t xml:space="preserve">Pre-test to follow up.  Performance oriented style in a large group vs control group  - business as usual</t>
  </si>
  <si>
    <t xml:space="preserve">Pre-test to follow up.  Performance oriented style in a small group vs control group  - business as usual</t>
  </si>
  <si>
    <t xml:space="preserve">Crevecoeur 2008</t>
  </si>
  <si>
    <t xml:space="preserve">Typically Developing </t>
  </si>
  <si>
    <t xml:space="preserve">18 weeks - 36 x 30 min sessions</t>
  </si>
  <si>
    <t xml:space="preserve">shared book reading vocabulary intervention vs. typical classroom</t>
  </si>
  <si>
    <t xml:space="preserve">Jacobi-vessels 2008</t>
  </si>
  <si>
    <t xml:space="preserve">Author designed measure - Letter Name knowledge </t>
  </si>
  <si>
    <t xml:space="preserve">7 weeks  - 4 x 15 -20 min sessions per week</t>
  </si>
  <si>
    <t xml:space="preserve">Shared reading intervention vs. phonological awareness intervention plus reading connection activities</t>
  </si>
  <si>
    <t xml:space="preserve">Shared reading intervention vs. phonological awareness intervention  </t>
  </si>
  <si>
    <t xml:space="preserve">Author designed measure - Letter sound knowledge  </t>
  </si>
  <si>
    <t xml:space="preserve">Yopp-Singer Test of Phoneme Segmentation (Yopp, 1995). In this test, participants sequentially pronounced the separate phonemes of verbally presented two to three phoneme words (e.g., me, no, dog, keep).</t>
  </si>
  <si>
    <t xml:space="preserve">The Blending Words subtest of the Comprehensive Test of Phonological Processing (CTOPP; Wagner, Torgesen, &amp; Rashotte, 1999) </t>
  </si>
  <si>
    <t xml:space="preserve">Elmonayer (2013)</t>
  </si>
  <si>
    <t xml:space="preserve">Author designed measure - Kindergarten inventory of phonological awareness: syllable blending</t>
  </si>
  <si>
    <t xml:space="preserve">65.6 months</t>
  </si>
  <si>
    <t xml:space="preserve">Typically developing Arabic speaking</t>
  </si>
  <si>
    <t xml:space="preserve">8 weeks</t>
  </si>
  <si>
    <t xml:space="preserve">Dialogic reading vs. Regular classroom activities. Note: no information reported on duration or intensity of intervention</t>
  </si>
  <si>
    <t xml:space="preserve">Author designed measure - Kindergarten inventory of phonological awareness: syllable segmenting</t>
  </si>
  <si>
    <t xml:space="preserve">Author designed measure - Kindergarten inventory of phonological awareness: whole syllable awareness</t>
  </si>
  <si>
    <t xml:space="preserve">Author designed measure - Kindergarten inventory of phonological awareness: rhyme identification</t>
  </si>
  <si>
    <t xml:space="preserve">Author designed measure - Kindergarten inventory of phonological awareness: rhyme production</t>
  </si>
  <si>
    <t xml:space="preserve">Author designed measure - Kindergarten inventory of phonological awareness: whole rhyme awareness</t>
  </si>
  <si>
    <t xml:space="preserve">Author designed measure - Kindergarten inventory of phonological awareness: phoneme identification</t>
  </si>
  <si>
    <t xml:space="preserve">Author designed measure - Kindergarten inventory of phonological awareness: phoneme isolation (initial)</t>
  </si>
  <si>
    <t xml:space="preserve">Author designed measure - Kindergarten inventory of phonological awareness: phoneme isolation (final)</t>
  </si>
  <si>
    <t xml:space="preserve">Author designed measure - Kindergarten inventory of phonological awareness: phoneme blending</t>
  </si>
  <si>
    <t xml:space="preserve">Author designed measure - Kindergarten inventory of phonological awareness: phoneme segmenting</t>
  </si>
  <si>
    <t xml:space="preserve">Author designed measure - Kindergarten inventory of phonological awareness: whole phoneme awareness</t>
  </si>
  <si>
    <t xml:space="preserve">Author designed measure - Kindergarten inventory of phonological awareness: whole phonological awareness skills</t>
  </si>
  <si>
    <t xml:space="preserve">Gonzalez et al. (2011)</t>
  </si>
  <si>
    <t xml:space="preserve">PPVT-III</t>
  </si>
  <si>
    <t xml:space="preserve">4.56 years</t>
  </si>
  <si>
    <t xml:space="preserve">Typically Developing - 7.4% bilingual </t>
  </si>
  <si>
    <t xml:space="preserve">5 days per week, 20 minutes per session, for 18 weeks</t>
  </si>
  <si>
    <t xml:space="preserve">The Words of Oral Reading and Language Development (WORLD) intervention focused on explicit vocabulary instruction (EMBEDDED) vs. business as usual control</t>
  </si>
  <si>
    <t xml:space="preserve">Expressive One-Word Picture Vocabulary Test (EOWPVT; Brownell, 2000)</t>
  </si>
  <si>
    <t xml:space="preserve">Korat et al. (2013)</t>
  </si>
  <si>
    <t xml:space="preserve">Author designed measure - Phonological awareness - syllabic</t>
  </si>
  <si>
    <t xml:space="preserve">56.10 months</t>
  </si>
  <si>
    <t xml:space="preserve">Typically Developing - Israeli </t>
  </si>
  <si>
    <t xml:space="preserve">5 sessions across 2 weeks, 2-3 days apart</t>
  </si>
  <si>
    <t xml:space="preserve">shared book reading with an E book vs business as usual control. The reading instructions included raising questions about the story content (problems, solutions), learning new words, pointing to the written text while reading, playing with words (rhyming, dividing into syllables and sub-syllables) and reading important words that were repeated in the text. The e-book we used was programmed to support these activities, while stickers were placed in the printed book in order to remind the mothers to work on these activities with the children.</t>
  </si>
  <si>
    <t xml:space="preserve">Author designed measure - Phonological awareness - sub-syllabic</t>
  </si>
  <si>
    <t xml:space="preserve">Shared book reading with an E book vs. business as usual control. The reading instructions included raising questions about the story content (problems, solutions), learning new words, pointing to the written text while reading, playing with words (rhyming, dividing into syllables and sub-syllables) and reading important words that were repeated in the text. The e-book we used was programmed to support these activities, while stickers were placed in the printed book in order to remind the mothers to work on these activities with the children.</t>
  </si>
  <si>
    <t xml:space="preserve">Author designed measure - Word comprehension</t>
  </si>
  <si>
    <t xml:space="preserve">Printed book vs. business as usual control. The reading instructions included raising questions about the story content (problems, solutions), learning new words, pointing to the written text while reading, playing with words (rhyming, dividing into syllables and sub-syllables) and reading important words that were repeated in the text. The e-book we used was programmed to support these activities, while stickers were placed in the printed book in order to remind the mothers to work on these activities with the children.</t>
  </si>
  <si>
    <t xml:space="preserve">Kotaman (2013)</t>
  </si>
  <si>
    <t xml:space="preserve">Peabody Picture Vocabulary Test (PPVT) Turkish version (Katz, Onen, Demir, Uzlukaya &amp; Uludag, 1974).</t>
  </si>
  <si>
    <t xml:space="preserve">3.9 years</t>
  </si>
  <si>
    <t xml:space="preserve">Typically Developing - Turkish</t>
  </si>
  <si>
    <t xml:space="preserve">7 weeks   </t>
  </si>
  <si>
    <t xml:space="preserve">Dialogic training vs. passive control. Not any information on length of intervention or what parents were instructed to do after 2 hour DR training.</t>
  </si>
  <si>
    <t xml:space="preserve">Lever and Senechal (2011)</t>
  </si>
  <si>
    <t xml:space="preserve">Author designed measure - Language complexity: number of words (narrative production)</t>
  </si>
  <si>
    <t xml:space="preserve">64 months</t>
  </si>
  <si>
    <t xml:space="preserve">Typically developing</t>
  </si>
  <si>
    <t xml:space="preserve">2 x a week for 8 weeks</t>
  </si>
  <si>
    <t xml:space="preserve">dialogic reading in a group vs. phoneme awareness intervention</t>
  </si>
  <si>
    <t xml:space="preserve">Author designed measure - Language complexity: type token ratio (narrative production)</t>
  </si>
  <si>
    <t xml:space="preserve">Author designed measure - Language complexity: mean length of utterances (narrative production)</t>
  </si>
  <si>
    <t xml:space="preserve">Author designed measure - Connectives (narrative production)</t>
  </si>
  <si>
    <t xml:space="preserve">Author designed measure - Language complexity: number of words (narrative retelling)</t>
  </si>
  <si>
    <t xml:space="preserve">Author designed measure - Language complexity: type token ratio (narrative retelling)</t>
  </si>
  <si>
    <t xml:space="preserve">Author designed measure - Language complexity: mean length of utterances (narrative retelling)</t>
  </si>
  <si>
    <t xml:space="preserve">Author designed measure - Connectives (narrative retelling)</t>
  </si>
  <si>
    <t xml:space="preserve">Author designed measure - Expressive vocabulary</t>
  </si>
  <si>
    <t xml:space="preserve">Butler (2012)</t>
  </si>
  <si>
    <t xml:space="preserve">PALS-PreK AK</t>
  </si>
  <si>
    <t xml:space="preserve">30-59 months</t>
  </si>
  <si>
    <t xml:space="preserve">Once a month (3.5 hours) for 10 months</t>
  </si>
  <si>
    <t xml:space="preserve">Shared book reading Intervention called EMERGE (Exemplary Model of Early Reading Growth and Excellence) is designed to increase early literacy skills. It supports Head Start teachers’ implementation of evidence-based strategies to promote the development of four early literacy skills that are highly predictive of reading success (i.e., phonological awareness, oral language, alphabet awareness, and print awareness). The control classroom teachers did not receive ongoing professional development and coaching but they were provided with the theme-related books</t>
  </si>
  <si>
    <t xml:space="preserve">PALS-PreK RA</t>
  </si>
  <si>
    <t xml:space="preserve">SPCT</t>
  </si>
  <si>
    <t xml:space="preserve">Carson (2012) THESIS</t>
  </si>
  <si>
    <t xml:space="preserve">Get It, Got It, Go!(GGG) Picture naming</t>
  </si>
  <si>
    <t xml:space="preserve">3- and 4-year-olds</t>
  </si>
  <si>
    <t xml:space="preserve">two to three times a week, approximately 20 minutes per session, for 30 weeks</t>
  </si>
  <si>
    <t xml:space="preserve">Dialogic book reading vs  business as usual Control. First Year. Note: some of the children in the year 2 group had also participated in the year one group. The intervention was "Creating Young
Readers" which foucsed on DR techniques.</t>
  </si>
  <si>
    <t xml:space="preserve">Get It, Got It, Go!(GGG) Rhyming</t>
  </si>
  <si>
    <t xml:space="preserve">Get It, Got It, Go!(GGG) Alliteration</t>
  </si>
  <si>
    <t xml:space="preserve">Dialogic reading vs. business as usual Control. (Second Year) Note: some of the children in the year 2 group had also participated in the year one group. The intervention was "Creating Young
Readers" which foucsed on DR techniques.</t>
  </si>
  <si>
    <t xml:space="preserve">Mihai (2015)</t>
  </si>
  <si>
    <t xml:space="preserve">PPVT-IV</t>
  </si>
  <si>
    <t xml:space="preserve">54 months</t>
  </si>
  <si>
    <t xml:space="preserve">Typically developing </t>
  </si>
  <si>
    <t xml:space="preserve">7 months</t>
  </si>
  <si>
    <t xml:space="preserve">Repeated shared book reading vs. business as usual</t>
  </si>
  <si>
    <t xml:space="preserve">Preschool Language Assessment Instrument 2</t>
  </si>
  <si>
    <t xml:space="preserve">Vaquero (2014)</t>
  </si>
  <si>
    <t xml:space="preserve">ROWPVT-SBE (Receptive One-Word Picture Vocabulary Test: Spanish- Bilingual Edition; Brownell, 2001).</t>
  </si>
  <si>
    <t xml:space="preserve">Typically developing Spanish children</t>
  </si>
  <si>
    <t xml:space="preserve">4 x a week for 15mins for 12 weeks</t>
  </si>
  <si>
    <t xml:space="preserve">Pre vs. post. Interactive shared reading VS. business as usual control group</t>
  </si>
  <si>
    <t xml:space="preserve">EOWPVT-SBE (Expressive One-Word Picture Vocabulary Test: Spanish- Bilingual Edition; Brownell, 2001).</t>
  </si>
  <si>
    <t xml:space="preserve">RDRVT (Researcher-Developed Receptive Vocabulary Test (Pollard-Durodola et al., 2011).</t>
  </si>
  <si>
    <t xml:space="preserve">Author designed measure - Concept about Print Task (RDCAPT). </t>
  </si>
  <si>
    <t xml:space="preserve">Author designed measure - Story retell mean length utterance</t>
  </si>
  <si>
    <t xml:space="preserve">Author designed measure - Story spontaneous mean length utterance</t>
  </si>
  <si>
    <t xml:space="preserve">Author designed measure - Story spontaneous number of different words</t>
  </si>
  <si>
    <t xml:space="preserve">Author designed measure - Story retell number of different words</t>
  </si>
  <si>
    <t xml:space="preserve">Pre vs. follow up - Interactive shared reading VS. business as usual control group</t>
  </si>
  <si>
    <t xml:space="preserve">Levin and Aram (2012)</t>
  </si>
  <si>
    <t xml:space="preserve">Author designed measure - Alphabetic skills: opening letter</t>
  </si>
  <si>
    <t xml:space="preserve">5;4 years</t>
  </si>
  <si>
    <t xml:space="preserve">Typically Developing - Israeli</t>
  </si>
  <si>
    <t xml:space="preserve">3 x a week for 8 weeks</t>
  </si>
  <si>
    <t xml:space="preserve">Pre vs post; book reading vs. joint writing. In the reading group, mothers were guided on how to promote their children’s linguistic competencies through interactive reading of storybooks. In the writing mediation group, mothers received instruction in how to promote their children’s early literacy skills through scaffolding them in alphabetic skills, including writing words. In the visuomotor skills mediation group, mothers received guidance in how to enhance their children’s fine visuo-motor skills through scaffolding them in processes of drawing, painting, cutting, gluing, following lines, coloring, etc. Thereafter, the mothers applied what they learned to their children. The mothers in the control group were not provided with the entire program but the initial workshops were supplied to those who wished, after the study ended.</t>
  </si>
  <si>
    <t xml:space="preserve">Author designed measure - Alphabet skills: Isolating initial sounds in words</t>
  </si>
  <si>
    <t xml:space="preserve">Author designed measure - Alphabet skills: naming letters</t>
  </si>
  <si>
    <t xml:space="preserve">Author designed measure - Alphabet skills: sounding letters</t>
  </si>
  <si>
    <t xml:space="preserve">Peabody vocabulary test, adapted to Hebrew (Solberg &amp; Nevo, 1979)</t>
  </si>
  <si>
    <t xml:space="preserve">Pre vs follow up; book reading vs. joint writing. In the reading group, mothers were guided on how to promote their children’s linguistic competencies through interactive reading of storybooks. In the writing mediation group, mothers received instruction in how to promote their children’s early literacy skills through scaffolding them in alphabetic skills, including writing words. In the visuomotor skills mediation group, mothers received guidance in how to enhance their children’s fine visuo-motor skills through scaffolding them in processes of drawing, painting, cutting, gluing, following lines, coloring, etc. Thereafter, the mothers applied what they learned to their children. The mothers in the control group were not provided with the entire program but the initial workshops were supplied to those who wished, after the study ended.</t>
  </si>
  <si>
    <t xml:space="preserve">Pre vs post; book reading vs. motor skills. In the reading group, mothers were guided on how to promote their children’s linguistic competencies through interactive reading of storybooks. In the writing mediation group, mothers received instruction in how to promote their children’s early literacy skills through scaffolding them in alphabetic skills, including writing words. In the visuomotor skills mediation group, mothers received guidance in how to enhance their children’s fine visuo-motor skills through scaffolding them in processes of drawing, painting, cutting, gluing, following lines, coloring, etc. Thereafter, the mothers applied what they learned to their children. The mothers in the control group were not provided with the entire program but the initial workshops were supplied to those who wished, after the study ended.</t>
  </si>
  <si>
    <t xml:space="preserve">Pre vs follow-up; book reading vs. motor skills. In the reading group, mothers were guided on how to promote their children’s linguistic competencies through interactive reading of storybooks. In the writing mediation group, mothers received instruction in how to promote their children’s early literacy skills through scaffolding them in alphabetic skills, including writing words. In the visuomotor skills mediation group, mothers received guidance in how to enhance their children’s fine visuo-motor skills through scaffolding them in processes of drawing, painting, cutting, gluing, following lines, coloring, etc. Thereafter, the mothers applied what they learned to their children. The mothers in the control group were not provided with the entire program but the initial workshops were supplied to those who wished, after the study ended.</t>
  </si>
  <si>
    <t xml:space="preserve">Pre vs post; book reading vs. control. In the reading group, mothers were guided on how to promote their children’s linguistic competencies through interactive reading of storybooks. In the writing mediation group, mothers received instruction in how to promote their children’s early literacy skills through scaffolding them in alphabetic skills, including writing words. In the visuomotor skills mediation group, mothers received guidance in how to enhance their children’s fine visuo-motor skills through scaffolding them in processes of drawing, painting, cutting, gluing, following lines, coloring, etc. Thereafter, the mothers applied what they learned to their children. The mothers in the control group were not provided with the entire program but the initial workshops were supplied to those who wished, after the study ended.</t>
  </si>
  <si>
    <t xml:space="preserve">Pre vs follow up; book reading vs. control. In the reading group, mothers were guided on how to promote their children’s linguistic competencies through interactive reading of storybooks. In the writing mediation group, mothers received instruction in how to promote their children’s early literacy skills through scaffolding them in alphabetic skills, including writing words. In the visuomotor skills mediation group, mothers received guidance in how to enhance their children’s fine visuo-motor skills through scaffolding them in processes of drawing, painting, cutting, gluing, following lines, coloring, etc. Thereafter, the mothers applied what they learned to their children. The mothers in the control group were not provided with the entire program but the initial workshops were supplied to those who wished, after the study ended.</t>
  </si>
  <si>
    <t xml:space="preserve">Crain-Thoreson &amp; Dale, 1999</t>
  </si>
  <si>
    <t xml:space="preserve">Author designed measure - MLU during shared book reading</t>
  </si>
  <si>
    <t xml:space="preserve">51.6 months</t>
  </si>
  <si>
    <t xml:space="preserve">Parent reading vs. business as usual </t>
  </si>
  <si>
    <t xml:space="preserve">Author designed measure - Total number of utterances during shared book reading</t>
  </si>
  <si>
    <t xml:space="preserve">Author designed measure - Total nuber of different words used by child during shared book reading</t>
  </si>
  <si>
    <t xml:space="preserve">Author designed measure - Child utterances divided by sum of adult and child utterances during shred book reading</t>
  </si>
  <si>
    <t xml:space="preserve">Peabody Picture Vocabulary Test-R</t>
  </si>
  <si>
    <t xml:space="preserve">Expressive One-Word Picture Vocabulary Test-Revised</t>
  </si>
  <si>
    <t xml:space="preserve">Staff reading vs. business as usual</t>
  </si>
  <si>
    <t xml:space="preserve">Lonigan et al 1999</t>
  </si>
  <si>
    <t xml:space="preserve">PPVT-R</t>
  </si>
  <si>
    <t xml:space="preserve">45.11 months</t>
  </si>
  <si>
    <t xml:space="preserve">6 weeks</t>
  </si>
  <si>
    <t xml:space="preserve">shared reading vs. no treament control</t>
  </si>
  <si>
    <t xml:space="preserve">Illionois Tests of Psycholinguistic Abilities - verbal expression subscale </t>
  </si>
  <si>
    <t xml:space="preserve">dialogic reading vs. no treament control</t>
  </si>
  <si>
    <t xml:space="preserve">Neuman 1999</t>
  </si>
  <si>
    <t xml:space="preserve">PPVT</t>
  </si>
  <si>
    <t xml:space="preserve">2-5 years</t>
  </si>
  <si>
    <t xml:space="preserve"> Books Aloud vs. business as usual </t>
  </si>
  <si>
    <t xml:space="preserve">Clay's Concepts of Print (1979)</t>
  </si>
  <si>
    <t xml:space="preserve">Shared book reading -  Books Aloud vs. business as usual </t>
  </si>
  <si>
    <t xml:space="preserve">Assesment used by Clay (1979) - Letter name knowledge</t>
  </si>
  <si>
    <t xml:space="preserve">Lonigan &amp; Whitehurst, 1998</t>
  </si>
  <si>
    <t xml:space="preserve">44.68 months</t>
  </si>
  <si>
    <t xml:space="preserve">Dialogic reading school group vs. business as usual - low compliance centre</t>
  </si>
  <si>
    <t xml:space="preserve">Dialogic reading home group vs. business as usual - low compliance centre</t>
  </si>
  <si>
    <t xml:space="preserve">Combined - Teacher and Parent</t>
  </si>
  <si>
    <t xml:space="preserve">Dialogic reading combined group vs. business as usual - low compliance centre</t>
  </si>
  <si>
    <t xml:space="preserve">Dialogic reading school group vs. business as usual - high compliance centre</t>
  </si>
  <si>
    <t xml:space="preserve">Dialogic reading home group vs. business as usual - high compliance centre</t>
  </si>
  <si>
    <t xml:space="preserve">Dialogic reading combined group vs. business as usual - high compliance centre</t>
  </si>
  <si>
    <t xml:space="preserve">Sheets &amp; Buyer, 1999</t>
  </si>
  <si>
    <t xml:space="preserve">preschool</t>
  </si>
  <si>
    <t xml:space="preserve">not reported</t>
  </si>
  <si>
    <t xml:space="preserve">shared reading treatment group vs. business as usual - preschool</t>
  </si>
  <si>
    <t xml:space="preserve">school-age</t>
  </si>
  <si>
    <t xml:space="preserve">Valdez-Menchaca &amp; Whitehurst, 1992</t>
  </si>
  <si>
    <t xml:space="preserve">27-35 months</t>
  </si>
  <si>
    <t xml:space="preserve">Typcally developing - Monolingual Spanish speaking</t>
  </si>
  <si>
    <t xml:space="preserve">6-7 weeks (30 10-12 minute sessions every weekday)</t>
  </si>
  <si>
    <t xml:space="preserve">dialogic reading vs arts and crafts contol </t>
  </si>
  <si>
    <t xml:space="preserve">Whitehurst et al, 1994b</t>
  </si>
  <si>
    <t xml:space="preserve">3-4 year olds</t>
  </si>
  <si>
    <t xml:space="preserve">dialogic reading intervention vs. business as usual - No SDs, only Ses </t>
  </si>
  <si>
    <t xml:space="preserve">DSC: Tell Story in sequence</t>
  </si>
  <si>
    <t xml:space="preserve">DSC: Name letters</t>
  </si>
  <si>
    <t xml:space="preserve">DSC: Identify sounds and letters</t>
  </si>
  <si>
    <t xml:space="preserve">DSC: Identify same-different sounds</t>
  </si>
  <si>
    <t xml:space="preserve">DSC: Segment sentences</t>
  </si>
  <si>
    <t xml:space="preserve">DSC: Segment words</t>
  </si>
  <si>
    <t xml:space="preserve">DSC: Rhyming</t>
  </si>
  <si>
    <t xml:space="preserve">DSC: Hold book-turn pages</t>
  </si>
  <si>
    <t xml:space="preserve">Whitehurst et al, 1994a</t>
  </si>
  <si>
    <t xml:space="preserve">3.46 years</t>
  </si>
  <si>
    <t xml:space="preserve">Typically developing but 10 months behind chronological age on standardised assesments </t>
  </si>
  <si>
    <t xml:space="preserve">pretest vs. posttest - dialogic reading school reading vs. play activity control</t>
  </si>
  <si>
    <t xml:space="preserve">Our Word</t>
  </si>
  <si>
    <t xml:space="preserve">pretest vs. posttest - dialogic reading school reading plus home reading vs. play activity control</t>
  </si>
  <si>
    <t xml:space="preserve">pretest vs. 6 month follow up - dialogic reading school reading vs. play activity control</t>
  </si>
  <si>
    <t xml:space="preserve">pretest vs. 6 month follow up - dialogic reading school reading plus home reading vs. play activity control</t>
  </si>
  <si>
    <t xml:space="preserve">Huebner, 2000b</t>
  </si>
  <si>
    <t xml:space="preserve">28 months</t>
  </si>
  <si>
    <t xml:space="preserve">Dialogic reading intervention vs. buisness as usual control</t>
  </si>
  <si>
    <t xml:space="preserve">6 weeks </t>
  </si>
  <si>
    <t xml:space="preserve">Boit 2010</t>
  </si>
  <si>
    <t xml:space="preserve">Author designed measure - Vocabulary from the book</t>
  </si>
  <si>
    <t xml:space="preserve">3-5 years</t>
  </si>
  <si>
    <t xml:space="preserve">8 weeks - 1 book per week first 6 weeks.  2 books per week for last 4 weeks</t>
  </si>
  <si>
    <t xml:space="preserve">dialogic reading vs. business as usual control</t>
  </si>
  <si>
    <t xml:space="preserve">modified dialogic reading vs. business as usual control</t>
  </si>
  <si>
    <t xml:space="preserve">Preschool Language Assessment Instrument (PLAI-2) </t>
  </si>
  <si>
    <t xml:space="preserve">Lefebvre et al. 2011</t>
  </si>
  <si>
    <t xml:space="preserve">Author designed measure to measure knowledge of words targeted in the intervention</t>
  </si>
  <si>
    <t xml:space="preserve">57.4 months</t>
  </si>
  <si>
    <t xml:space="preserve">10 weeks -  4 20- 30min sessions per week </t>
  </si>
  <si>
    <t xml:space="preserve">Dialogic shared book reading intervention for phonological skills vs. control group with no intervention. Demographic background of participants in three conditions is not equal</t>
  </si>
  <si>
    <t xml:space="preserve">Dialogic shared book reading intervention for language and print awareness vs. control group with no intervention. Demographic background of participants in three conditions is not equal</t>
  </si>
  <si>
    <t xml:space="preserve">Preschool Word and Print Awareness (PWPA) protocol (Justice and Ezell, 2001)</t>
  </si>
  <si>
    <t xml:space="preserve">Dialogic Shared book reading intervention for phonological skills vs. control group with no intervention. Demographic background of participants in three conditions is not equal</t>
  </si>
  <si>
    <t xml:space="preserve">Dialogic Shared book reading intervention for language and print awareness vs. control group with no intervention. Demographic background of participants in three conditions is not equal</t>
  </si>
  <si>
    <t xml:space="preserve">The E´ preuve pre´scolaire de conscience phonologique (E´PCP; Lefebvre, Girard, Desrosiers, Trudeau and Sutton, 2008)</t>
  </si>
  <si>
    <t xml:space="preserve">Fontes &amp; Cardoso-Martins, 2004</t>
  </si>
  <si>
    <t xml:space="preserve">Knowledge of letter names</t>
  </si>
  <si>
    <t xml:space="preserve">4 to 6 years</t>
  </si>
  <si>
    <t xml:space="preserve">16 weeks</t>
  </si>
  <si>
    <t xml:space="preserve">Interactive reading vs. business as usual</t>
  </si>
  <si>
    <t xml:space="preserve">Knowledge of letter sound</t>
  </si>
  <si>
    <t xml:space="preserve">Wechsler - Vocabulary</t>
  </si>
  <si>
    <t xml:space="preserve">Teepe 2017</t>
  </si>
  <si>
    <t xml:space="preserve">40.06 months</t>
  </si>
  <si>
    <t xml:space="preserve">2 sessions; 2 weeks</t>
  </si>
  <si>
    <t xml:space="preserve">Technology enhanced parent and child reading vs no treatment control group</t>
  </si>
  <si>
    <t xml:space="preserve">Bunucci 1997</t>
  </si>
  <si>
    <t xml:space="preserve">Dictation task (Clay, 1993)</t>
  </si>
  <si>
    <t xml:space="preserve">Unknown - Kindergarten</t>
  </si>
  <si>
    <t xml:space="preserve">Typically Developing; 2/23 students in experimental group receive english as a second language instruction</t>
  </si>
  <si>
    <t xml:space="preserve">4 weeks, daily 30 mins shared reading sessions</t>
  </si>
  <si>
    <t xml:space="preserve">pre-test - Post-test after 4 weeks.  Shared reading vs normal classroom activities</t>
  </si>
  <si>
    <t xml:space="preserve">Pre-test - Post-test after 8 weeks of intervention.  Shared reading vs normal classroom activities</t>
  </si>
  <si>
    <t xml:space="preserve">Fritz 1990</t>
  </si>
  <si>
    <t xml:space="preserve">Concepts about Print' by Clay 1985 </t>
  </si>
  <si>
    <t xml:space="preserve">5;0 years</t>
  </si>
  <si>
    <t xml:space="preserve">Typically Developing 6/21 students english as second language instruction</t>
  </si>
  <si>
    <t xml:space="preserve">13 weeks - 23 x 50 min sessions in total</t>
  </si>
  <si>
    <t xml:space="preserve">Immediate post-test - Big book reading intervention vs. classroom as normal</t>
  </si>
  <si>
    <t xml:space="preserve">Immediate post-test - Big book reading intervention vs. prekindergarten waitlist group</t>
  </si>
  <si>
    <t xml:space="preserve">Delayed post-test (16 weeks after 1st post-test)- Big book reading intervention vs. classroom as normal</t>
  </si>
  <si>
    <t xml:space="preserve">Delayed post-test (16 weeks after first post-test)- Big book reading intervention vs. prekindergarten waitlist group</t>
  </si>
  <si>
    <t xml:space="preserve">Herrell 1989</t>
  </si>
  <si>
    <t xml:space="preserve">Verbal Scale of the McCarthy Scales of Children's Abilities (McCarthy, 1972). </t>
  </si>
  <si>
    <t xml:space="preserve">10 weeks - 3 x sessions per week</t>
  </si>
  <si>
    <t xml:space="preserve">One-to-one interactive shared book reading vs. fine motor skill intervention</t>
  </si>
  <si>
    <t xml:space="preserve">Witt 2000</t>
  </si>
  <si>
    <t xml:space="preserve">Test of Literacy Concepts TALC </t>
  </si>
  <si>
    <t xml:space="preserve">50.28 months</t>
  </si>
  <si>
    <t xml:space="preserve">6 weeks - 18 reading sessions in total</t>
  </si>
  <si>
    <t xml:space="preserve">Interactive reading vs. no reading control</t>
  </si>
  <si>
    <t xml:space="preserve">Performance reading vs. no reading control</t>
  </si>
  <si>
    <t xml:space="preserve">Murray et al 2016</t>
  </si>
  <si>
    <t xml:space="preserve">MacArthur Vocabulary Checklist - comprehension</t>
  </si>
  <si>
    <t xml:space="preserve">15.37 months</t>
  </si>
  <si>
    <t xml:space="preserve">Dialogic reading intervention vs. waitlist control</t>
  </si>
  <si>
    <t xml:space="preserve">MacArthur Vocabulary Checklist - expressive</t>
  </si>
  <si>
    <t xml:space="preserve">PPVT-R </t>
  </si>
  <si>
    <t xml:space="preserve">Woods 2017</t>
  </si>
  <si>
    <t xml:space="preserve">The Observation Survey - Letter Identification (Clay, 1993) </t>
  </si>
  <si>
    <t xml:space="preserve">59.25 months</t>
  </si>
  <si>
    <t xml:space="preserve">Typically Developing Mix of English and Spanish as first language</t>
  </si>
  <si>
    <t xml:space="preserve">10 weeks - 8 weeks of 1 hour instruction - 2 weeks of independent reading</t>
  </si>
  <si>
    <t xml:space="preserve">Interactive book reading at home - Dialogic reading intervention vs reading as usual</t>
  </si>
  <si>
    <t xml:space="preserve">Concepts About Print (CAP) (Clay, 1979)</t>
  </si>
  <si>
    <t xml:space="preserve">Peabody Picture Vocabulary – Fourth Edition (PPVT-IV) </t>
  </si>
  <si>
    <t xml:space="preserve">Expressive One Word Picture Vocabulary Test – Fourth Edition (EOWPVT-4). </t>
  </si>
  <si>
    <t xml:space="preserve">Silverman et al. (2013)</t>
  </si>
  <si>
    <t xml:space="preserve">Peabody Picture Vocabulary Test–4 (PPVT; Dunn &amp; Dunn, 2007)</t>
  </si>
  <si>
    <t xml:space="preserve">4.42 years</t>
  </si>
  <si>
    <t xml:space="preserve">Typically developing Monolingual and bilingual</t>
  </si>
  <si>
    <t xml:space="preserve">4 days a week for 12 weeks</t>
  </si>
  <si>
    <t xml:space="preserve">Read aloud book reading intervention vs business as usual control. Teachers in the read aloud conditions conducted read alouds for 30 min on each of the four intervention days per week.</t>
  </si>
  <si>
    <t xml:space="preserve">Author designed measure - Target vocabulary</t>
  </si>
  <si>
    <t xml:space="preserve">Tse and Nicholson (2014)</t>
  </si>
  <si>
    <t xml:space="preserve">Gough-Kastler-Roper(GKR)TestofPhonemic Awareness(Roper,1984; reprintedin Nicholson,2005)</t>
  </si>
  <si>
    <t xml:space="preserve">6 years 3 months</t>
  </si>
  <si>
    <t xml:space="preserve">Typically developing - Majority Bilingual. Maori (42.7%) or from Pacific Islands (56.3%)</t>
  </si>
  <si>
    <t xml:space="preserve">12 weeks</t>
  </si>
  <si>
    <t xml:space="preserve">BigBook vs. Math Control: Lower achieving students. </t>
  </si>
  <si>
    <t xml:space="preserve">BritishPictureVocabularyScale (BPVSII)(Dunn etal.,1997)</t>
  </si>
  <si>
    <t xml:space="preserve">BigBook vs. Math Control: Middle achieving students. </t>
  </si>
  <si>
    <t xml:space="preserve">BigBook vs. Math Control: High achieving students. </t>
  </si>
  <si>
    <t xml:space="preserve">Hassinger-Das (2013)</t>
  </si>
  <si>
    <t xml:space="preserve">Bracken Basic Concepts Scale-Third Edition: Receptive: Quantity subtest (Bracken, 2006a)</t>
  </si>
  <si>
    <t xml:space="preserve">65 months</t>
  </si>
  <si>
    <t xml:space="preserve">Typically Developing - 55% biling - Poor number knowledge </t>
  </si>
  <si>
    <t xml:space="preserve">8 weeks (24 sessions)</t>
  </si>
  <si>
    <t xml:space="preserve">Pre-test vs. Post-test. The Storybook Number Competencies intervention introduced quantitative vocabulary words to reinforce number concepts related to counting, number relations, and number operations (Cross, Woods, &amp; Schweingruber, 2009) vs. business as usual control</t>
  </si>
  <si>
    <t xml:space="preserve">Bracken Basic Concepts Scale-Third Edition: Receptive: SNC intervention words subtest (Bracken, 2006a)</t>
  </si>
  <si>
    <t xml:space="preserve">Pre-test vs. Delayed post-test. The Storybook Number Competencies intervention introduced quantitative vocabulary words to reinforce number concepts related to counting, number relations, and number operations (Cross, Woods, &amp; Schweingruber, 2009) vs. business as usual control</t>
  </si>
  <si>
    <t xml:space="preserve">Crandell 2010</t>
  </si>
  <si>
    <t xml:space="preserve">Author designed measure - Vocabulary from the story books</t>
  </si>
  <si>
    <t xml:space="preserve">3, 4 and 5 year olds</t>
  </si>
  <si>
    <t xml:space="preserve">Typically developing - 80% Bilingual - english language learners</t>
  </si>
  <si>
    <t xml:space="preserve">Read aloud only vs business as usual control</t>
  </si>
  <si>
    <t xml:space="preserve">Author designed measure - Vocabulary from the information books</t>
  </si>
</sst>
</file>

<file path=xl/styles.xml><?xml version="1.0" encoding="utf-8"?>
<styleSheet xmlns="http://schemas.openxmlformats.org/spreadsheetml/2006/main">
  <numFmts count="4">
    <numFmt numFmtId="164" formatCode="General"/>
    <numFmt numFmtId="165" formatCode="#,###.00"/>
    <numFmt numFmtId="166" formatCode="0.00"/>
    <numFmt numFmtId="167" formatCode="#,##0.000"/>
  </numFmts>
  <fonts count="7">
    <font>
      <sz val="10"/>
      <color rgb="FF000000"/>
      <name val="Arial"/>
      <family val="2"/>
      <charset val="1"/>
    </font>
    <font>
      <sz val="10"/>
      <name val="Arial"/>
      <family val="0"/>
    </font>
    <font>
      <sz val="10"/>
      <name val="Arial"/>
      <family val="0"/>
    </font>
    <font>
      <sz val="10"/>
      <name val="Arial"/>
      <family val="0"/>
    </font>
    <font>
      <b val="true"/>
      <sz val="10"/>
      <color rgb="FF000000"/>
      <name val="Arial"/>
      <family val="2"/>
      <charset val="1"/>
    </font>
    <font>
      <sz val="10"/>
      <name val="Arial"/>
      <family val="2"/>
      <charset val="1"/>
    </font>
    <font>
      <sz val="11"/>
      <color rgb="FF000000"/>
      <name val="Calibri"/>
      <family val="2"/>
      <charset val="1"/>
    </font>
  </fonts>
  <fills count="8">
    <fill>
      <patternFill patternType="none"/>
    </fill>
    <fill>
      <patternFill patternType="gray125"/>
    </fill>
    <fill>
      <patternFill patternType="solid">
        <fgColor rgb="FFFFDBB6"/>
        <bgColor rgb="FFE8F2A1"/>
      </patternFill>
    </fill>
    <fill>
      <patternFill patternType="solid">
        <fgColor rgb="FFFFFF00"/>
        <bgColor rgb="FFFFFF00"/>
      </patternFill>
    </fill>
    <fill>
      <patternFill patternType="solid">
        <fgColor rgb="FFFF4000"/>
        <bgColor rgb="FFFF0000"/>
      </patternFill>
    </fill>
    <fill>
      <patternFill patternType="solid">
        <fgColor rgb="FFFFBF00"/>
        <bgColor rgb="FFFF9900"/>
      </patternFill>
    </fill>
    <fill>
      <patternFill patternType="solid">
        <fgColor rgb="FFE8F2A1"/>
        <bgColor rgb="FFFFFFCC"/>
      </patternFill>
    </fill>
    <fill>
      <patternFill patternType="solid">
        <fgColor rgb="FFFF0000"/>
        <bgColor rgb="FFFF4000"/>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0" fillId="2"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5" fontId="4" fillId="2" borderId="0" xfId="0" applyFont="true" applyBorder="false" applyAlignment="true" applyProtection="true">
      <alignment horizontal="general" vertical="bottom" textRotation="0" wrapText="false" indent="0" shrinkToFit="false"/>
      <protection locked="true" hidden="false"/>
    </xf>
    <xf numFmtId="165" fontId="4" fillId="3"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true" hidden="false"/>
    </xf>
    <xf numFmtId="165" fontId="6" fillId="0" borderId="0" xfId="20" applyFont="true" applyBorder="true" applyAlignment="true" applyProtection="true">
      <alignment horizontal="general" vertical="bottom" textRotation="0" wrapText="false" indent="0" shrinkToFit="false"/>
      <protection locked="true" hidden="false"/>
    </xf>
    <xf numFmtId="165" fontId="0" fillId="3" borderId="0" xfId="0" applyFont="false" applyBorder="false" applyAlignment="true" applyProtection="true">
      <alignment horizontal="general" vertical="bottom" textRotation="0" wrapText="false" indent="0" shrinkToFit="false"/>
      <protection locked="true" hidden="false"/>
    </xf>
    <xf numFmtId="165" fontId="0" fillId="4" borderId="0" xfId="0" applyFont="fals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5" fontId="0" fillId="5" borderId="0" xfId="0" applyFont="fals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5" fontId="0" fillId="6" borderId="0" xfId="0" applyFont="false" applyBorder="false" applyAlignment="true" applyProtection="true">
      <alignment horizontal="general" vertical="bottom" textRotation="0" wrapText="false" indent="0" shrinkToFit="false"/>
      <protection locked="true" hidden="false"/>
    </xf>
    <xf numFmtId="165" fontId="0" fillId="7" borderId="0" xfId="0" applyFont="false" applyBorder="false" applyAlignment="true" applyProtection="true">
      <alignment horizontal="general" vertical="bottom" textRotation="0" wrapText="false" indent="0" shrinkToFit="false"/>
      <protection locked="true" hidden="false"/>
    </xf>
    <xf numFmtId="164" fontId="5" fillId="3" borderId="0" xfId="0" applyFont="true" applyBorder="false" applyAlignment="true" applyProtection="true">
      <alignment horizontal="general" vertical="bottom"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orm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E8F2A1"/>
      <rgbColor rgb="FF99CCFF"/>
      <rgbColor rgb="FFFF99CC"/>
      <rgbColor rgb="FFCC99FF"/>
      <rgbColor rgb="FFFFDBB6"/>
      <rgbColor rgb="FF3366FF"/>
      <rgbColor rgb="FF33CCCC"/>
      <rgbColor rgb="FF99CC00"/>
      <rgbColor rgb="FFFFBF00"/>
      <rgbColor rgb="FFFF9900"/>
      <rgbColor rgb="FFFF40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321"/>
  <sheetViews>
    <sheetView showFormulas="false" showGridLines="true" showRowColHeaders="true" showZeros="true" rightToLeft="false" tabSelected="true" showOutlineSymbols="true" defaultGridColor="true" view="normal" topLeftCell="B1" colorId="64" zoomScale="95" zoomScaleNormal="95" zoomScalePageLayoutView="100" workbookViewId="0">
      <pane xSplit="5" ySplit="1" topLeftCell="X137" activePane="bottomRight" state="frozen"/>
      <selection pane="topLeft" activeCell="B1" activeCellId="0" sqref="B1"/>
      <selection pane="topRight" activeCell="X1" activeCellId="0" sqref="X1"/>
      <selection pane="bottomLeft" activeCell="B137" activeCellId="0" sqref="B137"/>
      <selection pane="bottomRight" activeCell="AC147" activeCellId="0" sqref="AC147"/>
    </sheetView>
  </sheetViews>
  <sheetFormatPr defaultColWidth="11.2890625" defaultRowHeight="12.75" zeroHeight="false" outlineLevelRow="0" outlineLevelCol="0"/>
  <cols>
    <col collapsed="false" customWidth="false" hidden="false" outlineLevel="0" max="1" min="1" style="1" width="11.29"/>
    <col collapsed="false" customWidth="true" hidden="false" outlineLevel="0" max="2" min="2" style="1" width="7.23"/>
    <col collapsed="false" customWidth="true" hidden="false" outlineLevel="0" max="3" min="3" style="1" width="26.57"/>
    <col collapsed="false" customWidth="true" hidden="true" outlineLevel="0" max="4" min="4" style="1" width="15.91"/>
    <col collapsed="false" customWidth="true" hidden="true" outlineLevel="0" max="5" min="5" style="1" width="13.91"/>
    <col collapsed="false" customWidth="true" hidden="false" outlineLevel="0" max="6" min="6" style="1" width="42.89"/>
    <col collapsed="false" customWidth="true" hidden="false" outlineLevel="0" max="7" min="7" style="1" width="23.29"/>
    <col collapsed="false" customWidth="false" hidden="false" outlineLevel="0" max="8" min="8" style="1" width="11.29"/>
    <col collapsed="false" customWidth="true" hidden="false" outlineLevel="0" max="9" min="9" style="1" width="40.29"/>
    <col collapsed="false" customWidth="true" hidden="false" outlineLevel="0" max="10" min="10" style="1" width="27.15"/>
    <col collapsed="false" customWidth="true" hidden="false" outlineLevel="0" max="11" min="11" style="1" width="26.86"/>
    <col collapsed="false" customWidth="true" hidden="false" outlineLevel="0" max="12" min="12" style="1" width="26.29"/>
    <col collapsed="false" customWidth="true" hidden="false" outlineLevel="0" max="13" min="13" style="1" width="32.86"/>
    <col collapsed="false" customWidth="true" hidden="false" outlineLevel="0" max="14" min="14" style="1" width="45.71"/>
    <col collapsed="false" customWidth="true" hidden="false" outlineLevel="0" max="15" min="15" style="1" width="76.42"/>
    <col collapsed="false" customWidth="false" hidden="false" outlineLevel="0" max="16" min="16" style="1" width="11.29"/>
    <col collapsed="false" customWidth="true" hidden="false" outlineLevel="0" max="17" min="17" style="1" width="16.29"/>
    <col collapsed="false" customWidth="true" hidden="false" outlineLevel="0" max="18" min="18" style="1" width="10.42"/>
    <col collapsed="false" customWidth="true" hidden="false" outlineLevel="0" max="21" min="19" style="1" width="14.86"/>
    <col collapsed="false" customWidth="false" hidden="false" outlineLevel="0" max="24" min="22" style="1" width="11.29"/>
    <col collapsed="false" customWidth="false" hidden="false" outlineLevel="0" max="26" min="25" style="2" width="11.29"/>
    <col collapsed="false" customWidth="false" hidden="false" outlineLevel="0" max="28" min="27" style="3" width="11.29"/>
    <col collapsed="false" customWidth="false" hidden="false" outlineLevel="0" max="36" min="29" style="2" width="11.29"/>
    <col collapsed="false" customWidth="true" hidden="false" outlineLevel="0" max="41" min="37" style="2" width="8.29"/>
    <col collapsed="false" customWidth="true" hidden="false" outlineLevel="0" max="42" min="42" style="1" width="255.71"/>
    <col collapsed="false" customWidth="false" hidden="false" outlineLevel="0" max="16384" min="43" style="1" width="11.29"/>
  </cols>
  <sheetData>
    <row r="1" s="4" customFormat="true" ht="12.75" hidden="false" customHeight="false" outlineLevel="0" collapsed="false">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5" t="s">
        <v>24</v>
      </c>
      <c r="Z1" s="5" t="s">
        <v>25</v>
      </c>
      <c r="AA1" s="6" t="s">
        <v>26</v>
      </c>
      <c r="AB1" s="6" t="s">
        <v>27</v>
      </c>
      <c r="AC1" s="5" t="s">
        <v>28</v>
      </c>
      <c r="AD1" s="5" t="s">
        <v>29</v>
      </c>
      <c r="AE1" s="5" t="s">
        <v>30</v>
      </c>
      <c r="AF1" s="7" t="s">
        <v>31</v>
      </c>
      <c r="AG1" s="7" t="s">
        <v>32</v>
      </c>
      <c r="AH1" s="5" t="s">
        <v>33</v>
      </c>
      <c r="AI1" s="5" t="s">
        <v>34</v>
      </c>
      <c r="AJ1" s="5" t="s">
        <v>35</v>
      </c>
      <c r="AK1" s="5" t="s">
        <v>36</v>
      </c>
      <c r="AL1" s="5" t="s">
        <v>37</v>
      </c>
      <c r="AM1" s="5" t="s">
        <v>38</v>
      </c>
      <c r="AN1" s="5" t="s">
        <v>39</v>
      </c>
      <c r="AO1" s="5" t="s">
        <v>40</v>
      </c>
      <c r="AP1" s="5" t="s">
        <v>41</v>
      </c>
    </row>
    <row r="2" customFormat="false" ht="12.75" hidden="false" customHeight="false" outlineLevel="0" collapsed="false">
      <c r="A2" s="1" t="n">
        <v>1</v>
      </c>
      <c r="B2" s="1" t="n">
        <v>1</v>
      </c>
      <c r="C2" s="1" t="s">
        <v>42</v>
      </c>
      <c r="D2" s="1" t="s">
        <v>43</v>
      </c>
      <c r="E2" s="1" t="s">
        <v>43</v>
      </c>
      <c r="F2" s="1" t="s">
        <v>44</v>
      </c>
      <c r="G2" s="1" t="s">
        <v>45</v>
      </c>
      <c r="H2" s="1" t="s">
        <v>46</v>
      </c>
      <c r="I2" s="1" t="s">
        <v>47</v>
      </c>
      <c r="J2" s="1" t="s">
        <v>48</v>
      </c>
      <c r="K2" s="8" t="s">
        <v>49</v>
      </c>
      <c r="L2" s="1" t="s">
        <v>50</v>
      </c>
      <c r="M2" s="1" t="s">
        <v>51</v>
      </c>
      <c r="N2" s="1" t="s">
        <v>52</v>
      </c>
      <c r="O2" s="1" t="s">
        <v>53</v>
      </c>
      <c r="P2" s="1" t="n">
        <v>8</v>
      </c>
      <c r="Q2" s="1" t="s">
        <v>45</v>
      </c>
      <c r="R2" s="1" t="s">
        <v>23</v>
      </c>
      <c r="S2" s="1" t="s">
        <v>23</v>
      </c>
      <c r="T2" s="9" t="n">
        <v>8</v>
      </c>
      <c r="U2" s="10" t="n">
        <f aca="false">X2/T2</f>
        <v>15.75</v>
      </c>
      <c r="V2" s="1" t="n">
        <v>64</v>
      </c>
      <c r="W2" s="1" t="n">
        <v>62</v>
      </c>
      <c r="X2" s="1" t="n">
        <f aca="false">V2+W2</f>
        <v>126</v>
      </c>
      <c r="Y2" s="2" t="n">
        <v>80.45</v>
      </c>
      <c r="Z2" s="2" t="n">
        <v>78.14</v>
      </c>
      <c r="AA2" s="3" t="n">
        <v>88.44</v>
      </c>
      <c r="AB2" s="3" t="n">
        <v>82.12</v>
      </c>
      <c r="AC2" s="2" t="n">
        <v>11.56</v>
      </c>
      <c r="AD2" s="2" t="n">
        <v>12.01</v>
      </c>
      <c r="AE2" s="2" t="n">
        <f aca="false">SQRT((((V2-1)*POWER(AC2,2))+((W2-1)*POWER(AD2,2)))/(X2-2))</f>
        <v>11.7835187320969</v>
      </c>
      <c r="AF2" s="2" t="n">
        <v>12.22</v>
      </c>
      <c r="AG2" s="2" t="n">
        <v>11.89</v>
      </c>
      <c r="AH2" s="11" t="n">
        <f aca="false">((AA2-Y2)-(AB2-Z2))/AE2</f>
        <v>0.340305819608641</v>
      </c>
      <c r="AI2" s="11" t="n">
        <f aca="false">AH2*(1-(3/((4*X2)-9)))*SQRT(1-(2*(U2-1)*0.233)/(X2-2))</f>
        <v>0.328735056695982</v>
      </c>
      <c r="AJ2" s="11" t="n">
        <f aca="false">((Y2-Z2)/AE2)*(1-(3/((4*X2)-9)))</f>
        <v>0.194848419406843</v>
      </c>
      <c r="AK2" s="11" t="n">
        <f aca="false">AI2/SQRT(4+AI2^2)</f>
        <v>0.162191195540114</v>
      </c>
      <c r="AL2" s="11" t="n">
        <f aca="false">((AA2-Y2)/AC2)*(1-(3/((4*X2)-9)))</f>
        <v>0.686987522281639</v>
      </c>
      <c r="AM2" s="11" t="n">
        <f aca="false">((AB2-Z2)/AD2)*(1-(3/((4*X2)-9)))</f>
        <v>0.329382080589408</v>
      </c>
      <c r="AN2" s="11" t="n">
        <f aca="false">4*(1+(AI2^2)/8)/AO2</f>
        <v>24.300959552457</v>
      </c>
      <c r="AO2" s="11" t="n">
        <f aca="false">((1/V2)*((V2-1)/(V2-3))*((((AL2^2)/2)*(V2/(V2-1)))+1)+(1/W2)*((W2-1)/(W2-3))*((((AM2^2)/2)*(W2/(W2-1)))+1))*(1+(U2-1)*0.233)</f>
        <v>0.166826061333062</v>
      </c>
      <c r="AP2" s="1" t="s">
        <v>54</v>
      </c>
    </row>
    <row r="3" customFormat="false" ht="13.8" hidden="false" customHeight="false" outlineLevel="0" collapsed="false">
      <c r="A3" s="1" t="n">
        <v>2</v>
      </c>
      <c r="B3" s="1" t="n">
        <v>1</v>
      </c>
      <c r="C3" s="1" t="s">
        <v>42</v>
      </c>
      <c r="D3" s="1" t="s">
        <v>43</v>
      </c>
      <c r="E3" s="1" t="s">
        <v>43</v>
      </c>
      <c r="F3" s="1" t="s">
        <v>44</v>
      </c>
      <c r="G3" s="1" t="s">
        <v>45</v>
      </c>
      <c r="H3" s="1" t="s">
        <v>46</v>
      </c>
      <c r="I3" s="1" t="s">
        <v>47</v>
      </c>
      <c r="J3" s="1" t="s">
        <v>48</v>
      </c>
      <c r="K3" s="8" t="s">
        <v>49</v>
      </c>
      <c r="L3" s="1" t="s">
        <v>50</v>
      </c>
      <c r="M3" s="1" t="s">
        <v>51</v>
      </c>
      <c r="N3" s="1" t="s">
        <v>52</v>
      </c>
      <c r="O3" s="1" t="s">
        <v>53</v>
      </c>
      <c r="P3" s="1" t="n">
        <v>8</v>
      </c>
      <c r="Q3" s="1" t="s">
        <v>45</v>
      </c>
      <c r="R3" s="1" t="s">
        <v>23</v>
      </c>
      <c r="S3" s="1" t="s">
        <v>23</v>
      </c>
      <c r="T3" s="9" t="n">
        <v>8</v>
      </c>
      <c r="U3" s="10" t="n">
        <f aca="false">X3/T3</f>
        <v>15.75</v>
      </c>
      <c r="V3" s="1" t="n">
        <v>64</v>
      </c>
      <c r="W3" s="1" t="n">
        <v>62</v>
      </c>
      <c r="X3" s="1" t="n">
        <f aca="false">V3+W3</f>
        <v>126</v>
      </c>
      <c r="Y3" s="2" t="n">
        <v>81.33</v>
      </c>
      <c r="Z3" s="2" t="n">
        <v>80.21</v>
      </c>
      <c r="AA3" s="3" t="n">
        <v>89.89</v>
      </c>
      <c r="AB3" s="3" t="n">
        <v>83.98</v>
      </c>
      <c r="AC3" s="12" t="n">
        <v>11.78</v>
      </c>
      <c r="AD3" s="12" t="n">
        <v>12.12</v>
      </c>
      <c r="AE3" s="2" t="n">
        <f aca="false">SQRT((((V3-1)*POWER(AC3,2))+((W3-1)*POWER(AD3,2)))/(X3-2))</f>
        <v>11.9484671712289</v>
      </c>
      <c r="AF3" s="2" t="n">
        <v>12.23</v>
      </c>
      <c r="AG3" s="2" t="n">
        <v>11.01</v>
      </c>
      <c r="AH3" s="11" t="n">
        <f aca="false">((AA3-Y3)-(AB3-Z3))/AE3</f>
        <v>0.400888242094683</v>
      </c>
      <c r="AI3" s="11" t="n">
        <f aca="false">AH3*(1-(3/((4*X3)-9)))*SQRT(1-(2*(U3-1)*0.233)/(X3-2))</f>
        <v>0.387257611830749</v>
      </c>
      <c r="AJ3" s="11" t="n">
        <f aca="false">((Y3-Z3)/AE3)*(1-(3/((4*X3)-9)))</f>
        <v>0.0931677766912782</v>
      </c>
      <c r="AK3" s="11" t="n">
        <f aca="false">AI3/SQRT(4+AI3^2)</f>
        <v>0.190098007547364</v>
      </c>
      <c r="AL3" s="11" t="n">
        <f aca="false">((AA3-Y3)/AC3)*(1-(3/((4*X3)-9)))</f>
        <v>0.72225137624119</v>
      </c>
      <c r="AM3" s="11" t="n">
        <f aca="false">((AB3-Z3)/AD3)*(1-(3/((4*X3)-9)))</f>
        <v>0.30917091709171</v>
      </c>
      <c r="AN3" s="11" t="n">
        <f aca="false">4*(1+(AI3^2)/8)/AO3</f>
        <v>24.2345003566907</v>
      </c>
      <c r="AO3" s="11" t="n">
        <f aca="false">((1/V3)*((V3-1)/(V3-3))*((((AL3^2)/2)*(V3/(V3-1)))+1)+(1/W3)*((W3-1)/(W3-3))*((((AM3^2)/2)*(W3/(W3-1)))+1))*(1+(U3-1)*0.233)</f>
        <v>0.168148060367806</v>
      </c>
      <c r="AP3" s="1" t="s">
        <v>54</v>
      </c>
    </row>
    <row r="4" customFormat="false" ht="12.75" hidden="false" customHeight="false" outlineLevel="0" collapsed="false">
      <c r="A4" s="1" t="n">
        <v>3</v>
      </c>
      <c r="B4" s="1" t="n">
        <v>2</v>
      </c>
      <c r="C4" s="1" t="s">
        <v>55</v>
      </c>
      <c r="D4" s="1" t="s">
        <v>56</v>
      </c>
      <c r="E4" s="1" t="s">
        <v>57</v>
      </c>
      <c r="F4" s="1" t="s">
        <v>58</v>
      </c>
      <c r="G4" s="1" t="s">
        <v>23</v>
      </c>
      <c r="H4" s="8" t="s">
        <v>59</v>
      </c>
      <c r="I4" s="1" t="s">
        <v>60</v>
      </c>
      <c r="J4" s="1" t="s">
        <v>61</v>
      </c>
      <c r="L4" s="1" t="s">
        <v>62</v>
      </c>
      <c r="M4" s="1" t="s">
        <v>63</v>
      </c>
      <c r="N4" s="1" t="s">
        <v>64</v>
      </c>
      <c r="O4" s="1" t="s">
        <v>65</v>
      </c>
      <c r="P4" s="1" t="n">
        <v>30</v>
      </c>
      <c r="Q4" s="1" t="s">
        <v>23</v>
      </c>
      <c r="R4" s="1" t="s">
        <v>23</v>
      </c>
      <c r="S4" s="1" t="s">
        <v>45</v>
      </c>
      <c r="T4" s="1" t="n">
        <v>1</v>
      </c>
      <c r="U4" s="10" t="n">
        <v>1</v>
      </c>
      <c r="V4" s="1" t="n">
        <v>34</v>
      </c>
      <c r="W4" s="1" t="n">
        <v>30</v>
      </c>
      <c r="X4" s="1" t="n">
        <f aca="false">V4+W4</f>
        <v>64</v>
      </c>
      <c r="Y4" s="2" t="n">
        <v>9.36</v>
      </c>
      <c r="Z4" s="2" t="n">
        <v>11.25</v>
      </c>
      <c r="AA4" s="3" t="n">
        <v>15.38</v>
      </c>
      <c r="AB4" s="3" t="n">
        <v>11.8</v>
      </c>
      <c r="AC4" s="2" t="n">
        <v>5.12</v>
      </c>
      <c r="AD4" s="2" t="n">
        <v>5.11</v>
      </c>
      <c r="AE4" s="2" t="n">
        <f aca="false">SQRT((((V4-1)*POWER(AC4,2))+((W4-1)*POWER(AD4,2)))/(X4-2))</f>
        <v>5.11532501411201</v>
      </c>
      <c r="AF4" s="2" t="n">
        <v>5.54</v>
      </c>
      <c r="AG4" s="2" t="n">
        <v>4.83</v>
      </c>
      <c r="AH4" s="11" t="n">
        <f aca="false">((AA4-Y4)-(AB4-Z4))/AE4</f>
        <v>1.06933576750442</v>
      </c>
      <c r="AI4" s="11" t="n">
        <f aca="false">AH4*(1-(3/((4*X4)-9)))*SQRT(1-(2*(U4-1)*0.233)/(X4-2))</f>
        <v>1.05634788368857</v>
      </c>
      <c r="AJ4" s="11" t="n">
        <f aca="false">((Y4-Z4)/AE4)*(1-(3/((4*X4)-9)))</f>
        <v>-0.364990402225119</v>
      </c>
      <c r="AK4" s="11" t="n">
        <f aca="false">AI4/SQRT(4+AI4^2)</f>
        <v>0.467032582787522</v>
      </c>
      <c r="AL4" s="11" t="n">
        <f aca="false">((AA4-Y4)/AC4)*(1-(3/((4*X4)-9)))</f>
        <v>1.16150050607287</v>
      </c>
      <c r="AM4" s="11" t="n">
        <f aca="false">((AB4-Z4)/AD4)*(1-(3/((4*X4)-9)))</f>
        <v>0.106324821537511</v>
      </c>
      <c r="AN4" s="11" t="n">
        <f aca="false">4*(1+(AI4^2)/8)/AO4</f>
        <v>51.1664614922258</v>
      </c>
      <c r="AO4" s="11" t="n">
        <f aca="false">((1/V4)*((V4-1)/(V4-3))*((((AL4^2)/2)*(V4/(V4-1)))+1)+(1/W4)*((W4-1)/(W4-3))*((((AM4^2)/2)*(W4/(W4-1)))+1))*(1+(U4-1)*0.233)</f>
        <v>0.0890805283922006</v>
      </c>
      <c r="AP4" s="1" t="s">
        <v>66</v>
      </c>
    </row>
    <row r="5" customFormat="false" ht="12.75" hidden="false" customHeight="false" outlineLevel="0" collapsed="false">
      <c r="A5" s="1" t="n">
        <v>4</v>
      </c>
      <c r="B5" s="1" t="n">
        <v>2</v>
      </c>
      <c r="C5" s="1" t="s">
        <v>55</v>
      </c>
      <c r="D5" s="1" t="s">
        <v>56</v>
      </c>
      <c r="E5" s="1" t="s">
        <v>57</v>
      </c>
      <c r="F5" s="1" t="s">
        <v>67</v>
      </c>
      <c r="G5" s="1" t="s">
        <v>23</v>
      </c>
      <c r="H5" s="8" t="s">
        <v>59</v>
      </c>
      <c r="I5" s="1" t="s">
        <v>60</v>
      </c>
      <c r="J5" s="1" t="s">
        <v>61</v>
      </c>
      <c r="L5" s="1" t="s">
        <v>62</v>
      </c>
      <c r="M5" s="1" t="s">
        <v>63</v>
      </c>
      <c r="N5" s="1" t="s">
        <v>64</v>
      </c>
      <c r="O5" s="1" t="s">
        <v>65</v>
      </c>
      <c r="P5" s="1" t="n">
        <v>30</v>
      </c>
      <c r="Q5" s="1" t="s">
        <v>23</v>
      </c>
      <c r="R5" s="1" t="s">
        <v>23</v>
      </c>
      <c r="S5" s="1" t="s">
        <v>45</v>
      </c>
      <c r="T5" s="1" t="n">
        <v>1</v>
      </c>
      <c r="U5" s="10" t="n">
        <v>1</v>
      </c>
      <c r="V5" s="1" t="n">
        <v>34</v>
      </c>
      <c r="W5" s="1" t="n">
        <v>30</v>
      </c>
      <c r="X5" s="1" t="n">
        <f aca="false">V5+W5</f>
        <v>64</v>
      </c>
      <c r="Y5" s="2" t="n">
        <v>8.03</v>
      </c>
      <c r="Z5" s="2" t="n">
        <v>8.27</v>
      </c>
      <c r="AA5" s="3" t="n">
        <v>11.79</v>
      </c>
      <c r="AB5" s="3" t="n">
        <v>10.77</v>
      </c>
      <c r="AC5" s="2" t="n">
        <v>3.55</v>
      </c>
      <c r="AD5" s="2" t="n">
        <v>4.26</v>
      </c>
      <c r="AE5" s="2" t="n">
        <f aca="false">SQRT((((V5-1)*POWER(AC5,2))+((W5-1)*POWER(AD5,2)))/(X5-2))</f>
        <v>3.89822726459754</v>
      </c>
      <c r="AF5" s="2" t="n">
        <v>4.89</v>
      </c>
      <c r="AG5" s="2" t="n">
        <v>4.99</v>
      </c>
      <c r="AH5" s="11" t="n">
        <f aca="false">((AA5-Y5)-(AB5-Z5))/AE5</f>
        <v>0.323223843679644</v>
      </c>
      <c r="AI5" s="11" t="n">
        <f aca="false">AH5*(1-(3/((4*X5)-9)))*SQRT(1-(2*(U5-1)*0.233)/(X5-2))</f>
        <v>0.319298048007421</v>
      </c>
      <c r="AJ5" s="11" t="n">
        <f aca="false">((Y5-Z5)/AE5)*(1-(3/((4*X5)-9)))</f>
        <v>-0.0608186758109374</v>
      </c>
      <c r="AK5" s="11" t="n">
        <f aca="false">AI5/SQRT(4+AI5^2)</f>
        <v>0.157652556093462</v>
      </c>
      <c r="AL5" s="11" t="n">
        <f aca="false">((AA5-Y5)/AC5)*(1-(3/((4*X5)-9)))</f>
        <v>1.04629069966357</v>
      </c>
      <c r="AM5" s="11" t="n">
        <f aca="false">((AB5-Z5)/AD5)*(1-(3/((4*X5)-9)))</f>
        <v>0.579726673129194</v>
      </c>
      <c r="AN5" s="11" t="n">
        <f aca="false">4*(1+(AI5^2)/8)/AO5</f>
        <v>44.5199489460465</v>
      </c>
      <c r="AO5" s="11" t="n">
        <f aca="false">((1/V5)*((V5-1)/(V5-3))*((((AL5^2)/2)*(V5/(V5-1)))+1)+(1/W5)*((W5-1)/(W5-3))*((((AM5^2)/2)*(W5/(W5-1)))+1))*(1+(U5-1)*0.233)</f>
        <v>0.0909923689858682</v>
      </c>
      <c r="AP5" s="1" t="s">
        <v>66</v>
      </c>
    </row>
    <row r="6" customFormat="false" ht="12.75" hidden="false" customHeight="false" outlineLevel="0" collapsed="false">
      <c r="A6" s="1" t="n">
        <v>5</v>
      </c>
      <c r="B6" s="1" t="n">
        <v>3</v>
      </c>
      <c r="C6" s="1" t="s">
        <v>68</v>
      </c>
      <c r="D6" s="1" t="s">
        <v>56</v>
      </c>
      <c r="E6" s="1" t="s">
        <v>57</v>
      </c>
      <c r="F6" s="1" t="s">
        <v>69</v>
      </c>
      <c r="G6" s="1" t="s">
        <v>23</v>
      </c>
      <c r="H6" s="1" t="s">
        <v>46</v>
      </c>
      <c r="I6" s="1" t="s">
        <v>47</v>
      </c>
      <c r="J6" s="1" t="s">
        <v>70</v>
      </c>
      <c r="K6" s="8" t="s">
        <v>49</v>
      </c>
      <c r="L6" s="1" t="s">
        <v>50</v>
      </c>
      <c r="M6" s="1" t="s">
        <v>71</v>
      </c>
      <c r="N6" s="1" t="s">
        <v>72</v>
      </c>
      <c r="O6" s="1" t="s">
        <v>73</v>
      </c>
      <c r="P6" s="1" t="n">
        <v>8</v>
      </c>
      <c r="Q6" s="1" t="s">
        <v>45</v>
      </c>
      <c r="R6" s="1" t="s">
        <v>23</v>
      </c>
      <c r="S6" s="1" t="s">
        <v>45</v>
      </c>
      <c r="T6" s="1" t="n">
        <v>4</v>
      </c>
      <c r="U6" s="10" t="n">
        <f aca="false">X6/T6</f>
        <v>9.75</v>
      </c>
      <c r="V6" s="1" t="n">
        <v>22</v>
      </c>
      <c r="W6" s="1" t="n">
        <v>17</v>
      </c>
      <c r="X6" s="1" t="n">
        <f aca="false">V6+W6</f>
        <v>39</v>
      </c>
      <c r="Y6" s="2" t="n">
        <v>9.32</v>
      </c>
      <c r="Z6" s="2" t="n">
        <v>9.41</v>
      </c>
      <c r="AA6" s="3" t="n">
        <v>12.25</v>
      </c>
      <c r="AB6" s="3" t="n">
        <v>10.85</v>
      </c>
      <c r="AC6" s="2" t="n">
        <v>3.7</v>
      </c>
      <c r="AD6" s="2" t="n">
        <v>3.37</v>
      </c>
      <c r="AE6" s="2" t="n">
        <f aca="false">SQRT((((V6-1)*POWER(AC6,2))+((W6-1)*POWER(AD6,2)))/(X6-2))</f>
        <v>3.56105207654871</v>
      </c>
      <c r="AF6" s="2" t="n">
        <v>3.65</v>
      </c>
      <c r="AG6" s="2" t="n">
        <v>2.66</v>
      </c>
      <c r="AH6" s="11" t="n">
        <f aca="false">((AA6-Y6)-(AB6-Z6))/AE6</f>
        <v>0.418415672663814</v>
      </c>
      <c r="AI6" s="11" t="n">
        <f aca="false">AH6*(1-(3/((4*X6)-9)))*SQRT(1-(2*(U6-1)*0.233)/(X6-2))</f>
        <v>0.386632753217992</v>
      </c>
      <c r="AJ6" s="11" t="n">
        <f aca="false">((Y6-Z6)/AE6)*(1-(3/((4*X6)-9)))</f>
        <v>-0.0247576456089258</v>
      </c>
      <c r="AK6" s="11" t="n">
        <f aca="false">AI6/SQRT(4+AI6^2)</f>
        <v>0.189802333964127</v>
      </c>
      <c r="AL6" s="11" t="n">
        <f aca="false">((AA6-Y6)/AC6)*(1-(3/((4*X6)-9)))</f>
        <v>0.77573083287369</v>
      </c>
      <c r="AM6" s="11" t="n">
        <f aca="false">((AB6-Z6)/AD6)*(1-(3/((4*X6)-9)))</f>
        <v>0.418579301156664</v>
      </c>
      <c r="AN6" s="11" t="n">
        <f aca="false">4*(1+(AI6^2)/8)/AO6</f>
        <v>9.60829527633997</v>
      </c>
      <c r="AO6" s="11" t="n">
        <f aca="false">((1/V6)*((V6-1)/(V6-3))*((((AL6^2)/2)*(V6/(V6-1)))+1)+(1/W6)*((W6-1)/(W6-3))*((((AM6^2)/2)*(W6/(W6-1)))+1))*(1+(U6-1)*0.233)</f>
        <v>0.424085888884405</v>
      </c>
      <c r="AP6" s="1" t="s">
        <v>74</v>
      </c>
    </row>
    <row r="7" customFormat="false" ht="12.75" hidden="false" customHeight="false" outlineLevel="0" collapsed="false">
      <c r="A7" s="1" t="n">
        <v>6</v>
      </c>
      <c r="B7" s="1" t="n">
        <v>3</v>
      </c>
      <c r="C7" s="1" t="s">
        <v>68</v>
      </c>
      <c r="D7" s="1" t="s">
        <v>75</v>
      </c>
      <c r="E7" s="1" t="s">
        <v>57</v>
      </c>
      <c r="F7" s="1" t="s">
        <v>76</v>
      </c>
      <c r="G7" s="1" t="s">
        <v>45</v>
      </c>
      <c r="H7" s="1" t="s">
        <v>46</v>
      </c>
      <c r="I7" s="1" t="s">
        <v>47</v>
      </c>
      <c r="J7" s="1" t="s">
        <v>70</v>
      </c>
      <c r="K7" s="8" t="s">
        <v>49</v>
      </c>
      <c r="L7" s="1" t="s">
        <v>50</v>
      </c>
      <c r="M7" s="1" t="s">
        <v>71</v>
      </c>
      <c r="N7" s="1" t="s">
        <v>72</v>
      </c>
      <c r="O7" s="1" t="s">
        <v>73</v>
      </c>
      <c r="P7" s="1" t="n">
        <v>8</v>
      </c>
      <c r="Q7" s="1" t="s">
        <v>45</v>
      </c>
      <c r="R7" s="1" t="s">
        <v>23</v>
      </c>
      <c r="S7" s="1" t="s">
        <v>45</v>
      </c>
      <c r="T7" s="1" t="n">
        <v>4</v>
      </c>
      <c r="U7" s="10" t="n">
        <f aca="false">X7/T7</f>
        <v>9.75</v>
      </c>
      <c r="V7" s="1" t="n">
        <v>22</v>
      </c>
      <c r="W7" s="1" t="n">
        <v>17</v>
      </c>
      <c r="X7" s="1" t="n">
        <f aca="false">V7+W7</f>
        <v>39</v>
      </c>
      <c r="Y7" s="2" t="n">
        <v>48.09</v>
      </c>
      <c r="Z7" s="2" t="n">
        <v>49.06</v>
      </c>
      <c r="AA7" s="3" t="n">
        <v>50.66</v>
      </c>
      <c r="AB7" s="3" t="n">
        <v>52.26</v>
      </c>
      <c r="AC7" s="2" t="n">
        <v>18.04</v>
      </c>
      <c r="AD7" s="2" t="n">
        <v>15.4</v>
      </c>
      <c r="AE7" s="2" t="n">
        <f aca="false">SQRT((((V7-1)*POWER(AC7,2))+((W7-1)*POWER(AD7,2)))/(X7-2))</f>
        <v>16.9489165722465</v>
      </c>
      <c r="AF7" s="2" t="n">
        <v>23.68</v>
      </c>
      <c r="AG7" s="2" t="n">
        <v>14.04</v>
      </c>
      <c r="AH7" s="11" t="n">
        <f aca="false">((AA7-Y7)-(AB7-Z7))/AE7</f>
        <v>-0.0371705174967711</v>
      </c>
      <c r="AI7" s="11" t="n">
        <f aca="false">AH7*(1-(3/((4*X7)-9)))*SQRT(1-(2*(U7-1)*0.233)/(X7-2))</f>
        <v>-0.0343470392177712</v>
      </c>
      <c r="AJ7" s="11" t="n">
        <f aca="false">((Y7-Z7)/AE7)*(1-(3/((4*X7)-9)))</f>
        <v>-0.0560628213362375</v>
      </c>
      <c r="AK7" s="11" t="n">
        <f aca="false">AI7/SQRT(4+AI7^2)</f>
        <v>-0.0171709876777846</v>
      </c>
      <c r="AL7" s="11" t="n">
        <f aca="false">((AA7-Y7)/AC7)*(1-(3/((4*X7)-9)))</f>
        <v>0.139553825964975</v>
      </c>
      <c r="AM7" s="11" t="n">
        <f aca="false">((AB7-Z7)/AD7)*(1-(3/((4*X7)-9)))</f>
        <v>0.203551550490326</v>
      </c>
      <c r="AN7" s="11" t="n">
        <f aca="false">4*(1+(AI7^2)/8)/AO7</f>
        <v>11.020781657177</v>
      </c>
      <c r="AO7" s="11" t="n">
        <f aca="false">((1/V7)*((V7-1)/(V7-3))*((((AL7^2)/2)*(V7/(V7-1)))+1)+(1/W7)*((W7-1)/(W7-3))*((((AM7^2)/2)*(W7/(W7-1)))+1))*(1+(U7-1)*0.233)</f>
        <v>0.36300418463932</v>
      </c>
      <c r="AP7" s="1" t="s">
        <v>74</v>
      </c>
    </row>
    <row r="8" customFormat="false" ht="12.75" hidden="false" customHeight="false" outlineLevel="0" collapsed="false">
      <c r="A8" s="1" t="n">
        <v>7</v>
      </c>
      <c r="B8" s="1" t="n">
        <v>4</v>
      </c>
      <c r="C8" s="1" t="s">
        <v>77</v>
      </c>
      <c r="D8" s="1" t="s">
        <v>56</v>
      </c>
      <c r="E8" s="1" t="s">
        <v>57</v>
      </c>
      <c r="F8" s="1" t="s">
        <v>78</v>
      </c>
      <c r="G8" s="1" t="s">
        <v>23</v>
      </c>
      <c r="H8" s="1" t="s">
        <v>46</v>
      </c>
      <c r="I8" s="1" t="s">
        <v>47</v>
      </c>
      <c r="J8" s="1" t="s">
        <v>79</v>
      </c>
      <c r="K8" s="8" t="s">
        <v>49</v>
      </c>
      <c r="L8" s="1" t="s">
        <v>80</v>
      </c>
      <c r="M8" s="1" t="s">
        <v>63</v>
      </c>
      <c r="N8" s="1" t="s">
        <v>81</v>
      </c>
      <c r="O8" s="1" t="s">
        <v>82</v>
      </c>
      <c r="P8" s="1" t="n">
        <v>8</v>
      </c>
      <c r="Q8" s="1" t="s">
        <v>23</v>
      </c>
      <c r="R8" s="1" t="s">
        <v>23</v>
      </c>
      <c r="S8" s="1" t="s">
        <v>45</v>
      </c>
      <c r="T8" s="1" t="n">
        <v>4</v>
      </c>
      <c r="U8" s="10" t="n">
        <f aca="false">X8/T8</f>
        <v>7.5</v>
      </c>
      <c r="V8" s="1" t="n">
        <v>15</v>
      </c>
      <c r="W8" s="1" t="n">
        <v>15</v>
      </c>
      <c r="X8" s="1" t="n">
        <f aca="false">V8+W8</f>
        <v>30</v>
      </c>
      <c r="Y8" s="2" t="n">
        <v>25.85</v>
      </c>
      <c r="Z8" s="2" t="n">
        <v>37.34</v>
      </c>
      <c r="AA8" s="3" t="n">
        <v>65.63</v>
      </c>
      <c r="AB8" s="3" t="n">
        <v>54.22</v>
      </c>
      <c r="AC8" s="2" t="n">
        <v>12.39</v>
      </c>
      <c r="AD8" s="2" t="n">
        <v>19.79</v>
      </c>
      <c r="AE8" s="2" t="n">
        <f aca="false">SQRT((((V8-1)*POWER(AC8,2))+((W8-1)*POWER(AD8,2)))/(X8-2))</f>
        <v>16.509939430537</v>
      </c>
      <c r="AF8" s="2" t="n">
        <v>24.11</v>
      </c>
      <c r="AG8" s="2" t="n">
        <v>23.62</v>
      </c>
      <c r="AH8" s="11" t="n">
        <f aca="false">((AA8-Y8)-(AB8-Z8))/AE8</f>
        <v>1.38704324727224</v>
      </c>
      <c r="AI8" s="11" t="n">
        <f aca="false">AH8*(1-(3/((4*X8)-9)))*SQRT(1-(2*(U8-1)*0.233)/(X8-2))</f>
        <v>1.27447033374757</v>
      </c>
      <c r="AJ8" s="11" t="n">
        <f aca="false">((Y8-Z8)/AE8)*(1-(3/((4*X8)-9)))</f>
        <v>-0.677135098314279</v>
      </c>
      <c r="AK8" s="11" t="n">
        <f aca="false">AI8/SQRT(4+AI8^2)</f>
        <v>0.537398526392139</v>
      </c>
      <c r="AL8" s="11" t="n">
        <f aca="false">((AA8-Y8)/AC8)*(1-(3/((4*X8)-9)))</f>
        <v>3.12387932726916</v>
      </c>
      <c r="AM8" s="11" t="n">
        <f aca="false">((AB8-Z8)/AD8)*(1-(3/((4*X8)-9)))</f>
        <v>0.829903172500444</v>
      </c>
      <c r="AN8" s="11" t="n">
        <f aca="false">4*(1+(AI8^2)/8)/AO8</f>
        <v>3.23891915137046</v>
      </c>
      <c r="AO8" s="11" t="n">
        <f aca="false">((1/V8)*((V8-1)/(V8-3))*((((AL8^2)/2)*(V8/(V8-1)))+1)+(1/W8)*((W8-1)/(W8-3))*((((AM8^2)/2)*(W8/(W8-1)))+1))*(1+(U8-1)*0.233)</f>
        <v>1.48572319681558</v>
      </c>
      <c r="AP8" s="1" t="s">
        <v>83</v>
      </c>
    </row>
    <row r="9" customFormat="false" ht="12.75" hidden="false" customHeight="false" outlineLevel="0" collapsed="false">
      <c r="A9" s="1" t="n">
        <v>8</v>
      </c>
      <c r="B9" s="1" t="n">
        <v>4</v>
      </c>
      <c r="C9" s="1" t="s">
        <v>77</v>
      </c>
      <c r="D9" s="1" t="s">
        <v>43</v>
      </c>
      <c r="E9" s="1" t="s">
        <v>43</v>
      </c>
      <c r="F9" s="1" t="s">
        <v>84</v>
      </c>
      <c r="G9" s="1" t="s">
        <v>23</v>
      </c>
      <c r="H9" s="1" t="s">
        <v>46</v>
      </c>
      <c r="I9" s="1" t="s">
        <v>47</v>
      </c>
      <c r="J9" s="1" t="s">
        <v>79</v>
      </c>
      <c r="K9" s="8" t="s">
        <v>49</v>
      </c>
      <c r="L9" s="1" t="s">
        <v>80</v>
      </c>
      <c r="M9" s="1" t="s">
        <v>63</v>
      </c>
      <c r="N9" s="1" t="s">
        <v>81</v>
      </c>
      <c r="O9" s="1" t="s">
        <v>82</v>
      </c>
      <c r="P9" s="1" t="n">
        <v>8</v>
      </c>
      <c r="Q9" s="1" t="s">
        <v>23</v>
      </c>
      <c r="R9" s="1" t="s">
        <v>23</v>
      </c>
      <c r="S9" s="1" t="s">
        <v>45</v>
      </c>
      <c r="T9" s="1" t="n">
        <v>4</v>
      </c>
      <c r="U9" s="10" t="n">
        <f aca="false">X9/T9</f>
        <v>7.5</v>
      </c>
      <c r="V9" s="1" t="n">
        <v>15</v>
      </c>
      <c r="W9" s="1" t="n">
        <v>15</v>
      </c>
      <c r="X9" s="1" t="n">
        <f aca="false">V9+W9</f>
        <v>30</v>
      </c>
      <c r="Y9" s="2" t="n">
        <v>48.96</v>
      </c>
      <c r="Z9" s="2" t="n">
        <v>39.68</v>
      </c>
      <c r="AA9" s="3" t="n">
        <v>67.71</v>
      </c>
      <c r="AB9" s="3" t="n">
        <v>44.84</v>
      </c>
      <c r="AC9" s="2" t="n">
        <v>28.27</v>
      </c>
      <c r="AD9" s="2" t="n">
        <v>14.1</v>
      </c>
      <c r="AE9" s="2" t="n">
        <f aca="false">SQRT((((V9-1)*POWER(AC9,2))+((W9-1)*POWER(AD9,2)))/(X9-2))</f>
        <v>22.3383403591225</v>
      </c>
      <c r="AF9" s="2" t="n">
        <v>16.51</v>
      </c>
      <c r="AG9" s="2" t="n">
        <v>21.29</v>
      </c>
      <c r="AH9" s="11" t="n">
        <f aca="false">((AA9-Y9)-(AB9-Z9))/AE9</f>
        <v>0.608371068822494</v>
      </c>
      <c r="AI9" s="11" t="n">
        <f aca="false">AH9*(1-(3/((4*X9)-9)))*SQRT(1-(2*(U9-1)*0.233)/(X9-2))</f>
        <v>0.558995460775558</v>
      </c>
      <c r="AJ9" s="11" t="n">
        <f aca="false">((Y9-Z9)/AE9)*(1-(3/((4*X9)-9)))</f>
        <v>0.404201433232343</v>
      </c>
      <c r="AK9" s="11" t="n">
        <f aca="false">AI9/SQRT(4+AI9^2)</f>
        <v>0.269181333028994</v>
      </c>
      <c r="AL9" s="11" t="n">
        <f aca="false">((AA9-Y9)/AC9)*(1-(3/((4*X9)-9)))</f>
        <v>0.645321656994809</v>
      </c>
      <c r="AM9" s="11" t="n">
        <f aca="false">((AB9-Z9)/AD9)*(1-(3/((4*X9)-9)))</f>
        <v>0.356066705002875</v>
      </c>
      <c r="AN9" s="11" t="n">
        <f aca="false">4*(1+(AI9^2)/8)/AO9</f>
        <v>9.27610710757823</v>
      </c>
      <c r="AO9" s="11" t="n">
        <f aca="false">((1/V9)*((V9-1)/(V9-3))*((((AL9^2)/2)*(V9/(V9-1)))+1)+(1/W9)*((W9-1)/(W9-3))*((((AM9^2)/2)*(W9/(W9-1)))+1))*(1+(U9-1)*0.233)</f>
        <v>0.448058427353469</v>
      </c>
      <c r="AP9" s="1" t="s">
        <v>83</v>
      </c>
    </row>
    <row r="10" customFormat="false" ht="12.75" hidden="false" customHeight="false" outlineLevel="0" collapsed="false">
      <c r="A10" s="1" t="n">
        <v>9</v>
      </c>
      <c r="B10" s="1" t="n">
        <v>4</v>
      </c>
      <c r="C10" s="1" t="s">
        <v>77</v>
      </c>
      <c r="D10" s="1" t="s">
        <v>85</v>
      </c>
      <c r="E10" s="1" t="s">
        <v>86</v>
      </c>
      <c r="F10" s="1" t="s">
        <v>87</v>
      </c>
      <c r="G10" s="1" t="s">
        <v>45</v>
      </c>
      <c r="H10" s="1" t="s">
        <v>46</v>
      </c>
      <c r="I10" s="1" t="s">
        <v>47</v>
      </c>
      <c r="J10" s="1" t="s">
        <v>79</v>
      </c>
      <c r="K10" s="8" t="s">
        <v>49</v>
      </c>
      <c r="L10" s="1" t="s">
        <v>80</v>
      </c>
      <c r="M10" s="1" t="s">
        <v>63</v>
      </c>
      <c r="N10" s="1" t="s">
        <v>81</v>
      </c>
      <c r="O10" s="1" t="s">
        <v>82</v>
      </c>
      <c r="P10" s="1" t="n">
        <v>8</v>
      </c>
      <c r="Q10" s="1" t="s">
        <v>23</v>
      </c>
      <c r="R10" s="1" t="s">
        <v>23</v>
      </c>
      <c r="S10" s="1" t="s">
        <v>45</v>
      </c>
      <c r="T10" s="1" t="n">
        <v>4</v>
      </c>
      <c r="U10" s="10" t="n">
        <f aca="false">X10/T10</f>
        <v>7.5</v>
      </c>
      <c r="V10" s="1" t="n">
        <v>15</v>
      </c>
      <c r="W10" s="1" t="n">
        <v>15</v>
      </c>
      <c r="X10" s="1" t="n">
        <f aca="false">V10+W10</f>
        <v>30</v>
      </c>
      <c r="Y10" s="2" t="n">
        <v>77.3</v>
      </c>
      <c r="Z10" s="2" t="n">
        <v>78.57</v>
      </c>
      <c r="AA10" s="3" t="n">
        <v>89.14</v>
      </c>
      <c r="AB10" s="3" t="n">
        <v>75.94</v>
      </c>
      <c r="AC10" s="2" t="n">
        <v>10.82</v>
      </c>
      <c r="AD10" s="2" t="n">
        <v>15.1</v>
      </c>
      <c r="AE10" s="2" t="n">
        <f aca="false">SQRT((((V10-1)*POWER(AC10,2))+((W10-1)*POWER(AD10,2)))/(X10-2))</f>
        <v>13.1354939001166</v>
      </c>
      <c r="AF10" s="2" t="n">
        <v>13.52</v>
      </c>
      <c r="AG10" s="2" t="n">
        <v>11.63</v>
      </c>
      <c r="AH10" s="11" t="n">
        <f aca="false">((AA10-Y10)-(AB10-Z10))/AE10</f>
        <v>1.10159542610511</v>
      </c>
      <c r="AI10" s="11" t="n">
        <f aca="false">AH10*(1-(3/((4*X10)-9)))*SQRT(1-(2*(U10-1)*0.233)/(X10-2))</f>
        <v>1.01218955726434</v>
      </c>
      <c r="AJ10" s="11" t="n">
        <f aca="false">((Y10-Z10)/AE10)*(1-(3/((4*X10)-9)))</f>
        <v>-0.0940715046630035</v>
      </c>
      <c r="AK10" s="11" t="n">
        <f aca="false">AI10/SQRT(4+AI10^2)</f>
        <v>0.451558716551333</v>
      </c>
      <c r="AL10" s="11" t="n">
        <f aca="false">((AA10-Y10)/AC10)*(1-(3/((4*X10)-9)))</f>
        <v>1.06469500924214</v>
      </c>
      <c r="AM10" s="11" t="n">
        <f aca="false">((AB10-Z10)/AD10)*(1-(3/((4*X10)-9)))</f>
        <v>-0.169464829067478</v>
      </c>
      <c r="AN10" s="11" t="n">
        <f aca="false">4*(1+(AI10^2)/8)/AO10</f>
        <v>8.79722614074893</v>
      </c>
      <c r="AO10" s="11" t="n">
        <f aca="false">((1/V10)*((V10-1)/(V10-3))*((((AL10^2)/2)*(V10/(V10-1)))+1)+(1/W10)*((W10-1)/(W10-3))*((((AM10^2)/2)*(W10/(W10-1)))+1))*(1+(U10-1)*0.233)</f>
        <v>0.512918933505255</v>
      </c>
      <c r="AP10" s="1" t="s">
        <v>88</v>
      </c>
    </row>
    <row r="11" customFormat="false" ht="12.75" hidden="false" customHeight="false" outlineLevel="0" collapsed="false">
      <c r="A11" s="1" t="n">
        <v>10</v>
      </c>
      <c r="B11" s="1" t="n">
        <v>4</v>
      </c>
      <c r="C11" s="1" t="s">
        <v>77</v>
      </c>
      <c r="D11" s="1" t="s">
        <v>56</v>
      </c>
      <c r="E11" s="1" t="s">
        <v>57</v>
      </c>
      <c r="F11" s="1" t="s">
        <v>78</v>
      </c>
      <c r="G11" s="1" t="s">
        <v>23</v>
      </c>
      <c r="H11" s="1" t="s">
        <v>46</v>
      </c>
      <c r="I11" s="1" t="s">
        <v>47</v>
      </c>
      <c r="J11" s="1" t="s">
        <v>89</v>
      </c>
      <c r="K11" s="1" t="s">
        <v>90</v>
      </c>
      <c r="L11" s="1" t="s">
        <v>80</v>
      </c>
      <c r="M11" s="1" t="s">
        <v>63</v>
      </c>
      <c r="N11" s="1" t="s">
        <v>81</v>
      </c>
      <c r="O11" s="1" t="s">
        <v>82</v>
      </c>
      <c r="P11" s="1" t="n">
        <v>8</v>
      </c>
      <c r="Q11" s="1" t="s">
        <v>23</v>
      </c>
      <c r="R11" s="1" t="s">
        <v>23</v>
      </c>
      <c r="S11" s="1" t="s">
        <v>45</v>
      </c>
      <c r="T11" s="1" t="n">
        <v>4</v>
      </c>
      <c r="U11" s="10" t="n">
        <f aca="false">X11/T11</f>
        <v>7.5</v>
      </c>
      <c r="V11" s="1" t="n">
        <v>16</v>
      </c>
      <c r="W11" s="1" t="n">
        <v>14</v>
      </c>
      <c r="X11" s="1" t="n">
        <f aca="false">V11+W11</f>
        <v>30</v>
      </c>
      <c r="Y11" s="2" t="n">
        <v>66.97</v>
      </c>
      <c r="Z11" s="2" t="n">
        <v>69.7</v>
      </c>
      <c r="AA11" s="3" t="n">
        <v>90</v>
      </c>
      <c r="AB11" s="3" t="n">
        <v>77.88</v>
      </c>
      <c r="AC11" s="2" t="n">
        <v>8.14</v>
      </c>
      <c r="AD11" s="2" t="n">
        <v>15.53</v>
      </c>
      <c r="AE11" s="2" t="n">
        <f aca="false">SQRT((((V11-1)*POWER(AC11,2))+((W11-1)*POWER(AD11,2)))/(X11-2))</f>
        <v>12.1438486780051</v>
      </c>
      <c r="AF11" s="2" t="n">
        <v>7.33</v>
      </c>
      <c r="AG11" s="2" t="n">
        <v>14.15</v>
      </c>
      <c r="AH11" s="11" t="n">
        <f aca="false">((AA11-Y11)-(AB11-Z11))/AE11</f>
        <v>1.22284132434031</v>
      </c>
      <c r="AI11" s="11" t="n">
        <f aca="false">AH11*(1-(3/((4*X11)-9)))*SQRT(1-(2*(U11-1)*0.233)/(X11-2))</f>
        <v>1.12359509612783</v>
      </c>
      <c r="AJ11" s="11" t="n">
        <f aca="false">((Y11-Z11)/AE11)*(1-(3/((4*X11)-9)))</f>
        <v>-0.218729357277578</v>
      </c>
      <c r="AK11" s="11" t="n">
        <f aca="false">AI11/SQRT(4+AI11^2)</f>
        <v>0.48979594588361</v>
      </c>
      <c r="AL11" s="11" t="n">
        <f aca="false">((AA11-Y11)/AC11)*(1-(3/((4*X11)-9)))</f>
        <v>2.7527724284481</v>
      </c>
      <c r="AM11" s="11" t="n">
        <f aca="false">((AB11-Z11)/AD11)*(1-(3/((4*X11)-9)))</f>
        <v>0.512486730130001</v>
      </c>
      <c r="AN11" s="11" t="n">
        <f aca="false">4*(1+(AI11^2)/8)/AO11</f>
        <v>4.00462030899246</v>
      </c>
      <c r="AO11" s="11" t="n">
        <f aca="false">((1/V11)*((V11-1)/(V11-3))*((((AL11^2)/2)*(V11/(V11-1)))+1)+(1/W11)*((W11-1)/(W11-3))*((((AM11^2)/2)*(W11/(W11-1)))+1))*(1+(U11-1)*0.233)</f>
        <v>1.15647242751622</v>
      </c>
      <c r="AP11" s="1" t="s">
        <v>91</v>
      </c>
    </row>
    <row r="12" customFormat="false" ht="12.75" hidden="false" customHeight="false" outlineLevel="0" collapsed="false">
      <c r="A12" s="1" t="n">
        <v>11</v>
      </c>
      <c r="B12" s="1" t="n">
        <v>4</v>
      </c>
      <c r="C12" s="1" t="s">
        <v>77</v>
      </c>
      <c r="D12" s="1" t="s">
        <v>43</v>
      </c>
      <c r="E12" s="1" t="s">
        <v>43</v>
      </c>
      <c r="F12" s="1" t="s">
        <v>92</v>
      </c>
      <c r="G12" s="1" t="s">
        <v>23</v>
      </c>
      <c r="H12" s="1" t="s">
        <v>46</v>
      </c>
      <c r="I12" s="1" t="s">
        <v>47</v>
      </c>
      <c r="J12" s="1" t="s">
        <v>89</v>
      </c>
      <c r="K12" s="1" t="s">
        <v>90</v>
      </c>
      <c r="L12" s="1" t="s">
        <v>80</v>
      </c>
      <c r="M12" s="1" t="s">
        <v>63</v>
      </c>
      <c r="N12" s="1" t="s">
        <v>81</v>
      </c>
      <c r="O12" s="1" t="s">
        <v>82</v>
      </c>
      <c r="P12" s="1" t="n">
        <v>8</v>
      </c>
      <c r="Q12" s="1" t="s">
        <v>23</v>
      </c>
      <c r="R12" s="1" t="s">
        <v>23</v>
      </c>
      <c r="S12" s="1" t="s">
        <v>45</v>
      </c>
      <c r="T12" s="1" t="n">
        <v>4</v>
      </c>
      <c r="U12" s="10" t="n">
        <f aca="false">X12/T12</f>
        <v>7.5</v>
      </c>
      <c r="V12" s="1" t="n">
        <v>16</v>
      </c>
      <c r="W12" s="1" t="n">
        <v>14</v>
      </c>
      <c r="X12" s="1" t="n">
        <f aca="false">V12+W12</f>
        <v>30</v>
      </c>
      <c r="Y12" s="2" t="n">
        <v>60.37</v>
      </c>
      <c r="Z12" s="2" t="n">
        <v>60</v>
      </c>
      <c r="AA12" s="3" t="n">
        <v>82.96</v>
      </c>
      <c r="AB12" s="3" t="n">
        <v>72.22</v>
      </c>
      <c r="AC12" s="2" t="n">
        <v>14.22</v>
      </c>
      <c r="AD12" s="2" t="n">
        <v>17.59</v>
      </c>
      <c r="AE12" s="2" t="n">
        <f aca="false">SQRT((((V12-1)*POWER(AC12,2))+((W12-1)*POWER(AD12,2)))/(X12-2))</f>
        <v>15.8738681261284</v>
      </c>
      <c r="AF12" s="2" t="n">
        <v>8.26</v>
      </c>
      <c r="AG12" s="2" t="n">
        <v>17.94</v>
      </c>
      <c r="AH12" s="11" t="n">
        <f aca="false">((AA12-Y12)-(AB12-Z12))/AE12</f>
        <v>0.653274924397979</v>
      </c>
      <c r="AI12" s="11" t="n">
        <f aca="false">AH12*(1-(3/((4*X12)-9)))*SQRT(1-(2*(U12-1)*0.233)/(X12-2))</f>
        <v>0.600254903777344</v>
      </c>
      <c r="AJ12" s="11" t="n">
        <f aca="false">((Y12-Z12)/AE12)*(1-(3/((4*X12)-9)))</f>
        <v>0.0226787823320415</v>
      </c>
      <c r="AK12" s="11" t="n">
        <f aca="false">AI12/SQRT(4+AI12^2)</f>
        <v>0.287459876708668</v>
      </c>
      <c r="AL12" s="11" t="n">
        <f aca="false">((AA12-Y12)/AC12)*(1-(3/((4*X12)-9)))</f>
        <v>1.54567225453301</v>
      </c>
      <c r="AM12" s="11" t="n">
        <f aca="false">((AB12-Z12)/AD12)*(1-(3/((4*X12)-9)))</f>
        <v>0.67593688059862</v>
      </c>
      <c r="AN12" s="11" t="n">
        <f aca="false">4*(1+(AI12^2)/8)/AO12</f>
        <v>6.17569701056956</v>
      </c>
      <c r="AO12" s="11" t="n">
        <f aca="false">((1/V12)*((V12-1)/(V12-3))*((((AL12^2)/2)*(V12/(V12-1)))+1)+(1/W12)*((W12-1)/(W12-3))*((((AM12^2)/2)*(W12/(W12-1)))+1))*(1+(U12-1)*0.233)</f>
        <v>0.676871447481983</v>
      </c>
      <c r="AP12" s="1" t="s">
        <v>91</v>
      </c>
    </row>
    <row r="13" customFormat="false" ht="12.75" hidden="false" customHeight="false" outlineLevel="0" collapsed="false">
      <c r="A13" s="1" t="n">
        <v>12</v>
      </c>
      <c r="B13" s="1" t="n">
        <v>4</v>
      </c>
      <c r="C13" s="1" t="s">
        <v>77</v>
      </c>
      <c r="D13" s="1" t="s">
        <v>85</v>
      </c>
      <c r="E13" s="1" t="s">
        <v>86</v>
      </c>
      <c r="F13" s="1" t="s">
        <v>87</v>
      </c>
      <c r="G13" s="1" t="s">
        <v>45</v>
      </c>
      <c r="H13" s="1" t="s">
        <v>46</v>
      </c>
      <c r="I13" s="1" t="s">
        <v>47</v>
      </c>
      <c r="J13" s="1" t="s">
        <v>89</v>
      </c>
      <c r="K13" s="1" t="s">
        <v>90</v>
      </c>
      <c r="L13" s="1" t="s">
        <v>80</v>
      </c>
      <c r="M13" s="1" t="s">
        <v>63</v>
      </c>
      <c r="N13" s="1" t="s">
        <v>81</v>
      </c>
      <c r="O13" s="1" t="s">
        <v>82</v>
      </c>
      <c r="P13" s="1" t="n">
        <v>8</v>
      </c>
      <c r="Q13" s="1" t="s">
        <v>23</v>
      </c>
      <c r="R13" s="1" t="s">
        <v>23</v>
      </c>
      <c r="S13" s="1" t="s">
        <v>45</v>
      </c>
      <c r="T13" s="1" t="n">
        <v>4</v>
      </c>
      <c r="U13" s="10" t="n">
        <f aca="false">X13/T13</f>
        <v>7.5</v>
      </c>
      <c r="V13" s="1" t="n">
        <v>16</v>
      </c>
      <c r="W13" s="1" t="n">
        <v>14</v>
      </c>
      <c r="X13" s="1" t="n">
        <f aca="false">V13+W13</f>
        <v>30</v>
      </c>
      <c r="Y13" s="2" t="n">
        <v>70.37</v>
      </c>
      <c r="Z13" s="2" t="n">
        <v>83.7</v>
      </c>
      <c r="AA13" s="3" t="n">
        <v>84.81</v>
      </c>
      <c r="AB13" s="3" t="n">
        <v>80.74</v>
      </c>
      <c r="AC13" s="2" t="n">
        <v>17.02</v>
      </c>
      <c r="AD13" s="2" t="n">
        <v>9.73</v>
      </c>
      <c r="AE13" s="2" t="n">
        <f aca="false">SQRT((((V13-1)*POWER(AC13,2))+((W13-1)*POWER(AD13,2)))/(X13-2))</f>
        <v>14.1117399200605</v>
      </c>
      <c r="AF13" s="2" t="n">
        <v>14.16</v>
      </c>
      <c r="AG13" s="2" t="n">
        <v>14.22</v>
      </c>
      <c r="AH13" s="11" t="n">
        <f aca="false">((AA13-Y13)-(AB13-Z13))/AE13</f>
        <v>1.23301592139359</v>
      </c>
      <c r="AI13" s="11" t="n">
        <f aca="false">AH13*(1-(3/((4*X13)-9)))*SQRT(1-(2*(U13-1)*0.233)/(X13-2))</f>
        <v>1.13294391933702</v>
      </c>
      <c r="AJ13" s="11" t="n">
        <f aca="false">((Y13-Z13)/AE13)*(1-(3/((4*X13)-9)))</f>
        <v>-0.919073750168303</v>
      </c>
      <c r="AK13" s="11" t="n">
        <f aca="false">AI13/SQRT(4+AI13^2)</f>
        <v>0.492884330965733</v>
      </c>
      <c r="AL13" s="11" t="n">
        <f aca="false">((AA13-Y13)/AC13)*(1-(3/((4*X13)-9)))</f>
        <v>0.825483532886588</v>
      </c>
      <c r="AM13" s="11" t="n">
        <f aca="false">((AB13-Z13)/AD13)*(1-(3/((4*X13)-9)))</f>
        <v>-0.295991778006167</v>
      </c>
      <c r="AN13" s="11" t="n">
        <f aca="false">4*(1+(AI13^2)/8)/AO13</f>
        <v>9.88639159972033</v>
      </c>
      <c r="AO13" s="11" t="n">
        <f aca="false">((1/V13)*((V13-1)/(V13-3))*((((AL13^2)/2)*(V13/(V13-1)))+1)+(1/W13)*((W13-1)/(W13-3))*((((AM13^2)/2)*(W13/(W13-1)))+1))*(1+(U13-1)*0.233)</f>
        <v>0.469512148629907</v>
      </c>
      <c r="AP13" s="1" t="s">
        <v>91</v>
      </c>
    </row>
    <row r="14" customFormat="false" ht="12.75" hidden="false" customHeight="false" outlineLevel="0" collapsed="false">
      <c r="A14" s="1" t="n">
        <v>13</v>
      </c>
      <c r="B14" s="1" t="n">
        <v>5</v>
      </c>
      <c r="C14" s="1" t="s">
        <v>93</v>
      </c>
      <c r="D14" s="1" t="s">
        <v>85</v>
      </c>
      <c r="E14" s="1" t="s">
        <v>86</v>
      </c>
      <c r="F14" s="1" t="s">
        <v>94</v>
      </c>
      <c r="G14" s="1" t="s">
        <v>45</v>
      </c>
      <c r="H14" s="1" t="s">
        <v>46</v>
      </c>
      <c r="I14" s="1" t="s">
        <v>47</v>
      </c>
      <c r="J14" s="1" t="s">
        <v>95</v>
      </c>
      <c r="K14" s="1" t="s">
        <v>90</v>
      </c>
      <c r="L14" s="1" t="s">
        <v>80</v>
      </c>
      <c r="M14" s="1" t="s">
        <v>51</v>
      </c>
      <c r="N14" s="1" t="s">
        <v>96</v>
      </c>
      <c r="O14" s="1" t="s">
        <v>97</v>
      </c>
      <c r="P14" s="1" t="n">
        <v>8</v>
      </c>
      <c r="Q14" s="1" t="s">
        <v>45</v>
      </c>
      <c r="R14" s="1" t="s">
        <v>23</v>
      </c>
      <c r="S14" s="1" t="s">
        <v>23</v>
      </c>
      <c r="T14" s="1" t="n">
        <v>2</v>
      </c>
      <c r="U14" s="10" t="n">
        <f aca="false">X14/T14</f>
        <v>28.5</v>
      </c>
      <c r="V14" s="1" t="n">
        <v>29</v>
      </c>
      <c r="W14" s="1" t="n">
        <v>28</v>
      </c>
      <c r="X14" s="1" t="n">
        <f aca="false">V14+W14</f>
        <v>57</v>
      </c>
      <c r="Y14" s="2" t="n">
        <v>26.55</v>
      </c>
      <c r="Z14" s="2" t="n">
        <v>27.19</v>
      </c>
      <c r="AA14" s="3" t="n">
        <v>30.69</v>
      </c>
      <c r="AB14" s="3" t="n">
        <v>27.5</v>
      </c>
      <c r="AC14" s="2" t="n">
        <v>8.03</v>
      </c>
      <c r="AD14" s="2" t="n">
        <v>6.75</v>
      </c>
      <c r="AE14" s="2" t="n">
        <f aca="false">SQRT((((V14-1)*POWER(AC14,2))+((W14-1)*POWER(AD14,2)))/(X14-2))</f>
        <v>7.42924528162487</v>
      </c>
      <c r="AF14" s="2" t="n">
        <v>6.25</v>
      </c>
      <c r="AG14" s="2" t="n">
        <v>7.43</v>
      </c>
      <c r="AH14" s="11" t="n">
        <f aca="false">((AA14-Y14)-(AB14-Z14))/AE14</f>
        <v>0.515530158826891</v>
      </c>
      <c r="AI14" s="11" t="n">
        <f aca="false">AH14*(1-(3/((4*X14)-9)))*SQRT(1-(2*(U14-1)*0.233)/(X14-2))</f>
        <v>0.445308920564795</v>
      </c>
      <c r="AJ14" s="11" t="n">
        <f aca="false">((Y14-Z14)/AE14)*(1-(3/((4*X14)-9)))</f>
        <v>-0.0849659491353165</v>
      </c>
      <c r="AK14" s="11" t="n">
        <f aca="false">AI14/SQRT(4+AI14^2)</f>
        <v>0.217332491541321</v>
      </c>
      <c r="AL14" s="11" t="n">
        <f aca="false">((AA14-Y14)/AC14)*(1-(3/((4*X14)-9)))</f>
        <v>0.508504068646685</v>
      </c>
      <c r="AM14" s="11" t="n">
        <f aca="false">((AB14-Z14)/AD14)*(1-(3/((4*X14)-9)))</f>
        <v>0.0452968036529679</v>
      </c>
      <c r="AN14" s="11" t="n">
        <f aca="false">4*(1+(AI14^2)/8)/AO14</f>
        <v>6.85549834530024</v>
      </c>
      <c r="AO14" s="11" t="n">
        <f aca="false">((1/V14)*((V14-1)/(V14-3))*((((AL14^2)/2)*(V14/(V14-1)))+1)+(1/W14)*((W14-1)/(W14-3))*((((AM14^2)/2)*(W14/(W14-1)))+1))*(1+(U14-1)*0.233)</f>
        <v>0.597936110680772</v>
      </c>
      <c r="AP14" s="1" t="s">
        <v>98</v>
      </c>
    </row>
    <row r="15" customFormat="false" ht="12.75" hidden="false" customHeight="false" outlineLevel="0" collapsed="false">
      <c r="A15" s="1" t="n">
        <v>14</v>
      </c>
      <c r="B15" s="1" t="n">
        <v>5</v>
      </c>
      <c r="C15" s="1" t="s">
        <v>93</v>
      </c>
      <c r="D15" s="1" t="s">
        <v>85</v>
      </c>
      <c r="E15" s="1" t="s">
        <v>86</v>
      </c>
      <c r="F15" s="1" t="s">
        <v>94</v>
      </c>
      <c r="G15" s="1" t="s">
        <v>45</v>
      </c>
      <c r="H15" s="1" t="s">
        <v>46</v>
      </c>
      <c r="I15" s="1" t="s">
        <v>47</v>
      </c>
      <c r="J15" s="1" t="s">
        <v>95</v>
      </c>
      <c r="K15" s="1" t="s">
        <v>90</v>
      </c>
      <c r="L15" s="1" t="s">
        <v>80</v>
      </c>
      <c r="M15" s="1" t="s">
        <v>51</v>
      </c>
      <c r="N15" s="1" t="s">
        <v>96</v>
      </c>
      <c r="O15" s="1" t="s">
        <v>97</v>
      </c>
      <c r="P15" s="1" t="n">
        <v>8</v>
      </c>
      <c r="Q15" s="1" t="s">
        <v>23</v>
      </c>
      <c r="R15" s="1" t="s">
        <v>23</v>
      </c>
      <c r="S15" s="1" t="s">
        <v>23</v>
      </c>
      <c r="T15" s="1" t="n">
        <v>2</v>
      </c>
      <c r="U15" s="10" t="n">
        <f aca="false">X15/T15</f>
        <v>28.5</v>
      </c>
      <c r="V15" s="1" t="n">
        <v>29</v>
      </c>
      <c r="W15" s="1" t="n">
        <v>28</v>
      </c>
      <c r="X15" s="1" t="n">
        <f aca="false">V15+W15</f>
        <v>57</v>
      </c>
      <c r="Y15" s="2" t="n">
        <v>28.21</v>
      </c>
      <c r="Z15" s="2" t="n">
        <v>27.19</v>
      </c>
      <c r="AA15" s="3" t="n">
        <v>29.44</v>
      </c>
      <c r="AB15" s="3" t="n">
        <v>27.5</v>
      </c>
      <c r="AC15" s="2" t="n">
        <v>7.35</v>
      </c>
      <c r="AD15" s="2" t="n">
        <v>6.75</v>
      </c>
      <c r="AE15" s="2" t="n">
        <f aca="false">SQRT((((V15-1)*POWER(AC15,2))+((W15-1)*POWER(AD15,2)))/(X15-2))</f>
        <v>7.06182760274627</v>
      </c>
      <c r="AF15" s="2" t="n">
        <v>6.64</v>
      </c>
      <c r="AG15" s="2" t="n">
        <v>7.43</v>
      </c>
      <c r="AH15" s="11" t="n">
        <f aca="false">((AA15-Y15)-(AB15-Z15))/AE15</f>
        <v>0.13027789005246</v>
      </c>
      <c r="AI15" s="11" t="n">
        <f aca="false">AH15*(1-(3/((4*X15)-9)))*SQRT(1-(2*(U15-1)*0.233)/(X15-2))</f>
        <v>0.112532517447151</v>
      </c>
      <c r="AJ15" s="11" t="n">
        <f aca="false">((Y15-Z15)/AE15)*(1-(3/((4*X15)-9)))</f>
        <v>0.142459920271778</v>
      </c>
      <c r="AK15" s="11" t="n">
        <f aca="false">AI15/SQRT(4+AI15^2)</f>
        <v>0.0561774032026851</v>
      </c>
      <c r="AL15" s="11" t="n">
        <f aca="false">((AA15-Y15)/AC15)*(1-(3/((4*X15)-9)))</f>
        <v>0.165054514956668</v>
      </c>
      <c r="AM15" s="11" t="n">
        <f aca="false">((AB15-Z15)/AD15)*(1-(3/((4*X15)-9)))</f>
        <v>0.0452968036529679</v>
      </c>
      <c r="AN15" s="11" t="n">
        <f aca="false">4*(1+(AI15^2)/8)/AO15</f>
        <v>7.09107581737605</v>
      </c>
      <c r="AO15" s="11" t="n">
        <f aca="false">((1/V15)*((V15-1)/(V15-3))*((((AL15^2)/2)*(V15/(V15-1)))+1)+(1/W15)*((W15-1)/(W15-3))*((((AM15^2)/2)*(W15/(W15-1)))+1))*(1+(U15-1)*0.233)</f>
        <v>0.564982223702127</v>
      </c>
      <c r="AP15" s="1" t="s">
        <v>99</v>
      </c>
    </row>
    <row r="16" customFormat="false" ht="12.75" hidden="false" customHeight="false" outlineLevel="0" collapsed="false">
      <c r="A16" s="1" t="n">
        <v>15</v>
      </c>
      <c r="B16" s="1" t="n">
        <v>5</v>
      </c>
      <c r="C16" s="1" t="s">
        <v>93</v>
      </c>
      <c r="D16" s="1" t="s">
        <v>56</v>
      </c>
      <c r="E16" s="1" t="s">
        <v>57</v>
      </c>
      <c r="F16" s="1" t="s">
        <v>100</v>
      </c>
      <c r="G16" s="1" t="s">
        <v>45</v>
      </c>
      <c r="H16" s="1" t="s">
        <v>46</v>
      </c>
      <c r="I16" s="1" t="s">
        <v>47</v>
      </c>
      <c r="J16" s="1" t="s">
        <v>95</v>
      </c>
      <c r="K16" s="1" t="s">
        <v>90</v>
      </c>
      <c r="L16" s="1" t="s">
        <v>80</v>
      </c>
      <c r="M16" s="1" t="s">
        <v>51</v>
      </c>
      <c r="N16" s="1" t="s">
        <v>96</v>
      </c>
      <c r="O16" s="1" t="s">
        <v>97</v>
      </c>
      <c r="P16" s="1" t="n">
        <v>8</v>
      </c>
      <c r="Q16" s="1" t="s">
        <v>45</v>
      </c>
      <c r="R16" s="1" t="s">
        <v>23</v>
      </c>
      <c r="S16" s="1" t="s">
        <v>23</v>
      </c>
      <c r="T16" s="1" t="n">
        <v>2</v>
      </c>
      <c r="U16" s="10" t="n">
        <f aca="false">X16/T16</f>
        <v>27</v>
      </c>
      <c r="V16" s="1" t="n">
        <v>27</v>
      </c>
      <c r="W16" s="1" t="n">
        <v>27</v>
      </c>
      <c r="X16" s="1" t="n">
        <f aca="false">V16+W16</f>
        <v>54</v>
      </c>
      <c r="Y16" s="2" t="n">
        <v>87.63</v>
      </c>
      <c r="Z16" s="2" t="n">
        <v>101.89</v>
      </c>
      <c r="AA16" s="3" t="n">
        <v>102</v>
      </c>
      <c r="AB16" s="3" t="n">
        <v>107.7</v>
      </c>
      <c r="AC16" s="2" t="n">
        <v>29.16</v>
      </c>
      <c r="AD16" s="2" t="n">
        <v>31.49</v>
      </c>
      <c r="AE16" s="2" t="n">
        <f aca="false">SQRT((((V16-1)*POWER(AC16,2))+((W16-1)*POWER(AD16,2)))/(X16-2))</f>
        <v>30.3473697377549</v>
      </c>
      <c r="AF16" s="2" t="n">
        <v>33.44</v>
      </c>
      <c r="AG16" s="2" t="n">
        <v>28.16</v>
      </c>
      <c r="AH16" s="11" t="n">
        <f aca="false">((AA16-Y16)-(AB16-Z16))/AE16</f>
        <v>0.282067278778055</v>
      </c>
      <c r="AI16" s="11" t="n">
        <f aca="false">AH16*(1-(3/((4*X16)-9)))*SQRT(1-(2*(U16-1)*0.233)/(X16-2))</f>
        <v>0.243450243170868</v>
      </c>
      <c r="AJ16" s="11" t="n">
        <f aca="false">((Y16-Z16)/AE16)*(1-(3/((4*X16)-9)))</f>
        <v>-0.463082417183909</v>
      </c>
      <c r="AK16" s="11" t="n">
        <f aca="false">AI16/SQRT(4+AI16^2)</f>
        <v>0.120833220038205</v>
      </c>
      <c r="AL16" s="11" t="n">
        <f aca="false">((AA16-Y16)/AC16)*(1-(3/((4*X16)-9)))</f>
        <v>0.485656348780343</v>
      </c>
      <c r="AM16" s="11" t="n">
        <f aca="false">((AB16-Z16)/AD16)*(1-(3/((4*X16)-9)))</f>
        <v>0.181829060065077</v>
      </c>
      <c r="AN16" s="11" t="n">
        <f aca="false">4*(1+(AI16^2)/8)/AO16</f>
        <v>6.65037608514379</v>
      </c>
      <c r="AO16" s="11" t="n">
        <f aca="false">((1/V16)*((V16-1)/(V16-3))*((((AL16^2)/2)*(V16/(V16-1)))+1)+(1/W16)*((W16-1)/(W16-3))*((((AM16^2)/2)*(W16/(W16-1)))+1))*(1+(U16-1)*0.233)</f>
        <v>0.60592573395236</v>
      </c>
      <c r="AP16" s="1" t="s">
        <v>101</v>
      </c>
    </row>
    <row r="17" customFormat="false" ht="12.75" hidden="false" customHeight="false" outlineLevel="0" collapsed="false">
      <c r="A17" s="1" t="n">
        <v>16</v>
      </c>
      <c r="B17" s="1" t="n">
        <v>5</v>
      </c>
      <c r="C17" s="1" t="s">
        <v>93</v>
      </c>
      <c r="D17" s="1" t="s">
        <v>56</v>
      </c>
      <c r="E17" s="1" t="s">
        <v>57</v>
      </c>
      <c r="F17" s="1" t="s">
        <v>100</v>
      </c>
      <c r="G17" s="1" t="s">
        <v>45</v>
      </c>
      <c r="H17" s="1" t="s">
        <v>46</v>
      </c>
      <c r="I17" s="1" t="s">
        <v>47</v>
      </c>
      <c r="J17" s="1" t="s">
        <v>95</v>
      </c>
      <c r="K17" s="1" t="s">
        <v>90</v>
      </c>
      <c r="L17" s="1" t="s">
        <v>80</v>
      </c>
      <c r="M17" s="1" t="s">
        <v>51</v>
      </c>
      <c r="N17" s="1" t="s">
        <v>96</v>
      </c>
      <c r="O17" s="1" t="s">
        <v>97</v>
      </c>
      <c r="P17" s="1" t="n">
        <v>8</v>
      </c>
      <c r="Q17" s="1" t="s">
        <v>23</v>
      </c>
      <c r="R17" s="1" t="s">
        <v>23</v>
      </c>
      <c r="S17" s="1" t="s">
        <v>23</v>
      </c>
      <c r="T17" s="1" t="n">
        <v>2</v>
      </c>
      <c r="U17" s="10" t="n">
        <f aca="false">X17/T17</f>
        <v>27.5</v>
      </c>
      <c r="V17" s="1" t="n">
        <v>28</v>
      </c>
      <c r="W17" s="1" t="n">
        <v>27</v>
      </c>
      <c r="X17" s="1" t="n">
        <f aca="false">V17+W17</f>
        <v>55</v>
      </c>
      <c r="Y17" s="2" t="n">
        <v>94.46</v>
      </c>
      <c r="Z17" s="2" t="n">
        <v>101.89</v>
      </c>
      <c r="AA17" s="3" t="n">
        <v>106.89</v>
      </c>
      <c r="AB17" s="3" t="n">
        <v>107.7</v>
      </c>
      <c r="AC17" s="2" t="n">
        <v>33.57</v>
      </c>
      <c r="AD17" s="2" t="n">
        <v>31.49</v>
      </c>
      <c r="AE17" s="2" t="n">
        <f aca="false">SQRT((((V17-1)*POWER(AC17,2))+((W17-1)*POWER(AD17,2)))/(X17-2))</f>
        <v>32.5662271234573</v>
      </c>
      <c r="AF17" s="2" t="n">
        <v>32.66</v>
      </c>
      <c r="AG17" s="2" t="n">
        <v>28.16</v>
      </c>
      <c r="AH17" s="11" t="n">
        <f aca="false">((AA17-Y17)-(AB17-Z17))/AE17</f>
        <v>0.203278076238425</v>
      </c>
      <c r="AI17" s="11" t="n">
        <f aca="false">AH17*(1-(3/((4*X17)-9)))*SQRT(1-(2*(U17-1)*0.233)/(X17-2))</f>
        <v>0.175496760277836</v>
      </c>
      <c r="AJ17" s="11" t="n">
        <f aca="false">((Y17-Z17)/AE17)*(1-(3/((4*X17)-9)))</f>
        <v>-0.224906623718096</v>
      </c>
      <c r="AK17" s="11" t="n">
        <f aca="false">AI17/SQRT(4+AI17^2)</f>
        <v>0.0874124970351701</v>
      </c>
      <c r="AL17" s="11" t="n">
        <f aca="false">((AA17-Y17)/AC17)*(1-(3/((4*X17)-9)))</f>
        <v>0.365006557705693</v>
      </c>
      <c r="AM17" s="11" t="n">
        <f aca="false">((AB17-Z17)/AD17)*(1-(3/((4*X17)-9)))</f>
        <v>0.181879751188597</v>
      </c>
      <c r="AN17" s="11" t="n">
        <f aca="false">4*(1+(AI17^2)/8)/AO17</f>
        <v>6.82127678193015</v>
      </c>
      <c r="AO17" s="11" t="n">
        <f aca="false">((1/V17)*((V17-1)/(V17-3))*((((AL17^2)/2)*(V17/(V17-1)))+1)+(1/W17)*((W17-1)/(W17-3))*((((AM17^2)/2)*(W17/(W17-1)))+1))*(1+(U17-1)*0.233)</f>
        <v>0.58865805989151</v>
      </c>
      <c r="AP17" s="1" t="s">
        <v>99</v>
      </c>
    </row>
    <row r="18" customFormat="false" ht="12.75" hidden="false" customHeight="false" outlineLevel="0" collapsed="false">
      <c r="A18" s="1" t="n">
        <v>17</v>
      </c>
      <c r="B18" s="1" t="n">
        <v>6</v>
      </c>
      <c r="C18" s="1" t="s">
        <v>102</v>
      </c>
      <c r="D18" s="1" t="s">
        <v>85</v>
      </c>
      <c r="E18" s="1" t="s">
        <v>86</v>
      </c>
      <c r="F18" s="1" t="s">
        <v>103</v>
      </c>
      <c r="G18" s="1" t="s">
        <v>45</v>
      </c>
      <c r="H18" s="1" t="s">
        <v>46</v>
      </c>
      <c r="I18" s="1" t="s">
        <v>47</v>
      </c>
      <c r="J18" s="1" t="s">
        <v>104</v>
      </c>
      <c r="K18" s="1" t="s">
        <v>90</v>
      </c>
      <c r="L18" s="1" t="s">
        <v>80</v>
      </c>
      <c r="M18" s="1" t="s">
        <v>51</v>
      </c>
      <c r="N18" s="1" t="s">
        <v>96</v>
      </c>
      <c r="O18" s="1" t="s">
        <v>105</v>
      </c>
      <c r="P18" s="1" t="n">
        <v>12</v>
      </c>
      <c r="Q18" s="1" t="s">
        <v>45</v>
      </c>
      <c r="R18" s="1" t="s">
        <v>23</v>
      </c>
      <c r="S18" s="1" t="s">
        <v>23</v>
      </c>
      <c r="T18" s="1" t="n">
        <v>1</v>
      </c>
      <c r="U18" s="10" t="n">
        <v>1</v>
      </c>
      <c r="V18" s="1" t="n">
        <v>38</v>
      </c>
      <c r="W18" s="1" t="n">
        <v>36</v>
      </c>
      <c r="X18" s="1" t="n">
        <f aca="false">V18+W18</f>
        <v>74</v>
      </c>
      <c r="Y18" s="2" t="n">
        <v>52.45</v>
      </c>
      <c r="Z18" s="2" t="n">
        <v>50.19</v>
      </c>
      <c r="AA18" s="3" t="n">
        <v>67.11</v>
      </c>
      <c r="AB18" s="3" t="n">
        <v>60.08</v>
      </c>
      <c r="AC18" s="2" t="n">
        <v>27.54</v>
      </c>
      <c r="AD18" s="2" t="n">
        <v>25.47</v>
      </c>
      <c r="AE18" s="2" t="n">
        <f aca="false">SQRT((((V18-1)*POWER(AC18,2))+((W18-1)*POWER(AD18,2)))/(X18-2))</f>
        <v>26.5539128472623</v>
      </c>
      <c r="AF18" s="2" t="n">
        <v>27.64</v>
      </c>
      <c r="AG18" s="2" t="n">
        <v>29.27</v>
      </c>
      <c r="AH18" s="11" t="n">
        <f aca="false">((AA18-Y18)-(AB18-Z18))/AE18</f>
        <v>0.179634543030889</v>
      </c>
      <c r="AI18" s="11" t="n">
        <f aca="false">AH18*(1-(3/((4*X18)-9)))*SQRT(1-(2*(U18-1)*0.233)/(X18-2))</f>
        <v>0.177756830037534</v>
      </c>
      <c r="AJ18" s="11" t="n">
        <f aca="false">((Y18-Z18)/AE18)*(1-(3/((4*X18)-9)))</f>
        <v>0.0842202171666308</v>
      </c>
      <c r="AK18" s="11" t="n">
        <f aca="false">AI18/SQRT(4+AI18^2)</f>
        <v>0.0885294393192679</v>
      </c>
      <c r="AL18" s="11" t="n">
        <f aca="false">((AA18-Y18)/AC18)*(1-(3/((4*X18)-9)))</f>
        <v>0.526752345021116</v>
      </c>
      <c r="AM18" s="11" t="n">
        <f aca="false">((AB18-Z18)/AD18)*(1-(3/((4*X18)-9)))</f>
        <v>0.384241076131105</v>
      </c>
      <c r="AN18" s="11" t="n">
        <f aca="false">4*(1+(AI18^2)/8)/AO18</f>
        <v>63.2592101983521</v>
      </c>
      <c r="AO18" s="11" t="n">
        <f aca="false">((1/V18)*((V18-1)/(V18-3))*((((AL18^2)/2)*(V18/(V18-1)))+1)+(1/W18)*((W18-1)/(W18-3))*((((AM18^2)/2)*(W18/(W18-1)))+1))*(1+(U18-1)*0.233)</f>
        <v>0.0634816453243849</v>
      </c>
      <c r="AP18" s="1" t="s">
        <v>106</v>
      </c>
    </row>
    <row r="19" customFormat="false" ht="12.75" hidden="false" customHeight="false" outlineLevel="0" collapsed="false">
      <c r="A19" s="1" t="n">
        <v>18</v>
      </c>
      <c r="B19" s="1" t="n">
        <v>6</v>
      </c>
      <c r="C19" s="1" t="s">
        <v>102</v>
      </c>
      <c r="D19" s="1" t="s">
        <v>85</v>
      </c>
      <c r="E19" s="1" t="s">
        <v>86</v>
      </c>
      <c r="F19" s="1" t="s">
        <v>103</v>
      </c>
      <c r="G19" s="1" t="s">
        <v>45</v>
      </c>
      <c r="H19" s="1" t="s">
        <v>46</v>
      </c>
      <c r="I19" s="1" t="s">
        <v>47</v>
      </c>
      <c r="J19" s="1" t="s">
        <v>104</v>
      </c>
      <c r="K19" s="1" t="s">
        <v>90</v>
      </c>
      <c r="L19" s="1" t="s">
        <v>80</v>
      </c>
      <c r="M19" s="1" t="s">
        <v>51</v>
      </c>
      <c r="N19" s="1" t="s">
        <v>96</v>
      </c>
      <c r="O19" s="1" t="s">
        <v>105</v>
      </c>
      <c r="P19" s="1" t="n">
        <v>12</v>
      </c>
      <c r="Q19" s="1" t="s">
        <v>45</v>
      </c>
      <c r="R19" s="1" t="s">
        <v>23</v>
      </c>
      <c r="S19" s="1" t="s">
        <v>23</v>
      </c>
      <c r="T19" s="1" t="n">
        <v>1</v>
      </c>
      <c r="U19" s="10" t="n">
        <v>1</v>
      </c>
      <c r="V19" s="1" t="n">
        <v>37</v>
      </c>
      <c r="W19" s="1" t="n">
        <v>36</v>
      </c>
      <c r="X19" s="1" t="n">
        <f aca="false">V19+W19</f>
        <v>73</v>
      </c>
      <c r="Y19" s="2" t="n">
        <v>50.86</v>
      </c>
      <c r="Z19" s="2" t="n">
        <v>50.19</v>
      </c>
      <c r="AA19" s="3" t="n">
        <v>60.89</v>
      </c>
      <c r="AB19" s="3" t="n">
        <v>60.08</v>
      </c>
      <c r="AC19" s="2" t="n">
        <v>26.49</v>
      </c>
      <c r="AD19" s="2" t="n">
        <v>25.47</v>
      </c>
      <c r="AE19" s="2" t="n">
        <f aca="false">SQRT((((V19-1)*POWER(AC19,2))+((W19-1)*POWER(AD19,2)))/(X19-2))</f>
        <v>25.9921860143162</v>
      </c>
      <c r="AF19" s="2" t="n">
        <v>26.98</v>
      </c>
      <c r="AG19" s="2" t="n">
        <v>29.27</v>
      </c>
      <c r="AH19" s="11" t="n">
        <f aca="false">((AA19-Y19)-(AB19-Z19))/AE19</f>
        <v>0.00538623415217519</v>
      </c>
      <c r="AI19" s="11" t="n">
        <f aca="false">AH19*(1-(3/((4*X19)-9)))*SQRT(1-(2*(U19-1)*0.233)/(X19-2))</f>
        <v>0.00532913626363624</v>
      </c>
      <c r="AJ19" s="11" t="n">
        <f aca="false">((Y19-Z19)/AE19)*(1-(3/((4*X19)-9)))</f>
        <v>0.0255037235474019</v>
      </c>
      <c r="AK19" s="11" t="n">
        <f aca="false">AI19/SQRT(4+AI19^2)</f>
        <v>0.00266455867275377</v>
      </c>
      <c r="AL19" s="11" t="n">
        <f aca="false">((AA19-Y19)/AC19)*(1-(3/((4*X19)-9)))</f>
        <v>0.374619664464356</v>
      </c>
      <c r="AM19" s="11" t="n">
        <f aca="false">((AB19-Z19)/AD19)*(1-(3/((4*X19)-9)))</f>
        <v>0.384183706737366</v>
      </c>
      <c r="AN19" s="11" t="n">
        <f aca="false">4*(1+(AI19^2)/8)/AO19</f>
        <v>64.1251187445684</v>
      </c>
      <c r="AO19" s="11" t="n">
        <f aca="false">((1/V19)*((V19-1)/(V19-3))*((((AL19^2)/2)*(V19/(V19-1)))+1)+(1/W19)*((W19-1)/(W19-3))*((((AM19^2)/2)*(W19/(W19-1)))+1))*(1+(U19-1)*0.233)</f>
        <v>0.0623782735713916</v>
      </c>
      <c r="AP19" s="1" t="s">
        <v>98</v>
      </c>
    </row>
    <row r="20" customFormat="false" ht="12.75" hidden="false" customHeight="false" outlineLevel="0" collapsed="false">
      <c r="A20" s="1" t="n">
        <v>19</v>
      </c>
      <c r="B20" s="1" t="n">
        <v>6</v>
      </c>
      <c r="C20" s="1" t="s">
        <v>102</v>
      </c>
      <c r="D20" s="1" t="s">
        <v>85</v>
      </c>
      <c r="E20" s="1" t="s">
        <v>86</v>
      </c>
      <c r="F20" s="1" t="s">
        <v>103</v>
      </c>
      <c r="G20" s="1" t="s">
        <v>45</v>
      </c>
      <c r="H20" s="1" t="s">
        <v>46</v>
      </c>
      <c r="I20" s="1" t="s">
        <v>47</v>
      </c>
      <c r="J20" s="1" t="s">
        <v>104</v>
      </c>
      <c r="K20" s="1" t="s">
        <v>90</v>
      </c>
      <c r="L20" s="1" t="s">
        <v>80</v>
      </c>
      <c r="M20" s="1" t="s">
        <v>51</v>
      </c>
      <c r="N20" s="1" t="s">
        <v>96</v>
      </c>
      <c r="O20" s="1" t="s">
        <v>105</v>
      </c>
      <c r="P20" s="1" t="n">
        <v>12</v>
      </c>
      <c r="Q20" s="1" t="s">
        <v>23</v>
      </c>
      <c r="R20" s="1" t="s">
        <v>23</v>
      </c>
      <c r="S20" s="1" t="s">
        <v>23</v>
      </c>
      <c r="T20" s="1" t="n">
        <v>1</v>
      </c>
      <c r="U20" s="10" t="n">
        <v>1</v>
      </c>
      <c r="V20" s="1" t="n">
        <v>37</v>
      </c>
      <c r="W20" s="1" t="n">
        <v>36</v>
      </c>
      <c r="X20" s="1" t="n">
        <f aca="false">V20+W20</f>
        <v>73</v>
      </c>
      <c r="Y20" s="2" t="n">
        <v>50</v>
      </c>
      <c r="Z20" s="2" t="n">
        <v>50.19</v>
      </c>
      <c r="AA20" s="3" t="n">
        <v>60.22</v>
      </c>
      <c r="AB20" s="3" t="n">
        <v>60.08</v>
      </c>
      <c r="AC20" s="2" t="n">
        <v>25.97</v>
      </c>
      <c r="AD20" s="2" t="n">
        <v>25.47</v>
      </c>
      <c r="AE20" s="2" t="n">
        <f aca="false">SQRT((((V20-1)*POWER(AC20,2))+((W20-1)*POWER(AD20,2)))/(X20-2))</f>
        <v>25.724735698556</v>
      </c>
      <c r="AF20" s="2" t="n">
        <v>26.36</v>
      </c>
      <c r="AG20" s="2" t="n">
        <v>29.27</v>
      </c>
      <c r="AH20" s="11" t="n">
        <f aca="false">((AA20-Y20)-(AB20-Z20))/AE20</f>
        <v>0.0128281201356919</v>
      </c>
      <c r="AI20" s="11" t="n">
        <f aca="false">AH20*(1-(3/((4*X20)-9)))*SQRT(1-(2*(U20-1)*0.233)/(X20-2))</f>
        <v>0.0126921329964443</v>
      </c>
      <c r="AJ20" s="11" t="n">
        <f aca="false">((Y20-Z20)/AE20)*(1-(3/((4*X20)-9)))</f>
        <v>-0.00730759172522543</v>
      </c>
      <c r="AK20" s="11" t="n">
        <f aca="false">AI20/SQRT(4+AI20^2)</f>
        <v>0.0063459387159098</v>
      </c>
      <c r="AL20" s="11" t="n">
        <f aca="false">((AA20-Y20)/AC20)*(1-(3/((4*X20)-9)))</f>
        <v>0.389359290619375</v>
      </c>
      <c r="AM20" s="11" t="n">
        <f aca="false">((AB20-Z20)/AD20)*(1-(3/((4*X20)-9)))</f>
        <v>0.384183706737366</v>
      </c>
      <c r="AN20" s="11" t="n">
        <f aca="false">4*(1+(AI20^2)/8)/AO20</f>
        <v>63.9563933346129</v>
      </c>
      <c r="AO20" s="11" t="n">
        <f aca="false">((1/V20)*((V20-1)/(V20-3))*((((AL20^2)/2)*(V20/(V20-1)))+1)+(1/W20)*((W20-1)/(W20-3))*((((AM20^2)/2)*(W20/(W20-1)))+1))*(1+(U20-1)*0.233)</f>
        <v>0.062543873044748</v>
      </c>
      <c r="AP20" s="1" t="s">
        <v>99</v>
      </c>
    </row>
    <row r="21" customFormat="false" ht="12.75" hidden="false" customHeight="false" outlineLevel="0" collapsed="false">
      <c r="A21" s="1" t="n">
        <v>20</v>
      </c>
      <c r="B21" s="1" t="n">
        <v>6</v>
      </c>
      <c r="C21" s="1" t="s">
        <v>102</v>
      </c>
      <c r="D21" s="1" t="s">
        <v>56</v>
      </c>
      <c r="E21" s="1" t="s">
        <v>57</v>
      </c>
      <c r="F21" s="1" t="s">
        <v>107</v>
      </c>
      <c r="G21" s="1" t="s">
        <v>45</v>
      </c>
      <c r="H21" s="1" t="s">
        <v>46</v>
      </c>
      <c r="I21" s="1" t="s">
        <v>47</v>
      </c>
      <c r="J21" s="1" t="s">
        <v>104</v>
      </c>
      <c r="K21" s="1" t="s">
        <v>90</v>
      </c>
      <c r="L21" s="1" t="s">
        <v>80</v>
      </c>
      <c r="M21" s="1" t="s">
        <v>51</v>
      </c>
      <c r="N21" s="1" t="s">
        <v>96</v>
      </c>
      <c r="O21" s="1" t="s">
        <v>105</v>
      </c>
      <c r="P21" s="1" t="n">
        <v>12</v>
      </c>
      <c r="Q21" s="1" t="s">
        <v>45</v>
      </c>
      <c r="R21" s="1" t="s">
        <v>23</v>
      </c>
      <c r="S21" s="1" t="s">
        <v>23</v>
      </c>
      <c r="T21" s="1" t="n">
        <v>1</v>
      </c>
      <c r="U21" s="10" t="n">
        <v>1</v>
      </c>
      <c r="V21" s="1" t="n">
        <v>38</v>
      </c>
      <c r="W21" s="1" t="n">
        <v>36</v>
      </c>
      <c r="X21" s="1" t="n">
        <f aca="false">V21+W21</f>
        <v>74</v>
      </c>
      <c r="Y21" s="2" t="n">
        <v>37.39</v>
      </c>
      <c r="Z21" s="2" t="n">
        <v>37.19</v>
      </c>
      <c r="AA21" s="3" t="n">
        <v>41.37</v>
      </c>
      <c r="AB21" s="3" t="n">
        <v>38.75</v>
      </c>
      <c r="AC21" s="2" t="n">
        <v>6.84</v>
      </c>
      <c r="AD21" s="2" t="n">
        <v>6.73</v>
      </c>
      <c r="AE21" s="2" t="n">
        <f aca="false">SQRT((((V21-1)*POWER(AC21,2))+((W21-1)*POWER(AD21,2)))/(X21-2))</f>
        <v>6.78675047017676</v>
      </c>
      <c r="AF21" s="2" t="n">
        <v>7.05</v>
      </c>
      <c r="AG21" s="2" t="n">
        <v>6.47</v>
      </c>
      <c r="AH21" s="11" t="n">
        <f aca="false">((AA21-Y21)-(AB21-Z21))/AE21</f>
        <v>0.356577129310158</v>
      </c>
      <c r="AI21" s="11" t="n">
        <f aca="false">AH21*(1-(3/((4*X21)-9)))*SQRT(1-(2*(U21-1)*0.233)/(X21-2))</f>
        <v>0.352849842244198</v>
      </c>
      <c r="AJ21" s="11" t="n">
        <f aca="false">((Y21-Z21)/AE21)*(1-(3/((4*X21)-9)))</f>
        <v>0.0291611439871243</v>
      </c>
      <c r="AK21" s="11" t="n">
        <f aca="false">AI21/SQRT(4+AI21^2)</f>
        <v>0.173741719397011</v>
      </c>
      <c r="AL21" s="11" t="n">
        <f aca="false">((AA21-Y21)/AC21)*(1-(3/((4*X21)-9)))</f>
        <v>0.575789066161338</v>
      </c>
      <c r="AM21" s="11" t="n">
        <f aca="false">((AB21-Z21)/AD21)*(1-(3/((4*X21)-9)))</f>
        <v>0.229374944991225</v>
      </c>
      <c r="AN21" s="11" t="n">
        <f aca="false">4*(1+(AI21^2)/8)/AO21</f>
        <v>64.6709317272173</v>
      </c>
      <c r="AO21" s="11" t="n">
        <f aca="false">((1/V21)*((V21-1)/(V21-3))*((((AL21^2)/2)*(V21/(V21-1)))+1)+(1/W21)*((W21-1)/(W21-3))*((((AM21^2)/2)*(W21/(W21-1)))+1))*(1+(U21-1)*0.233)</f>
        <v>0.0628141793707334</v>
      </c>
      <c r="AP21" s="1" t="s">
        <v>106</v>
      </c>
    </row>
    <row r="22" customFormat="false" ht="12.75" hidden="false" customHeight="false" outlineLevel="0" collapsed="false">
      <c r="A22" s="1" t="n">
        <v>21</v>
      </c>
      <c r="B22" s="1" t="n">
        <v>6</v>
      </c>
      <c r="C22" s="1" t="s">
        <v>102</v>
      </c>
      <c r="D22" s="1" t="s">
        <v>56</v>
      </c>
      <c r="E22" s="1" t="s">
        <v>57</v>
      </c>
      <c r="F22" s="1" t="s">
        <v>107</v>
      </c>
      <c r="G22" s="1" t="s">
        <v>45</v>
      </c>
      <c r="H22" s="1" t="s">
        <v>46</v>
      </c>
      <c r="I22" s="1" t="s">
        <v>47</v>
      </c>
      <c r="J22" s="1" t="s">
        <v>104</v>
      </c>
      <c r="K22" s="1" t="s">
        <v>90</v>
      </c>
      <c r="L22" s="1" t="s">
        <v>80</v>
      </c>
      <c r="M22" s="1" t="s">
        <v>51</v>
      </c>
      <c r="N22" s="1" t="s">
        <v>96</v>
      </c>
      <c r="O22" s="1" t="s">
        <v>105</v>
      </c>
      <c r="P22" s="1" t="n">
        <v>12</v>
      </c>
      <c r="Q22" s="1" t="s">
        <v>45</v>
      </c>
      <c r="R22" s="1" t="s">
        <v>23</v>
      </c>
      <c r="S22" s="1" t="s">
        <v>23</v>
      </c>
      <c r="T22" s="1" t="n">
        <v>1</v>
      </c>
      <c r="U22" s="10" t="n">
        <v>1</v>
      </c>
      <c r="V22" s="1" t="n">
        <v>37</v>
      </c>
      <c r="W22" s="1" t="n">
        <v>36</v>
      </c>
      <c r="X22" s="1" t="n">
        <f aca="false">V22+W22</f>
        <v>73</v>
      </c>
      <c r="Y22" s="2" t="n">
        <v>36.19</v>
      </c>
      <c r="Z22" s="2" t="n">
        <v>37.19</v>
      </c>
      <c r="AA22" s="3" t="n">
        <v>41.19</v>
      </c>
      <c r="AB22" s="3" t="n">
        <v>38.75</v>
      </c>
      <c r="AC22" s="2" t="n">
        <v>5.59</v>
      </c>
      <c r="AD22" s="2" t="n">
        <v>6.73</v>
      </c>
      <c r="AE22" s="2" t="n">
        <f aca="false">SQRT((((V22-1)*POWER(AC22,2))+((W22-1)*POWER(AD22,2)))/(X22-2))</f>
        <v>6.17831635299994</v>
      </c>
      <c r="AF22" s="2" t="n">
        <v>5.6</v>
      </c>
      <c r="AG22" s="2" t="n">
        <v>6.47</v>
      </c>
      <c r="AH22" s="11" t="n">
        <f aca="false">((AA22-Y22)-(AB22-Z22))/AE22</f>
        <v>0.556785992081754</v>
      </c>
      <c r="AI22" s="11" t="n">
        <f aca="false">AH22*(1-(3/((4*X22)-9)))*SQRT(1-(2*(U22-1)*0.233)/(X22-2))</f>
        <v>0.550883667077354</v>
      </c>
      <c r="AJ22" s="11" t="n">
        <f aca="false">((Y22-Z22)/AE22)*(1-(3/((4*X22)-9)))</f>
        <v>-0.16014060089458</v>
      </c>
      <c r="AK22" s="11" t="n">
        <f aca="false">AI22/SQRT(4+AI22^2)</f>
        <v>0.265552481691729</v>
      </c>
      <c r="AL22" s="11" t="n">
        <f aca="false">((AA22-Y22)/AC22)*(1-(3/((4*X22)-9)))</f>
        <v>0.884972534245276</v>
      </c>
      <c r="AM22" s="11" t="n">
        <f aca="false">((AB22-Z22)/AD22)*(1-(3/((4*X22)-9)))</f>
        <v>0.229340697997995</v>
      </c>
      <c r="AN22" s="11" t="n">
        <f aca="false">4*(1+(AI22^2)/8)/AO22</f>
        <v>58.9799308437334</v>
      </c>
      <c r="AO22" s="11" t="n">
        <f aca="false">((1/V22)*((V22-1)/(V22-3))*((((AL22^2)/2)*(V22/(V22-1)))+1)+(1/W22)*((W22-1)/(W22-3))*((((AM22^2)/2)*(W22/(W22-1)))+1))*(1+(U22-1)*0.233)</f>
        <v>0.0703923580094773</v>
      </c>
      <c r="AP22" s="1" t="s">
        <v>98</v>
      </c>
    </row>
    <row r="23" customFormat="false" ht="12.75" hidden="false" customHeight="false" outlineLevel="0" collapsed="false">
      <c r="A23" s="1" t="n">
        <v>22</v>
      </c>
      <c r="B23" s="1" t="n">
        <v>6</v>
      </c>
      <c r="C23" s="1" t="s">
        <v>102</v>
      </c>
      <c r="D23" s="1" t="s">
        <v>56</v>
      </c>
      <c r="E23" s="1" t="s">
        <v>57</v>
      </c>
      <c r="F23" s="1" t="s">
        <v>107</v>
      </c>
      <c r="G23" s="1" t="s">
        <v>45</v>
      </c>
      <c r="H23" s="1" t="s">
        <v>46</v>
      </c>
      <c r="I23" s="1" t="s">
        <v>47</v>
      </c>
      <c r="J23" s="1" t="s">
        <v>104</v>
      </c>
      <c r="K23" s="1" t="s">
        <v>90</v>
      </c>
      <c r="L23" s="1" t="s">
        <v>80</v>
      </c>
      <c r="M23" s="1" t="s">
        <v>51</v>
      </c>
      <c r="N23" s="1" t="s">
        <v>96</v>
      </c>
      <c r="O23" s="1" t="s">
        <v>105</v>
      </c>
      <c r="P23" s="1" t="n">
        <v>12</v>
      </c>
      <c r="Q23" s="1" t="s">
        <v>23</v>
      </c>
      <c r="R23" s="1" t="s">
        <v>23</v>
      </c>
      <c r="S23" s="1" t="s">
        <v>23</v>
      </c>
      <c r="T23" s="1" t="n">
        <v>1</v>
      </c>
      <c r="U23" s="10" t="n">
        <v>1</v>
      </c>
      <c r="V23" s="1" t="n">
        <v>37</v>
      </c>
      <c r="W23" s="1" t="n">
        <v>36</v>
      </c>
      <c r="X23" s="1" t="n">
        <f aca="false">V23+W23</f>
        <v>73</v>
      </c>
      <c r="Y23" s="2" t="n">
        <v>36.41</v>
      </c>
      <c r="Z23" s="2" t="n">
        <v>37.19</v>
      </c>
      <c r="AA23" s="3" t="n">
        <v>38.86</v>
      </c>
      <c r="AB23" s="3" t="n">
        <v>38.75</v>
      </c>
      <c r="AC23" s="2" t="n">
        <v>5.93</v>
      </c>
      <c r="AD23" s="2" t="n">
        <v>6.73</v>
      </c>
      <c r="AE23" s="2" t="n">
        <f aca="false">SQRT((((V23-1)*POWER(AC23,2))+((W23-1)*POWER(AD23,2)))/(X23-2))</f>
        <v>6.33700055675696</v>
      </c>
      <c r="AF23" s="2" t="n">
        <v>5.07</v>
      </c>
      <c r="AG23" s="2" t="n">
        <v>6.47</v>
      </c>
      <c r="AH23" s="11" t="n">
        <f aca="false">((AA23-Y23)-(AB23-Z23))/AE23</f>
        <v>0.140444993183884</v>
      </c>
      <c r="AI23" s="11" t="n">
        <f aca="false">AH23*(1-(3/((4*X23)-9)))*SQRT(1-(2*(U23-1)*0.233)/(X23-2))</f>
        <v>0.138956177001723</v>
      </c>
      <c r="AJ23" s="11" t="n">
        <f aca="false">((Y23-Z23)/AE23)*(1-(3/((4*X23)-9)))</f>
        <v>-0.121781818046454</v>
      </c>
      <c r="AK23" s="11" t="n">
        <f aca="false">AI23/SQRT(4+AI23^2)</f>
        <v>0.06931100070285</v>
      </c>
      <c r="AL23" s="11" t="n">
        <f aca="false">((AA23-Y23)/AC23)*(1-(3/((4*X23)-9)))</f>
        <v>0.40877373837289</v>
      </c>
      <c r="AM23" s="11" t="n">
        <f aca="false">((AB23-Z23)/AD23)*(1-(3/((4*X23)-9)))</f>
        <v>0.229340697997995</v>
      </c>
      <c r="AN23" s="11" t="n">
        <f aca="false">4*(1+(AI23^2)/8)/AO23</f>
        <v>65.3758463033438</v>
      </c>
      <c r="AO23" s="11" t="n">
        <f aca="false">((1/V23)*((V23-1)/(V23-3))*((((AL23^2)/2)*(V23/(V23-1)))+1)+(1/W23)*((W23-1)/(W23-3))*((((AM23^2)/2)*(W23/(W23-1)))+1))*(1+(U23-1)*0.233)</f>
        <v>0.0613323518744015</v>
      </c>
      <c r="AP23" s="1" t="s">
        <v>99</v>
      </c>
    </row>
    <row r="24" customFormat="false" ht="12.75" hidden="false" customHeight="false" outlineLevel="0" collapsed="false">
      <c r="A24" s="1" t="n">
        <v>23</v>
      </c>
      <c r="B24" s="1" t="n">
        <v>6</v>
      </c>
      <c r="C24" s="1" t="s">
        <v>102</v>
      </c>
      <c r="D24" s="8" t="s">
        <v>108</v>
      </c>
      <c r="E24" s="8" t="s">
        <v>86</v>
      </c>
      <c r="F24" s="1" t="s">
        <v>109</v>
      </c>
      <c r="G24" s="8" t="s">
        <v>23</v>
      </c>
      <c r="H24" s="1" t="s">
        <v>46</v>
      </c>
      <c r="I24" s="1" t="s">
        <v>47</v>
      </c>
      <c r="J24" s="1" t="s">
        <v>104</v>
      </c>
      <c r="K24" s="1" t="s">
        <v>90</v>
      </c>
      <c r="L24" s="1" t="s">
        <v>80</v>
      </c>
      <c r="M24" s="1" t="s">
        <v>51</v>
      </c>
      <c r="N24" s="1" t="s">
        <v>96</v>
      </c>
      <c r="O24" s="1" t="s">
        <v>105</v>
      </c>
      <c r="P24" s="1" t="n">
        <v>12</v>
      </c>
      <c r="Q24" s="1" t="s">
        <v>45</v>
      </c>
      <c r="R24" s="1" t="s">
        <v>23</v>
      </c>
      <c r="S24" s="1" t="s">
        <v>23</v>
      </c>
      <c r="T24" s="1" t="n">
        <v>1</v>
      </c>
      <c r="U24" s="10" t="n">
        <v>1</v>
      </c>
      <c r="V24" s="1" t="n">
        <v>38</v>
      </c>
      <c r="W24" s="1" t="n">
        <v>36</v>
      </c>
      <c r="X24" s="1" t="n">
        <f aca="false">V24+W24</f>
        <v>74</v>
      </c>
      <c r="Y24" s="2" t="n">
        <v>2.79</v>
      </c>
      <c r="Z24" s="2" t="n">
        <v>3.11</v>
      </c>
      <c r="AA24" s="3" t="n">
        <v>3.26</v>
      </c>
      <c r="AB24" s="3" t="n">
        <v>2.89</v>
      </c>
      <c r="AC24" s="2" t="n">
        <v>1.7</v>
      </c>
      <c r="AD24" s="2" t="n">
        <v>1.45</v>
      </c>
      <c r="AE24" s="2" t="n">
        <f aca="false">SQRT((((V24-1)*POWER(AC24,2))+((W24-1)*POWER(AD24,2)))/(X24-2))</f>
        <v>1.583410085859</v>
      </c>
      <c r="AF24" s="2" t="n">
        <v>1.18</v>
      </c>
      <c r="AG24" s="2" t="n">
        <v>1.25</v>
      </c>
      <c r="AH24" s="11" t="n">
        <f aca="false">((AA24-Y24)-(AB24-Z24))/AE24</f>
        <v>0.43576834969172</v>
      </c>
      <c r="AI24" s="11" t="n">
        <f aca="false">AH24*(1-(3/((4*X24)-9)))*SQRT(1-(2*(U24-1)*0.233)/(X24-2))</f>
        <v>0.431213279834315</v>
      </c>
      <c r="AJ24" s="11" t="n">
        <f aca="false">((Y24-Z24)/AE24)*(1-(3/((4*X24)-9)))</f>
        <v>-0.199982970357943</v>
      </c>
      <c r="AK24" s="11" t="n">
        <f aca="false">AI24/SQRT(4+AI24^2)</f>
        <v>0.210763486322462</v>
      </c>
      <c r="AL24" s="11" t="n">
        <f aca="false">((AA24-Y24)/AC24)*(1-(3/((4*X24)-9)))</f>
        <v>0.273580651772904</v>
      </c>
      <c r="AM24" s="11" t="n">
        <f aca="false">((AB24-Z24)/AD24)*(1-(3/((4*X24)-9)))</f>
        <v>-0.150138171332452</v>
      </c>
      <c r="AN24" s="11" t="n">
        <f aca="false">4*(1+(AI24^2)/8)/AO24</f>
        <v>69.7369379890866</v>
      </c>
      <c r="AO24" s="11" t="n">
        <f aca="false">((1/V24)*((V24-1)/(V24-3))*((((AL24^2)/2)*(V24/(V24-1)))+1)+(1/W24)*((W24-1)/(W24-3))*((((AM24^2)/2)*(W24/(W24-1)))+1))*(1+(U24-1)*0.233)</f>
        <v>0.0586915996654923</v>
      </c>
      <c r="AP24" s="1" t="s">
        <v>106</v>
      </c>
    </row>
    <row r="25" customFormat="false" ht="12.75" hidden="false" customHeight="false" outlineLevel="0" collapsed="false">
      <c r="A25" s="1" t="n">
        <v>24</v>
      </c>
      <c r="B25" s="1" t="n">
        <v>6</v>
      </c>
      <c r="C25" s="1" t="s">
        <v>102</v>
      </c>
      <c r="D25" s="8" t="s">
        <v>108</v>
      </c>
      <c r="E25" s="8" t="s">
        <v>86</v>
      </c>
      <c r="F25" s="1" t="s">
        <v>109</v>
      </c>
      <c r="G25" s="8" t="s">
        <v>23</v>
      </c>
      <c r="H25" s="1" t="s">
        <v>46</v>
      </c>
      <c r="I25" s="1" t="s">
        <v>47</v>
      </c>
      <c r="J25" s="1" t="s">
        <v>104</v>
      </c>
      <c r="K25" s="1" t="s">
        <v>90</v>
      </c>
      <c r="L25" s="1" t="s">
        <v>80</v>
      </c>
      <c r="M25" s="1" t="s">
        <v>51</v>
      </c>
      <c r="N25" s="1" t="s">
        <v>96</v>
      </c>
      <c r="O25" s="1" t="s">
        <v>105</v>
      </c>
      <c r="P25" s="1" t="n">
        <v>12</v>
      </c>
      <c r="Q25" s="1" t="s">
        <v>45</v>
      </c>
      <c r="R25" s="1" t="s">
        <v>23</v>
      </c>
      <c r="S25" s="1" t="s">
        <v>23</v>
      </c>
      <c r="T25" s="1" t="n">
        <v>1</v>
      </c>
      <c r="U25" s="10" t="n">
        <v>1</v>
      </c>
      <c r="V25" s="1" t="n">
        <v>37</v>
      </c>
      <c r="W25" s="1" t="n">
        <v>36</v>
      </c>
      <c r="X25" s="1" t="n">
        <f aca="false">V25+W25</f>
        <v>73</v>
      </c>
      <c r="Y25" s="2" t="n">
        <v>3.35</v>
      </c>
      <c r="Z25" s="2" t="n">
        <v>3.11</v>
      </c>
      <c r="AA25" s="3" t="n">
        <v>3.35</v>
      </c>
      <c r="AB25" s="3" t="n">
        <v>2.89</v>
      </c>
      <c r="AC25" s="2" t="n">
        <v>1.57</v>
      </c>
      <c r="AD25" s="2" t="n">
        <v>1.45</v>
      </c>
      <c r="AE25" s="2" t="n">
        <f aca="false">SQRT((((V25-1)*POWER(AC25,2))+((W25-1)*POWER(AD25,2)))/(X25-2))</f>
        <v>1.51203575112365</v>
      </c>
      <c r="AF25" s="2" t="n">
        <v>1.27</v>
      </c>
      <c r="AG25" s="2" t="n">
        <v>1.25</v>
      </c>
      <c r="AH25" s="11" t="n">
        <f aca="false">((AA25-Y25)-(AB25-Z25))/AE25</f>
        <v>0.145499205185135</v>
      </c>
      <c r="AI25" s="11" t="n">
        <f aca="false">AH25*(1-(3/((4*X25)-9)))*SQRT(1-(2*(U25-1)*0.233)/(X25-2))</f>
        <v>0.143956810783879</v>
      </c>
      <c r="AJ25" s="11" t="n">
        <f aca="false">((Y25-Z25)/AE25)*(1-(3/((4*X25)-9)))</f>
        <v>0.157043793582414</v>
      </c>
      <c r="AK25" s="11" t="n">
        <f aca="false">AI25/SQRT(4+AI25^2)</f>
        <v>0.0717926706540214</v>
      </c>
      <c r="AL25" s="11" t="n">
        <f aca="false">((AA25-Y25)/AC25)*(1-(3/((4*X25)-9)))</f>
        <v>0</v>
      </c>
      <c r="AM25" s="11" t="n">
        <f aca="false">((AB25-Z25)/AD25)*(1-(3/((4*X25)-9)))</f>
        <v>-0.150115754843426</v>
      </c>
      <c r="AN25" s="11" t="n">
        <f aca="false">4*(1+(AI25^2)/8)/AO25</f>
        <v>68.6475779181486</v>
      </c>
      <c r="AO25" s="11" t="n">
        <f aca="false">((1/V25)*((V25-1)/(V25-3))*((((AL25^2)/2)*(V25/(V25-1)))+1)+(1/W25)*((W25-1)/(W25-3))*((((AM25^2)/2)*(W25/(W25-1)))+1))*(1+(U25-1)*0.233)</f>
        <v>0.0584195670598496</v>
      </c>
      <c r="AP25" s="1" t="s">
        <v>98</v>
      </c>
    </row>
    <row r="26" customFormat="false" ht="12.75" hidden="false" customHeight="false" outlineLevel="0" collapsed="false">
      <c r="A26" s="1" t="n">
        <v>25</v>
      </c>
      <c r="B26" s="1" t="n">
        <v>6</v>
      </c>
      <c r="C26" s="1" t="s">
        <v>102</v>
      </c>
      <c r="D26" s="8" t="s">
        <v>108</v>
      </c>
      <c r="E26" s="8" t="s">
        <v>86</v>
      </c>
      <c r="F26" s="1" t="s">
        <v>109</v>
      </c>
      <c r="G26" s="8" t="s">
        <v>23</v>
      </c>
      <c r="H26" s="1" t="s">
        <v>46</v>
      </c>
      <c r="I26" s="1" t="s">
        <v>47</v>
      </c>
      <c r="J26" s="1" t="s">
        <v>104</v>
      </c>
      <c r="K26" s="1" t="s">
        <v>90</v>
      </c>
      <c r="L26" s="1" t="s">
        <v>80</v>
      </c>
      <c r="M26" s="1" t="s">
        <v>51</v>
      </c>
      <c r="N26" s="1" t="s">
        <v>96</v>
      </c>
      <c r="O26" s="1" t="s">
        <v>105</v>
      </c>
      <c r="P26" s="1" t="n">
        <v>12</v>
      </c>
      <c r="Q26" s="1" t="s">
        <v>23</v>
      </c>
      <c r="R26" s="1" t="s">
        <v>23</v>
      </c>
      <c r="S26" s="1" t="s">
        <v>23</v>
      </c>
      <c r="T26" s="1" t="n">
        <v>1</v>
      </c>
      <c r="U26" s="10" t="n">
        <v>1</v>
      </c>
      <c r="V26" s="1" t="n">
        <v>37</v>
      </c>
      <c r="W26" s="1" t="n">
        <v>36</v>
      </c>
      <c r="X26" s="1" t="n">
        <f aca="false">V26+W26</f>
        <v>73</v>
      </c>
      <c r="Y26" s="2" t="n">
        <v>3.46</v>
      </c>
      <c r="Z26" s="2" t="n">
        <v>3.11</v>
      </c>
      <c r="AA26" s="3" t="n">
        <v>2.81</v>
      </c>
      <c r="AB26" s="3" t="n">
        <v>2.89</v>
      </c>
      <c r="AC26" s="2" t="n">
        <v>1.19</v>
      </c>
      <c r="AD26" s="2" t="n">
        <v>1.45</v>
      </c>
      <c r="AE26" s="2" t="n">
        <f aca="false">SQRT((((V26-1)*POWER(AC26,2))+((W26-1)*POWER(AD26,2)))/(X26-2))</f>
        <v>1.32456264373683</v>
      </c>
      <c r="AF26" s="2" t="n">
        <v>1.31</v>
      </c>
      <c r="AG26" s="2" t="n">
        <v>1.25</v>
      </c>
      <c r="AH26" s="11" t="n">
        <f aca="false">((AA26-Y26)-(AB26-Z26))/AE26</f>
        <v>-0.324635457623124</v>
      </c>
      <c r="AI26" s="11" t="n">
        <f aca="false">AH26*(1-(3/((4*X26)-9)))*SQRT(1-(2*(U26-1)*0.233)/(X26-2))</f>
        <v>-0.321194092347967</v>
      </c>
      <c r="AJ26" s="11" t="n">
        <f aca="false">((Y26-Z26)/AE26)*(1-(3/((4*X26)-9)))</f>
        <v>0.261437051911136</v>
      </c>
      <c r="AK26" s="11" t="n">
        <f aca="false">AI26/SQRT(4+AI26^2)</f>
        <v>-0.158565252660296</v>
      </c>
      <c r="AL26" s="11" t="n">
        <f aca="false">((AA26-Y26)/AC26)*(1-(3/((4*X26)-9)))</f>
        <v>-0.540428185408439</v>
      </c>
      <c r="AM26" s="11" t="n">
        <f aca="false">((AB26-Z26)/AD26)*(1-(3/((4*X26)-9)))</f>
        <v>-0.150115754843426</v>
      </c>
      <c r="AN26" s="11" t="n">
        <f aca="false">4*(1+(AI26^2)/8)/AO26</f>
        <v>64.6034967613433</v>
      </c>
      <c r="AO26" s="11" t="n">
        <f aca="false">((1/V26)*((V26-1)/(V26-3))*((((AL26^2)/2)*(V26/(V26-1)))+1)+(1/W26)*((W26-1)/(W26-3))*((((AM26^2)/2)*(W26/(W26-1)))+1))*(1+(U26-1)*0.233)</f>
        <v>0.0627146056419652</v>
      </c>
      <c r="AP26" s="1" t="s">
        <v>99</v>
      </c>
    </row>
    <row r="27" customFormat="false" ht="12.75" hidden="false" customHeight="false" outlineLevel="0" collapsed="false">
      <c r="A27" s="1" t="n">
        <v>26</v>
      </c>
      <c r="B27" s="1" t="n">
        <v>6</v>
      </c>
      <c r="C27" s="1" t="s">
        <v>102</v>
      </c>
      <c r="D27" s="8" t="s">
        <v>108</v>
      </c>
      <c r="E27" s="8" t="s">
        <v>86</v>
      </c>
      <c r="F27" s="1" t="s">
        <v>110</v>
      </c>
      <c r="G27" s="8" t="s">
        <v>23</v>
      </c>
      <c r="H27" s="1" t="s">
        <v>46</v>
      </c>
      <c r="I27" s="1" t="s">
        <v>47</v>
      </c>
      <c r="J27" s="1" t="s">
        <v>104</v>
      </c>
      <c r="K27" s="1" t="s">
        <v>90</v>
      </c>
      <c r="L27" s="1" t="s">
        <v>80</v>
      </c>
      <c r="M27" s="1" t="s">
        <v>51</v>
      </c>
      <c r="N27" s="1" t="s">
        <v>96</v>
      </c>
      <c r="O27" s="1" t="s">
        <v>105</v>
      </c>
      <c r="P27" s="1" t="n">
        <v>12</v>
      </c>
      <c r="Q27" s="1" t="s">
        <v>45</v>
      </c>
      <c r="R27" s="1" t="s">
        <v>23</v>
      </c>
      <c r="S27" s="1" t="s">
        <v>23</v>
      </c>
      <c r="T27" s="1" t="n">
        <v>1</v>
      </c>
      <c r="U27" s="10" t="n">
        <v>1</v>
      </c>
      <c r="V27" s="1" t="n">
        <v>38</v>
      </c>
      <c r="W27" s="1" t="n">
        <v>36</v>
      </c>
      <c r="X27" s="1" t="n">
        <f aca="false">V27+W27</f>
        <v>74</v>
      </c>
      <c r="Y27" s="2" t="n">
        <v>8.97</v>
      </c>
      <c r="Z27" s="2" t="n">
        <v>8.36</v>
      </c>
      <c r="AA27" s="3" t="n">
        <v>11.45</v>
      </c>
      <c r="AB27" s="3" t="n">
        <v>11.72</v>
      </c>
      <c r="AC27" s="2" t="n">
        <v>3.55</v>
      </c>
      <c r="AD27" s="2" t="n">
        <v>4.16</v>
      </c>
      <c r="AE27" s="2" t="n">
        <f aca="false">SQRT((((V27-1)*POWER(AC27,2))+((W27-1)*POWER(AD27,2)))/(X27-2))</f>
        <v>3.85859160402687</v>
      </c>
      <c r="AF27" s="2" t="n">
        <v>3.81</v>
      </c>
      <c r="AG27" s="2" t="n">
        <v>3.51</v>
      </c>
      <c r="AH27" s="11" t="n">
        <f aca="false">((AA27-Y27)-(AB27-Z27))/AE27</f>
        <v>-0.228062487639693</v>
      </c>
      <c r="AI27" s="11" t="n">
        <f aca="false">AH27*(1-(3/((4*X27)-9)))*SQRT(1-(2*(U27-1)*0.233)/(X27-2))</f>
        <v>-0.225678559197467</v>
      </c>
      <c r="AJ27" s="11" t="n">
        <f aca="false">((Y27-Z27)/AE27)*(1-(3/((4*X27)-9)))</f>
        <v>0.156436273989153</v>
      </c>
      <c r="AK27" s="11" t="n">
        <f aca="false">AI27/SQRT(4+AI27^2)</f>
        <v>-0.112127693229403</v>
      </c>
      <c r="AL27" s="11" t="n">
        <f aca="false">((AA27-Y27)/AC27)*(1-(3/((4*X27)-9)))</f>
        <v>0.691289198606271</v>
      </c>
      <c r="AM27" s="11" t="n">
        <f aca="false">((AB27-Z27)/AD27)*(1-(3/((4*X27)-9)))</f>
        <v>0.799249530956848</v>
      </c>
      <c r="AN27" s="11" t="n">
        <f aca="false">4*(1+(AI27^2)/8)/AO27</f>
        <v>54.5555951993435</v>
      </c>
      <c r="AO27" s="11" t="n">
        <f aca="false">((1/V27)*((V27-1)/(V27-3))*((((AL27^2)/2)*(V27/(V27-1)))+1)+(1/W27)*((W27-1)/(W27-3))*((((AM27^2)/2)*(W27/(W27-1)))+1))*(1+(U27-1)*0.233)</f>
        <v>0.0737864813193197</v>
      </c>
      <c r="AP27" s="1" t="s">
        <v>106</v>
      </c>
    </row>
    <row r="28" customFormat="false" ht="12.75" hidden="false" customHeight="false" outlineLevel="0" collapsed="false">
      <c r="A28" s="1" t="n">
        <v>27</v>
      </c>
      <c r="B28" s="1" t="n">
        <v>6</v>
      </c>
      <c r="C28" s="1" t="s">
        <v>102</v>
      </c>
      <c r="D28" s="8" t="s">
        <v>108</v>
      </c>
      <c r="E28" s="8" t="s">
        <v>86</v>
      </c>
      <c r="F28" s="1" t="s">
        <v>110</v>
      </c>
      <c r="G28" s="8" t="s">
        <v>23</v>
      </c>
      <c r="H28" s="1" t="s">
        <v>46</v>
      </c>
      <c r="I28" s="1" t="s">
        <v>47</v>
      </c>
      <c r="J28" s="1" t="s">
        <v>104</v>
      </c>
      <c r="K28" s="1" t="s">
        <v>90</v>
      </c>
      <c r="L28" s="1" t="s">
        <v>80</v>
      </c>
      <c r="M28" s="1" t="s">
        <v>51</v>
      </c>
      <c r="N28" s="1" t="s">
        <v>96</v>
      </c>
      <c r="O28" s="1" t="s">
        <v>105</v>
      </c>
      <c r="P28" s="1" t="n">
        <v>12</v>
      </c>
      <c r="Q28" s="1" t="s">
        <v>45</v>
      </c>
      <c r="R28" s="1" t="s">
        <v>23</v>
      </c>
      <c r="S28" s="1" t="s">
        <v>23</v>
      </c>
      <c r="T28" s="1" t="n">
        <v>1</v>
      </c>
      <c r="U28" s="10" t="n">
        <v>1</v>
      </c>
      <c r="V28" s="1" t="n">
        <v>37</v>
      </c>
      <c r="W28" s="1" t="n">
        <v>36</v>
      </c>
      <c r="X28" s="1" t="n">
        <f aca="false">V28+W28</f>
        <v>73</v>
      </c>
      <c r="Y28" s="2" t="n">
        <v>8.86</v>
      </c>
      <c r="Z28" s="2" t="n">
        <v>8.36</v>
      </c>
      <c r="AA28" s="3" t="n">
        <v>11.57</v>
      </c>
      <c r="AB28" s="3" t="n">
        <v>11.72</v>
      </c>
      <c r="AC28" s="2" t="n">
        <v>4.2</v>
      </c>
      <c r="AD28" s="2" t="n">
        <v>4.16</v>
      </c>
      <c r="AE28" s="2" t="n">
        <f aca="false">SQRT((((V28-1)*POWER(AC28,2))+((W28-1)*POWER(AD28,2)))/(X28-2))</f>
        <v>4.18032952404203</v>
      </c>
      <c r="AF28" s="2" t="n">
        <v>3.56</v>
      </c>
      <c r="AG28" s="2" t="n">
        <v>3.51</v>
      </c>
      <c r="AH28" s="11" t="n">
        <f aca="false">((AA28-Y28)-(AB28-Z28))/AE28</f>
        <v>-0.155490134512531</v>
      </c>
      <c r="AI28" s="11" t="n">
        <f aca="false">AH28*(1-(3/((4*X28)-9)))*SQRT(1-(2*(U28-1)*0.233)/(X28-2))</f>
        <v>-0.153841829199677</v>
      </c>
      <c r="AJ28" s="11" t="n">
        <f aca="false">((Y28-Z28)/AE28)*(1-(3/((4*X28)-9)))</f>
        <v>0.118339868615136</v>
      </c>
      <c r="AK28" s="11" t="n">
        <f aca="false">AI28/SQRT(4+AI28^2)</f>
        <v>-0.0766943556122045</v>
      </c>
      <c r="AL28" s="11" t="n">
        <f aca="false">((AA28-Y28)/AC28)*(1-(3/((4*X28)-9)))</f>
        <v>0.638398115429918</v>
      </c>
      <c r="AM28" s="11" t="n">
        <f aca="false">((AB28-Z28)/AD28)*(1-(3/((4*X28)-9)))</f>
        <v>0.799130198423485</v>
      </c>
      <c r="AN28" s="11" t="n">
        <f aca="false">4*(1+(AI28^2)/8)/AO28</f>
        <v>54.3996322639054</v>
      </c>
      <c r="AO28" s="11" t="n">
        <f aca="false">((1/V28)*((V28-1)/(V28-3))*((((AL28^2)/2)*(V28/(V28-1)))+1)+(1/W28)*((W28-1)/(W28-3))*((((AM28^2)/2)*(W28/(W28-1)))+1))*(1+(U28-1)*0.233)</f>
        <v>0.0737474406948819</v>
      </c>
      <c r="AP28" s="1" t="s">
        <v>98</v>
      </c>
    </row>
    <row r="29" customFormat="false" ht="12.75" hidden="false" customHeight="false" outlineLevel="0" collapsed="false">
      <c r="A29" s="1" t="n">
        <v>28</v>
      </c>
      <c r="B29" s="1" t="n">
        <v>6</v>
      </c>
      <c r="C29" s="1" t="s">
        <v>102</v>
      </c>
      <c r="D29" s="8" t="s">
        <v>108</v>
      </c>
      <c r="E29" s="8" t="s">
        <v>86</v>
      </c>
      <c r="F29" s="1" t="s">
        <v>110</v>
      </c>
      <c r="G29" s="8" t="s">
        <v>23</v>
      </c>
      <c r="H29" s="1" t="s">
        <v>46</v>
      </c>
      <c r="I29" s="1" t="s">
        <v>47</v>
      </c>
      <c r="J29" s="1" t="s">
        <v>104</v>
      </c>
      <c r="K29" s="1" t="s">
        <v>90</v>
      </c>
      <c r="L29" s="1" t="s">
        <v>80</v>
      </c>
      <c r="M29" s="1" t="s">
        <v>51</v>
      </c>
      <c r="N29" s="1" t="s">
        <v>96</v>
      </c>
      <c r="O29" s="1" t="s">
        <v>105</v>
      </c>
      <c r="P29" s="1" t="n">
        <v>12</v>
      </c>
      <c r="Q29" s="1" t="s">
        <v>23</v>
      </c>
      <c r="R29" s="1" t="s">
        <v>23</v>
      </c>
      <c r="S29" s="1" t="s">
        <v>23</v>
      </c>
      <c r="T29" s="1" t="n">
        <v>1</v>
      </c>
      <c r="U29" s="10" t="n">
        <v>1</v>
      </c>
      <c r="V29" s="1" t="n">
        <v>37</v>
      </c>
      <c r="W29" s="1" t="n">
        <v>36</v>
      </c>
      <c r="X29" s="1" t="n">
        <f aca="false">V29+W29</f>
        <v>73</v>
      </c>
      <c r="Y29" s="2" t="n">
        <v>8.08</v>
      </c>
      <c r="Z29" s="2" t="n">
        <v>8.36</v>
      </c>
      <c r="AA29" s="3" t="n">
        <v>10.03</v>
      </c>
      <c r="AB29" s="3" t="n">
        <v>11.72</v>
      </c>
      <c r="AC29" s="2" t="n">
        <v>3.8</v>
      </c>
      <c r="AD29" s="2" t="n">
        <v>4.16</v>
      </c>
      <c r="AE29" s="2" t="n">
        <f aca="false">SQRT((((V29-1)*POWER(AC29,2))+((W29-1)*POWER(AD29,2)))/(X29-2))</f>
        <v>3.98153484454298</v>
      </c>
      <c r="AF29" s="2" t="n">
        <v>3.51</v>
      </c>
      <c r="AG29" s="2" t="n">
        <v>3.51</v>
      </c>
      <c r="AH29" s="11" t="n">
        <f aca="false">((AA29-Y29)-(AB29-Z29))/AE29</f>
        <v>-0.354134788480509</v>
      </c>
      <c r="AI29" s="11" t="n">
        <f aca="false">AH29*(1-(3/((4*X29)-9)))*SQRT(1-(2*(U29-1)*0.233)/(X29-2))</f>
        <v>-0.35038070945068</v>
      </c>
      <c r="AJ29" s="11" t="n">
        <f aca="false">((Y29-Z29)/AE29)*(1-(3/((4*X29)-9)))</f>
        <v>-0.0695791479760213</v>
      </c>
      <c r="AK29" s="11" t="n">
        <f aca="false">AI29/SQRT(4+AI29^2)</f>
        <v>-0.172562256419656</v>
      </c>
      <c r="AL29" s="11" t="n">
        <f aca="false">((AA29-Y29)/AC29)*(1-(3/((4*X29)-9)))</f>
        <v>0.507718058396875</v>
      </c>
      <c r="AM29" s="11" t="n">
        <f aca="false">((AB29-Z29)/AD29)*(1-(3/((4*X29)-9)))</f>
        <v>0.799130198423485</v>
      </c>
      <c r="AN29" s="11" t="n">
        <f aca="false">4*(1+(AI29^2)/8)/AO29</f>
        <v>56.7669364245047</v>
      </c>
      <c r="AO29" s="11" t="n">
        <f aca="false">((1/V29)*((V29-1)/(V29-3))*((((AL29^2)/2)*(V29/(V29-1)))+1)+(1/W29)*((W29-1)/(W29-3))*((((AM29^2)/2)*(W29/(W29-1)))+1))*(1+(U29-1)*0.233)</f>
        <v>0.0715448741219087</v>
      </c>
      <c r="AP29" s="1" t="s">
        <v>99</v>
      </c>
    </row>
    <row r="30" customFormat="false" ht="12.75" hidden="false" customHeight="true" outlineLevel="0" collapsed="false">
      <c r="A30" s="1" t="n">
        <v>29</v>
      </c>
      <c r="B30" s="1" t="n">
        <v>7</v>
      </c>
      <c r="C30" s="1" t="s">
        <v>111</v>
      </c>
      <c r="D30" s="8" t="s">
        <v>108</v>
      </c>
      <c r="E30" s="8" t="s">
        <v>86</v>
      </c>
      <c r="F30" s="1" t="s">
        <v>112</v>
      </c>
      <c r="G30" s="1" t="s">
        <v>45</v>
      </c>
      <c r="H30" s="1" t="s">
        <v>46</v>
      </c>
      <c r="I30" s="1" t="s">
        <v>60</v>
      </c>
      <c r="J30" s="1" t="s">
        <v>113</v>
      </c>
      <c r="K30" s="8" t="s">
        <v>49</v>
      </c>
      <c r="L30" s="1" t="s">
        <v>50</v>
      </c>
      <c r="M30" s="1" t="s">
        <v>63</v>
      </c>
      <c r="N30" s="1" t="s">
        <v>114</v>
      </c>
      <c r="O30" s="1" t="s">
        <v>115</v>
      </c>
      <c r="P30" s="1" t="n">
        <v>14</v>
      </c>
      <c r="Q30" s="1" t="s">
        <v>23</v>
      </c>
      <c r="R30" s="1" t="s">
        <v>23</v>
      </c>
      <c r="S30" s="1" t="s">
        <v>45</v>
      </c>
      <c r="T30" s="1" t="n">
        <v>16</v>
      </c>
      <c r="U30" s="10" t="n">
        <f aca="false">X30/T30</f>
        <v>5.25</v>
      </c>
      <c r="V30" s="1" t="n">
        <v>42</v>
      </c>
      <c r="W30" s="1" t="n">
        <v>42</v>
      </c>
      <c r="X30" s="1" t="n">
        <f aca="false">V30+W30</f>
        <v>84</v>
      </c>
      <c r="Y30" s="2" t="n">
        <v>0.11</v>
      </c>
      <c r="Z30" s="2" t="n">
        <v>0.18</v>
      </c>
      <c r="AA30" s="3" t="n">
        <v>0.95</v>
      </c>
      <c r="AB30" s="3" t="n">
        <v>0.55</v>
      </c>
      <c r="AC30" s="2" t="n">
        <v>0.39</v>
      </c>
      <c r="AD30" s="2" t="n">
        <v>0.82</v>
      </c>
      <c r="AE30" s="2" t="n">
        <f aca="false">SQRT((((V30-1)*POWER(AC30,2))+((W30-1)*POWER(AD30,2)))/(X30-2))</f>
        <v>0.64206697469968</v>
      </c>
      <c r="AF30" s="2" t="n">
        <v>2.1</v>
      </c>
      <c r="AG30" s="2" t="n">
        <v>2.02</v>
      </c>
      <c r="AH30" s="11" t="n">
        <f aca="false">((AA30-Y30)-(AB30-Z30))/AE30</f>
        <v>0.732010862604851</v>
      </c>
      <c r="AI30" s="11" t="n">
        <f aca="false">AH30*(1-(3/((4*X30)-9)))*SQRT(1-(2*(U30-1)*0.233)/(X30-2))</f>
        <v>0.716482807757153</v>
      </c>
      <c r="AJ30" s="11" t="n">
        <f aca="false">((Y30-Z30)/AE30)*(1-(3/((4*X30)-9)))</f>
        <v>-0.108022684389863</v>
      </c>
      <c r="AK30" s="11" t="n">
        <f aca="false">AI30/SQRT(4+AI30^2)</f>
        <v>0.337253435144291</v>
      </c>
      <c r="AL30" s="11" t="n">
        <f aca="false">((AA30-Y30)/AC30)*(1-(3/((4*X30)-9)))</f>
        <v>2.13408609738885</v>
      </c>
      <c r="AM30" s="11" t="n">
        <f aca="false">((AB30-Z30)/AD30)*(1-(3/((4*X30)-9)))</f>
        <v>0.447079883642873</v>
      </c>
      <c r="AN30" s="11" t="n">
        <f aca="false">4*(1+(AI30^2)/8)/AO30</f>
        <v>19.2659893953543</v>
      </c>
      <c r="AO30" s="11" t="n">
        <f aca="false">((1/V30)*((V30-1)/(V30-3))*((((AL30^2)/2)*(V30/(V30-1)))+1)+(1/W30)*((W30-1)/(W30-3))*((((AM30^2)/2)*(W30/(W30-1)))+1))*(1+(U30-1)*0.233)</f>
        <v>0.220942393331339</v>
      </c>
      <c r="AP30" s="1" t="s">
        <v>116</v>
      </c>
    </row>
    <row r="31" customFormat="false" ht="12" hidden="false" customHeight="true" outlineLevel="0" collapsed="false">
      <c r="A31" s="1" t="n">
        <v>30</v>
      </c>
      <c r="B31" s="1" t="n">
        <v>7</v>
      </c>
      <c r="C31" s="1" t="s">
        <v>111</v>
      </c>
      <c r="D31" s="8" t="s">
        <v>108</v>
      </c>
      <c r="E31" s="8" t="s">
        <v>86</v>
      </c>
      <c r="F31" s="1" t="s">
        <v>112</v>
      </c>
      <c r="G31" s="1" t="s">
        <v>45</v>
      </c>
      <c r="H31" s="1" t="s">
        <v>46</v>
      </c>
      <c r="I31" s="1" t="s">
        <v>60</v>
      </c>
      <c r="J31" s="1" t="s">
        <v>113</v>
      </c>
      <c r="K31" s="8" t="s">
        <v>49</v>
      </c>
      <c r="L31" s="1" t="s">
        <v>50</v>
      </c>
      <c r="M31" s="1" t="s">
        <v>63</v>
      </c>
      <c r="N31" s="1" t="s">
        <v>114</v>
      </c>
      <c r="O31" s="1" t="s">
        <v>115</v>
      </c>
      <c r="P31" s="1" t="n">
        <v>14</v>
      </c>
      <c r="Q31" s="1" t="s">
        <v>23</v>
      </c>
      <c r="R31" s="1" t="s">
        <v>23</v>
      </c>
      <c r="S31" s="1" t="s">
        <v>45</v>
      </c>
      <c r="T31" s="1" t="n">
        <v>16</v>
      </c>
      <c r="U31" s="10" t="n">
        <f aca="false">X31/T31</f>
        <v>5.25</v>
      </c>
      <c r="V31" s="1" t="n">
        <v>42</v>
      </c>
      <c r="W31" s="1" t="n">
        <v>42</v>
      </c>
      <c r="X31" s="1" t="n">
        <f aca="false">V31+W31</f>
        <v>84</v>
      </c>
      <c r="Y31" s="2" t="n">
        <v>0.11</v>
      </c>
      <c r="Z31" s="2" t="n">
        <v>0.38</v>
      </c>
      <c r="AA31" s="3" t="n">
        <v>0.95</v>
      </c>
      <c r="AB31" s="3" t="n">
        <v>3.7</v>
      </c>
      <c r="AC31" s="2" t="n">
        <v>0.39</v>
      </c>
      <c r="AD31" s="2" t="n">
        <v>8.52</v>
      </c>
      <c r="AE31" s="2" t="n">
        <f aca="false">SQRT((((V31-1)*POWER(AC31,2))+((W31-1)*POWER(AD31,2)))/(X31-2))</f>
        <v>6.03085814789239</v>
      </c>
      <c r="AF31" s="2" t="n">
        <v>2.1</v>
      </c>
      <c r="AG31" s="2" t="n">
        <v>8.52</v>
      </c>
      <c r="AH31" s="11" t="n">
        <f aca="false">((AA31-Y31)-(AB31-Z31))/AE31</f>
        <v>-0.411218426828144</v>
      </c>
      <c r="AI31" s="11" t="n">
        <f aca="false">AH31*(1-(3/((4*X31)-9)))*SQRT(1-(2*(U31-1)*0.233)/(X31-2))</f>
        <v>-0.402495301786735</v>
      </c>
      <c r="AJ31" s="11" t="n">
        <f aca="false">((Y31-Z31)/AE31)*(1-(3/((4*X31)-9)))</f>
        <v>-0.0443590164483156</v>
      </c>
      <c r="AK31" s="11" t="n">
        <f aca="false">AI31/SQRT(4+AI31^2)</f>
        <v>-0.19729207870399</v>
      </c>
      <c r="AL31" s="11" t="n">
        <f aca="false">((AA31-Y31)/AC31)*(1-(3/((4*X31)-9)))</f>
        <v>2.13408609738885</v>
      </c>
      <c r="AM31" s="11" t="n">
        <f aca="false">((AB31-Z31)/AD31)*(1-(3/((4*X31)-9)))</f>
        <v>0.38609639488306</v>
      </c>
      <c r="AN31" s="11" t="n">
        <f aca="false">4*(1+(AI31^2)/8)/AO31</f>
        <v>18.5799087758778</v>
      </c>
      <c r="AO31" s="11" t="n">
        <f aca="false">((1/V31)*((V31-1)/(V31-3))*((((AL31^2)/2)*(V31/(V31-1)))+1)+(1/W31)*((W31-1)/(W31-3))*((((AM31^2)/2)*(W31/(W31-1)))+1))*(1+(U31-1)*0.233)</f>
        <v>0.21964592416506</v>
      </c>
      <c r="AP31" s="1" t="s">
        <v>117</v>
      </c>
    </row>
    <row r="32" customFormat="false" ht="12" hidden="false" customHeight="true" outlineLevel="0" collapsed="false">
      <c r="A32" s="1" t="n">
        <v>31</v>
      </c>
      <c r="B32" s="1" t="n">
        <v>7</v>
      </c>
      <c r="C32" s="1" t="s">
        <v>111</v>
      </c>
      <c r="D32" s="8" t="s">
        <v>108</v>
      </c>
      <c r="E32" s="8" t="s">
        <v>86</v>
      </c>
      <c r="F32" s="1" t="s">
        <v>118</v>
      </c>
      <c r="G32" s="1" t="s">
        <v>45</v>
      </c>
      <c r="H32" s="1" t="s">
        <v>46</v>
      </c>
      <c r="I32" s="1" t="s">
        <v>60</v>
      </c>
      <c r="J32" s="1" t="s">
        <v>113</v>
      </c>
      <c r="K32" s="8" t="s">
        <v>49</v>
      </c>
      <c r="L32" s="1" t="s">
        <v>50</v>
      </c>
      <c r="M32" s="1" t="s">
        <v>63</v>
      </c>
      <c r="N32" s="1" t="s">
        <v>114</v>
      </c>
      <c r="O32" s="1" t="s">
        <v>115</v>
      </c>
      <c r="P32" s="1" t="n">
        <v>14</v>
      </c>
      <c r="Q32" s="1" t="s">
        <v>23</v>
      </c>
      <c r="R32" s="1" t="s">
        <v>23</v>
      </c>
      <c r="S32" s="1" t="s">
        <v>45</v>
      </c>
      <c r="T32" s="1" t="n">
        <v>16</v>
      </c>
      <c r="U32" s="10" t="n">
        <f aca="false">X32/T32</f>
        <v>5.25</v>
      </c>
      <c r="V32" s="1" t="n">
        <v>42</v>
      </c>
      <c r="W32" s="1" t="n">
        <v>42</v>
      </c>
      <c r="X32" s="1" t="n">
        <f aca="false">V32+W32</f>
        <v>84</v>
      </c>
      <c r="Y32" s="2" t="n">
        <v>0.36</v>
      </c>
      <c r="Z32" s="2" t="n">
        <v>0.27</v>
      </c>
      <c r="AA32" s="3" t="n">
        <v>3.16</v>
      </c>
      <c r="AB32" s="3" t="n">
        <v>1.32</v>
      </c>
      <c r="AC32" s="13" t="n">
        <v>1.7</v>
      </c>
      <c r="AD32" s="2" t="n">
        <v>1.81</v>
      </c>
      <c r="AE32" s="2" t="n">
        <f aca="false">SQRT((((V32-1)*POWER(AC32,2))+((W32-1)*POWER(AD32,2)))/(X32-2))</f>
        <v>1.75586161185898</v>
      </c>
      <c r="AF32" s="2" t="n">
        <v>5.43</v>
      </c>
      <c r="AG32" s="2" t="n">
        <v>3.93</v>
      </c>
      <c r="AH32" s="11" t="n">
        <f aca="false">((AA32-Y32)-(AB32-Z32))/AE32</f>
        <v>0.99666168915626</v>
      </c>
      <c r="AI32" s="11" t="n">
        <f aca="false">AH32*(1-(3/((4*X32)-9)))*SQRT(1-(2*(U32-1)*0.233)/(X32-2))</f>
        <v>0.97551962943498</v>
      </c>
      <c r="AJ32" s="11" t="n">
        <f aca="false">((Y32-Z32)/AE32)*(1-(3/((4*X32)-9)))</f>
        <v>0.0507866402023531</v>
      </c>
      <c r="AK32" s="11" t="n">
        <f aca="false">AI32/SQRT(4+AI32^2)</f>
        <v>0.438390914657035</v>
      </c>
      <c r="AL32" s="11" t="n">
        <f aca="false">((AA32-Y32)/AC32)*(1-(3/((4*X32)-9)))</f>
        <v>1.63194819212089</v>
      </c>
      <c r="AM32" s="11" t="n">
        <f aca="false">((AB32-Z32)/AD32)*(1-(3/((4*X32)-9)))</f>
        <v>0.574788382584013</v>
      </c>
      <c r="AN32" s="11" t="n">
        <f aca="false">4*(1+(AI32^2)/8)/AO32</f>
        <v>25.4279432847336</v>
      </c>
      <c r="AO32" s="11" t="n">
        <f aca="false">((1/V32)*((V32-1)/(V32-3))*((((AL32^2)/2)*(V32/(V32-1)))+1)+(1/W32)*((W32-1)/(W32-3))*((((AM32^2)/2)*(W32/(W32-1)))+1))*(1+(U32-1)*0.233)</f>
        <v>0.176019712785566</v>
      </c>
      <c r="AP32" s="1" t="s">
        <v>116</v>
      </c>
    </row>
    <row r="33" customFormat="false" ht="12" hidden="false" customHeight="true" outlineLevel="0" collapsed="false">
      <c r="A33" s="1" t="n">
        <v>32</v>
      </c>
      <c r="B33" s="1" t="n">
        <v>7</v>
      </c>
      <c r="C33" s="1" t="s">
        <v>111</v>
      </c>
      <c r="D33" s="8" t="s">
        <v>108</v>
      </c>
      <c r="E33" s="8" t="s">
        <v>86</v>
      </c>
      <c r="F33" s="1" t="s">
        <v>118</v>
      </c>
      <c r="G33" s="1" t="s">
        <v>45</v>
      </c>
      <c r="H33" s="1" t="s">
        <v>46</v>
      </c>
      <c r="I33" s="1" t="s">
        <v>60</v>
      </c>
      <c r="J33" s="1" t="s">
        <v>113</v>
      </c>
      <c r="K33" s="8" t="s">
        <v>49</v>
      </c>
      <c r="L33" s="1" t="s">
        <v>50</v>
      </c>
      <c r="M33" s="1" t="s">
        <v>63</v>
      </c>
      <c r="N33" s="1" t="s">
        <v>114</v>
      </c>
      <c r="O33" s="1" t="s">
        <v>115</v>
      </c>
      <c r="P33" s="1" t="n">
        <v>14</v>
      </c>
      <c r="Q33" s="1" t="s">
        <v>23</v>
      </c>
      <c r="R33" s="1" t="s">
        <v>23</v>
      </c>
      <c r="S33" s="1" t="s">
        <v>45</v>
      </c>
      <c r="T33" s="1" t="n">
        <v>16</v>
      </c>
      <c r="U33" s="10" t="n">
        <f aca="false">X33/T33</f>
        <v>5.25</v>
      </c>
      <c r="V33" s="1" t="n">
        <v>42</v>
      </c>
      <c r="W33" s="1" t="n">
        <v>42</v>
      </c>
      <c r="X33" s="1" t="n">
        <f aca="false">V33+W33</f>
        <v>84</v>
      </c>
      <c r="Y33" s="2" t="n">
        <v>0.36</v>
      </c>
      <c r="Z33" s="2" t="n">
        <v>1.08</v>
      </c>
      <c r="AA33" s="3" t="n">
        <v>3.16</v>
      </c>
      <c r="AB33" s="3" t="n">
        <v>5.53</v>
      </c>
      <c r="AC33" s="13" t="n">
        <v>1.7</v>
      </c>
      <c r="AD33" s="2" t="n">
        <v>5.21</v>
      </c>
      <c r="AE33" s="2" t="n">
        <f aca="false">SQRT((((V33-1)*POWER(AC33,2))+((W33-1)*POWER(AD33,2)))/(X33-2))</f>
        <v>3.87518386660556</v>
      </c>
      <c r="AF33" s="2" t="n">
        <v>5.43</v>
      </c>
      <c r="AG33" s="2" t="n">
        <v>13.87</v>
      </c>
      <c r="AH33" s="11" t="n">
        <f aca="false">((AA33-Y33)-(AB33-Z33))/AE33</f>
        <v>-0.425786248291054</v>
      </c>
      <c r="AI33" s="11" t="n">
        <f aca="false">AH33*(1-(3/((4*X33)-9)))*SQRT(1-(2*(U33-1)*0.233)/(X33-2))</f>
        <v>-0.41675409787551</v>
      </c>
      <c r="AJ33" s="11" t="n">
        <f aca="false">((Y33-Z33)/AE33)*(1-(3/((4*X33)-9)))</f>
        <v>-0.18409307015353</v>
      </c>
      <c r="AK33" s="11" t="n">
        <f aca="false">AI33/SQRT(4+AI33^2)</f>
        <v>-0.203995270066065</v>
      </c>
      <c r="AL33" s="11" t="n">
        <f aca="false">((AA33-Y33)/AC33)*(1-(3/((4*X33)-9)))</f>
        <v>1.63194819212089</v>
      </c>
      <c r="AM33" s="11" t="n">
        <f aca="false">((AB33-Z33)/AD33)*(1-(3/((4*X33)-9)))</f>
        <v>0.846290654880347</v>
      </c>
      <c r="AN33" s="11" t="n">
        <f aca="false">4*(1+(AI33^2)/8)/AO33</f>
        <v>21.988291403306</v>
      </c>
      <c r="AO33" s="11" t="n">
        <f aca="false">((1/V33)*((V33-1)/(V33-3))*((((AL33^2)/2)*(V33/(V33-1)))+1)+(1/W33)*((W33-1)/(W33-3))*((((AM33^2)/2)*(W33/(W33-1)))+1))*(1+(U33-1)*0.233)</f>
        <v>0.185864463686048</v>
      </c>
      <c r="AP33" s="1" t="s">
        <v>117</v>
      </c>
    </row>
    <row r="34" customFormat="false" ht="12" hidden="false" customHeight="true" outlineLevel="0" collapsed="false">
      <c r="A34" s="1" t="n">
        <v>33</v>
      </c>
      <c r="B34" s="1" t="n">
        <v>7</v>
      </c>
      <c r="C34" s="1" t="s">
        <v>111</v>
      </c>
      <c r="D34" s="8" t="s">
        <v>108</v>
      </c>
      <c r="E34" s="8" t="s">
        <v>86</v>
      </c>
      <c r="F34" s="1" t="s">
        <v>119</v>
      </c>
      <c r="G34" s="1" t="s">
        <v>45</v>
      </c>
      <c r="H34" s="1" t="s">
        <v>46</v>
      </c>
      <c r="I34" s="1" t="s">
        <v>60</v>
      </c>
      <c r="J34" s="1" t="s">
        <v>113</v>
      </c>
      <c r="K34" s="8" t="s">
        <v>49</v>
      </c>
      <c r="L34" s="1" t="s">
        <v>50</v>
      </c>
      <c r="M34" s="1" t="s">
        <v>63</v>
      </c>
      <c r="N34" s="1" t="s">
        <v>114</v>
      </c>
      <c r="O34" s="1" t="s">
        <v>115</v>
      </c>
      <c r="P34" s="1" t="n">
        <v>14</v>
      </c>
      <c r="Q34" s="1" t="s">
        <v>23</v>
      </c>
      <c r="R34" s="1" t="s">
        <v>23</v>
      </c>
      <c r="S34" s="1" t="s">
        <v>45</v>
      </c>
      <c r="T34" s="1" t="n">
        <v>16</v>
      </c>
      <c r="U34" s="10" t="n">
        <f aca="false">X34/T34</f>
        <v>5.25</v>
      </c>
      <c r="V34" s="1" t="n">
        <v>42</v>
      </c>
      <c r="W34" s="1" t="n">
        <v>42</v>
      </c>
      <c r="X34" s="1" t="n">
        <f aca="false">V34+W34</f>
        <v>84</v>
      </c>
      <c r="Y34" s="2" t="n">
        <v>6.34</v>
      </c>
      <c r="Z34" s="2" t="n">
        <v>6.09</v>
      </c>
      <c r="AA34" s="3" t="n">
        <v>11.27</v>
      </c>
      <c r="AB34" s="3" t="n">
        <v>12.57</v>
      </c>
      <c r="AC34" s="2" t="n">
        <v>5.87</v>
      </c>
      <c r="AD34" s="2" t="n">
        <v>5.86</v>
      </c>
      <c r="AE34" s="2" t="n">
        <f aca="false">SQRT((((V34-1)*POWER(AC34,2))+((W34-1)*POWER(AD34,2)))/(X34-2))</f>
        <v>5.86500213128691</v>
      </c>
      <c r="AF34" s="2" t="n">
        <v>9.63</v>
      </c>
      <c r="AG34" s="2" t="n">
        <v>9.26</v>
      </c>
      <c r="AH34" s="11" t="n">
        <f aca="false">((AA34-Y34)-(AB34-Z34))/AE34</f>
        <v>-0.264279528856692</v>
      </c>
      <c r="AI34" s="11" t="n">
        <f aca="false">AH34*(1-(3/((4*X34)-9)))*SQRT(1-(2*(U34-1)*0.233)/(X34-2))</f>
        <v>-0.258673400274656</v>
      </c>
      <c r="AJ34" s="11" t="n">
        <f aca="false">((Y34-Z34)/AE34)*(1-(3/((4*X34)-9)))</f>
        <v>0.0422346687134104</v>
      </c>
      <c r="AK34" s="11" t="n">
        <f aca="false">AI34/SQRT(4+AI34^2)</f>
        <v>-0.128268314561841</v>
      </c>
      <c r="AL34" s="11" t="n">
        <f aca="false">((AA34-Y34)/AC34)*(1-(3/((4*X34)-9)))</f>
        <v>0.832158542112749</v>
      </c>
      <c r="AM34" s="11" t="n">
        <f aca="false">((AB34-Z34)/AD34)*(1-(3/((4*X34)-9)))</f>
        <v>1.09565707486614</v>
      </c>
      <c r="AN34" s="11" t="n">
        <f aca="false">4*(1+(AI34^2)/8)/AO34</f>
        <v>27.2651247622343</v>
      </c>
      <c r="AO34" s="11" t="n">
        <f aca="false">((1/V34)*((V34-1)/(V34-3))*((((AL34^2)/2)*(V34/(V34-1)))+1)+(1/W34)*((W34-1)/(W34-3))*((((AM34^2)/2)*(W34/(W34-1)))+1))*(1+(U34-1)*0.233)</f>
        <v>0.147934623412825</v>
      </c>
      <c r="AP34" s="1" t="s">
        <v>116</v>
      </c>
    </row>
    <row r="35" customFormat="false" ht="12" hidden="false" customHeight="true" outlineLevel="0" collapsed="false">
      <c r="A35" s="1" t="n">
        <v>34</v>
      </c>
      <c r="B35" s="1" t="n">
        <v>7</v>
      </c>
      <c r="C35" s="1" t="s">
        <v>111</v>
      </c>
      <c r="D35" s="8" t="s">
        <v>108</v>
      </c>
      <c r="E35" s="8" t="s">
        <v>86</v>
      </c>
      <c r="F35" s="1" t="s">
        <v>119</v>
      </c>
      <c r="G35" s="1" t="s">
        <v>45</v>
      </c>
      <c r="H35" s="1" t="s">
        <v>46</v>
      </c>
      <c r="I35" s="1" t="s">
        <v>60</v>
      </c>
      <c r="J35" s="1" t="s">
        <v>113</v>
      </c>
      <c r="K35" s="8" t="s">
        <v>49</v>
      </c>
      <c r="L35" s="1" t="s">
        <v>50</v>
      </c>
      <c r="M35" s="1" t="s">
        <v>63</v>
      </c>
      <c r="N35" s="1" t="s">
        <v>114</v>
      </c>
      <c r="O35" s="1" t="s">
        <v>115</v>
      </c>
      <c r="P35" s="1" t="n">
        <v>14</v>
      </c>
      <c r="Q35" s="1" t="s">
        <v>23</v>
      </c>
      <c r="R35" s="1" t="s">
        <v>23</v>
      </c>
      <c r="S35" s="1" t="s">
        <v>45</v>
      </c>
      <c r="T35" s="1" t="n">
        <v>16</v>
      </c>
      <c r="U35" s="10" t="n">
        <f aca="false">X35/T35</f>
        <v>5.25</v>
      </c>
      <c r="V35" s="1" t="n">
        <v>42</v>
      </c>
      <c r="W35" s="1" t="n">
        <v>42</v>
      </c>
      <c r="X35" s="1" t="n">
        <f aca="false">V35+W35</f>
        <v>84</v>
      </c>
      <c r="Y35" s="2" t="n">
        <v>6.34</v>
      </c>
      <c r="Z35" s="2" t="n">
        <v>7</v>
      </c>
      <c r="AA35" s="3" t="n">
        <v>11.27</v>
      </c>
      <c r="AB35" s="3" t="n">
        <v>9.75</v>
      </c>
      <c r="AC35" s="2" t="n">
        <v>5.87</v>
      </c>
      <c r="AD35" s="2" t="n">
        <v>6.03</v>
      </c>
      <c r="AE35" s="2" t="n">
        <f aca="false">SQRT((((V35-1)*POWER(AC35,2))+((W35-1)*POWER(AD35,2)))/(X35-2))</f>
        <v>5.95053779082194</v>
      </c>
      <c r="AF35" s="2" t="n">
        <v>9.63</v>
      </c>
      <c r="AG35" s="2" t="n">
        <v>7.39</v>
      </c>
      <c r="AH35" s="11" t="n">
        <f aca="false">((AA35-Y35)-(AB35-Z35))/AE35</f>
        <v>0.366353441761586</v>
      </c>
      <c r="AI35" s="11" t="n">
        <f aca="false">AH35*(1-(3/((4*X35)-9)))*SQRT(1-(2*(U35-1)*0.233)/(X35-2))</f>
        <v>0.358582032035406</v>
      </c>
      <c r="AJ35" s="11" t="n">
        <f aca="false">((Y35-Z35)/AE35)*(1-(3/((4*X35)-9)))</f>
        <v>-0.109896781957604</v>
      </c>
      <c r="AK35" s="11" t="n">
        <f aca="false">AI35/SQRT(4+AI35^2)</f>
        <v>0.176477001174328</v>
      </c>
      <c r="AL35" s="11" t="n">
        <f aca="false">((AA35-Y35)/AC35)*(1-(3/((4*X35)-9)))</f>
        <v>0.832158542112749</v>
      </c>
      <c r="AM35" s="11" t="n">
        <f aca="false">((AB35-Z35)/AD35)*(1-(3/((4*X35)-9)))</f>
        <v>0.45186909489251</v>
      </c>
      <c r="AN35" s="11" t="n">
        <f aca="false">4*(1+(AI35^2)/8)/AO35</f>
        <v>33.1742126315011</v>
      </c>
      <c r="AO35" s="11" t="n">
        <f aca="false">((1/V35)*((V35-1)/(V35-3))*((((AL35^2)/2)*(V35/(V35-1)))+1)+(1/W35)*((W35-1)/(W35-3))*((((AM35^2)/2)*(W35/(W35-1)))+1))*(1+(U35-1)*0.233)</f>
        <v>0.122513549364244</v>
      </c>
      <c r="AP35" s="1" t="s">
        <v>117</v>
      </c>
    </row>
    <row r="36" customFormat="false" ht="12.75" hidden="false" customHeight="false" outlineLevel="0" collapsed="false">
      <c r="A36" s="1" t="n">
        <v>35</v>
      </c>
      <c r="B36" s="1" t="n">
        <v>7</v>
      </c>
      <c r="C36" s="1" t="s">
        <v>111</v>
      </c>
      <c r="D36" s="1" t="s">
        <v>56</v>
      </c>
      <c r="E36" s="1" t="s">
        <v>57</v>
      </c>
      <c r="F36" s="1" t="s">
        <v>100</v>
      </c>
      <c r="G36" s="1" t="s">
        <v>45</v>
      </c>
      <c r="H36" s="1" t="s">
        <v>46</v>
      </c>
      <c r="I36" s="1" t="s">
        <v>60</v>
      </c>
      <c r="J36" s="1" t="s">
        <v>113</v>
      </c>
      <c r="K36" s="8" t="s">
        <v>49</v>
      </c>
      <c r="L36" s="1" t="s">
        <v>50</v>
      </c>
      <c r="M36" s="1" t="s">
        <v>63</v>
      </c>
      <c r="N36" s="1" t="s">
        <v>114</v>
      </c>
      <c r="O36" s="1" t="s">
        <v>115</v>
      </c>
      <c r="P36" s="1" t="n">
        <v>14</v>
      </c>
      <c r="Q36" s="1" t="s">
        <v>23</v>
      </c>
      <c r="R36" s="1" t="s">
        <v>23</v>
      </c>
      <c r="S36" s="1" t="s">
        <v>45</v>
      </c>
      <c r="T36" s="1" t="n">
        <v>16</v>
      </c>
      <c r="U36" s="10" t="n">
        <f aca="false">X36/T36</f>
        <v>5.25</v>
      </c>
      <c r="V36" s="1" t="n">
        <v>42</v>
      </c>
      <c r="W36" s="1" t="n">
        <v>42</v>
      </c>
      <c r="X36" s="1" t="n">
        <f aca="false">V36+W36</f>
        <v>84</v>
      </c>
      <c r="Y36" s="2" t="n">
        <v>31.33</v>
      </c>
      <c r="Z36" s="2" t="n">
        <v>30.42</v>
      </c>
      <c r="AA36" s="3" t="n">
        <v>40.41</v>
      </c>
      <c r="AB36" s="3" t="n">
        <v>36.64</v>
      </c>
      <c r="AC36" s="2" t="n">
        <v>13.1</v>
      </c>
      <c r="AD36" s="2" t="n">
        <v>15.43</v>
      </c>
      <c r="AE36" s="2" t="n">
        <f aca="false">SQRT((((V36-1)*POWER(AC36,2))+((W36-1)*POWER(AD36,2)))/(X36-2))</f>
        <v>14.312492794758</v>
      </c>
      <c r="AF36" s="2" t="n">
        <v>13.97</v>
      </c>
      <c r="AG36" s="2" t="n">
        <v>16.58</v>
      </c>
      <c r="AH36" s="11" t="n">
        <f aca="false">((AA36-Y36)-(AB36-Z36))/AE36</f>
        <v>0.199825428107638</v>
      </c>
      <c r="AI36" s="11" t="n">
        <f aca="false">AH36*(1-(3/((4*X36)-9)))*SQRT(1-(2*(U36-1)*0.233)/(X36-2))</f>
        <v>0.195586556301039</v>
      </c>
      <c r="AJ36" s="11" t="n">
        <f aca="false">((Y36-Z36)/AE36)*(1-(3/((4*X36)-9)))</f>
        <v>0.0629975077770532</v>
      </c>
      <c r="AK36" s="11" t="n">
        <f aca="false">AI36/SQRT(4+AI36^2)</f>
        <v>0.0973289815011118</v>
      </c>
      <c r="AL36" s="11" t="n">
        <f aca="false">((AA36-Y36)/AC36)*(1-(3/((4*X36)-9)))</f>
        <v>0.686770782267666</v>
      </c>
      <c r="AM36" s="11" t="n">
        <f aca="false">((AB36-Z36)/AD36)*(1-(3/((4*X36)-9)))</f>
        <v>0.399412558640085</v>
      </c>
      <c r="AN36" s="11" t="n">
        <f aca="false">4*(1+(AI36^2)/8)/AO36</f>
        <v>34.725682554611</v>
      </c>
      <c r="AO36" s="11" t="n">
        <f aca="false">((1/V36)*((V36-1)/(V36-3))*((((AL36^2)/2)*(V36/(V36-1)))+1)+(1/W36)*((W36-1)/(W36-3))*((((AM36^2)/2)*(W36/(W36-1)))+1))*(1+(U36-1)*0.233)</f>
        <v>0.1157393247543</v>
      </c>
      <c r="AP36" s="1" t="s">
        <v>116</v>
      </c>
    </row>
    <row r="37" customFormat="false" ht="12.75" hidden="false" customHeight="false" outlineLevel="0" collapsed="false">
      <c r="A37" s="1" t="n">
        <v>36</v>
      </c>
      <c r="B37" s="1" t="n">
        <v>7</v>
      </c>
      <c r="C37" s="1" t="s">
        <v>111</v>
      </c>
      <c r="D37" s="1" t="s">
        <v>56</v>
      </c>
      <c r="E37" s="1" t="s">
        <v>57</v>
      </c>
      <c r="F37" s="1" t="s">
        <v>100</v>
      </c>
      <c r="G37" s="1" t="s">
        <v>45</v>
      </c>
      <c r="H37" s="1" t="s">
        <v>46</v>
      </c>
      <c r="I37" s="1" t="s">
        <v>60</v>
      </c>
      <c r="J37" s="1" t="s">
        <v>113</v>
      </c>
      <c r="K37" s="8" t="s">
        <v>49</v>
      </c>
      <c r="L37" s="1" t="s">
        <v>50</v>
      </c>
      <c r="M37" s="1" t="s">
        <v>63</v>
      </c>
      <c r="N37" s="1" t="s">
        <v>114</v>
      </c>
      <c r="O37" s="1" t="s">
        <v>115</v>
      </c>
      <c r="P37" s="1" t="n">
        <v>14</v>
      </c>
      <c r="Q37" s="1" t="s">
        <v>23</v>
      </c>
      <c r="R37" s="1" t="s">
        <v>23</v>
      </c>
      <c r="S37" s="1" t="s">
        <v>45</v>
      </c>
      <c r="T37" s="1" t="n">
        <v>16</v>
      </c>
      <c r="U37" s="10" t="n">
        <f aca="false">X37/T37</f>
        <v>5.25</v>
      </c>
      <c r="V37" s="1" t="n">
        <v>42</v>
      </c>
      <c r="W37" s="1" t="n">
        <v>42</v>
      </c>
      <c r="X37" s="1" t="n">
        <f aca="false">V37+W37</f>
        <v>84</v>
      </c>
      <c r="Y37" s="2" t="n">
        <v>31.33</v>
      </c>
      <c r="Z37" s="2" t="n">
        <v>32.57</v>
      </c>
      <c r="AA37" s="3" t="n">
        <v>40.41</v>
      </c>
      <c r="AB37" s="3" t="n">
        <v>39.08</v>
      </c>
      <c r="AC37" s="2" t="n">
        <v>13.1</v>
      </c>
      <c r="AD37" s="2" t="n">
        <v>16.73</v>
      </c>
      <c r="AE37" s="2" t="n">
        <f aca="false">SQRT((((V37-1)*POWER(AC37,2))+((W37-1)*POWER(AD37,2)))/(X37-2))</f>
        <v>15.0250274542178</v>
      </c>
      <c r="AF37" s="2" t="n">
        <v>13.97</v>
      </c>
      <c r="AG37" s="2" t="n">
        <v>15.16</v>
      </c>
      <c r="AH37" s="11" t="n">
        <f aca="false">((AA37-Y37)-(AB37-Z37))/AE37</f>
        <v>0.171047940366894</v>
      </c>
      <c r="AI37" s="11" t="n">
        <f aca="false">AH37*(1-(3/((4*X37)-9)))*SQRT(1-(2*(U37-1)*0.233)/(X37-2))</f>
        <v>0.167419521807433</v>
      </c>
      <c r="AJ37" s="11" t="n">
        <f aca="false">((Y37-Z37)/AE37)*(1-(3/((4*X37)-9)))</f>
        <v>-0.0817718208472298</v>
      </c>
      <c r="AK37" s="11" t="n">
        <f aca="false">AI37/SQRT(4+AI37^2)</f>
        <v>0.0834180026337596</v>
      </c>
      <c r="AL37" s="11" t="n">
        <f aca="false">((AA37-Y37)/AC37)*(1-(3/((4*X37)-9)))</f>
        <v>0.686770782267666</v>
      </c>
      <c r="AM37" s="11" t="n">
        <f aca="false">((AB37-Z37)/AD37)*(1-(3/((4*X37)-9)))</f>
        <v>0.385551418371655</v>
      </c>
      <c r="AN37" s="11" t="n">
        <f aca="false">4*(1+(AI37^2)/8)/AO37</f>
        <v>34.764902357631</v>
      </c>
      <c r="AO37" s="11" t="n">
        <f aca="false">((1/V37)*((V37-1)/(V37-3))*((((AL37^2)/2)*(V37/(V37-1)))+1)+(1/W37)*((W37-1)/(W37-3))*((((AM37^2)/2)*(W37/(W37-1)))+1))*(1+(U37-1)*0.233)</f>
        <v>0.115461697744709</v>
      </c>
      <c r="AP37" s="1" t="s">
        <v>117</v>
      </c>
    </row>
    <row r="38" customFormat="false" ht="12.75" hidden="false" customHeight="false" outlineLevel="0" collapsed="false">
      <c r="A38" s="1" t="n">
        <v>37</v>
      </c>
      <c r="B38" s="1" t="n">
        <v>8</v>
      </c>
      <c r="C38" s="1" t="s">
        <v>120</v>
      </c>
      <c r="D38" s="1" t="s">
        <v>75</v>
      </c>
      <c r="E38" s="1" t="s">
        <v>57</v>
      </c>
      <c r="F38" s="1" t="s">
        <v>121</v>
      </c>
      <c r="G38" s="1" t="s">
        <v>45</v>
      </c>
      <c r="H38" s="1" t="s">
        <v>46</v>
      </c>
      <c r="I38" s="1" t="s">
        <v>60</v>
      </c>
      <c r="J38" s="1" t="s">
        <v>122</v>
      </c>
      <c r="K38" s="8" t="s">
        <v>49</v>
      </c>
      <c r="L38" s="1" t="s">
        <v>50</v>
      </c>
      <c r="M38" s="1" t="s">
        <v>51</v>
      </c>
      <c r="N38" s="1" t="s">
        <v>123</v>
      </c>
      <c r="O38" s="1" t="s">
        <v>124</v>
      </c>
      <c r="P38" s="1" t="n">
        <v>21</v>
      </c>
      <c r="Q38" s="1" t="s">
        <v>45</v>
      </c>
      <c r="R38" s="1" t="s">
        <v>23</v>
      </c>
      <c r="S38" s="1" t="s">
        <v>23</v>
      </c>
      <c r="T38" s="1" t="n">
        <v>1</v>
      </c>
      <c r="U38" s="10" t="n">
        <v>1</v>
      </c>
      <c r="V38" s="1" t="n">
        <v>10</v>
      </c>
      <c r="W38" s="1" t="n">
        <v>12</v>
      </c>
      <c r="X38" s="1" t="n">
        <f aca="false">V38+W38</f>
        <v>22</v>
      </c>
      <c r="Y38" s="2" t="n">
        <v>88.7</v>
      </c>
      <c r="Z38" s="2" t="n">
        <v>98.83</v>
      </c>
      <c r="AA38" s="3" t="n">
        <v>91.56</v>
      </c>
      <c r="AB38" s="3" t="n">
        <v>101.5</v>
      </c>
      <c r="AC38" s="2" t="n">
        <v>8.76</v>
      </c>
      <c r="AD38" s="2" t="n">
        <v>14.7</v>
      </c>
      <c r="AE38" s="2" t="n">
        <f aca="false">SQRT((((V38-1)*POWER(AC38,2))+((W38-1)*POWER(AD38,2)))/(X38-2))</f>
        <v>12.38472526946</v>
      </c>
      <c r="AF38" s="2" t="n">
        <v>9</v>
      </c>
      <c r="AG38" s="2" t="n">
        <v>11.37</v>
      </c>
      <c r="AH38" s="11" t="n">
        <f aca="false">((AA38-Y38)-(AB38-Z38))/AE38</f>
        <v>0.0153414787866572</v>
      </c>
      <c r="AI38" s="11" t="n">
        <f aca="false">AH38*(1-(3/((4*X38)-9)))*SQRT(1-(2*(U38-1)*0.233)/(X38-2))</f>
        <v>0.0147588909846323</v>
      </c>
      <c r="AJ38" s="11" t="n">
        <f aca="false">((Y38-Z38)/AE38)*(1-(3/((4*X38)-9)))</f>
        <v>-0.78688192460172</v>
      </c>
      <c r="AK38" s="11" t="n">
        <f aca="false">AI38/SQRT(4+AI38^2)</f>
        <v>0.0073792445721841</v>
      </c>
      <c r="AL38" s="11" t="n">
        <f aca="false">((AA38-Y38)/AC38)*(1-(3/((4*X38)-9)))</f>
        <v>0.31408589098896</v>
      </c>
      <c r="AM38" s="11" t="n">
        <f aca="false">((AB38-Z38)/AD38)*(1-(3/((4*X38)-9)))</f>
        <v>0.174735210539912</v>
      </c>
      <c r="AN38" s="11" t="n">
        <f aca="false">4*(1+(AI38^2)/8)/AO38</f>
        <v>16.7252442251252</v>
      </c>
      <c r="AO38" s="11" t="n">
        <f aca="false">((1/V38)*((V38-1)/(V38-3))*((((AL38^2)/2)*(V38/(V38-1)))+1)+(1/W38)*((W38-1)/(W38-3))*((((AM38^2)/2)*(W38/(W38-1)))+1))*(1+(U38-1)*0.233)</f>
        <v>0.239165949303296</v>
      </c>
      <c r="AP38" s="9" t="s">
        <v>125</v>
      </c>
    </row>
    <row r="39" customFormat="false" ht="12.75" hidden="false" customHeight="false" outlineLevel="0" collapsed="false">
      <c r="A39" s="1" t="n">
        <v>38</v>
      </c>
      <c r="B39" s="1" t="n">
        <v>8</v>
      </c>
      <c r="C39" s="1" t="s">
        <v>120</v>
      </c>
      <c r="D39" s="1" t="s">
        <v>75</v>
      </c>
      <c r="E39" s="1" t="s">
        <v>57</v>
      </c>
      <c r="F39" s="1" t="s">
        <v>121</v>
      </c>
      <c r="G39" s="1" t="s">
        <v>45</v>
      </c>
      <c r="H39" s="1" t="s">
        <v>46</v>
      </c>
      <c r="I39" s="1" t="s">
        <v>47</v>
      </c>
      <c r="J39" s="1" t="s">
        <v>122</v>
      </c>
      <c r="K39" s="8" t="s">
        <v>49</v>
      </c>
      <c r="L39" s="1" t="s">
        <v>50</v>
      </c>
      <c r="M39" s="1" t="s">
        <v>51</v>
      </c>
      <c r="N39" s="1" t="s">
        <v>123</v>
      </c>
      <c r="O39" s="1" t="s">
        <v>124</v>
      </c>
      <c r="P39" s="1" t="n">
        <v>21</v>
      </c>
      <c r="Q39" s="1" t="s">
        <v>45</v>
      </c>
      <c r="R39" s="1" t="s">
        <v>23</v>
      </c>
      <c r="S39" s="1" t="s">
        <v>23</v>
      </c>
      <c r="T39" s="1" t="n">
        <v>1</v>
      </c>
      <c r="U39" s="10" t="n">
        <v>1</v>
      </c>
      <c r="V39" s="1" t="n">
        <v>10</v>
      </c>
      <c r="W39" s="1" t="n">
        <v>11</v>
      </c>
      <c r="X39" s="1" t="n">
        <f aca="false">V39+W39</f>
        <v>21</v>
      </c>
      <c r="Y39" s="2" t="n">
        <v>88.7</v>
      </c>
      <c r="Z39" s="2" t="n">
        <v>91.27</v>
      </c>
      <c r="AA39" s="3" t="n">
        <v>91.56</v>
      </c>
      <c r="AB39" s="3" t="n">
        <v>95.73</v>
      </c>
      <c r="AC39" s="2" t="n">
        <v>8.76</v>
      </c>
      <c r="AD39" s="2" t="n">
        <v>13</v>
      </c>
      <c r="AE39" s="2" t="n">
        <f aca="false">SQRT((((V39-1)*POWER(AC39,2))+((W39-1)*POWER(AD39,2)))/(X39-2))</f>
        <v>11.1936034365497</v>
      </c>
      <c r="AF39" s="2" t="n">
        <v>9</v>
      </c>
      <c r="AG39" s="2" t="n">
        <v>13.2</v>
      </c>
      <c r="AH39" s="11" t="n">
        <f aca="false">((AA39-Y39)-(AB39-Z39))/AE39</f>
        <v>-0.142938778300439</v>
      </c>
      <c r="AI39" s="11" t="n">
        <f aca="false">AH39*(1-(3/((4*X39)-9)))*SQRT(1-(2*(U39-1)*0.233)/(X39-2))</f>
        <v>-0.137221227168422</v>
      </c>
      <c r="AJ39" s="11" t="n">
        <f aca="false">((Y39-Z39)/AE39)*(1-(3/((4*X39)-9)))</f>
        <v>-0.220411596139275</v>
      </c>
      <c r="AK39" s="11" t="n">
        <f aca="false">AI39/SQRT(4+AI39^2)</f>
        <v>-0.0684496921447686</v>
      </c>
      <c r="AL39" s="11" t="n">
        <f aca="false">((AA39-Y39)/AC39)*(1-(3/((4*X39)-9)))</f>
        <v>0.313424657534247</v>
      </c>
      <c r="AM39" s="11" t="n">
        <f aca="false">((AB39-Z39)/AD39)*(1-(3/((4*X39)-9)))</f>
        <v>0.329353846153847</v>
      </c>
      <c r="AN39" s="11" t="n">
        <f aca="false">4*(1+(AI39^2)/8)/AO39</f>
        <v>15.6615196628708</v>
      </c>
      <c r="AO39" s="11" t="n">
        <f aca="false">((1/V39)*((V39-1)/(V39-3))*((((AL39^2)/2)*(V39/(V39-1)))+1)+(1/W39)*((W39-1)/(W39-3))*((((AM39^2)/2)*(W39/(W39-1)))+1))*(1+(U39-1)*0.233)</f>
        <v>0.256004201309917</v>
      </c>
      <c r="AP39" s="9" t="s">
        <v>126</v>
      </c>
    </row>
    <row r="40" customFormat="false" ht="12.75" hidden="false" customHeight="false" outlineLevel="0" collapsed="false">
      <c r="A40" s="1" t="n">
        <v>39</v>
      </c>
      <c r="B40" s="1" t="n">
        <v>8</v>
      </c>
      <c r="C40" s="1" t="s">
        <v>120</v>
      </c>
      <c r="D40" s="1" t="s">
        <v>85</v>
      </c>
      <c r="E40" s="1" t="s">
        <v>86</v>
      </c>
      <c r="F40" s="1" t="s">
        <v>127</v>
      </c>
      <c r="G40" s="1" t="s">
        <v>45</v>
      </c>
      <c r="H40" s="1" t="s">
        <v>46</v>
      </c>
      <c r="I40" s="1" t="s">
        <v>60</v>
      </c>
      <c r="J40" s="1" t="s">
        <v>122</v>
      </c>
      <c r="K40" s="8" t="s">
        <v>49</v>
      </c>
      <c r="L40" s="1" t="s">
        <v>50</v>
      </c>
      <c r="M40" s="1" t="s">
        <v>51</v>
      </c>
      <c r="N40" s="1" t="s">
        <v>123</v>
      </c>
      <c r="O40" s="1" t="s">
        <v>124</v>
      </c>
      <c r="P40" s="1" t="n">
        <v>21</v>
      </c>
      <c r="Q40" s="1" t="s">
        <v>45</v>
      </c>
      <c r="R40" s="1" t="s">
        <v>23</v>
      </c>
      <c r="S40" s="1" t="s">
        <v>23</v>
      </c>
      <c r="T40" s="1" t="n">
        <v>1</v>
      </c>
      <c r="U40" s="10" t="n">
        <v>1</v>
      </c>
      <c r="V40" s="1" t="n">
        <v>12</v>
      </c>
      <c r="W40" s="1" t="n">
        <v>11</v>
      </c>
      <c r="X40" s="1" t="n">
        <f aca="false">V40+W40</f>
        <v>23</v>
      </c>
      <c r="Y40" s="2" t="n">
        <v>5.2</v>
      </c>
      <c r="Z40" s="2" t="n">
        <v>5.83</v>
      </c>
      <c r="AA40" s="3" t="n">
        <v>5.14</v>
      </c>
      <c r="AB40" s="3" t="n">
        <v>7</v>
      </c>
      <c r="AC40" s="2" t="n">
        <v>2.25</v>
      </c>
      <c r="AD40" s="2" t="n">
        <v>2.21</v>
      </c>
      <c r="AE40" s="2" t="n">
        <f aca="false">SQRT((((V40-1)*POWER(AC40,2))+((W40-1)*POWER(AD40,2)))/(X40-2))</f>
        <v>2.23104182368857</v>
      </c>
      <c r="AF40" s="2" t="n">
        <v>2.19</v>
      </c>
      <c r="AG40" s="2" t="n">
        <v>2.41</v>
      </c>
      <c r="AH40" s="11" t="n">
        <f aca="false">((AA40-Y40)-(AB40-Z40))/AE40</f>
        <v>-0.551311941775456</v>
      </c>
      <c r="AI40" s="11" t="n">
        <f aca="false">AH40*(1-(3/((4*X40)-9)))*SQRT(1-(2*(U40-1)*0.233)/(X40-2))</f>
        <v>-0.531385004120922</v>
      </c>
      <c r="AJ40" s="11" t="n">
        <f aca="false">((Y40-Z40)/AE40)*(1-(3/((4*X40)-9)))</f>
        <v>-0.272172806988765</v>
      </c>
      <c r="AK40" s="11" t="n">
        <f aca="false">AI40/SQRT(4+AI40^2)</f>
        <v>-0.256783550323533</v>
      </c>
      <c r="AL40" s="11" t="n">
        <f aca="false">((AA40-Y40)/AC40)*(1-(3/((4*X40)-9)))</f>
        <v>-0.0257028112449801</v>
      </c>
      <c r="AM40" s="11" t="n">
        <f aca="false">((AB40-Z40)/AD40)*(1-(3/((4*X40)-9)))</f>
        <v>0.510276399716513</v>
      </c>
      <c r="AN40" s="11" t="n">
        <f aca="false">4*(1+(AI40^2)/8)/AO40</f>
        <v>17.8654295984273</v>
      </c>
      <c r="AO40" s="11" t="n">
        <f aca="false">((1/V40)*((V40-1)/(V40-3))*((((AL40^2)/2)*(V40/(V40-1)))+1)+(1/W40)*((W40-1)/(W40-3))*((((AM40^2)/2)*(W40/(W40-1)))+1))*(1+(U40-1)*0.233)</f>
        <v>0.231798792661938</v>
      </c>
      <c r="AP40" s="9" t="s">
        <v>125</v>
      </c>
    </row>
    <row r="41" customFormat="false" ht="12.75" hidden="false" customHeight="false" outlineLevel="0" collapsed="false">
      <c r="A41" s="1" t="n">
        <v>40</v>
      </c>
      <c r="B41" s="1" t="n">
        <v>8</v>
      </c>
      <c r="C41" s="1" t="s">
        <v>120</v>
      </c>
      <c r="D41" s="1" t="s">
        <v>85</v>
      </c>
      <c r="E41" s="1" t="s">
        <v>86</v>
      </c>
      <c r="F41" s="1" t="s">
        <v>127</v>
      </c>
      <c r="G41" s="1" t="s">
        <v>45</v>
      </c>
      <c r="H41" s="1" t="s">
        <v>46</v>
      </c>
      <c r="I41" s="1" t="s">
        <v>47</v>
      </c>
      <c r="J41" s="1" t="s">
        <v>122</v>
      </c>
      <c r="K41" s="8" t="s">
        <v>49</v>
      </c>
      <c r="L41" s="1" t="s">
        <v>50</v>
      </c>
      <c r="M41" s="1" t="s">
        <v>51</v>
      </c>
      <c r="N41" s="1" t="s">
        <v>123</v>
      </c>
      <c r="O41" s="1" t="s">
        <v>124</v>
      </c>
      <c r="P41" s="1" t="n">
        <v>21</v>
      </c>
      <c r="Q41" s="1" t="s">
        <v>45</v>
      </c>
      <c r="R41" s="1" t="s">
        <v>23</v>
      </c>
      <c r="S41" s="1" t="s">
        <v>23</v>
      </c>
      <c r="T41" s="1" t="n">
        <v>1</v>
      </c>
      <c r="U41" s="10" t="n">
        <v>1</v>
      </c>
      <c r="V41" s="1" t="n">
        <v>12</v>
      </c>
      <c r="W41" s="1" t="n">
        <v>11</v>
      </c>
      <c r="X41" s="1" t="n">
        <f aca="false">V41+W41</f>
        <v>23</v>
      </c>
      <c r="Y41" s="2" t="n">
        <v>5.2</v>
      </c>
      <c r="Z41" s="2" t="n">
        <v>4.09</v>
      </c>
      <c r="AA41" s="3" t="n">
        <v>5.14</v>
      </c>
      <c r="AB41" s="3" t="n">
        <v>5</v>
      </c>
      <c r="AC41" s="2" t="n">
        <v>2.25</v>
      </c>
      <c r="AD41" s="2" t="n">
        <v>2.07</v>
      </c>
      <c r="AE41" s="2" t="n">
        <f aca="false">SQRT((((V41-1)*POWER(AC41,2))+((W41-1)*POWER(AD41,2)))/(X41-2))</f>
        <v>2.16615195351441</v>
      </c>
      <c r="AF41" s="2" t="n">
        <v>2.19</v>
      </c>
      <c r="AG41" s="2" t="n">
        <v>2.94</v>
      </c>
      <c r="AH41" s="11" t="n">
        <f aca="false">((AA41-Y41)-(AB41-Z41))/AE41</f>
        <v>-0.447798686710899</v>
      </c>
      <c r="AI41" s="11" t="n">
        <f aca="false">AH41*(1-(3/((4*X41)-9)))*SQRT(1-(2*(U41-1)*0.233)/(X41-2))</f>
        <v>-0.431613192010505</v>
      </c>
      <c r="AJ41" s="11" t="n">
        <f aca="false">((Y41-Z41)/AE41)*(1-(3/((4*X41)-9)))</f>
        <v>0.493907879517176</v>
      </c>
      <c r="AK41" s="11" t="n">
        <f aca="false">AI41/SQRT(4+AI41^2)</f>
        <v>-0.210950256492503</v>
      </c>
      <c r="AL41" s="11" t="n">
        <f aca="false">((AA41-Y41)/AC41)*(1-(3/((4*X41)-9)))</f>
        <v>-0.0257028112449801</v>
      </c>
      <c r="AM41" s="11" t="n">
        <f aca="false">((AB41-Z41)/AD41)*(1-(3/((4*X41)-9)))</f>
        <v>0.423723881031372</v>
      </c>
      <c r="AN41" s="11" t="n">
        <f aca="false">4*(1+(AI41^2)/8)/AO41</f>
        <v>18.0516515277909</v>
      </c>
      <c r="AO41" s="11" t="n">
        <f aca="false">((1/V41)*((V41-1)/(V41-3))*((((AL41^2)/2)*(V41/(V41-1)))+1)+(1/W41)*((W41-1)/(W41-3))*((((AM41^2)/2)*(W41/(W41-1)))+1))*(1+(U41-1)*0.233)</f>
        <v>0.226746287864978</v>
      </c>
      <c r="AP41" s="9" t="s">
        <v>126</v>
      </c>
    </row>
    <row r="42" customFormat="false" ht="12.75" hidden="false" customHeight="false" outlineLevel="0" collapsed="false">
      <c r="A42" s="1" t="n">
        <v>41</v>
      </c>
      <c r="B42" s="1" t="n">
        <v>9</v>
      </c>
      <c r="C42" s="1" t="s">
        <v>128</v>
      </c>
      <c r="D42" s="1" t="s">
        <v>56</v>
      </c>
      <c r="E42" s="1" t="s">
        <v>57</v>
      </c>
      <c r="F42" s="1" t="s">
        <v>129</v>
      </c>
      <c r="G42" s="1" t="s">
        <v>23</v>
      </c>
      <c r="H42" s="1" t="s">
        <v>46</v>
      </c>
      <c r="I42" s="1" t="s">
        <v>47</v>
      </c>
      <c r="J42" s="1" t="s">
        <v>130</v>
      </c>
      <c r="K42" s="1" t="s">
        <v>90</v>
      </c>
      <c r="L42" s="1" t="s">
        <v>131</v>
      </c>
      <c r="M42" s="1" t="s">
        <v>71</v>
      </c>
      <c r="N42" s="1" t="s">
        <v>114</v>
      </c>
      <c r="O42" s="1" t="s">
        <v>132</v>
      </c>
      <c r="P42" s="1" t="n">
        <v>1</v>
      </c>
      <c r="Q42" s="1" t="s">
        <v>23</v>
      </c>
      <c r="R42" s="1" t="s">
        <v>23</v>
      </c>
      <c r="S42" s="1" t="s">
        <v>23</v>
      </c>
      <c r="T42" s="9" t="n">
        <v>8</v>
      </c>
      <c r="U42" s="10" t="n">
        <f aca="false">X42/T42</f>
        <v>16</v>
      </c>
      <c r="V42" s="1" t="n">
        <v>64</v>
      </c>
      <c r="W42" s="1" t="n">
        <v>64</v>
      </c>
      <c r="X42" s="1" t="n">
        <f aca="false">V42+W42</f>
        <v>128</v>
      </c>
      <c r="Y42" s="2" t="n">
        <v>3.6</v>
      </c>
      <c r="Z42" s="2" t="n">
        <v>3.29</v>
      </c>
      <c r="AA42" s="3" t="n">
        <v>6.5</v>
      </c>
      <c r="AB42" s="3" t="n">
        <v>3.78</v>
      </c>
      <c r="AC42" s="2" t="n">
        <v>2.76</v>
      </c>
      <c r="AD42" s="2" t="n">
        <v>2</v>
      </c>
      <c r="AE42" s="2" t="n">
        <f aca="false">SQRT((((V42-1)*POWER(AC42,2))+((W42-1)*POWER(AD42,2)))/(X42-2))</f>
        <v>2.41014522384026</v>
      </c>
      <c r="AF42" s="2" t="n">
        <v>3.4</v>
      </c>
      <c r="AG42" s="2" t="n">
        <v>3.05</v>
      </c>
      <c r="AH42" s="11" t="n">
        <f aca="false">((AA42-Y42)-(AB42-Z42))/AE42</f>
        <v>0.999939744776033</v>
      </c>
      <c r="AI42" s="11" t="n">
        <f aca="false">AH42*(1-(3/((4*X42)-9)))*SQRT(1-(2*(U42-1)*0.233)/(X42-2))</f>
        <v>0.966011518820877</v>
      </c>
      <c r="AJ42" s="11" t="n">
        <f aca="false">((Y42-Z42)/AE42)*(1-(3/((4*X42)-9)))</f>
        <v>0.127855819803408</v>
      </c>
      <c r="AK42" s="11" t="n">
        <f aca="false">AI42/SQRT(4+AI42^2)</f>
        <v>0.434929535248428</v>
      </c>
      <c r="AL42" s="11" t="n">
        <f aca="false">((AA42-Y42)/AC42)*(1-(3/((4*X42)-9)))</f>
        <v>1.04445789033912</v>
      </c>
      <c r="AM42" s="11" t="n">
        <f aca="false">((AB42-Z42)/AD42)*(1-(3/((4*X42)-9)))</f>
        <v>0.243538767395626</v>
      </c>
      <c r="AN42" s="11" t="n">
        <f aca="false">4*(1+(AI42^2)/8)/AO42</f>
        <v>23.8278222954402</v>
      </c>
      <c r="AO42" s="11" t="n">
        <f aca="false">((1/V42)*((V42-1)/(V42-3))*((((AL42^2)/2)*(V42/(V42-1)))+1)+(1/W42)*((W42-1)/(W42-3))*((((AM42^2)/2)*(W42/(W42-1)))+1))*(1+(U42-1)*0.233)</f>
        <v>0.187452679135602</v>
      </c>
      <c r="AP42" s="1" t="s">
        <v>133</v>
      </c>
    </row>
    <row r="43" customFormat="false" ht="12.75" hidden="false" customHeight="false" outlineLevel="0" collapsed="false">
      <c r="A43" s="1" t="n">
        <v>42</v>
      </c>
      <c r="B43" s="1" t="n">
        <v>9</v>
      </c>
      <c r="C43" s="1" t="s">
        <v>128</v>
      </c>
      <c r="D43" s="8" t="s">
        <v>108</v>
      </c>
      <c r="E43" s="8" t="s">
        <v>86</v>
      </c>
      <c r="F43" s="1" t="s">
        <v>134</v>
      </c>
      <c r="G43" s="1" t="s">
        <v>23</v>
      </c>
      <c r="H43" s="1" t="s">
        <v>46</v>
      </c>
      <c r="I43" s="1" t="s">
        <v>47</v>
      </c>
      <c r="J43" s="1" t="s">
        <v>130</v>
      </c>
      <c r="K43" s="1" t="s">
        <v>90</v>
      </c>
      <c r="L43" s="1" t="s">
        <v>131</v>
      </c>
      <c r="M43" s="1" t="s">
        <v>71</v>
      </c>
      <c r="N43" s="1" t="s">
        <v>114</v>
      </c>
      <c r="O43" s="1" t="s">
        <v>132</v>
      </c>
      <c r="P43" s="1" t="n">
        <v>1</v>
      </c>
      <c r="Q43" s="1" t="s">
        <v>23</v>
      </c>
      <c r="R43" s="1" t="s">
        <v>23</v>
      </c>
      <c r="S43" s="1" t="s">
        <v>23</v>
      </c>
      <c r="T43" s="9" t="n">
        <v>8</v>
      </c>
      <c r="U43" s="10" t="n">
        <f aca="false">X43/T43</f>
        <v>16</v>
      </c>
      <c r="V43" s="1" t="n">
        <v>64</v>
      </c>
      <c r="W43" s="1" t="n">
        <v>64</v>
      </c>
      <c r="X43" s="1" t="n">
        <f aca="false">V43+W43</f>
        <v>128</v>
      </c>
      <c r="Y43" s="2" t="n">
        <v>7.06</v>
      </c>
      <c r="Z43" s="2" t="n">
        <v>7.14</v>
      </c>
      <c r="AA43" s="3" t="n">
        <v>7.5</v>
      </c>
      <c r="AB43" s="3" t="n">
        <v>7.89</v>
      </c>
      <c r="AC43" s="2" t="n">
        <v>4.49</v>
      </c>
      <c r="AD43" s="2" t="n">
        <v>4.48</v>
      </c>
      <c r="AE43" s="2" t="n">
        <f aca="false">SQRT((((V43-1)*POWER(AC43,2))+((W43-1)*POWER(AD43,2)))/(X43-2))</f>
        <v>4.48500278706714</v>
      </c>
      <c r="AF43" s="2" t="n">
        <v>4.42</v>
      </c>
      <c r="AG43" s="2" t="n">
        <v>4.47</v>
      </c>
      <c r="AH43" s="11" t="n">
        <f aca="false">((AA43-Y43)-(AB43-Z43))/AE43</f>
        <v>-0.0691192435585345</v>
      </c>
      <c r="AI43" s="11" t="n">
        <f aca="false">AH43*(1-(3/((4*X43)-9)))*SQRT(1-(2*(U43-1)*0.233)/(X43-2))</f>
        <v>-0.0667740089325934</v>
      </c>
      <c r="AJ43" s="11" t="n">
        <f aca="false">((Y43-Z43)/AE43)*(1-(3/((4*X43)-9)))</f>
        <v>-0.0177308391094811</v>
      </c>
      <c r="AK43" s="11" t="n">
        <f aca="false">AI43/SQRT(4+AI43^2)</f>
        <v>-0.0333684118940846</v>
      </c>
      <c r="AL43" s="11" t="n">
        <f aca="false">((AA43-Y43)/AC43)*(1-(3/((4*X43)-9)))</f>
        <v>0.0974110791819241</v>
      </c>
      <c r="AM43" s="11" t="n">
        <f aca="false">((AB43-Z43)/AD43)*(1-(3/((4*X43)-9)))</f>
        <v>0.16641224084067</v>
      </c>
      <c r="AN43" s="11" t="n">
        <f aca="false">4*(1+(AI43^2)/8)/AO43</f>
        <v>27.3293767702675</v>
      </c>
      <c r="AO43" s="11" t="n">
        <f aca="false">((1/V43)*((V43-1)/(V43-3))*((((AL43^2)/2)*(V43/(V43-1)))+1)+(1/W43)*((W43-1)/(W43-3))*((((AM43^2)/2)*(W43/(W43-1)))+1))*(1+(U43-1)*0.233)</f>
        <v>0.146444224388191</v>
      </c>
      <c r="AP43" s="1" t="s">
        <v>133</v>
      </c>
    </row>
    <row r="44" customFormat="false" ht="12.75" hidden="false" customHeight="false" outlineLevel="0" collapsed="false">
      <c r="A44" s="1" t="n">
        <v>43</v>
      </c>
      <c r="B44" s="1" t="n">
        <v>10</v>
      </c>
      <c r="C44" s="1" t="s">
        <v>135</v>
      </c>
      <c r="D44" s="8" t="s">
        <v>108</v>
      </c>
      <c r="E44" s="8" t="s">
        <v>86</v>
      </c>
      <c r="F44" s="1" t="s">
        <v>136</v>
      </c>
      <c r="G44" s="1" t="s">
        <v>23</v>
      </c>
      <c r="H44" s="1" t="s">
        <v>46</v>
      </c>
      <c r="I44" s="1" t="s">
        <v>47</v>
      </c>
      <c r="J44" s="1" t="s">
        <v>137</v>
      </c>
      <c r="K44" s="8" t="s">
        <v>49</v>
      </c>
      <c r="L44" s="1" t="s">
        <v>50</v>
      </c>
      <c r="M44" s="1" t="s">
        <v>71</v>
      </c>
      <c r="N44" s="1" t="s">
        <v>114</v>
      </c>
      <c r="O44" s="1" t="s">
        <v>138</v>
      </c>
      <c r="P44" s="1" t="n">
        <v>33</v>
      </c>
      <c r="Q44" s="1" t="s">
        <v>23</v>
      </c>
      <c r="R44" s="1" t="s">
        <v>23</v>
      </c>
      <c r="S44" s="1" t="s">
        <v>45</v>
      </c>
      <c r="T44" s="1" t="n">
        <v>4</v>
      </c>
      <c r="U44" s="10" t="n">
        <f aca="false">X44/T44</f>
        <v>15.5</v>
      </c>
      <c r="V44" s="1" t="n">
        <v>38</v>
      </c>
      <c r="W44" s="1" t="n">
        <v>24</v>
      </c>
      <c r="X44" s="1" t="n">
        <f aca="false">V44+W44</f>
        <v>62</v>
      </c>
      <c r="Y44" s="2" t="n">
        <v>11</v>
      </c>
      <c r="Z44" s="2" t="n">
        <v>11.54</v>
      </c>
      <c r="AA44" s="3" t="n">
        <v>13.34</v>
      </c>
      <c r="AB44" s="3" t="n">
        <v>11.91</v>
      </c>
      <c r="AC44" s="2" t="n">
        <v>2.54</v>
      </c>
      <c r="AD44" s="2" t="n">
        <v>3.59</v>
      </c>
      <c r="AE44" s="2" t="n">
        <f aca="false">SQRT((((V44-1)*POWER(AC44,2))+((W44-1)*POWER(AD44,2)))/(X44-2))</f>
        <v>2.9864569308798</v>
      </c>
      <c r="AF44" s="2" t="n">
        <v>3.77</v>
      </c>
      <c r="AG44" s="2" t="n">
        <v>4.07</v>
      </c>
      <c r="AH44" s="11" t="n">
        <f aca="false">((AA44-Y44)-(AB44-Z44))/AE44</f>
        <v>0.659644537187296</v>
      </c>
      <c r="AI44" s="11" t="n">
        <f aca="false">AH44*(1-(3/((4*X44)-9)))*SQRT(1-(2*(U44-1)*0.233)/(X44-2))</f>
        <v>0.613592024552442</v>
      </c>
      <c r="AJ44" s="11" t="n">
        <f aca="false">((Y44-Z44)/AE44)*(1-(3/((4*X44)-9)))</f>
        <v>-0.178546608795423</v>
      </c>
      <c r="AK44" s="11" t="n">
        <f aca="false">AI44/SQRT(4+AI44^2)</f>
        <v>0.29330298246813</v>
      </c>
      <c r="AL44" s="11" t="n">
        <f aca="false">((AA44-Y44)/AC44)*(1-(3/((4*X44)-9)))</f>
        <v>0.909695911442032</v>
      </c>
      <c r="AM44" s="11" t="n">
        <f aca="false">((AB44-Z44)/AD44)*(1-(3/((4*X44)-9)))</f>
        <v>0.101770375636648</v>
      </c>
      <c r="AN44" s="11" t="n">
        <f aca="false">4*(1+(AI44^2)/8)/AO44</f>
        <v>11.1846714048629</v>
      </c>
      <c r="AO44" s="11" t="n">
        <f aca="false">((1/V44)*((V44-1)/(V44-3))*((((AL44^2)/2)*(V44/(V44-1)))+1)+(1/W44)*((W44-1)/(W44-3))*((((AM44^2)/2)*(W44/(W44-1)))+1))*(1+(U44-1)*0.233)</f>
        <v>0.374463176850794</v>
      </c>
      <c r="AP44" s="1" t="s">
        <v>139</v>
      </c>
    </row>
    <row r="45" customFormat="false" ht="12.75" hidden="false" customHeight="false" outlineLevel="0" collapsed="false">
      <c r="A45" s="1" t="n">
        <v>44</v>
      </c>
      <c r="B45" s="1" t="n">
        <v>10</v>
      </c>
      <c r="C45" s="1" t="s">
        <v>135</v>
      </c>
      <c r="D45" s="1" t="s">
        <v>140</v>
      </c>
      <c r="E45" s="1" t="s">
        <v>57</v>
      </c>
      <c r="F45" s="1" t="s">
        <v>141</v>
      </c>
      <c r="G45" s="1" t="s">
        <v>23</v>
      </c>
      <c r="H45" s="1" t="s">
        <v>46</v>
      </c>
      <c r="I45" s="1" t="s">
        <v>47</v>
      </c>
      <c r="J45" s="1" t="s">
        <v>137</v>
      </c>
      <c r="K45" s="8" t="s">
        <v>49</v>
      </c>
      <c r="L45" s="1" t="s">
        <v>50</v>
      </c>
      <c r="M45" s="1" t="s">
        <v>71</v>
      </c>
      <c r="N45" s="1" t="s">
        <v>114</v>
      </c>
      <c r="O45" s="1" t="s">
        <v>138</v>
      </c>
      <c r="P45" s="1" t="n">
        <v>33</v>
      </c>
      <c r="Q45" s="1" t="s">
        <v>23</v>
      </c>
      <c r="R45" s="1" t="s">
        <v>23</v>
      </c>
      <c r="S45" s="1" t="s">
        <v>45</v>
      </c>
      <c r="T45" s="1" t="n">
        <v>4</v>
      </c>
      <c r="U45" s="10" t="n">
        <f aca="false">X45/T45</f>
        <v>15.5</v>
      </c>
      <c r="V45" s="1" t="n">
        <v>38</v>
      </c>
      <c r="W45" s="1" t="n">
        <v>24</v>
      </c>
      <c r="X45" s="1" t="n">
        <f aca="false">V45+W45</f>
        <v>62</v>
      </c>
      <c r="Y45" s="2" t="n">
        <v>5</v>
      </c>
      <c r="Z45" s="2" t="n">
        <v>4.46</v>
      </c>
      <c r="AA45" s="3" t="n">
        <v>5.74</v>
      </c>
      <c r="AB45" s="3" t="n">
        <v>6.29</v>
      </c>
      <c r="AC45" s="2" t="n">
        <v>1.71</v>
      </c>
      <c r="AD45" s="2" t="n">
        <v>1.59</v>
      </c>
      <c r="AE45" s="2" t="n">
        <f aca="false">SQRT((((V45-1)*POWER(AC45,2))+((W45-1)*POWER(AD45,2)))/(X45-2))</f>
        <v>1.66502252237019</v>
      </c>
      <c r="AF45" s="2" t="n">
        <v>1.7</v>
      </c>
      <c r="AG45" s="2" t="n">
        <v>1.23</v>
      </c>
      <c r="AH45" s="11" t="n">
        <f aca="false">((AA45-Y45)-(AB45-Z45))/AE45</f>
        <v>-0.654645799294272</v>
      </c>
      <c r="AI45" s="11" t="n">
        <f aca="false">AH45*(1-(3/((4*X45)-9)))*SQRT(1-(2*(U45-1)*0.233)/(X45-2))</f>
        <v>-0.608942269220478</v>
      </c>
      <c r="AJ45" s="11" t="n">
        <f aca="false">((Y45-Z45)/AE45)*(1-(3/((4*X45)-9)))</f>
        <v>0.320248975709424</v>
      </c>
      <c r="AK45" s="11" t="n">
        <f aca="false">AI45/SQRT(4+AI45^2)</f>
        <v>-0.291269575681719</v>
      </c>
      <c r="AL45" s="11" t="n">
        <f aca="false">((AA45-Y45)/AC45)*(1-(3/((4*X45)-9)))</f>
        <v>0.427316547994813</v>
      </c>
      <c r="AM45" s="11" t="n">
        <f aca="false">((AB45-Z45)/AD45)*(1-(3/((4*X45)-9)))</f>
        <v>1.13649640798926</v>
      </c>
      <c r="AN45" s="11" t="n">
        <f aca="false">4*(1+(AI45^2)/8)/AO45</f>
        <v>8.94902892136699</v>
      </c>
      <c r="AO45" s="11" t="n">
        <f aca="false">((1/V45)*((V45-1)/(V45-3))*((((AL45^2)/2)*(V45/(V45-1)))+1)+(1/W45)*((W45-1)/(W45-3))*((((AM45^2)/2)*(W45/(W45-1)))+1))*(1+(U45-1)*0.233)</f>
        <v>0.467693800120422</v>
      </c>
      <c r="AP45" s="1" t="s">
        <v>139</v>
      </c>
    </row>
    <row r="46" customFormat="false" ht="12.75" hidden="false" customHeight="false" outlineLevel="0" collapsed="false">
      <c r="A46" s="1" t="n">
        <v>45</v>
      </c>
      <c r="B46" s="1" t="n">
        <v>11</v>
      </c>
      <c r="C46" s="1" t="s">
        <v>142</v>
      </c>
      <c r="D46" s="1" t="s">
        <v>85</v>
      </c>
      <c r="E46" s="1" t="s">
        <v>86</v>
      </c>
      <c r="F46" s="1" t="s">
        <v>143</v>
      </c>
      <c r="G46" s="1" t="s">
        <v>45</v>
      </c>
      <c r="H46" s="1" t="s">
        <v>46</v>
      </c>
      <c r="I46" s="1" t="s">
        <v>60</v>
      </c>
      <c r="J46" s="1" t="s">
        <v>144</v>
      </c>
      <c r="K46" s="8" t="s">
        <v>49</v>
      </c>
      <c r="L46" s="1" t="s">
        <v>50</v>
      </c>
      <c r="N46" s="1" t="s">
        <v>145</v>
      </c>
      <c r="O46" s="1" t="s">
        <v>146</v>
      </c>
      <c r="P46" s="1" t="n">
        <v>10</v>
      </c>
      <c r="Q46" s="1" t="s">
        <v>23</v>
      </c>
      <c r="R46" s="1" t="s">
        <v>23</v>
      </c>
      <c r="S46" s="1" t="s">
        <v>45</v>
      </c>
      <c r="T46" s="1" t="n">
        <v>8</v>
      </c>
      <c r="U46" s="10" t="n">
        <f aca="false">X46/T46</f>
        <v>11</v>
      </c>
      <c r="V46" s="1" t="n">
        <v>47</v>
      </c>
      <c r="W46" s="1" t="n">
        <v>41</v>
      </c>
      <c r="X46" s="1" t="n">
        <f aca="false">V46+W46</f>
        <v>88</v>
      </c>
      <c r="Y46" s="2" t="n">
        <v>4.1</v>
      </c>
      <c r="Z46" s="2" t="n">
        <v>5.3</v>
      </c>
      <c r="AA46" s="3" t="n">
        <v>5.6</v>
      </c>
      <c r="AB46" s="3" t="n">
        <v>5.4</v>
      </c>
      <c r="AC46" s="2" t="n">
        <v>3.35</v>
      </c>
      <c r="AD46" s="2" t="n">
        <v>3.56</v>
      </c>
      <c r="AE46" s="2" t="n">
        <f aca="false">SQRT((((V46-1)*POWER(AC46,2))+((W46-1)*POWER(AD46,2)))/(X46-2))</f>
        <v>3.44926517283872</v>
      </c>
      <c r="AF46" s="2" t="n">
        <v>3.92</v>
      </c>
      <c r="AG46" s="2" t="n">
        <v>4.18</v>
      </c>
      <c r="AH46" s="11" t="n">
        <f aca="false">((AA46-Y46)-(AB46-Z46))/AE46</f>
        <v>0.405883551958926</v>
      </c>
      <c r="AI46" s="11" t="n">
        <f aca="false">AH46*(1-(3/((4*X46)-9)))*SQRT(1-(2*(U46-1)*0.233)/(X46-2))</f>
        <v>0.391281313510549</v>
      </c>
      <c r="AJ46" s="11" t="n">
        <f aca="false">((Y46-Z46)/AE46)*(1-(3/((4*X46)-9)))</f>
        <v>-0.344857328611499</v>
      </c>
      <c r="AK46" s="11" t="n">
        <f aca="false">AI46/SQRT(4+AI46^2)</f>
        <v>0.192000720214967</v>
      </c>
      <c r="AL46" s="11" t="n">
        <f aca="false">((AA46-Y46)/AC46)*(1-(3/((4*X46)-9)))</f>
        <v>0.443844915364867</v>
      </c>
      <c r="AM46" s="11" t="n">
        <f aca="false">((AB46-Z46)/AD46)*(1-(3/((4*X46)-9)))</f>
        <v>0.0278442034919908</v>
      </c>
      <c r="AN46" s="11" t="n">
        <f aca="false">4*(1+(AI46^2)/8)/AO46</f>
        <v>24.4025396374714</v>
      </c>
      <c r="AO46" s="11" t="n">
        <f aca="false">((1/V46)*((V46-1)/(V46-3))*((((AL46^2)/2)*(V46/(V46-1)))+1)+(1/W46)*((W46-1)/(W46-3))*((((AM46^2)/2)*(W46/(W46-1)))+1))*(1+(U46-1)*0.233)</f>
        <v>0.167054355559432</v>
      </c>
      <c r="AP46" s="1" t="s">
        <v>147</v>
      </c>
    </row>
    <row r="47" customFormat="false" ht="12.75" hidden="false" customHeight="false" outlineLevel="0" collapsed="false">
      <c r="A47" s="1" t="n">
        <v>46</v>
      </c>
      <c r="B47" s="1" t="n">
        <v>11</v>
      </c>
      <c r="C47" s="1" t="s">
        <v>142</v>
      </c>
      <c r="D47" s="1" t="s">
        <v>85</v>
      </c>
      <c r="E47" s="1" t="s">
        <v>86</v>
      </c>
      <c r="F47" s="1" t="s">
        <v>148</v>
      </c>
      <c r="G47" s="1" t="s">
        <v>45</v>
      </c>
      <c r="H47" s="1" t="s">
        <v>46</v>
      </c>
      <c r="I47" s="1" t="s">
        <v>60</v>
      </c>
      <c r="J47" s="1" t="s">
        <v>144</v>
      </c>
      <c r="K47" s="8" t="s">
        <v>49</v>
      </c>
      <c r="L47" s="1" t="s">
        <v>50</v>
      </c>
      <c r="N47" s="1" t="s">
        <v>145</v>
      </c>
      <c r="O47" s="1" t="s">
        <v>146</v>
      </c>
      <c r="P47" s="1" t="n">
        <v>10</v>
      </c>
      <c r="Q47" s="1" t="s">
        <v>23</v>
      </c>
      <c r="R47" s="1" t="s">
        <v>23</v>
      </c>
      <c r="S47" s="1" t="s">
        <v>45</v>
      </c>
      <c r="T47" s="1" t="n">
        <v>8</v>
      </c>
      <c r="U47" s="10" t="n">
        <f aca="false">X47/T47</f>
        <v>11</v>
      </c>
      <c r="V47" s="1" t="n">
        <v>47</v>
      </c>
      <c r="W47" s="1" t="n">
        <v>41</v>
      </c>
      <c r="X47" s="1" t="n">
        <f aca="false">V47+W47</f>
        <v>88</v>
      </c>
      <c r="Y47" s="2" t="n">
        <v>6.8</v>
      </c>
      <c r="Z47" s="2" t="n">
        <v>5.9</v>
      </c>
      <c r="AA47" s="3" t="n">
        <v>9.9</v>
      </c>
      <c r="AB47" s="3" t="n">
        <v>12.4</v>
      </c>
      <c r="AC47" s="2" t="n">
        <v>7.93</v>
      </c>
      <c r="AD47" s="2" t="n">
        <v>6.86</v>
      </c>
      <c r="AE47" s="2" t="n">
        <f aca="false">SQRT((((V47-1)*POWER(AC47,2))+((W47-1)*POWER(AD47,2)))/(X47-2))</f>
        <v>7.45146263151317</v>
      </c>
      <c r="AF47" s="2" t="n">
        <v>9.26</v>
      </c>
      <c r="AG47" s="2" t="n">
        <v>8.81</v>
      </c>
      <c r="AH47" s="11" t="n">
        <f aca="false">((AA47-Y47)-(AB47-Z47))/AE47</f>
        <v>-0.45628625789801</v>
      </c>
      <c r="AI47" s="11" t="n">
        <f aca="false">AH47*(1-(3/((4*X47)-9)))*SQRT(1-(2*(U47-1)*0.233)/(X47-2))</f>
        <v>-0.439870710368706</v>
      </c>
      <c r="AJ47" s="11" t="n">
        <f aca="false">((Y47-Z47)/AE47)*(1-(3/((4*X47)-9)))</f>
        <v>0.119725257174405</v>
      </c>
      <c r="AK47" s="11" t="n">
        <f aca="false">AI47/SQRT(4+AI47^2)</f>
        <v>-0.214801561112669</v>
      </c>
      <c r="AL47" s="11" t="n">
        <f aca="false">((AA47-Y47)/AC47)*(1-(3/((4*X47)-9)))</f>
        <v>0.387501424637591</v>
      </c>
      <c r="AM47" s="11" t="n">
        <f aca="false">((AB47-Z47)/AD47)*(1-(3/((4*X47)-9)))</f>
        <v>0.939234502630707</v>
      </c>
      <c r="AN47" s="11" t="n">
        <f aca="false">4*(1+(AI47^2)/8)/AO47</f>
        <v>20.0918756781845</v>
      </c>
      <c r="AO47" s="11" t="n">
        <f aca="false">((1/V47)*((V47-1)/(V47-3))*((((AL47^2)/2)*(V47/(V47-1)))+1)+(1/W47)*((W47-1)/(W47-3))*((((AM47^2)/2)*(W47/(W47-1)))+1))*(1+(U47-1)*0.233)</f>
        <v>0.203900481295946</v>
      </c>
      <c r="AP47" s="1" t="s">
        <v>147</v>
      </c>
    </row>
    <row r="48" customFormat="false" ht="12.75" hidden="false" customHeight="false" outlineLevel="0" collapsed="false">
      <c r="A48" s="1" t="n">
        <v>47</v>
      </c>
      <c r="B48" s="1" t="n">
        <v>11</v>
      </c>
      <c r="C48" s="1" t="s">
        <v>142</v>
      </c>
      <c r="D48" s="8" t="s">
        <v>108</v>
      </c>
      <c r="E48" s="8" t="s">
        <v>86</v>
      </c>
      <c r="F48" s="1" t="s">
        <v>149</v>
      </c>
      <c r="G48" s="1" t="s">
        <v>45</v>
      </c>
      <c r="H48" s="1" t="s">
        <v>46</v>
      </c>
      <c r="I48" s="1" t="s">
        <v>60</v>
      </c>
      <c r="J48" s="1" t="s">
        <v>144</v>
      </c>
      <c r="K48" s="8" t="s">
        <v>49</v>
      </c>
      <c r="L48" s="1" t="s">
        <v>50</v>
      </c>
      <c r="N48" s="1" t="s">
        <v>145</v>
      </c>
      <c r="O48" s="1" t="s">
        <v>146</v>
      </c>
      <c r="P48" s="1" t="n">
        <v>10</v>
      </c>
      <c r="Q48" s="1" t="s">
        <v>23</v>
      </c>
      <c r="R48" s="1" t="s">
        <v>23</v>
      </c>
      <c r="S48" s="1" t="s">
        <v>45</v>
      </c>
      <c r="T48" s="1" t="n">
        <v>8</v>
      </c>
      <c r="U48" s="10" t="n">
        <f aca="false">X48/T48</f>
        <v>11</v>
      </c>
      <c r="V48" s="1" t="n">
        <v>47</v>
      </c>
      <c r="W48" s="1" t="n">
        <v>41</v>
      </c>
      <c r="X48" s="1" t="n">
        <f aca="false">V48+W48</f>
        <v>88</v>
      </c>
      <c r="Y48" s="2" t="n">
        <v>10.6</v>
      </c>
      <c r="Z48" s="2" t="n">
        <v>11.46</v>
      </c>
      <c r="AA48" s="3" t="n">
        <v>13.38</v>
      </c>
      <c r="AB48" s="3" t="n">
        <v>15</v>
      </c>
      <c r="AC48" s="2" t="n">
        <v>6.3</v>
      </c>
      <c r="AD48" s="2" t="n">
        <v>5.31</v>
      </c>
      <c r="AE48" s="2" t="n">
        <f aca="false">SQRT((((V48-1)*POWER(AC48,2))+((W48-1)*POWER(AD48,2)))/(X48-2))</f>
        <v>5.8603754145959</v>
      </c>
      <c r="AF48" s="2" t="n">
        <v>6.23</v>
      </c>
      <c r="AG48" s="2" t="n">
        <v>6.28</v>
      </c>
      <c r="AH48" s="11" t="n">
        <f aca="false">((AA48-Y48)-(AB48-Z48))/AE48</f>
        <v>-0.129684524664945</v>
      </c>
      <c r="AI48" s="11" t="n">
        <f aca="false">AH48*(1-(3/((4*X48)-9)))*SQRT(1-(2*(U48-1)*0.233)/(X48-2))</f>
        <v>-0.125018939318896</v>
      </c>
      <c r="AJ48" s="11" t="n">
        <f aca="false">((Y48-Z48)/AE48)*(1-(3/((4*X48)-9)))</f>
        <v>-0.145464765275549</v>
      </c>
      <c r="AK48" s="11" t="n">
        <f aca="false">AI48/SQRT(4+AI48^2)</f>
        <v>-0.0623877005897166</v>
      </c>
      <c r="AL48" s="11" t="n">
        <f aca="false">((AA48-Y48)/AC48)*(1-(3/((4*X48)-9)))</f>
        <v>0.437410338284974</v>
      </c>
      <c r="AM48" s="11" t="n">
        <f aca="false">((AB48-Z48)/AD48)*(1-(3/((4*X48)-9)))</f>
        <v>0.660835762876579</v>
      </c>
      <c r="AN48" s="11" t="n">
        <f aca="false">4*(1+(AI48^2)/8)/AO48</f>
        <v>21.5543059979842</v>
      </c>
      <c r="AO48" s="11" t="n">
        <f aca="false">((1/V48)*((V48-1)/(V48-3))*((((AL48^2)/2)*(V48/(V48-1)))+1)+(1/W48)*((W48-1)/(W48-3))*((((AM48^2)/2)*(W48/(W48-1)))+1))*(1+(U48-1)*0.233)</f>
        <v>0.185940334519192</v>
      </c>
      <c r="AP48" s="1" t="s">
        <v>147</v>
      </c>
    </row>
    <row r="49" customFormat="false" ht="12.75" hidden="false" customHeight="false" outlineLevel="0" collapsed="false">
      <c r="A49" s="1" t="n">
        <v>48</v>
      </c>
      <c r="B49" s="1" t="n">
        <v>11</v>
      </c>
      <c r="C49" s="1" t="s">
        <v>142</v>
      </c>
      <c r="D49" s="1" t="s">
        <v>56</v>
      </c>
      <c r="E49" s="1" t="s">
        <v>57</v>
      </c>
      <c r="F49" s="1" t="s">
        <v>150</v>
      </c>
      <c r="G49" s="1" t="s">
        <v>45</v>
      </c>
      <c r="H49" s="1" t="s">
        <v>46</v>
      </c>
      <c r="I49" s="1" t="s">
        <v>60</v>
      </c>
      <c r="J49" s="1" t="s">
        <v>144</v>
      </c>
      <c r="K49" s="8" t="s">
        <v>49</v>
      </c>
      <c r="L49" s="1" t="s">
        <v>50</v>
      </c>
      <c r="N49" s="1" t="s">
        <v>145</v>
      </c>
      <c r="O49" s="1" t="s">
        <v>146</v>
      </c>
      <c r="P49" s="1" t="n">
        <v>10</v>
      </c>
      <c r="Q49" s="1" t="s">
        <v>23</v>
      </c>
      <c r="R49" s="1" t="s">
        <v>23</v>
      </c>
      <c r="S49" s="1" t="s">
        <v>45</v>
      </c>
      <c r="T49" s="1" t="n">
        <v>8</v>
      </c>
      <c r="U49" s="10" t="n">
        <f aca="false">X49/T49</f>
        <v>11</v>
      </c>
      <c r="V49" s="1" t="n">
        <v>47</v>
      </c>
      <c r="W49" s="1" t="n">
        <v>41</v>
      </c>
      <c r="X49" s="1" t="n">
        <f aca="false">V49+W49</f>
        <v>88</v>
      </c>
      <c r="Y49" s="2" t="n">
        <v>27.55</v>
      </c>
      <c r="Z49" s="2" t="n">
        <v>30</v>
      </c>
      <c r="AA49" s="3" t="n">
        <v>33.3</v>
      </c>
      <c r="AB49" s="3" t="n">
        <v>38.85</v>
      </c>
      <c r="AC49" s="2" t="n">
        <v>16.13</v>
      </c>
      <c r="AD49" s="2" t="n">
        <v>14.55</v>
      </c>
      <c r="AE49" s="2" t="n">
        <f aca="false">SQRT((((V49-1)*POWER(AC49,2))+((W49-1)*POWER(AD49,2)))/(X49-2))</f>
        <v>15.4152738360971</v>
      </c>
      <c r="AF49" s="2" t="n">
        <v>17.14</v>
      </c>
      <c r="AG49" s="2" t="n">
        <v>13.6</v>
      </c>
      <c r="AH49" s="11" t="n">
        <f aca="false">((AA49-Y49)-(AB49-Z49))/AE49</f>
        <v>-0.201099249546959</v>
      </c>
      <c r="AI49" s="11" t="n">
        <f aca="false">AH49*(1-(3/((4*X49)-9)))*SQRT(1-(2*(U49-1)*0.233)/(X49-2))</f>
        <v>-0.193864417833523</v>
      </c>
      <c r="AJ49" s="11" t="n">
        <f aca="false">((Y49-Z49)/AE49)*(1-(3/((4*X49)-9)))</f>
        <v>-0.157543190889323</v>
      </c>
      <c r="AK49" s="11" t="n">
        <f aca="false">AI49/SQRT(4+AI49^2)</f>
        <v>-0.096480012611857</v>
      </c>
      <c r="AL49" s="11" t="n">
        <f aca="false">((AA49-Y49)/AC49)*(1-(3/((4*X49)-9)))</f>
        <v>0.353360722554897</v>
      </c>
      <c r="AM49" s="11" t="n">
        <f aca="false">((AB49-Z49)/AD49)*(1-(3/((4*X49)-9)))</f>
        <v>0.602927474377085</v>
      </c>
      <c r="AN49" s="11" t="n">
        <f aca="false">4*(1+(AI49^2)/8)/AO49</f>
        <v>22.2995225764184</v>
      </c>
      <c r="AO49" s="11" t="n">
        <f aca="false">((1/V49)*((V49-1)/(V49-3))*((((AL49^2)/2)*(V49/(V49-1)))+1)+(1/W49)*((W49-1)/(W49-3))*((((AM49^2)/2)*(W49/(W49-1)))+1))*(1+(U49-1)*0.233)</f>
        <v>0.180218733045917</v>
      </c>
      <c r="AP49" s="1" t="s">
        <v>147</v>
      </c>
    </row>
    <row r="50" customFormat="false" ht="12.75" hidden="false" customHeight="false" outlineLevel="0" collapsed="false">
      <c r="A50" s="1" t="n">
        <v>49</v>
      </c>
      <c r="B50" s="1" t="n">
        <v>12</v>
      </c>
      <c r="C50" s="1" t="s">
        <v>151</v>
      </c>
      <c r="D50" s="1" t="s">
        <v>56</v>
      </c>
      <c r="E50" s="1" t="s">
        <v>57</v>
      </c>
      <c r="F50" s="1" t="s">
        <v>100</v>
      </c>
      <c r="G50" s="1" t="s">
        <v>45</v>
      </c>
      <c r="H50" s="1" t="s">
        <v>46</v>
      </c>
      <c r="I50" s="1" t="s">
        <v>47</v>
      </c>
      <c r="J50" s="1" t="s">
        <v>152</v>
      </c>
      <c r="K50" s="1" t="s">
        <v>90</v>
      </c>
      <c r="L50" s="1" t="s">
        <v>62</v>
      </c>
      <c r="M50" s="1" t="s">
        <v>51</v>
      </c>
      <c r="N50" s="1" t="s">
        <v>153</v>
      </c>
      <c r="O50" s="1" t="s">
        <v>154</v>
      </c>
      <c r="P50" s="1" t="n">
        <v>8</v>
      </c>
      <c r="Q50" s="1" t="s">
        <v>45</v>
      </c>
      <c r="R50" s="1" t="s">
        <v>23</v>
      </c>
      <c r="S50" s="1" t="s">
        <v>23</v>
      </c>
      <c r="T50" s="1" t="n">
        <v>3</v>
      </c>
      <c r="U50" s="10" t="n">
        <f aca="false">X50/T50</f>
        <v>16.3333333333333</v>
      </c>
      <c r="V50" s="1" t="n">
        <v>26</v>
      </c>
      <c r="W50" s="1" t="n">
        <v>23</v>
      </c>
      <c r="X50" s="1" t="n">
        <f aca="false">V50+W50</f>
        <v>49</v>
      </c>
      <c r="Y50" s="2" t="n">
        <v>77.73</v>
      </c>
      <c r="Z50" s="2" t="n">
        <v>69.48</v>
      </c>
      <c r="AA50" s="3" t="n">
        <v>88.69</v>
      </c>
      <c r="AB50" s="3" t="n">
        <v>81.65</v>
      </c>
      <c r="AC50" s="2" t="n">
        <v>9.69</v>
      </c>
      <c r="AD50" s="2" t="n">
        <v>18.2</v>
      </c>
      <c r="AE50" s="2" t="n">
        <f aca="false">SQRT((((V50-1)*POWER(AC50,2))+((W50-1)*POWER(AD50,2)))/(X50-2))</f>
        <v>14.3175851553553</v>
      </c>
      <c r="AF50" s="2" t="n">
        <v>10</v>
      </c>
      <c r="AG50" s="2" t="n">
        <v>19.35</v>
      </c>
      <c r="AH50" s="11" t="n">
        <f aca="false">((AA50-Y50)-(AB50-Z50))/AE50</f>
        <v>-0.0845114582431816</v>
      </c>
      <c r="AI50" s="11" t="n">
        <f aca="false">AH50*(1-(3/((4*X50)-9)))*SQRT(1-(2*(U50-1)*0.233)/(X50-2))</f>
        <v>-0.0765742009408613</v>
      </c>
      <c r="AJ50" s="11" t="n">
        <f aca="false">((Y50-Z50)/AE50)*(1-(3/((4*X50)-9)))</f>
        <v>0.566970405326154</v>
      </c>
      <c r="AK50" s="11" t="n">
        <f aca="false">AI50/SQRT(4+AI50^2)</f>
        <v>-0.0382590687157518</v>
      </c>
      <c r="AL50" s="11" t="n">
        <f aca="false">((AA50-Y50)/AC50)*(1-(3/((4*X50)-9)))</f>
        <v>1.1129175565526</v>
      </c>
      <c r="AM50" s="11" t="n">
        <f aca="false">((AB50-Z50)/AD50)*(1-(3/((4*X50)-9)))</f>
        <v>0.657953810894988</v>
      </c>
      <c r="AN50" s="11" t="n">
        <f aca="false">4*(1+(AI50^2)/8)/AO50</f>
        <v>6.8723590013734</v>
      </c>
      <c r="AO50" s="11" t="n">
        <f aca="false">((1/V50)*((V50-1)/(V50-3))*((((AL50^2)/2)*(V50/(V50-1)))+1)+(1/W50)*((W50-1)/(W50-3))*((((AM50^2)/2)*(W50/(W50-1)))+1))*(1+(U50-1)*0.233)</f>
        <v>0.582468378518192</v>
      </c>
      <c r="AP50" s="1" t="s">
        <v>155</v>
      </c>
    </row>
    <row r="51" customFormat="false" ht="12.75" hidden="false" customHeight="false" outlineLevel="0" collapsed="false">
      <c r="A51" s="1" t="n">
        <v>50</v>
      </c>
      <c r="B51" s="1" t="n">
        <v>12</v>
      </c>
      <c r="C51" s="1" t="s">
        <v>151</v>
      </c>
      <c r="D51" s="8" t="s">
        <v>108</v>
      </c>
      <c r="E51" s="8" t="s">
        <v>86</v>
      </c>
      <c r="F51" s="1" t="s">
        <v>156</v>
      </c>
      <c r="G51" s="1" t="s">
        <v>45</v>
      </c>
      <c r="H51" s="1" t="s">
        <v>46</v>
      </c>
      <c r="I51" s="1" t="s">
        <v>47</v>
      </c>
      <c r="J51" s="1" t="s">
        <v>152</v>
      </c>
      <c r="K51" s="1" t="s">
        <v>90</v>
      </c>
      <c r="L51" s="1" t="s">
        <v>62</v>
      </c>
      <c r="M51" s="1" t="s">
        <v>51</v>
      </c>
      <c r="N51" s="1" t="s">
        <v>153</v>
      </c>
      <c r="O51" s="1" t="s">
        <v>154</v>
      </c>
      <c r="P51" s="1" t="n">
        <v>8</v>
      </c>
      <c r="Q51" s="1" t="s">
        <v>45</v>
      </c>
      <c r="R51" s="1" t="s">
        <v>23</v>
      </c>
      <c r="S51" s="1" t="s">
        <v>23</v>
      </c>
      <c r="T51" s="1" t="n">
        <v>3</v>
      </c>
      <c r="U51" s="10" t="n">
        <f aca="false">X51/T51</f>
        <v>16.3333333333333</v>
      </c>
      <c r="V51" s="1" t="n">
        <v>26</v>
      </c>
      <c r="W51" s="1" t="n">
        <v>23</v>
      </c>
      <c r="X51" s="1" t="n">
        <f aca="false">V51+W51</f>
        <v>49</v>
      </c>
      <c r="Y51" s="2" t="n">
        <v>9.46</v>
      </c>
      <c r="Z51" s="2" t="n">
        <v>5.61</v>
      </c>
      <c r="AA51" s="3" t="n">
        <v>9.69</v>
      </c>
      <c r="AB51" s="3" t="n">
        <v>8.91</v>
      </c>
      <c r="AC51" s="2" t="n">
        <v>1.45</v>
      </c>
      <c r="AD51" s="2" t="n">
        <v>14.2</v>
      </c>
      <c r="AE51" s="2" t="n">
        <f aca="false">SQRT((((V51-1)*POWER(AC51,2))+((W51-1)*POWER(AD51,2)))/(X51-2))</f>
        <v>9.77256526787586</v>
      </c>
      <c r="AF51" s="2" t="n">
        <v>0.62</v>
      </c>
      <c r="AG51" s="2" t="n">
        <v>2.19</v>
      </c>
      <c r="AH51" s="11" t="n">
        <f aca="false">((AA51-Y51)-(AB51-Z51))/AE51</f>
        <v>-0.314144742536704</v>
      </c>
      <c r="AI51" s="11" t="n">
        <f aca="false">AH51*(1-(3/((4*X51)-9)))*SQRT(1-(2*(U51-1)*0.233)/(X51-2))</f>
        <v>-0.284640487095861</v>
      </c>
      <c r="AJ51" s="11" t="n">
        <f aca="false">((Y51-Z51)/AE51)*(1-(3/((4*X51)-9)))</f>
        <v>0.387639804931285</v>
      </c>
      <c r="AK51" s="11" t="n">
        <f aca="false">AI51/SQRT(4+AI51^2)</f>
        <v>-0.140900424440379</v>
      </c>
      <c r="AL51" s="11" t="n">
        <f aca="false">((AA51-Y51)/AC51)*(1-(3/((4*X51)-9)))</f>
        <v>0.156075972708832</v>
      </c>
      <c r="AM51" s="11" t="n">
        <f aca="false">((AB51-Z51)/AD51)*(1-(3/((4*X51)-9)))</f>
        <v>0.228666114333057</v>
      </c>
      <c r="AN51" s="11" t="n">
        <f aca="false">4*(1+(AI51^2)/8)/AO51</f>
        <v>9.66036055592791</v>
      </c>
      <c r="AO51" s="11" t="n">
        <f aca="false">((1/V51)*((V51-1)/(V51-3))*((((AL51^2)/2)*(V51/(V51-1)))+1)+(1/W51)*((W51-1)/(W51-3))*((((AM51^2)/2)*(W51/(W51-1)))+1))*(1+(U51-1)*0.233)</f>
        <v>0.418256656162559</v>
      </c>
      <c r="AP51" s="1" t="s">
        <v>155</v>
      </c>
    </row>
    <row r="52" customFormat="false" ht="12.75" hidden="false" customHeight="false" outlineLevel="0" collapsed="false">
      <c r="A52" s="1" t="n">
        <v>51</v>
      </c>
      <c r="B52" s="1" t="n">
        <v>12</v>
      </c>
      <c r="C52" s="1" t="s">
        <v>151</v>
      </c>
      <c r="D52" s="8" t="s">
        <v>108</v>
      </c>
      <c r="E52" s="8" t="s">
        <v>86</v>
      </c>
      <c r="F52" s="1" t="s">
        <v>157</v>
      </c>
      <c r="G52" s="1" t="s">
        <v>23</v>
      </c>
      <c r="H52" s="1" t="s">
        <v>46</v>
      </c>
      <c r="I52" s="1" t="s">
        <v>47</v>
      </c>
      <c r="J52" s="1" t="s">
        <v>152</v>
      </c>
      <c r="K52" s="1" t="s">
        <v>90</v>
      </c>
      <c r="L52" s="1" t="s">
        <v>62</v>
      </c>
      <c r="M52" s="1" t="s">
        <v>51</v>
      </c>
      <c r="N52" s="1" t="s">
        <v>153</v>
      </c>
      <c r="O52" s="1" t="s">
        <v>154</v>
      </c>
      <c r="P52" s="1" t="n">
        <v>8</v>
      </c>
      <c r="Q52" s="1" t="s">
        <v>45</v>
      </c>
      <c r="R52" s="1" t="s">
        <v>23</v>
      </c>
      <c r="S52" s="1" t="s">
        <v>23</v>
      </c>
      <c r="T52" s="1" t="n">
        <v>3</v>
      </c>
      <c r="U52" s="10" t="n">
        <f aca="false">X52/T52</f>
        <v>16.3333333333333</v>
      </c>
      <c r="V52" s="1" t="n">
        <v>26</v>
      </c>
      <c r="W52" s="1" t="n">
        <v>23</v>
      </c>
      <c r="X52" s="1" t="n">
        <f aca="false">V52+W52</f>
        <v>49</v>
      </c>
      <c r="Y52" s="2" t="n">
        <v>4.31</v>
      </c>
      <c r="Z52" s="2" t="n">
        <v>2.52</v>
      </c>
      <c r="AA52" s="3" t="n">
        <v>9</v>
      </c>
      <c r="AB52" s="3" t="n">
        <v>6.3</v>
      </c>
      <c r="AC52" s="2" t="n">
        <v>4.4</v>
      </c>
      <c r="AD52" s="2" t="n">
        <v>3.41</v>
      </c>
      <c r="AE52" s="2" t="n">
        <f aca="false">SQRT((((V52-1)*POWER(AC52,2))+((W52-1)*POWER(AD52,2)))/(X52-2))</f>
        <v>3.96746931506186</v>
      </c>
      <c r="AF52" s="2" t="n">
        <v>2.15</v>
      </c>
      <c r="AG52" s="2" t="n">
        <v>3.52</v>
      </c>
      <c r="AH52" s="11" t="n">
        <f aca="false">((AA52-Y52)-(AB52-Z52))/AE52</f>
        <v>0.229365353008612</v>
      </c>
      <c r="AI52" s="11" t="n">
        <f aca="false">AH52*(1-(3/((4*X52)-9)))*SQRT(1-(2*(U52-1)*0.233)/(X52-2))</f>
        <v>0.207823518789774</v>
      </c>
      <c r="AJ52" s="11" t="n">
        <f aca="false">((Y52-Z52)/AE52)*(1-(3/((4*X52)-9)))</f>
        <v>0.44393120213267</v>
      </c>
      <c r="AK52" s="11" t="n">
        <f aca="false">AI52/SQRT(4+AI52^2)</f>
        <v>0.103355260425147</v>
      </c>
      <c r="AL52" s="11" t="n">
        <f aca="false">((AA52-Y52)/AC52)*(1-(3/((4*X52)-9)))</f>
        <v>1.04880894506563</v>
      </c>
      <c r="AM52" s="11" t="n">
        <f aca="false">((AB52-Z52)/AD52)*(1-(3/((4*X52)-9)))</f>
        <v>1.09072090579767</v>
      </c>
      <c r="AN52" s="11" t="n">
        <f aca="false">4*(1+(AI52^2)/8)/AO52</f>
        <v>6.13793325051419</v>
      </c>
      <c r="AO52" s="11" t="n">
        <f aca="false">((1/V52)*((V52-1)/(V52-3))*((((AL52^2)/2)*(V52/(V52-1)))+1)+(1/W52)*((W52-1)/(W52-3))*((((AM52^2)/2)*(W52/(W52-1)))+1))*(1+(U52-1)*0.233)</f>
        <v>0.655203493316611</v>
      </c>
      <c r="AP52" s="1" t="s">
        <v>155</v>
      </c>
    </row>
    <row r="53" customFormat="false" ht="12.75" hidden="false" customHeight="false" outlineLevel="0" collapsed="false">
      <c r="A53" s="1" t="n">
        <v>52</v>
      </c>
      <c r="B53" s="1" t="n">
        <v>12</v>
      </c>
      <c r="C53" s="1" t="s">
        <v>151</v>
      </c>
      <c r="D53" s="8" t="s">
        <v>108</v>
      </c>
      <c r="E53" s="8" t="s">
        <v>86</v>
      </c>
      <c r="F53" s="1" t="s">
        <v>158</v>
      </c>
      <c r="G53" s="8" t="s">
        <v>23</v>
      </c>
      <c r="H53" s="1" t="s">
        <v>46</v>
      </c>
      <c r="I53" s="1" t="s">
        <v>47</v>
      </c>
      <c r="J53" s="1" t="s">
        <v>152</v>
      </c>
      <c r="K53" s="1" t="s">
        <v>90</v>
      </c>
      <c r="L53" s="1" t="s">
        <v>62</v>
      </c>
      <c r="M53" s="1" t="s">
        <v>51</v>
      </c>
      <c r="N53" s="1" t="s">
        <v>153</v>
      </c>
      <c r="O53" s="1" t="s">
        <v>154</v>
      </c>
      <c r="P53" s="1" t="n">
        <v>8</v>
      </c>
      <c r="Q53" s="1" t="s">
        <v>45</v>
      </c>
      <c r="R53" s="1" t="s">
        <v>23</v>
      </c>
      <c r="S53" s="1" t="s">
        <v>23</v>
      </c>
      <c r="T53" s="1" t="n">
        <v>3</v>
      </c>
      <c r="U53" s="10" t="n">
        <f aca="false">X53/T53</f>
        <v>16.3333333333333</v>
      </c>
      <c r="V53" s="1" t="n">
        <v>26</v>
      </c>
      <c r="W53" s="1" t="n">
        <v>23</v>
      </c>
      <c r="X53" s="1" t="n">
        <f aca="false">V53+W53</f>
        <v>49</v>
      </c>
      <c r="Y53" s="2" t="n">
        <v>8.62</v>
      </c>
      <c r="Z53" s="2" t="n">
        <v>6.83</v>
      </c>
      <c r="AA53" s="3" t="n">
        <v>9.31</v>
      </c>
      <c r="AB53" s="3" t="n">
        <v>8.26</v>
      </c>
      <c r="AC53" s="2" t="n">
        <v>2.12</v>
      </c>
      <c r="AD53" s="2" t="n">
        <v>3.26</v>
      </c>
      <c r="AE53" s="2" t="n">
        <f aca="false">SQRT((((V53-1)*POWER(AC53,2))+((W53-1)*POWER(AD53,2)))/(X53-2))</f>
        <v>2.71390117256839</v>
      </c>
      <c r="AF53" s="2" t="n">
        <v>1.46</v>
      </c>
      <c r="AG53" s="2" t="n">
        <v>2.36</v>
      </c>
      <c r="AH53" s="11" t="n">
        <f aca="false">((AA53-Y53)-(AB53-Z53))/AE53</f>
        <v>-0.272670209025952</v>
      </c>
      <c r="AI53" s="11" t="n">
        <f aca="false">AH53*(1-(3/((4*X53)-9)))*SQRT(1-(2*(U53-1)*0.233)/(X53-2))</f>
        <v>-0.247061212888543</v>
      </c>
      <c r="AJ53" s="11" t="n">
        <f aca="false">((Y53-Z53)/AE53)*(1-(3/((4*X53)-9)))</f>
        <v>0.64898583642714</v>
      </c>
      <c r="AK53" s="11" t="n">
        <f aca="false">AI53/SQRT(4+AI53^2)</f>
        <v>-0.122598731326078</v>
      </c>
      <c r="AL53" s="11" t="n">
        <f aca="false">((AA53-Y53)/AC53)*(1-(3/((4*X53)-9)))</f>
        <v>0.320250227020483</v>
      </c>
      <c r="AM53" s="11" t="n">
        <f aca="false">((AB53-Z53)/AD53)*(1-(3/((4*X53)-9)))</f>
        <v>0.431613136051967</v>
      </c>
      <c r="AN53" s="11" t="n">
        <f aca="false">4*(1+(AI53^2)/8)/AO53</f>
        <v>9.13227588771266</v>
      </c>
      <c r="AO53" s="11" t="n">
        <f aca="false">((1/V53)*((V53-1)/(V53-3))*((((AL53^2)/2)*(V53/(V53-1)))+1)+(1/W53)*((W53-1)/(W53-3))*((((AM53^2)/2)*(W53/(W53-1)))+1))*(1+(U53-1)*0.233)</f>
        <v>0.441348867578561</v>
      </c>
      <c r="AP53" s="1" t="s">
        <v>155</v>
      </c>
    </row>
    <row r="54" customFormat="false" ht="12.75" hidden="false" customHeight="false" outlineLevel="0" collapsed="false">
      <c r="A54" s="1" t="n">
        <v>53</v>
      </c>
      <c r="B54" s="1" t="n">
        <v>12</v>
      </c>
      <c r="C54" s="1" t="s">
        <v>151</v>
      </c>
      <c r="D54" s="1" t="s">
        <v>85</v>
      </c>
      <c r="E54" s="1" t="s">
        <v>86</v>
      </c>
      <c r="F54" s="1" t="s">
        <v>127</v>
      </c>
      <c r="G54" s="1" t="s">
        <v>45</v>
      </c>
      <c r="H54" s="1" t="s">
        <v>46</v>
      </c>
      <c r="I54" s="1" t="s">
        <v>47</v>
      </c>
      <c r="J54" s="1" t="s">
        <v>152</v>
      </c>
      <c r="K54" s="1" t="s">
        <v>90</v>
      </c>
      <c r="L54" s="1" t="s">
        <v>62</v>
      </c>
      <c r="M54" s="1" t="s">
        <v>51</v>
      </c>
      <c r="N54" s="1" t="s">
        <v>153</v>
      </c>
      <c r="O54" s="1" t="s">
        <v>154</v>
      </c>
      <c r="P54" s="1" t="n">
        <v>8</v>
      </c>
      <c r="Q54" s="1" t="s">
        <v>45</v>
      </c>
      <c r="R54" s="1" t="s">
        <v>23</v>
      </c>
      <c r="S54" s="1" t="s">
        <v>23</v>
      </c>
      <c r="T54" s="1" t="n">
        <v>3</v>
      </c>
      <c r="U54" s="10" t="n">
        <f aca="false">X54/T54</f>
        <v>16.3333333333333</v>
      </c>
      <c r="V54" s="1" t="n">
        <v>26</v>
      </c>
      <c r="W54" s="1" t="n">
        <v>23</v>
      </c>
      <c r="X54" s="1" t="n">
        <f aca="false">V54+W54</f>
        <v>49</v>
      </c>
      <c r="Y54" s="2" t="n">
        <v>13.46</v>
      </c>
      <c r="Z54" s="2" t="n">
        <v>9.87</v>
      </c>
      <c r="AA54" s="3" t="n">
        <v>17.04</v>
      </c>
      <c r="AB54" s="3" t="n">
        <v>14.52</v>
      </c>
      <c r="AC54" s="2" t="n">
        <v>2.86</v>
      </c>
      <c r="AD54" s="2" t="n">
        <v>13.2</v>
      </c>
      <c r="AE54" s="2" t="n">
        <f aca="false">SQRT((((V54-1)*POWER(AC54,2))+((W54-1)*POWER(AD54,2)))/(X54-2))</f>
        <v>9.268764750494</v>
      </c>
      <c r="AF54" s="2" t="n">
        <v>3.29</v>
      </c>
      <c r="AG54" s="2" t="n">
        <v>2.45</v>
      </c>
      <c r="AH54" s="11" t="n">
        <f aca="false">((AA54-Y54)-(AB54-Z54))/AE54</f>
        <v>-0.115441488569766</v>
      </c>
      <c r="AI54" s="11" t="n">
        <f aca="false">AH54*(1-(3/((4*X54)-9)))*SQRT(1-(2*(U54-1)*0.233)/(X54-2))</f>
        <v>-0.104599304359615</v>
      </c>
      <c r="AJ54" s="11" t="n">
        <f aca="false">((Y54-Z54)/AE54)*(1-(3/((4*X54)-9)))</f>
        <v>0.381108649555922</v>
      </c>
      <c r="AK54" s="11" t="n">
        <f aca="false">AI54/SQRT(4+AI54^2)</f>
        <v>-0.0522282721718684</v>
      </c>
      <c r="AL54" s="11" t="n">
        <f aca="false">((AA54-Y54)/AC54)*(1-(3/((4*X54)-9)))</f>
        <v>1.23166672899293</v>
      </c>
      <c r="AM54" s="11" t="n">
        <f aca="false">((AB54-Z54)/AD54)*(1-(3/((4*X54)-9)))</f>
        <v>0.346621293145357</v>
      </c>
      <c r="AN54" s="11" t="n">
        <f aca="false">4*(1+(AI54^2)/8)/AO54</f>
        <v>6.97341705030506</v>
      </c>
      <c r="AO54" s="11" t="n">
        <f aca="false">((1/V54)*((V54-1)/(V54-3))*((((AL54^2)/2)*(V54/(V54-1)))+1)+(1/W54)*((W54-1)/(W54-3))*((((AM54^2)/2)*(W54/(W54-1)))+1))*(1+(U54-1)*0.233)</f>
        <v>0.574391360554154</v>
      </c>
      <c r="AP54" s="1" t="s">
        <v>155</v>
      </c>
    </row>
    <row r="55" customFormat="false" ht="12.75" hidden="false" customHeight="false" outlineLevel="0" collapsed="false">
      <c r="A55" s="1" t="n">
        <v>54</v>
      </c>
      <c r="B55" s="1" t="n">
        <v>13</v>
      </c>
      <c r="C55" s="1" t="s">
        <v>159</v>
      </c>
      <c r="D55" s="8" t="s">
        <v>108</v>
      </c>
      <c r="E55" s="8" t="s">
        <v>86</v>
      </c>
      <c r="F55" s="1" t="s">
        <v>160</v>
      </c>
      <c r="G55" s="1" t="s">
        <v>23</v>
      </c>
      <c r="H55" s="1" t="s">
        <v>46</v>
      </c>
      <c r="I55" s="1" t="s">
        <v>47</v>
      </c>
      <c r="J55" s="1" t="s">
        <v>161</v>
      </c>
      <c r="K55" s="1" t="s">
        <v>90</v>
      </c>
      <c r="L55" s="1" t="s">
        <v>50</v>
      </c>
      <c r="M55" s="1" t="s">
        <v>63</v>
      </c>
      <c r="N55" s="1" t="s">
        <v>114</v>
      </c>
      <c r="O55" s="1" t="s">
        <v>162</v>
      </c>
      <c r="Q55" s="1" t="s">
        <v>23</v>
      </c>
      <c r="R55" s="1" t="s">
        <v>23</v>
      </c>
      <c r="S55" s="1" t="s">
        <v>23</v>
      </c>
      <c r="T55" s="1" t="n">
        <v>12</v>
      </c>
      <c r="U55" s="10" t="n">
        <f aca="false">X55/T55</f>
        <v>5.33333333333333</v>
      </c>
      <c r="V55" s="1" t="n">
        <v>32</v>
      </c>
      <c r="W55" s="1" t="n">
        <v>32</v>
      </c>
      <c r="X55" s="1" t="n">
        <f aca="false">V55+W55</f>
        <v>64</v>
      </c>
      <c r="Y55" s="2" t="n">
        <v>90.04</v>
      </c>
      <c r="Z55" s="2" t="n">
        <v>85.61</v>
      </c>
      <c r="AA55" s="3" t="n">
        <v>97.33</v>
      </c>
      <c r="AB55" s="3" t="n">
        <v>87.63</v>
      </c>
      <c r="AC55" s="2" t="n">
        <v>8.38</v>
      </c>
      <c r="AD55" s="2" t="n">
        <v>16.85</v>
      </c>
      <c r="AE55" s="2" t="n">
        <f aca="false">SQRT((((V55-1)*POWER(AC55,2))+((W55-1)*POWER(AD55,2)))/(X55-2))</f>
        <v>13.3068948293732</v>
      </c>
      <c r="AF55" s="2" t="n">
        <v>6.13</v>
      </c>
      <c r="AG55" s="2" t="n">
        <v>12.38</v>
      </c>
      <c r="AH55" s="11" t="n">
        <f aca="false">((AA55-Y55)-(AB55-Z55))/AE55</f>
        <v>0.396035293550766</v>
      </c>
      <c r="AI55" s="11" t="n">
        <f aca="false">AH55*(1-(3/((4*X55)-9)))*SQRT(1-(2*(U55-1)*0.233)/(X55-2))</f>
        <v>0.384801329024523</v>
      </c>
      <c r="AJ55" s="11" t="n">
        <f aca="false">((Y55-Z55)/AE55)*(1-(3/((4*X55)-9)))</f>
        <v>0.328866680626643</v>
      </c>
      <c r="AK55" s="11" t="n">
        <f aca="false">AI55/SQRT(4+AI55^2)</f>
        <v>0.188935434639129</v>
      </c>
      <c r="AL55" s="11" t="n">
        <f aca="false">((AA55-Y55)/AC55)*(1-(3/((4*X55)-9)))</f>
        <v>0.859362468959252</v>
      </c>
      <c r="AM55" s="11" t="n">
        <f aca="false">((AB55-Z55)/AD55)*(1-(3/((4*X55)-9)))</f>
        <v>0.118425257391367</v>
      </c>
      <c r="AN55" s="11" t="n">
        <f aca="false">4*(1+(AI55^2)/8)/AO55</f>
        <v>25.4085415805877</v>
      </c>
      <c r="AO55" s="11" t="n">
        <f aca="false">((1/V55)*((V55-1)/(V55-3))*((((AL55^2)/2)*(V55/(V55-1)))+1)+(1/W55)*((W55-1)/(W55-3))*((((AM55^2)/2)*(W55/(W55-1)))+1))*(1+(U55-1)*0.233)</f>
        <v>0.160341199375336</v>
      </c>
      <c r="AP55" s="1" t="s">
        <v>163</v>
      </c>
    </row>
    <row r="56" customFormat="false" ht="12.75" hidden="false" customHeight="false" outlineLevel="0" collapsed="false">
      <c r="A56" s="1" t="n">
        <v>55</v>
      </c>
      <c r="B56" s="1" t="n">
        <v>13</v>
      </c>
      <c r="C56" s="1" t="s">
        <v>159</v>
      </c>
      <c r="D56" s="8" t="s">
        <v>108</v>
      </c>
      <c r="E56" s="8" t="s">
        <v>86</v>
      </c>
      <c r="F56" s="1" t="s">
        <v>160</v>
      </c>
      <c r="G56" s="1" t="s">
        <v>23</v>
      </c>
      <c r="H56" s="1" t="s">
        <v>46</v>
      </c>
      <c r="I56" s="1" t="s">
        <v>47</v>
      </c>
      <c r="J56" s="1" t="s">
        <v>161</v>
      </c>
      <c r="K56" s="1" t="s">
        <v>90</v>
      </c>
      <c r="L56" s="1" t="s">
        <v>50</v>
      </c>
      <c r="M56" s="1" t="s">
        <v>63</v>
      </c>
      <c r="N56" s="1" t="s">
        <v>114</v>
      </c>
      <c r="O56" s="1" t="s">
        <v>162</v>
      </c>
      <c r="Q56" s="1" t="s">
        <v>23</v>
      </c>
      <c r="R56" s="1" t="s">
        <v>23</v>
      </c>
      <c r="S56" s="1" t="s">
        <v>23</v>
      </c>
      <c r="T56" s="1" t="n">
        <v>12</v>
      </c>
      <c r="U56" s="10" t="n">
        <f aca="false">X56/T56</f>
        <v>5.33333333333333</v>
      </c>
      <c r="V56" s="1" t="n">
        <v>32</v>
      </c>
      <c r="W56" s="1" t="n">
        <v>32</v>
      </c>
      <c r="X56" s="1" t="n">
        <f aca="false">V56+W56</f>
        <v>64</v>
      </c>
      <c r="Y56" s="2" t="n">
        <v>73.63</v>
      </c>
      <c r="Z56" s="2" t="n">
        <v>85.61</v>
      </c>
      <c r="AA56" s="3" t="n">
        <v>88.02</v>
      </c>
      <c r="AB56" s="3" t="n">
        <v>87.63</v>
      </c>
      <c r="AC56" s="2" t="n">
        <v>24.47</v>
      </c>
      <c r="AD56" s="2" t="n">
        <v>16.85</v>
      </c>
      <c r="AE56" s="2" t="n">
        <f aca="false">SQRT((((V56-1)*POWER(AC56,2))+((W56-1)*POWER(AD56,2)))/(X56-2))</f>
        <v>21.0083721406491</v>
      </c>
      <c r="AF56" s="1" t="n">
        <v>14.36</v>
      </c>
      <c r="AG56" s="2" t="n">
        <v>12.38</v>
      </c>
      <c r="AH56" s="11" t="n">
        <f aca="false">((AA56-Y56)-(AB56-Z56))/AE56</f>
        <v>0.588812875037819</v>
      </c>
      <c r="AI56" s="11" t="n">
        <f aca="false">AH56*(1-(3/((4*X56)-9)))*SQRT(1-(2*(U56-1)*0.233)/(X56-2))</f>
        <v>0.572110568302821</v>
      </c>
      <c r="AJ56" s="11" t="n">
        <f aca="false">((Y56-Z56)/AE56)*(1-(3/((4*X56)-9)))</f>
        <v>-0.563322748087986</v>
      </c>
      <c r="AK56" s="11" t="n">
        <f aca="false">AI56/SQRT(4+AI56^2)</f>
        <v>0.275024219571839</v>
      </c>
      <c r="AL56" s="11" t="n">
        <f aca="false">((AA56-Y56)/AC56)*(1-(3/((4*X56)-9)))</f>
        <v>0.580924506418667</v>
      </c>
      <c r="AM56" s="11" t="n">
        <f aca="false">((AB56-Z56)/AD56)*(1-(3/((4*X56)-9)))</f>
        <v>0.118425257391367</v>
      </c>
      <c r="AN56" s="11" t="n">
        <f aca="false">4*(1+(AI56^2)/8)/AO56</f>
        <v>28.431389015301</v>
      </c>
      <c r="AO56" s="11" t="n">
        <f aca="false">((1/V56)*((V56-1)/(V56-3))*((((AL56^2)/2)*(V56/(V56-1)))+1)+(1/W56)*((W56-1)/(W56-3))*((((AM56^2)/2)*(W56/(W56-1)))+1))*(1+(U56-1)*0.233)</f>
        <v>0.146445720571061</v>
      </c>
      <c r="AP56" s="1" t="s">
        <v>164</v>
      </c>
    </row>
    <row r="57" customFormat="false" ht="12.75" hidden="false" customHeight="false" outlineLevel="0" collapsed="false">
      <c r="A57" s="1" t="n">
        <v>56</v>
      </c>
      <c r="B57" s="1" t="n">
        <v>13</v>
      </c>
      <c r="C57" s="1" t="s">
        <v>159</v>
      </c>
      <c r="D57" s="1" t="s">
        <v>85</v>
      </c>
      <c r="E57" s="1" t="s">
        <v>86</v>
      </c>
      <c r="F57" s="1" t="s">
        <v>165</v>
      </c>
      <c r="G57" s="1" t="s">
        <v>45</v>
      </c>
      <c r="H57" s="1" t="s">
        <v>46</v>
      </c>
      <c r="I57" s="1" t="s">
        <v>47</v>
      </c>
      <c r="J57" s="1" t="s">
        <v>161</v>
      </c>
      <c r="K57" s="1" t="s">
        <v>90</v>
      </c>
      <c r="L57" s="1" t="s">
        <v>50</v>
      </c>
      <c r="M57" s="1" t="s">
        <v>63</v>
      </c>
      <c r="N57" s="1" t="s">
        <v>114</v>
      </c>
      <c r="O57" s="1" t="s">
        <v>162</v>
      </c>
      <c r="Q57" s="1" t="s">
        <v>23</v>
      </c>
      <c r="R57" s="1" t="s">
        <v>23</v>
      </c>
      <c r="S57" s="1" t="s">
        <v>23</v>
      </c>
      <c r="T57" s="1" t="n">
        <v>12</v>
      </c>
      <c r="U57" s="10" t="n">
        <f aca="false">X57/T57</f>
        <v>5.33333333333333</v>
      </c>
      <c r="V57" s="1" t="n">
        <v>32</v>
      </c>
      <c r="W57" s="1" t="n">
        <v>32</v>
      </c>
      <c r="X57" s="1" t="n">
        <f aca="false">V57+W57</f>
        <v>64</v>
      </c>
      <c r="Y57" s="2" t="n">
        <v>67.77</v>
      </c>
      <c r="Z57" s="2" t="n">
        <v>59.38</v>
      </c>
      <c r="AA57" s="3" t="n">
        <v>92.19</v>
      </c>
      <c r="AB57" s="3" t="n">
        <v>59.18</v>
      </c>
      <c r="AC57" s="2" t="n">
        <v>14.03</v>
      </c>
      <c r="AD57" s="2" t="n">
        <v>18.98</v>
      </c>
      <c r="AE57" s="2" t="n">
        <f aca="false">SQRT((((V57-1)*POWER(AC57,2))+((W57-1)*POWER(AD57,2)))/(X57-2))</f>
        <v>16.6895371415747</v>
      </c>
      <c r="AF57" s="1" t="n">
        <v>6.92</v>
      </c>
      <c r="AG57" s="2" t="n">
        <v>17.96</v>
      </c>
      <c r="AH57" s="11" t="n">
        <f aca="false">((AA57-Y57)-(AB57-Z57))/AE57</f>
        <v>1.47517572184013</v>
      </c>
      <c r="AI57" s="11" t="n">
        <f aca="false">AH57*(1-(3/((4*X57)-9)))*SQRT(1-(2*(U57-1)*0.233)/(X57-2))</f>
        <v>1.43333078529282</v>
      </c>
      <c r="AJ57" s="11" t="n">
        <f aca="false">((Y57-Z57)/AE57)*(1-(3/((4*X57)-9)))</f>
        <v>0.496604375285264</v>
      </c>
      <c r="AK57" s="11" t="n">
        <f aca="false">AI57/SQRT(4+AI57^2)</f>
        <v>0.58251825727181</v>
      </c>
      <c r="AL57" s="11" t="n">
        <f aca="false">((AA57-Y57)/AC57)*(1-(3/((4*X57)-9)))</f>
        <v>1.7194155958458</v>
      </c>
      <c r="AM57" s="11" t="n">
        <f aca="false">((AB57-Z57)/AD57)*(1-(3/((4*X57)-9)))</f>
        <v>-0.0104094230875886</v>
      </c>
      <c r="AN57" s="11" t="n">
        <f aca="false">4*(1+(AI57^2)/8)/AO57</f>
        <v>21.2381050398616</v>
      </c>
      <c r="AO57" s="11" t="n">
        <f aca="false">((1/V57)*((V57-1)/(V57-3))*((((AL57^2)/2)*(V57/(V57-1)))+1)+(1/W57)*((W57-1)/(W57-3))*((((AM57^2)/2)*(W57/(W57-1)))+1))*(1+(U57-1)*0.233)</f>
        <v>0.236707491586398</v>
      </c>
      <c r="AP57" s="1" t="s">
        <v>163</v>
      </c>
    </row>
    <row r="58" customFormat="false" ht="12.75" hidden="false" customHeight="false" outlineLevel="0" collapsed="false">
      <c r="A58" s="1" t="n">
        <v>57</v>
      </c>
      <c r="B58" s="1" t="n">
        <v>13</v>
      </c>
      <c r="C58" s="1" t="s">
        <v>159</v>
      </c>
      <c r="D58" s="1" t="s">
        <v>85</v>
      </c>
      <c r="E58" s="1" t="s">
        <v>86</v>
      </c>
      <c r="F58" s="1" t="s">
        <v>165</v>
      </c>
      <c r="G58" s="1" t="s">
        <v>45</v>
      </c>
      <c r="H58" s="1" t="s">
        <v>46</v>
      </c>
      <c r="I58" s="1" t="s">
        <v>47</v>
      </c>
      <c r="J58" s="1" t="s">
        <v>161</v>
      </c>
      <c r="K58" s="1" t="s">
        <v>90</v>
      </c>
      <c r="L58" s="1" t="s">
        <v>50</v>
      </c>
      <c r="M58" s="1" t="s">
        <v>63</v>
      </c>
      <c r="N58" s="1" t="s">
        <v>114</v>
      </c>
      <c r="O58" s="1" t="s">
        <v>162</v>
      </c>
      <c r="Q58" s="1" t="s">
        <v>23</v>
      </c>
      <c r="R58" s="1" t="s">
        <v>23</v>
      </c>
      <c r="S58" s="1" t="s">
        <v>23</v>
      </c>
      <c r="T58" s="1" t="n">
        <v>12</v>
      </c>
      <c r="U58" s="10" t="n">
        <f aca="false">X58/T58</f>
        <v>5.33333333333333</v>
      </c>
      <c r="V58" s="1" t="n">
        <v>32</v>
      </c>
      <c r="W58" s="1" t="n">
        <v>32</v>
      </c>
      <c r="X58" s="1" t="n">
        <f aca="false">V58+W58</f>
        <v>64</v>
      </c>
      <c r="Y58" s="2" t="n">
        <v>40.82</v>
      </c>
      <c r="Z58" s="2" t="n">
        <v>59.38</v>
      </c>
      <c r="AA58" s="3" t="n">
        <v>52.73</v>
      </c>
      <c r="AB58" s="3" t="n">
        <v>59.18</v>
      </c>
      <c r="AC58" s="2" t="n">
        <v>20.2</v>
      </c>
      <c r="AD58" s="2" t="n">
        <v>18.98</v>
      </c>
      <c r="AE58" s="2" t="n">
        <f aca="false">SQRT((((V58-1)*POWER(AC58,2))+((W58-1)*POWER(AD58,2)))/(X58-2))</f>
        <v>19.5994948914506</v>
      </c>
      <c r="AF58" s="2" t="n">
        <v>20.01</v>
      </c>
      <c r="AG58" s="2" t="n">
        <v>17.96</v>
      </c>
      <c r="AH58" s="11" t="n">
        <f aca="false">((AA58-Y58)-(AB58-Z58))/AE58</f>
        <v>0.617873065967757</v>
      </c>
      <c r="AI58" s="11" t="n">
        <f aca="false">AH58*(1-(3/((4*X58)-9)))*SQRT(1-(2*(U58-1)*0.233)/(X58-2))</f>
        <v>0.600346435847068</v>
      </c>
      <c r="AJ58" s="11" t="n">
        <f aca="false">((Y58-Z58)/AE58)*(1-(3/((4*X58)-9)))</f>
        <v>-0.935461602471348</v>
      </c>
      <c r="AK58" s="11" t="n">
        <f aca="false">AI58/SQRT(4+AI58^2)</f>
        <v>0.287500088148131</v>
      </c>
      <c r="AL58" s="11" t="n">
        <f aca="false">((AA58-Y58)/AC58)*(1-(3/((4*X58)-9)))</f>
        <v>0.582442778690824</v>
      </c>
      <c r="AM58" s="11" t="n">
        <f aca="false">((AB58-Z58)/AD58)*(1-(3/((4*X58)-9)))</f>
        <v>-0.0104094230875886</v>
      </c>
      <c r="AN58" s="11" t="n">
        <f aca="false">4*(1+(AI58^2)/8)/AO58</f>
        <v>28.626711367171</v>
      </c>
      <c r="AO58" s="11" t="n">
        <f aca="false">((1/V58)*((V58-1)/(V58-3))*((((AL58^2)/2)*(V58/(V58-1)))+1)+(1/W58)*((W58-1)/(W58-3))*((((AM58^2)/2)*(W58/(W58-1)))+1))*(1+(U58-1)*0.233)</f>
        <v>0.146024734308496</v>
      </c>
      <c r="AP58" s="1" t="s">
        <v>164</v>
      </c>
    </row>
    <row r="59" customFormat="false" ht="12.75" hidden="false" customHeight="false" outlineLevel="0" collapsed="false">
      <c r="A59" s="1" t="n">
        <v>58</v>
      </c>
      <c r="B59" s="1" t="n">
        <v>14</v>
      </c>
      <c r="C59" s="1" t="s">
        <v>166</v>
      </c>
      <c r="D59" s="1" t="s">
        <v>56</v>
      </c>
      <c r="E59" s="1" t="s">
        <v>57</v>
      </c>
      <c r="F59" s="1" t="s">
        <v>167</v>
      </c>
      <c r="G59" s="1" t="s">
        <v>23</v>
      </c>
      <c r="H59" s="8" t="s">
        <v>59</v>
      </c>
      <c r="I59" s="1" t="s">
        <v>47</v>
      </c>
      <c r="J59" s="1" t="s">
        <v>168</v>
      </c>
      <c r="K59" s="8" t="s">
        <v>49</v>
      </c>
      <c r="L59" s="1" t="s">
        <v>50</v>
      </c>
      <c r="M59" s="1" t="s">
        <v>71</v>
      </c>
      <c r="N59" s="1" t="s">
        <v>169</v>
      </c>
      <c r="O59" s="1" t="s">
        <v>170</v>
      </c>
      <c r="P59" s="1" t="n">
        <v>18</v>
      </c>
      <c r="Q59" s="1" t="s">
        <v>23</v>
      </c>
      <c r="R59" s="1" t="s">
        <v>23</v>
      </c>
      <c r="S59" s="1" t="s">
        <v>45</v>
      </c>
      <c r="T59" s="9" t="n">
        <v>8</v>
      </c>
      <c r="U59" s="10" t="n">
        <f aca="false">X59/T59</f>
        <v>15.5</v>
      </c>
      <c r="V59" s="1" t="n">
        <v>80</v>
      </c>
      <c r="W59" s="1" t="n">
        <v>44</v>
      </c>
      <c r="X59" s="1" t="n">
        <f aca="false">V59+W59</f>
        <v>124</v>
      </c>
      <c r="Y59" s="2" t="n">
        <v>5.35</v>
      </c>
      <c r="Z59" s="2" t="n">
        <v>4.83</v>
      </c>
      <c r="AA59" s="3" t="n">
        <v>55.5</v>
      </c>
      <c r="AB59" s="3" t="n">
        <v>9.7</v>
      </c>
      <c r="AC59" s="2" t="n">
        <v>6.05</v>
      </c>
      <c r="AD59" s="2" t="n">
        <v>3.87</v>
      </c>
      <c r="AE59" s="2" t="n">
        <f aca="false">SQRT((((V59-1)*POWER(AC59,2))+((W59-1)*POWER(AD59,2)))/(X59-2))</f>
        <v>5.38334118323202</v>
      </c>
      <c r="AF59" s="2" t="n">
        <v>37.58</v>
      </c>
      <c r="AG59" s="2" t="n">
        <v>5.45</v>
      </c>
      <c r="AH59" s="11" t="n">
        <f aca="false">((AA59-Y59)-(AB59-Z59))/AE59</f>
        <v>8.41113324584325</v>
      </c>
      <c r="AI59" s="11" t="n">
        <f aca="false">AH59*(1-(3/((4*X59)-9)))*SQRT(1-(2*(U59-1)*0.233)/(X59-2))</f>
        <v>8.12453054305217</v>
      </c>
      <c r="AJ59" s="11" t="n">
        <f aca="false">((Y59-Z59)/AE59)*(1-(3/((4*X59)-9)))</f>
        <v>0.0959992497203722</v>
      </c>
      <c r="AK59" s="11" t="n">
        <f aca="false">AI59/SQRT(4+AI59^2)</f>
        <v>0.9710116734125</v>
      </c>
      <c r="AL59" s="11" t="n">
        <f aca="false">((AA59-Y59)/AC59)*(1-(3/((4*X59)-9)))</f>
        <v>8.23819301848049</v>
      </c>
      <c r="AM59" s="11" t="n">
        <f aca="false">((AB59-Z59)/AD59)*(1-(3/((4*X59)-9)))</f>
        <v>1.25064599483204</v>
      </c>
      <c r="AN59" s="11" t="n">
        <f aca="false">4*(1+(AI59^2)/8)/AO59</f>
        <v>17.0239610013894</v>
      </c>
      <c r="AO59" s="11" t="n">
        <f aca="false">((1/V59)*((V59-1)/(V59-3))*((((AL59^2)/2)*(V59/(V59-1)))+1)+(1/W59)*((W59-1)/(W59-3))*((((AM59^2)/2)*(W59/(W59-1)))+1))*(1+(U59-1)*0.233)</f>
        <v>2.17364209595368</v>
      </c>
      <c r="AP59" s="1" t="s">
        <v>171</v>
      </c>
    </row>
    <row r="60" customFormat="false" ht="12" hidden="false" customHeight="true" outlineLevel="0" collapsed="false">
      <c r="A60" s="1" t="n">
        <v>59</v>
      </c>
      <c r="B60" s="1" t="n">
        <v>14</v>
      </c>
      <c r="C60" s="1" t="s">
        <v>166</v>
      </c>
      <c r="D60" s="1" t="s">
        <v>56</v>
      </c>
      <c r="E60" s="1" t="s">
        <v>57</v>
      </c>
      <c r="F60" s="1" t="s">
        <v>100</v>
      </c>
      <c r="G60" s="1" t="s">
        <v>45</v>
      </c>
      <c r="H60" s="8" t="s">
        <v>59</v>
      </c>
      <c r="I60" s="1" t="s">
        <v>47</v>
      </c>
      <c r="J60" s="1" t="s">
        <v>168</v>
      </c>
      <c r="K60" s="8" t="s">
        <v>49</v>
      </c>
      <c r="L60" s="1" t="s">
        <v>50</v>
      </c>
      <c r="M60" s="1" t="s">
        <v>71</v>
      </c>
      <c r="N60" s="1" t="s">
        <v>169</v>
      </c>
      <c r="O60" s="1" t="s">
        <v>170</v>
      </c>
      <c r="P60" s="1" t="n">
        <v>18</v>
      </c>
      <c r="Q60" s="1" t="s">
        <v>23</v>
      </c>
      <c r="R60" s="1" t="s">
        <v>23</v>
      </c>
      <c r="S60" s="1" t="s">
        <v>45</v>
      </c>
      <c r="T60" s="9" t="n">
        <v>8</v>
      </c>
      <c r="U60" s="10" t="n">
        <f aca="false">X60/T60</f>
        <v>15.5</v>
      </c>
      <c r="V60" s="1" t="n">
        <v>80</v>
      </c>
      <c r="W60" s="1" t="n">
        <v>44</v>
      </c>
      <c r="X60" s="1" t="n">
        <f aca="false">V60+W60</f>
        <v>124</v>
      </c>
      <c r="Y60" s="2" t="n">
        <v>93.91</v>
      </c>
      <c r="Z60" s="2" t="n">
        <v>89.66</v>
      </c>
      <c r="AA60" s="3" t="n">
        <v>98.99</v>
      </c>
      <c r="AB60" s="3" t="n">
        <v>92.51</v>
      </c>
      <c r="AC60" s="2" t="n">
        <v>17.16</v>
      </c>
      <c r="AD60" s="2" t="n">
        <v>14.97</v>
      </c>
      <c r="AE60" s="2" t="n">
        <f aca="false">SQRT((((V60-1)*POWER(AC60,2))+((W60-1)*POWER(AD60,2)))/(X60-2))</f>
        <v>16.4214776146722</v>
      </c>
      <c r="AF60" s="2" t="n">
        <v>13.68</v>
      </c>
      <c r="AG60" s="2" t="n">
        <v>10.43</v>
      </c>
      <c r="AH60" s="11" t="n">
        <f aca="false">((AA60-Y60)-(AB60-Z60))/AE60</f>
        <v>0.135797767553362</v>
      </c>
      <c r="AI60" s="11" t="n">
        <f aca="false">AH60*(1-(3/((4*X60)-9)))*SQRT(1-(2*(U60-1)*0.233)/(X60-2))</f>
        <v>0.131170566191046</v>
      </c>
      <c r="AJ60" s="11" t="n">
        <f aca="false">((Y60-Z60)/AE60)*(1-(3/((4*X60)-9)))</f>
        <v>0.257213108403483</v>
      </c>
      <c r="AK60" s="11" t="n">
        <f aca="false">AI60/SQRT(4+AI60^2)</f>
        <v>0.0654446812937157</v>
      </c>
      <c r="AL60" s="11" t="n">
        <f aca="false">((AA60-Y60)/AC60)*(1-(3/((4*X60)-9)))</f>
        <v>0.29421365766335</v>
      </c>
      <c r="AM60" s="11" t="n">
        <f aca="false">((AB60-Z60)/AD60)*(1-(3/((4*X60)-9)))</f>
        <v>0.189207984758018</v>
      </c>
      <c r="AN60" s="11" t="n">
        <f aca="false">4*(1+(AI60^2)/8)/AO60</f>
        <v>24.3106086365156</v>
      </c>
      <c r="AO60" s="11" t="n">
        <f aca="false">((1/V60)*((V60-1)/(V60-3))*((((AL60^2)/2)*(V60/(V60-1)))+1)+(1/W60)*((W60-1)/(W60-3))*((((AM60^2)/2)*(W60/(W60-1)))+1))*(1+(U60-1)*0.233)</f>
        <v>0.164891094198947</v>
      </c>
      <c r="AP60" s="1" t="s">
        <v>171</v>
      </c>
    </row>
    <row r="61" customFormat="false" ht="12.75" hidden="false" customHeight="false" outlineLevel="0" collapsed="false">
      <c r="A61" s="1" t="n">
        <v>60</v>
      </c>
      <c r="B61" s="1" t="n">
        <v>15</v>
      </c>
      <c r="C61" s="1" t="s">
        <v>172</v>
      </c>
      <c r="D61" s="1" t="s">
        <v>140</v>
      </c>
      <c r="E61" s="1" t="s">
        <v>57</v>
      </c>
      <c r="F61" s="1" t="s">
        <v>173</v>
      </c>
      <c r="G61" s="1" t="s">
        <v>23</v>
      </c>
      <c r="H61" s="1" t="s">
        <v>46</v>
      </c>
      <c r="I61" s="1" t="s">
        <v>47</v>
      </c>
      <c r="J61" s="1" t="s">
        <v>174</v>
      </c>
      <c r="K61" s="8" t="s">
        <v>49</v>
      </c>
      <c r="L61" s="1" t="s">
        <v>131</v>
      </c>
      <c r="M61" s="1" t="s">
        <v>51</v>
      </c>
      <c r="N61" s="1" t="s">
        <v>114</v>
      </c>
      <c r="O61" s="1" t="s">
        <v>175</v>
      </c>
      <c r="P61" s="1" t="n">
        <v>12</v>
      </c>
      <c r="Q61" s="1" t="s">
        <v>45</v>
      </c>
      <c r="R61" s="1" t="s">
        <v>23</v>
      </c>
      <c r="S61" s="1" t="s">
        <v>23</v>
      </c>
      <c r="T61" s="1" t="n">
        <v>1</v>
      </c>
      <c r="U61" s="10" t="n">
        <v>1</v>
      </c>
      <c r="V61" s="1" t="n">
        <v>8</v>
      </c>
      <c r="W61" s="1" t="n">
        <v>10</v>
      </c>
      <c r="X61" s="1" t="n">
        <f aca="false">V61+W61</f>
        <v>18</v>
      </c>
      <c r="Y61" s="2" t="n">
        <v>28.24</v>
      </c>
      <c r="Z61" s="2" t="n">
        <v>32.7</v>
      </c>
      <c r="AA61" s="3" t="n">
        <v>39.42</v>
      </c>
      <c r="AB61" s="3" t="n">
        <v>25.4</v>
      </c>
      <c r="AC61" s="2" t="n">
        <v>22.86</v>
      </c>
      <c r="AD61" s="2" t="n">
        <v>22.61</v>
      </c>
      <c r="AE61" s="2" t="n">
        <f aca="false">SQRT((((V61-1)*POWER(AC61,2))+((W61-1)*POWER(AD61,2)))/(X61-2))</f>
        <v>22.7197134940122</v>
      </c>
      <c r="AF61" s="2" t="n">
        <v>20.67</v>
      </c>
      <c r="AG61" s="2" t="n">
        <v>17.96</v>
      </c>
      <c r="AH61" s="11" t="n">
        <f aca="false">((AA61-Y61)-(AB61-Z61))/AE61</f>
        <v>0.813390538787843</v>
      </c>
      <c r="AI61" s="11" t="n">
        <f aca="false">AH61*(1-(3/((4*X61)-9)))*SQRT(1-(2*(U61-1)*0.233)/(X61-2))</f>
        <v>0.774657655988422</v>
      </c>
      <c r="AJ61" s="11" t="n">
        <f aca="false">((Y61-Z61)/AE61)*(1-(3/((4*X61)-9)))</f>
        <v>-0.186957421304565</v>
      </c>
      <c r="AK61" s="11" t="n">
        <f aca="false">AI61/SQRT(4+AI61^2)</f>
        <v>0.361182285152393</v>
      </c>
      <c r="AL61" s="11" t="n">
        <f aca="false">((AA61-Y61)/AC61)*(1-(3/((4*X61)-9)))</f>
        <v>0.465775111444403</v>
      </c>
      <c r="AM61" s="11" t="n">
        <f aca="false">((AB61-Z61)/AD61)*(1-(3/((4*X61)-9)))</f>
        <v>-0.30749141761968</v>
      </c>
      <c r="AN61" s="11" t="n">
        <f aca="false">4*(1+(AI61^2)/8)/AO61</f>
        <v>12.9511804554233</v>
      </c>
      <c r="AO61" s="11" t="n">
        <f aca="false">((1/V61)*((V61-1)/(V61-3))*((((AL61^2)/2)*(V61/(V61-1)))+1)+(1/W61)*((W61-1)/(W61-3))*((((AM61^2)/2)*(W61/(W61-1)))+1))*(1+(U61-1)*0.233)</f>
        <v>0.33201971486623</v>
      </c>
      <c r="AP61" s="1" t="s">
        <v>176</v>
      </c>
    </row>
    <row r="62" customFormat="false" ht="12.75" hidden="false" customHeight="false" outlineLevel="0" collapsed="false">
      <c r="A62" s="1" t="n">
        <v>61</v>
      </c>
      <c r="B62" s="1" t="n">
        <v>15</v>
      </c>
      <c r="C62" s="1" t="s">
        <v>172</v>
      </c>
      <c r="D62" s="1" t="s">
        <v>140</v>
      </c>
      <c r="E62" s="1" t="s">
        <v>57</v>
      </c>
      <c r="F62" s="1" t="s">
        <v>173</v>
      </c>
      <c r="G62" s="1" t="s">
        <v>23</v>
      </c>
      <c r="H62" s="1" t="s">
        <v>46</v>
      </c>
      <c r="I62" s="1" t="s">
        <v>47</v>
      </c>
      <c r="J62" s="1" t="s">
        <v>174</v>
      </c>
      <c r="K62" s="8" t="s">
        <v>49</v>
      </c>
      <c r="L62" s="1" t="s">
        <v>131</v>
      </c>
      <c r="M62" s="1" t="s">
        <v>51</v>
      </c>
      <c r="N62" s="1" t="s">
        <v>114</v>
      </c>
      <c r="O62" s="1" t="s">
        <v>175</v>
      </c>
      <c r="P62" s="1" t="n">
        <v>12</v>
      </c>
      <c r="Q62" s="1" t="s">
        <v>45</v>
      </c>
      <c r="R62" s="1" t="s">
        <v>45</v>
      </c>
      <c r="S62" s="1" t="s">
        <v>23</v>
      </c>
      <c r="T62" s="1" t="n">
        <v>1</v>
      </c>
      <c r="U62" s="10" t="n">
        <v>1</v>
      </c>
      <c r="V62" s="1" t="n">
        <v>8</v>
      </c>
      <c r="W62" s="1" t="n">
        <v>10</v>
      </c>
      <c r="X62" s="1" t="n">
        <f aca="false">V62+W62</f>
        <v>18</v>
      </c>
      <c r="Y62" s="2" t="n">
        <v>28.24</v>
      </c>
      <c r="Z62" s="2" t="n">
        <v>32.7</v>
      </c>
      <c r="AA62" s="3" t="n">
        <v>50.36</v>
      </c>
      <c r="AB62" s="3" t="n">
        <v>28.11</v>
      </c>
      <c r="AC62" s="2" t="n">
        <v>22.86</v>
      </c>
      <c r="AD62" s="2" t="n">
        <v>22.61</v>
      </c>
      <c r="AE62" s="2" t="n">
        <f aca="false">SQRT((((V62-1)*POWER(AC62,2))+((W62-1)*POWER(AD62,2)))/(X62-2))</f>
        <v>22.7197134940122</v>
      </c>
      <c r="AF62" s="2" t="n">
        <v>18.39</v>
      </c>
      <c r="AG62" s="2" t="n">
        <v>19.02</v>
      </c>
      <c r="AH62" s="11" t="n">
        <f aca="false">((AA62-Y62)-(AB62-Z62))/AE62</f>
        <v>1.17563102224152</v>
      </c>
      <c r="AI62" s="11" t="n">
        <f aca="false">AH62*(1-(3/((4*X62)-9)))*SQRT(1-(2*(U62-1)*0.233)/(X62-2))</f>
        <v>1.11964859261097</v>
      </c>
      <c r="AJ62" s="11" t="n">
        <f aca="false">((Y62-Z62)/AE62)*(1-(3/((4*X62)-9)))</f>
        <v>-0.186957421304565</v>
      </c>
      <c r="AK62" s="11" t="n">
        <f aca="false">AI62/SQRT(4+AI62^2)</f>
        <v>0.488486651700322</v>
      </c>
      <c r="AL62" s="11" t="n">
        <f aca="false">((AA62-Y62)/AC62)*(1-(3/((4*X62)-9)))</f>
        <v>0.921551472732575</v>
      </c>
      <c r="AM62" s="11" t="n">
        <f aca="false">((AB62-Z62)/AD62)*(1-(3/((4*X62)-9)))</f>
        <v>-0.193340494092374</v>
      </c>
      <c r="AN62" s="11" t="n">
        <f aca="false">4*(1+(AI62^2)/8)/AO62</f>
        <v>11.828207299127</v>
      </c>
      <c r="AO62" s="11" t="n">
        <f aca="false">((1/V62)*((V62-1)/(V62-3))*((((AL62^2)/2)*(V62/(V62-1)))+1)+(1/W62)*((W62-1)/(W62-3))*((((AM62^2)/2)*(W62/(W62-1)))+1))*(1+(U62-1)*0.233)</f>
        <v>0.391167179307835</v>
      </c>
      <c r="AP62" s="1" t="s">
        <v>177</v>
      </c>
    </row>
    <row r="63" customFormat="false" ht="12.75" hidden="false" customHeight="false" outlineLevel="0" collapsed="false">
      <c r="A63" s="1" t="n">
        <v>62</v>
      </c>
      <c r="B63" s="1" t="n">
        <v>16</v>
      </c>
      <c r="C63" s="1" t="s">
        <v>178</v>
      </c>
      <c r="D63" s="1" t="s">
        <v>43</v>
      </c>
      <c r="E63" s="1" t="s">
        <v>43</v>
      </c>
      <c r="F63" s="1" t="s">
        <v>179</v>
      </c>
      <c r="G63" s="8" t="s">
        <v>23</v>
      </c>
      <c r="H63" s="8" t="s">
        <v>59</v>
      </c>
      <c r="I63" s="1" t="s">
        <v>60</v>
      </c>
      <c r="J63" s="1" t="s">
        <v>180</v>
      </c>
      <c r="K63" s="8" t="s">
        <v>49</v>
      </c>
      <c r="L63" s="1" t="s">
        <v>131</v>
      </c>
      <c r="M63" s="1" t="s">
        <v>63</v>
      </c>
      <c r="N63" s="1" t="s">
        <v>114</v>
      </c>
      <c r="O63" s="1" t="s">
        <v>181</v>
      </c>
      <c r="P63" s="1" t="n">
        <v>14</v>
      </c>
      <c r="Q63" s="1" t="s">
        <v>23</v>
      </c>
      <c r="R63" s="1" t="s">
        <v>23</v>
      </c>
      <c r="S63" s="1" t="s">
        <v>45</v>
      </c>
      <c r="T63" s="1" t="n">
        <v>13</v>
      </c>
      <c r="U63" s="10" t="n">
        <f aca="false">X63/T63</f>
        <v>22</v>
      </c>
      <c r="V63" s="1" t="n">
        <v>124</v>
      </c>
      <c r="W63" s="1" t="n">
        <v>162</v>
      </c>
      <c r="X63" s="1" t="n">
        <f aca="false">V63+W63</f>
        <v>286</v>
      </c>
      <c r="Y63" s="2" t="n">
        <v>-0.081</v>
      </c>
      <c r="Z63" s="2" t="n">
        <v>-0.092</v>
      </c>
      <c r="AA63" s="3" t="n">
        <v>-0.199</v>
      </c>
      <c r="AB63" s="3" t="n">
        <v>-0.06</v>
      </c>
      <c r="AC63" s="2" t="n">
        <v>0.971</v>
      </c>
      <c r="AD63" s="2" t="n">
        <v>0.926</v>
      </c>
      <c r="AE63" s="2" t="n">
        <f aca="false">SQRT((((V63-1)*POWER(AC63,2))+((W63-1)*POWER(AD63,2)))/(X63-2))</f>
        <v>0.945752325541738</v>
      </c>
      <c r="AF63" s="2" t="n">
        <v>0.986</v>
      </c>
      <c r="AG63" s="2" t="n">
        <v>0.958</v>
      </c>
      <c r="AH63" s="11" t="n">
        <f aca="false">((AA63-Y63)-(AB63-Z63))/AE63</f>
        <v>-0.158603892318296</v>
      </c>
      <c r="AI63" s="11" t="n">
        <f aca="false">AH63*(1-(3/((4*X63)-9)))*SQRT(1-(2*(U63-1)*0.233)/(X63-2))</f>
        <v>-0.155435440553189</v>
      </c>
      <c r="AJ63" s="11" t="n">
        <f aca="false">((Y63-Z63)/AE63)*(1-(3/((4*X63)-9)))</f>
        <v>0.0116002094986633</v>
      </c>
      <c r="AK63" s="11" t="n">
        <f aca="false">AI63/SQRT(4+AI63^2)</f>
        <v>-0.0774840689668194</v>
      </c>
      <c r="AL63" s="11" t="n">
        <f aca="false">((AA63-Y63)/AC63)*(1-(3/((4*X63)-9)))</f>
        <v>-0.121202992509652</v>
      </c>
      <c r="AM63" s="11" t="n">
        <f aca="false">((AB63-Z63)/AD63)*(1-(3/((4*X63)-9)))</f>
        <v>0.034465894710802</v>
      </c>
      <c r="AN63" s="11" t="n">
        <f aca="false">4*(1+(AI63^2)/8)/AO63</f>
        <v>46.9119840365196</v>
      </c>
      <c r="AO63" s="11" t="n">
        <f aca="false">((1/V63)*((V63-1)/(V63-3))*((((AL63^2)/2)*(V63/(V63-1)))+1)+(1/W63)*((W63-1)/(W63-3))*((((AM63^2)/2)*(W63/(W63-1)))+1))*(1+(U63-1)*0.233)</f>
        <v>0.0855235644044963</v>
      </c>
      <c r="AP63" s="1" t="s">
        <v>182</v>
      </c>
    </row>
    <row r="64" customFormat="false" ht="12.75" hidden="false" customHeight="false" outlineLevel="0" collapsed="false">
      <c r="A64" s="1" t="n">
        <v>63</v>
      </c>
      <c r="B64" s="1" t="n">
        <v>16</v>
      </c>
      <c r="C64" s="1" t="s">
        <v>178</v>
      </c>
      <c r="D64" s="1" t="s">
        <v>43</v>
      </c>
      <c r="E64" s="1" t="s">
        <v>43</v>
      </c>
      <c r="F64" s="1" t="s">
        <v>179</v>
      </c>
      <c r="G64" s="8" t="s">
        <v>23</v>
      </c>
      <c r="H64" s="8" t="s">
        <v>59</v>
      </c>
      <c r="I64" s="1" t="s">
        <v>60</v>
      </c>
      <c r="J64" s="1" t="s">
        <v>180</v>
      </c>
      <c r="K64" s="8" t="s">
        <v>49</v>
      </c>
      <c r="L64" s="1" t="s">
        <v>131</v>
      </c>
      <c r="M64" s="1" t="s">
        <v>63</v>
      </c>
      <c r="N64" s="1" t="s">
        <v>114</v>
      </c>
      <c r="O64" s="1" t="s">
        <v>181</v>
      </c>
      <c r="P64" s="1" t="n">
        <v>14</v>
      </c>
      <c r="Q64" s="1" t="s">
        <v>23</v>
      </c>
      <c r="R64" s="1" t="s">
        <v>23</v>
      </c>
      <c r="S64" s="1" t="s">
        <v>45</v>
      </c>
      <c r="T64" s="1" t="n">
        <v>10</v>
      </c>
      <c r="U64" s="10" t="n">
        <f aca="false">X64/T64</f>
        <v>29.8</v>
      </c>
      <c r="V64" s="1" t="n">
        <v>124</v>
      </c>
      <c r="W64" s="1" t="n">
        <v>174</v>
      </c>
      <c r="X64" s="1" t="n">
        <f aca="false">V64+W64</f>
        <v>298</v>
      </c>
      <c r="Y64" s="2" t="n">
        <v>-0.081</v>
      </c>
      <c r="Z64" s="2" t="n">
        <v>-0.192</v>
      </c>
      <c r="AA64" s="3" t="n">
        <v>-0.199</v>
      </c>
      <c r="AB64" s="3" t="n">
        <v>-0.066</v>
      </c>
      <c r="AC64" s="2" t="n">
        <v>0.971</v>
      </c>
      <c r="AD64" s="2" t="n">
        <v>1.032</v>
      </c>
      <c r="AE64" s="2" t="n">
        <f aca="false">SQRT((((V64-1)*POWER(AC64,2))+((W64-1)*POWER(AD64,2)))/(X64-2))</f>
        <v>1.00710079442682</v>
      </c>
      <c r="AF64" s="2" t="n">
        <v>0.986</v>
      </c>
      <c r="AG64" s="2" t="n">
        <v>1.055</v>
      </c>
      <c r="AH64" s="11" t="n">
        <f aca="false">((AA64-Y64)-(AB64-Z64))/AE64</f>
        <v>-0.242279622208887</v>
      </c>
      <c r="AI64" s="11" t="n">
        <f aca="false">AH64*(1-(3/((4*X64)-9)))*SQRT(1-(2*(U64-1)*0.233)/(X64-2))</f>
        <v>-0.236123053377349</v>
      </c>
      <c r="AJ64" s="11" t="n">
        <f aca="false">((Y64-Z64)/AE64)*(1-(3/((4*X64)-9)))</f>
        <v>0.109937866070285</v>
      </c>
      <c r="AK64" s="11" t="n">
        <f aca="false">AI64/SQRT(4+AI64^2)</f>
        <v>-0.117247227746725</v>
      </c>
      <c r="AL64" s="11" t="n">
        <f aca="false">((AA64-Y64)/AC64)*(1-(3/((4*X64)-9)))</f>
        <v>-0.121216025517697</v>
      </c>
      <c r="AM64" s="11" t="n">
        <f aca="false">((AB64-Z64)/AD64)*(1-(3/((4*X64)-9)))</f>
        <v>0.121783404430989</v>
      </c>
      <c r="AN64" s="11" t="n">
        <f aca="false">4*(1+(AI64^2)/8)/AO64</f>
        <v>37.0066904457582</v>
      </c>
      <c r="AO64" s="11" t="n">
        <f aca="false">((1/V64)*((V64-1)/(V64-3))*((((AL64^2)/2)*(V64/(V64-1)))+1)+(1/W64)*((W64-1)/(W64-3))*((((AM64^2)/2)*(W64/(W64-1)))+1))*(1+(U64-1)*0.233)</f>
        <v>0.108841860746016</v>
      </c>
      <c r="AP64" s="1" t="s">
        <v>183</v>
      </c>
    </row>
    <row r="65" customFormat="false" ht="12.75" hidden="false" customHeight="false" outlineLevel="0" collapsed="false">
      <c r="A65" s="1" t="n">
        <v>64</v>
      </c>
      <c r="B65" s="1" t="n">
        <v>16</v>
      </c>
      <c r="C65" s="1" t="s">
        <v>178</v>
      </c>
      <c r="D65" s="1" t="s">
        <v>43</v>
      </c>
      <c r="E65" s="1" t="s">
        <v>43</v>
      </c>
      <c r="F65" s="1" t="s">
        <v>179</v>
      </c>
      <c r="G65" s="8" t="s">
        <v>23</v>
      </c>
      <c r="H65" s="8" t="s">
        <v>59</v>
      </c>
      <c r="I65" s="1" t="s">
        <v>47</v>
      </c>
      <c r="J65" s="1" t="s">
        <v>180</v>
      </c>
      <c r="K65" s="8" t="s">
        <v>49</v>
      </c>
      <c r="L65" s="1" t="s">
        <v>131</v>
      </c>
      <c r="M65" s="1" t="s">
        <v>63</v>
      </c>
      <c r="N65" s="1" t="s">
        <v>114</v>
      </c>
      <c r="O65" s="1" t="s">
        <v>181</v>
      </c>
      <c r="P65" s="1" t="n">
        <v>14</v>
      </c>
      <c r="Q65" s="1" t="s">
        <v>23</v>
      </c>
      <c r="R65" s="1" t="s">
        <v>23</v>
      </c>
      <c r="S65" s="1" t="s">
        <v>45</v>
      </c>
      <c r="T65" s="1" t="n">
        <v>17</v>
      </c>
      <c r="U65" s="10" t="n">
        <f aca="false">X65/T65</f>
        <v>28.1176470588235</v>
      </c>
      <c r="V65" s="1" t="n">
        <v>124</v>
      </c>
      <c r="W65" s="1" t="n">
        <v>354</v>
      </c>
      <c r="X65" s="1" t="n">
        <f aca="false">V65+W65</f>
        <v>478</v>
      </c>
      <c r="Y65" s="2" t="n">
        <v>-0.081</v>
      </c>
      <c r="Z65" s="2" t="n">
        <v>0.01</v>
      </c>
      <c r="AA65" s="3" t="n">
        <v>-0.199</v>
      </c>
      <c r="AB65" s="3" t="n">
        <v>-0.095</v>
      </c>
      <c r="AC65" s="2" t="n">
        <v>0.971</v>
      </c>
      <c r="AD65" s="2" t="n">
        <v>1.043</v>
      </c>
      <c r="AE65" s="2" t="n">
        <f aca="false">SQRT((((V65-1)*POWER(AC65,2))+((W65-1)*POWER(AD65,2)))/(X65-2))</f>
        <v>1.02487972239583</v>
      </c>
      <c r="AF65" s="2" t="n">
        <v>0.986</v>
      </c>
      <c r="AG65" s="2" t="n">
        <v>0.943</v>
      </c>
      <c r="AH65" s="11" t="n">
        <f aca="false">((AA65-Y65)-(AB65-Z65))/AE65</f>
        <v>-0.0126844152693453</v>
      </c>
      <c r="AI65" s="11" t="n">
        <f aca="false">AH65*(1-(3/((4*X65)-9)))*SQRT(1-(2*(U65-1)*0.233)/(X65-2))</f>
        <v>-0.0124951808630843</v>
      </c>
      <c r="AJ65" s="11" t="n">
        <f aca="false">((Y65-Z65)/AE65)*(1-(3/((4*X65)-9)))</f>
        <v>-0.0886509317300537</v>
      </c>
      <c r="AK65" s="11" t="n">
        <f aca="false">AI65/SQRT(4+AI65^2)</f>
        <v>-0.00624746850593017</v>
      </c>
      <c r="AL65" s="11" t="n">
        <f aca="false">((AA65-Y65)/AC65)*(1-(3/((4*X65)-9)))</f>
        <v>-0.121332624026349</v>
      </c>
      <c r="AM65" s="11" t="n">
        <f aca="false">((AB65-Z65)/AD65)*(1-(3/((4*X65)-9)))</f>
        <v>-0.100512437091558</v>
      </c>
      <c r="AN65" s="11" t="n">
        <f aca="false">4*(1+(AI65^2)/8)/AO65</f>
        <v>49.1792044764579</v>
      </c>
      <c r="AO65" s="11" t="n">
        <f aca="false">((1/V65)*((V65-1)/(V65-3))*((((AL65^2)/2)*(V65/(V65-1)))+1)+(1/W65)*((W65-1)/(W65-3))*((((AM65^2)/2)*(W65/(W65-1)))+1))*(1+(U65-1)*0.233)</f>
        <v>0.0813367785704472</v>
      </c>
      <c r="AP65" s="1" t="s">
        <v>184</v>
      </c>
    </row>
    <row r="66" customFormat="false" ht="12.75" hidden="false" customHeight="false" outlineLevel="0" collapsed="false">
      <c r="A66" s="1" t="n">
        <v>65</v>
      </c>
      <c r="B66" s="1" t="n">
        <v>16</v>
      </c>
      <c r="C66" s="1" t="s">
        <v>178</v>
      </c>
      <c r="D66" s="8" t="s">
        <v>108</v>
      </c>
      <c r="E66" s="8" t="s">
        <v>86</v>
      </c>
      <c r="F66" s="1" t="s">
        <v>185</v>
      </c>
      <c r="G66" s="1" t="s">
        <v>23</v>
      </c>
      <c r="H66" s="8" t="s">
        <v>59</v>
      </c>
      <c r="I66" s="1" t="s">
        <v>60</v>
      </c>
      <c r="J66" s="1" t="s">
        <v>180</v>
      </c>
      <c r="K66" s="8" t="s">
        <v>49</v>
      </c>
      <c r="L66" s="1" t="s">
        <v>131</v>
      </c>
      <c r="M66" s="1" t="s">
        <v>63</v>
      </c>
      <c r="N66" s="1" t="s">
        <v>114</v>
      </c>
      <c r="O66" s="1" t="s">
        <v>181</v>
      </c>
      <c r="P66" s="1" t="n">
        <v>14</v>
      </c>
      <c r="Q66" s="1" t="s">
        <v>23</v>
      </c>
      <c r="R66" s="1" t="s">
        <v>23</v>
      </c>
      <c r="S66" s="1" t="s">
        <v>45</v>
      </c>
      <c r="T66" s="1" t="n">
        <v>13</v>
      </c>
      <c r="U66" s="10" t="n">
        <f aca="false">X66/T66</f>
        <v>22</v>
      </c>
      <c r="V66" s="1" t="n">
        <v>124</v>
      </c>
      <c r="W66" s="1" t="n">
        <v>162</v>
      </c>
      <c r="X66" s="1" t="n">
        <f aca="false">V66+W66</f>
        <v>286</v>
      </c>
      <c r="Y66" s="2" t="n">
        <v>-0.252</v>
      </c>
      <c r="Z66" s="2" t="n">
        <v>-0.127</v>
      </c>
      <c r="AA66" s="3" t="n">
        <v>-0.111</v>
      </c>
      <c r="AB66" s="3" t="n">
        <v>-0.26</v>
      </c>
      <c r="AC66" s="2" t="n">
        <v>1.03</v>
      </c>
      <c r="AD66" s="2" t="n">
        <v>1.012</v>
      </c>
      <c r="AE66" s="2" t="n">
        <f aca="false">SQRT((((V66-1)*POWER(AC66,2))+((W66-1)*POWER(AD66,2)))/(X66-2))</f>
        <v>1.0198347767315</v>
      </c>
      <c r="AF66" s="2" t="n">
        <v>1.024</v>
      </c>
      <c r="AG66" s="2" t="n">
        <v>1.04</v>
      </c>
      <c r="AH66" s="11" t="n">
        <f aca="false">((AA66-Y66)-(AB66-Z66))/AE66</f>
        <v>0.268670971270613</v>
      </c>
      <c r="AI66" s="11" t="n">
        <f aca="false">AH66*(1-(3/((4*X66)-9)))*SQRT(1-(2*(U66-1)*0.233)/(X66-2))</f>
        <v>0.263303694334892</v>
      </c>
      <c r="AJ66" s="11" t="n">
        <f aca="false">((Y66-Z66)/AE66)*(1-(3/((4*X66)-9)))</f>
        <v>-0.122244903163419</v>
      </c>
      <c r="AK66" s="11" t="n">
        <f aca="false">AI66/SQRT(4+AI66^2)</f>
        <v>0.130525558350914</v>
      </c>
      <c r="AL66" s="11" t="n">
        <f aca="false">((AA66-Y66)/AC66)*(1-(3/((4*X66)-9)))</f>
        <v>0.136531371626534</v>
      </c>
      <c r="AM66" s="11" t="n">
        <f aca="false">((AB66-Z66)/AD66)*(1-(3/((4*X66)-9)))</f>
        <v>-0.131075551531403</v>
      </c>
      <c r="AN66" s="11" t="n">
        <f aca="false">4*(1+(AI66^2)/8)/AO66</f>
        <v>46.9604948871041</v>
      </c>
      <c r="AO66" s="11" t="n">
        <f aca="false">((1/V66)*((V66-1)/(V66-3))*((((AL66^2)/2)*(V66/(V66-1)))+1)+(1/W66)*((W66-1)/(W66-3))*((((AM66^2)/2)*(W66/(W66-1)))+1))*(1+(U66-1)*0.233)</f>
        <v>0.085916139244801</v>
      </c>
      <c r="AP66" s="1" t="s">
        <v>186</v>
      </c>
    </row>
    <row r="67" customFormat="false" ht="12.75" hidden="false" customHeight="false" outlineLevel="0" collapsed="false">
      <c r="A67" s="1" t="n">
        <v>66</v>
      </c>
      <c r="B67" s="1" t="n">
        <v>16</v>
      </c>
      <c r="C67" s="1" t="s">
        <v>178</v>
      </c>
      <c r="D67" s="8" t="s">
        <v>108</v>
      </c>
      <c r="E67" s="8" t="s">
        <v>86</v>
      </c>
      <c r="F67" s="1" t="s">
        <v>185</v>
      </c>
      <c r="G67" s="1" t="s">
        <v>23</v>
      </c>
      <c r="H67" s="8" t="s">
        <v>59</v>
      </c>
      <c r="I67" s="1" t="s">
        <v>60</v>
      </c>
      <c r="J67" s="1" t="s">
        <v>180</v>
      </c>
      <c r="K67" s="8" t="s">
        <v>49</v>
      </c>
      <c r="L67" s="1" t="s">
        <v>131</v>
      </c>
      <c r="M67" s="1" t="s">
        <v>63</v>
      </c>
      <c r="N67" s="1" t="s">
        <v>114</v>
      </c>
      <c r="O67" s="1" t="s">
        <v>181</v>
      </c>
      <c r="P67" s="1" t="n">
        <v>14</v>
      </c>
      <c r="Q67" s="1" t="s">
        <v>23</v>
      </c>
      <c r="R67" s="1" t="s">
        <v>23</v>
      </c>
      <c r="S67" s="1" t="s">
        <v>45</v>
      </c>
      <c r="T67" s="1" t="n">
        <v>10</v>
      </c>
      <c r="U67" s="10" t="n">
        <f aca="false">X67/T67</f>
        <v>29.8</v>
      </c>
      <c r="V67" s="1" t="n">
        <v>124</v>
      </c>
      <c r="W67" s="1" t="n">
        <v>174</v>
      </c>
      <c r="X67" s="1" t="n">
        <f aca="false">V67+W67</f>
        <v>298</v>
      </c>
      <c r="Y67" s="2" t="n">
        <v>-0.252</v>
      </c>
      <c r="Z67" s="2" t="n">
        <v>-0.019</v>
      </c>
      <c r="AA67" s="3" t="n">
        <v>-0.111</v>
      </c>
      <c r="AB67" s="3" t="n">
        <v>0.447</v>
      </c>
      <c r="AC67" s="2" t="n">
        <v>1.03</v>
      </c>
      <c r="AD67" s="2" t="n">
        <v>0.921</v>
      </c>
      <c r="AE67" s="2" t="n">
        <f aca="false">SQRT((((V67-1)*POWER(AC67,2))+((W67-1)*POWER(AD67,2)))/(X67-2))</f>
        <v>0.967785841914838</v>
      </c>
      <c r="AF67" s="2" t="n">
        <v>1.024</v>
      </c>
      <c r="AG67" s="2" t="n">
        <v>0.841</v>
      </c>
      <c r="AH67" s="11" t="n">
        <f aca="false">((AA67-Y67)-(AB67-Z67))/AE67</f>
        <v>-0.335818097273425</v>
      </c>
      <c r="AI67" s="11" t="n">
        <f aca="false">AH67*(1-(3/((4*X67)-9)))*SQRT(1-(2*(U67-1)*0.233)/(X67-2))</f>
        <v>-0.327284621730205</v>
      </c>
      <c r="AJ67" s="11" t="n">
        <f aca="false">((Y67-Z67)/AE67)*(1-(3/((4*X67)-9)))</f>
        <v>-0.240145204927122</v>
      </c>
      <c r="AK67" s="11" t="n">
        <f aca="false">AI67/SQRT(4+AI67^2)</f>
        <v>-0.161494284211836</v>
      </c>
      <c r="AL67" s="11" t="n">
        <f aca="false">((AA67-Y67)/AC67)*(1-(3/((4*X67)-9)))</f>
        <v>0.136546052901542</v>
      </c>
      <c r="AM67" s="11" t="n">
        <f aca="false">((AB67-Z67)/AD67)*(1-(3/((4*X67)-9)))</f>
        <v>0.504688663044965</v>
      </c>
      <c r="AN67" s="11" t="n">
        <f aca="false">4*(1+(AI67^2)/8)/AO67</f>
        <v>35.4406777036865</v>
      </c>
      <c r="AO67" s="11" t="n">
        <f aca="false">((1/V67)*((V67-1)/(V67-3))*((((AL67^2)/2)*(V67/(V67-1)))+1)+(1/W67)*((W67-1)/(W67-3))*((((AM67^2)/2)*(W67/(W67-1)))+1))*(1+(U67-1)*0.233)</f>
        <v>0.114375849291079</v>
      </c>
      <c r="AP67" s="1" t="s">
        <v>187</v>
      </c>
    </row>
    <row r="68" customFormat="false" ht="12.75" hidden="false" customHeight="false" outlineLevel="0" collapsed="false">
      <c r="A68" s="1" t="n">
        <v>67</v>
      </c>
      <c r="B68" s="1" t="n">
        <v>16</v>
      </c>
      <c r="C68" s="1" t="s">
        <v>178</v>
      </c>
      <c r="D68" s="8" t="s">
        <v>108</v>
      </c>
      <c r="E68" s="8" t="s">
        <v>86</v>
      </c>
      <c r="F68" s="1" t="s">
        <v>185</v>
      </c>
      <c r="G68" s="1" t="s">
        <v>23</v>
      </c>
      <c r="H68" s="8" t="s">
        <v>59</v>
      </c>
      <c r="I68" s="1" t="s">
        <v>47</v>
      </c>
      <c r="J68" s="1" t="s">
        <v>180</v>
      </c>
      <c r="K68" s="8" t="s">
        <v>49</v>
      </c>
      <c r="L68" s="1" t="s">
        <v>131</v>
      </c>
      <c r="M68" s="1" t="s">
        <v>63</v>
      </c>
      <c r="N68" s="1" t="s">
        <v>114</v>
      </c>
      <c r="O68" s="1" t="s">
        <v>181</v>
      </c>
      <c r="P68" s="1" t="n">
        <v>14</v>
      </c>
      <c r="Q68" s="1" t="s">
        <v>23</v>
      </c>
      <c r="R68" s="1" t="s">
        <v>23</v>
      </c>
      <c r="S68" s="1" t="s">
        <v>45</v>
      </c>
      <c r="T68" s="1" t="n">
        <v>17</v>
      </c>
      <c r="U68" s="10" t="n">
        <f aca="false">X68/T68</f>
        <v>28.1176470588235</v>
      </c>
      <c r="V68" s="1" t="n">
        <v>124</v>
      </c>
      <c r="W68" s="1" t="n">
        <v>354</v>
      </c>
      <c r="X68" s="1" t="n">
        <f aca="false">V68+W68</f>
        <v>478</v>
      </c>
      <c r="Y68" s="2" t="n">
        <v>-0.252</v>
      </c>
      <c r="Z68" s="2" t="n">
        <v>0.016</v>
      </c>
      <c r="AA68" s="3" t="n">
        <v>-0.111</v>
      </c>
      <c r="AB68" s="3" t="n">
        <v>-0.191</v>
      </c>
      <c r="AC68" s="2" t="n">
        <v>1.03</v>
      </c>
      <c r="AD68" s="2" t="n">
        <v>1.011</v>
      </c>
      <c r="AE68" s="2" t="n">
        <f aca="false">SQRT((((V68-1)*POWER(AC68,2))+((W68-1)*POWER(AD68,2)))/(X68-2))</f>
        <v>1.01594371101434</v>
      </c>
      <c r="AF68" s="2" t="n">
        <v>1.024</v>
      </c>
      <c r="AG68" s="2" t="n">
        <v>0.993</v>
      </c>
      <c r="AH68" s="11" t="n">
        <f aca="false">((AA68-Y68)-(AB68-Z68))/AE68</f>
        <v>0.342538662553018</v>
      </c>
      <c r="AI68" s="11" t="n">
        <f aca="false">AH68*(1-(3/((4*X68)-9)))*SQRT(1-(2*(U68-1)*0.233)/(X68-2))</f>
        <v>0.337428446665787</v>
      </c>
      <c r="AJ68" s="11" t="n">
        <f aca="false">((Y68-Z68)/AE68)*(1-(3/((4*X68)-9)))</f>
        <v>-0.263378281980655</v>
      </c>
      <c r="AK68" s="11" t="n">
        <f aca="false">AI68/SQRT(4+AI68^2)</f>
        <v>0.166363116148182</v>
      </c>
      <c r="AL68" s="11" t="n">
        <f aca="false">((AA68-Y68)/AC68)*(1-(3/((4*X68)-9)))</f>
        <v>0.136677397466443</v>
      </c>
      <c r="AM68" s="11" t="n">
        <f aca="false">((AB68-Z68)/AD68)*(1-(3/((4*X68)-9)))</f>
        <v>-0.204424998167816</v>
      </c>
      <c r="AN68" s="11" t="n">
        <f aca="false">4*(1+(AI68^2)/8)/AO68</f>
        <v>49.6036857983806</v>
      </c>
      <c r="AO68" s="11" t="n">
        <f aca="false">((1/V68)*((V68-1)/(V68-3))*((((AL68^2)/2)*(V68/(V68-1)))+1)+(1/W68)*((W68-1)/(W68-3))*((((AM68^2)/2)*(W68/(W68-1)))+1))*(1+(U68-1)*0.233)</f>
        <v>0.0817868453324106</v>
      </c>
      <c r="AP68" s="1" t="s">
        <v>188</v>
      </c>
    </row>
    <row r="69" customFormat="false" ht="12.75" hidden="false" customHeight="false" outlineLevel="0" collapsed="false">
      <c r="A69" s="1" t="n">
        <v>68</v>
      </c>
      <c r="B69" s="1" t="n">
        <v>16</v>
      </c>
      <c r="C69" s="1" t="s">
        <v>178</v>
      </c>
      <c r="D69" s="1" t="s">
        <v>43</v>
      </c>
      <c r="E69" s="1" t="s">
        <v>43</v>
      </c>
      <c r="F69" s="1" t="s">
        <v>189</v>
      </c>
      <c r="G69" s="8" t="s">
        <v>23</v>
      </c>
      <c r="H69" s="8" t="s">
        <v>59</v>
      </c>
      <c r="I69" s="1" t="s">
        <v>60</v>
      </c>
      <c r="J69" s="1" t="s">
        <v>180</v>
      </c>
      <c r="K69" s="8" t="s">
        <v>49</v>
      </c>
      <c r="L69" s="1" t="s">
        <v>131</v>
      </c>
      <c r="M69" s="1" t="s">
        <v>63</v>
      </c>
      <c r="N69" s="1" t="s">
        <v>114</v>
      </c>
      <c r="O69" s="1" t="s">
        <v>181</v>
      </c>
      <c r="P69" s="1" t="n">
        <v>14</v>
      </c>
      <c r="Q69" s="1" t="s">
        <v>23</v>
      </c>
      <c r="R69" s="1" t="s">
        <v>45</v>
      </c>
      <c r="S69" s="1" t="s">
        <v>45</v>
      </c>
      <c r="T69" s="9" t="n">
        <v>13</v>
      </c>
      <c r="U69" s="10" t="n">
        <f aca="false">X69/T69</f>
        <v>14.0769230769231</v>
      </c>
      <c r="V69" s="1" t="n">
        <v>73</v>
      </c>
      <c r="W69" s="1" t="n">
        <v>110</v>
      </c>
      <c r="X69" s="1" t="n">
        <f aca="false">V69+W69</f>
        <v>183</v>
      </c>
      <c r="Y69" s="2" t="n">
        <v>-0.081</v>
      </c>
      <c r="Z69" s="2" t="n">
        <v>-0.092</v>
      </c>
      <c r="AA69" s="3" t="n">
        <v>-0.077</v>
      </c>
      <c r="AB69" s="3" t="n">
        <v>0.346</v>
      </c>
      <c r="AC69" s="2" t="n">
        <v>2.79</v>
      </c>
      <c r="AD69" s="2" t="n">
        <v>2.5</v>
      </c>
      <c r="AE69" s="2" t="n">
        <f aca="false">SQRT((((V69-1)*POWER(AC69,2))+((W69-1)*POWER(AD69,2)))/(X69-2))</f>
        <v>2.61920784279463</v>
      </c>
      <c r="AF69" s="2" t="n">
        <v>0.914</v>
      </c>
      <c r="AG69" s="2" t="n">
        <v>1.074</v>
      </c>
      <c r="AH69" s="11" t="n">
        <f aca="false">((AA69-Y69)-(AB69-Z69))/AE69</f>
        <v>-0.165698954053578</v>
      </c>
      <c r="AI69" s="11" t="n">
        <f aca="false">AH69*(1-(3/((4*X69)-9)))*SQRT(1-(2*(U69-1)*0.233)/(X69-2))</f>
        <v>-0.162209850353622</v>
      </c>
      <c r="AJ69" s="11" t="n">
        <f aca="false">((Y69-Z69)/AE69)*(1-(3/((4*X69)-9)))</f>
        <v>0.00418231675527704</v>
      </c>
      <c r="AK69" s="11" t="n">
        <f aca="false">AI69/SQRT(4+AI69^2)</f>
        <v>-0.080839479579584</v>
      </c>
      <c r="AL69" s="11" t="n">
        <f aca="false">((AA69-Y69)/AC69)*(1-(3/((4*X69)-9)))</f>
        <v>0.00142774282782314</v>
      </c>
      <c r="AM69" s="11" t="n">
        <f aca="false">((AB69-Z69)/AD69)*(1-(3/((4*X69)-9)))</f>
        <v>0.174473029045643</v>
      </c>
      <c r="AN69" s="11" t="n">
        <f aca="false">4*(1+(AI69^2)/8)/AO69</f>
        <v>42.2105017540498</v>
      </c>
      <c r="AO69" s="11" t="n">
        <f aca="false">((1/V69)*((V69-1)/(V69-3))*((((AL69^2)/2)*(V69/(V69-1)))+1)+(1/W69)*((W69-1)/(W69-3))*((((AM69^2)/2)*(W69/(W69-1)))+1))*(1+(U69-1)*0.233)</f>
        <v>0.0950748238236907</v>
      </c>
      <c r="AP69" s="1" t="s">
        <v>190</v>
      </c>
    </row>
    <row r="70" customFormat="false" ht="12.75" hidden="false" customHeight="false" outlineLevel="0" collapsed="false">
      <c r="A70" s="1" t="n">
        <v>69</v>
      </c>
      <c r="B70" s="1" t="n">
        <v>16</v>
      </c>
      <c r="C70" s="1" t="s">
        <v>178</v>
      </c>
      <c r="D70" s="1" t="s">
        <v>43</v>
      </c>
      <c r="E70" s="1" t="s">
        <v>43</v>
      </c>
      <c r="F70" s="1" t="s">
        <v>189</v>
      </c>
      <c r="G70" s="8" t="s">
        <v>23</v>
      </c>
      <c r="H70" s="8" t="s">
        <v>59</v>
      </c>
      <c r="I70" s="1" t="s">
        <v>60</v>
      </c>
      <c r="J70" s="1" t="s">
        <v>180</v>
      </c>
      <c r="K70" s="8" t="s">
        <v>49</v>
      </c>
      <c r="L70" s="1" t="s">
        <v>131</v>
      </c>
      <c r="M70" s="1" t="s">
        <v>63</v>
      </c>
      <c r="N70" s="1" t="s">
        <v>114</v>
      </c>
      <c r="O70" s="1" t="s">
        <v>181</v>
      </c>
      <c r="P70" s="1" t="n">
        <v>14</v>
      </c>
      <c r="Q70" s="1" t="s">
        <v>23</v>
      </c>
      <c r="R70" s="1" t="s">
        <v>45</v>
      </c>
      <c r="S70" s="1" t="s">
        <v>45</v>
      </c>
      <c r="T70" s="1" t="n">
        <v>10</v>
      </c>
      <c r="U70" s="10" t="n">
        <f aca="false">X70/T70</f>
        <v>20.2</v>
      </c>
      <c r="V70" s="1" t="n">
        <v>73</v>
      </c>
      <c r="W70" s="1" t="n">
        <v>129</v>
      </c>
      <c r="X70" s="1" t="n">
        <f aca="false">V70+W70</f>
        <v>202</v>
      </c>
      <c r="Y70" s="2" t="n">
        <v>-0.081</v>
      </c>
      <c r="Z70" s="2" t="n">
        <v>-0.192</v>
      </c>
      <c r="AA70" s="3" t="n">
        <v>-0.077</v>
      </c>
      <c r="AB70" s="3" t="n">
        <v>-0.199</v>
      </c>
      <c r="AC70" s="2" t="n">
        <v>0.971</v>
      </c>
      <c r="AD70" s="2" t="n">
        <v>0.926</v>
      </c>
      <c r="AE70" s="2" t="n">
        <f aca="false">SQRT((((V70-1)*POWER(AC70,2))+((W70-1)*POWER(AD70,2)))/(X70-2))</f>
        <v>0.942447558222737</v>
      </c>
      <c r="AF70" s="2" t="n">
        <v>0.914</v>
      </c>
      <c r="AG70" s="2" t="n">
        <v>0.942</v>
      </c>
      <c r="AH70" s="11" t="n">
        <f aca="false">((AA70-Y70)-(AB70-Z70))/AE70</f>
        <v>0.0116717369619417</v>
      </c>
      <c r="AI70" s="11" t="n">
        <f aca="false">AH70*(1-(3/((4*X70)-9)))*SQRT(1-(2*(U70-1)*0.233)/(X70-2))</f>
        <v>0.0113648441808529</v>
      </c>
      <c r="AJ70" s="11" t="n">
        <f aca="false">((Y70-Z70)/AE70)*(1-(3/((4*X70)-9)))</f>
        <v>0.117336214701254</v>
      </c>
      <c r="AK70" s="11" t="n">
        <f aca="false">AI70/SQRT(4+AI70^2)</f>
        <v>0.0056823303501685</v>
      </c>
      <c r="AL70" s="11" t="n">
        <f aca="false">((AA70-Y70)/AC70)*(1-(3/((4*X70)-9)))</f>
        <v>0.00410399714370048</v>
      </c>
      <c r="AM70" s="11" t="n">
        <f aca="false">((AB70-Z70)/AD70)*(1-(3/((4*X70)-9)))</f>
        <v>-0.00753101203718472</v>
      </c>
      <c r="AN70" s="11" t="n">
        <f aca="false">4*(1+(AI70^2)/8)/AO70</f>
        <v>33.270231826992</v>
      </c>
      <c r="AO70" s="11" t="n">
        <f aca="false">((1/V70)*((V70-1)/(V70-3))*((((AL70^2)/2)*(V70/(V70-1)))+1)+(1/W70)*((W70-1)/(W70-3))*((((AM70^2)/2)*(W70/(W70-1)))+1))*(1+(U70-1)*0.233)</f>
        <v>0.12022953734264</v>
      </c>
      <c r="AP70" s="1" t="s">
        <v>191</v>
      </c>
    </row>
    <row r="71" customFormat="false" ht="12.75" hidden="false" customHeight="false" outlineLevel="0" collapsed="false">
      <c r="A71" s="1" t="n">
        <v>70</v>
      </c>
      <c r="B71" s="1" t="n">
        <v>16</v>
      </c>
      <c r="C71" s="1" t="s">
        <v>178</v>
      </c>
      <c r="D71" s="1" t="s">
        <v>43</v>
      </c>
      <c r="E71" s="1" t="s">
        <v>43</v>
      </c>
      <c r="F71" s="1" t="s">
        <v>189</v>
      </c>
      <c r="G71" s="8" t="s">
        <v>23</v>
      </c>
      <c r="H71" s="8" t="s">
        <v>59</v>
      </c>
      <c r="I71" s="1" t="s">
        <v>47</v>
      </c>
      <c r="J71" s="1" t="s">
        <v>180</v>
      </c>
      <c r="K71" s="8" t="s">
        <v>49</v>
      </c>
      <c r="L71" s="1" t="s">
        <v>131</v>
      </c>
      <c r="M71" s="1" t="s">
        <v>63</v>
      </c>
      <c r="N71" s="1" t="s">
        <v>114</v>
      </c>
      <c r="O71" s="1" t="s">
        <v>181</v>
      </c>
      <c r="P71" s="1" t="n">
        <v>14</v>
      </c>
      <c r="Q71" s="1" t="s">
        <v>23</v>
      </c>
      <c r="R71" s="1" t="s">
        <v>45</v>
      </c>
      <c r="S71" s="1" t="s">
        <v>45</v>
      </c>
      <c r="T71" s="1" t="n">
        <v>17</v>
      </c>
      <c r="U71" s="10" t="n">
        <f aca="false">X71/T71</f>
        <v>17.4705882352941</v>
      </c>
      <c r="V71" s="1" t="n">
        <v>73</v>
      </c>
      <c r="W71" s="1" t="n">
        <v>224</v>
      </c>
      <c r="X71" s="1" t="n">
        <f aca="false">V71+W71</f>
        <v>297</v>
      </c>
      <c r="Y71" s="2" t="n">
        <v>-0.081</v>
      </c>
      <c r="Z71" s="2" t="n">
        <v>0.01</v>
      </c>
      <c r="AA71" s="3" t="n">
        <v>-0.077</v>
      </c>
      <c r="AB71" s="3" t="n">
        <v>-0.06</v>
      </c>
      <c r="AC71" s="2" t="n">
        <v>0.971</v>
      </c>
      <c r="AD71" s="2" t="n">
        <v>1.032</v>
      </c>
      <c r="AE71" s="2" t="n">
        <f aca="false">SQRT((((V71-1)*POWER(AC71,2))+((W71-1)*POWER(AD71,2)))/(X71-2))</f>
        <v>1.01744929328531</v>
      </c>
      <c r="AF71" s="2" t="n">
        <v>0.914</v>
      </c>
      <c r="AG71" s="2" t="n">
        <v>1.034</v>
      </c>
      <c r="AH71" s="11" t="n">
        <f aca="false">((AA71-Y71)-(AB71-Z71))/AE71</f>
        <v>0.0727308972431013</v>
      </c>
      <c r="AI71" s="11" t="n">
        <f aca="false">AH71*(1-(3/((4*X71)-9)))*SQRT(1-(2*(U71-1)*0.233)/(X71-2))</f>
        <v>0.0715958648121356</v>
      </c>
      <c r="AJ71" s="11" t="n">
        <f aca="false">((Y71-Z71)/AE71)*(1-(3/((4*X71)-9)))</f>
        <v>-0.0892117655751293</v>
      </c>
      <c r="AK71" s="11" t="n">
        <f aca="false">AI71/SQRT(4+AI71^2)</f>
        <v>0.035775017046741</v>
      </c>
      <c r="AL71" s="11" t="n">
        <f aca="false">((AA71-Y71)/AC71)*(1-(3/((4*X71)-9)))</f>
        <v>0.00410898237173188</v>
      </c>
      <c r="AM71" s="11" t="n">
        <f aca="false">((AB71-Z71)/AD71)*(1-(3/((4*X71)-9)))</f>
        <v>-0.0676568633252461</v>
      </c>
      <c r="AN71" s="11" t="n">
        <f aca="false">4*(1+(AI71^2)/8)/AO71</f>
        <v>44.4702991619428</v>
      </c>
      <c r="AO71" s="11" t="n">
        <f aca="false">((1/V71)*((V71-1)/(V71-3))*((((AL71^2)/2)*(V71/(V71-1)))+1)+(1/W71)*((W71-1)/(W71-3))*((((AM71^2)/2)*(W71/(W71-1)))+1))*(1+(U71-1)*0.233)</f>
        <v>0.0900053082474977</v>
      </c>
      <c r="AP71" s="1" t="s">
        <v>192</v>
      </c>
    </row>
    <row r="72" customFormat="false" ht="12.75" hidden="false" customHeight="false" outlineLevel="0" collapsed="false">
      <c r="A72" s="1" t="n">
        <v>71</v>
      </c>
      <c r="B72" s="1" t="n">
        <v>16</v>
      </c>
      <c r="C72" s="1" t="s">
        <v>178</v>
      </c>
      <c r="D72" s="1" t="s">
        <v>43</v>
      </c>
      <c r="E72" s="1" t="s">
        <v>43</v>
      </c>
      <c r="F72" s="1" t="s">
        <v>189</v>
      </c>
      <c r="G72" s="8" t="s">
        <v>23</v>
      </c>
      <c r="H72" s="8" t="s">
        <v>59</v>
      </c>
      <c r="I72" s="1" t="s">
        <v>60</v>
      </c>
      <c r="J72" s="1" t="s">
        <v>180</v>
      </c>
      <c r="K72" s="8" t="s">
        <v>49</v>
      </c>
      <c r="L72" s="1" t="s">
        <v>131</v>
      </c>
      <c r="M72" s="1" t="s">
        <v>63</v>
      </c>
      <c r="N72" s="1" t="s">
        <v>114</v>
      </c>
      <c r="O72" s="1" t="s">
        <v>193</v>
      </c>
      <c r="P72" s="1" t="n">
        <v>14</v>
      </c>
      <c r="Q72" s="1" t="s">
        <v>23</v>
      </c>
      <c r="R72" s="1" t="s">
        <v>23</v>
      </c>
      <c r="S72" s="1" t="s">
        <v>45</v>
      </c>
      <c r="T72" s="1" t="n">
        <v>8</v>
      </c>
      <c r="U72" s="10" t="n">
        <f aca="false">X72/T72</f>
        <v>30.875</v>
      </c>
      <c r="V72" s="1" t="n">
        <v>97</v>
      </c>
      <c r="W72" s="1" t="n">
        <v>150</v>
      </c>
      <c r="X72" s="1" t="n">
        <f aca="false">V72+W72</f>
        <v>247</v>
      </c>
      <c r="Y72" s="2" t="n">
        <v>-0.036</v>
      </c>
      <c r="Z72" s="2" t="n">
        <v>0.117</v>
      </c>
      <c r="AA72" s="3" t="n">
        <v>-0.181</v>
      </c>
      <c r="AB72" s="3" t="n">
        <v>0.168</v>
      </c>
      <c r="AC72" s="2" t="n">
        <v>0.962</v>
      </c>
      <c r="AD72" s="2" t="n">
        <v>1.019</v>
      </c>
      <c r="AE72" s="2" t="n">
        <f aca="false">SQRT((((V72-1)*POWER(AC72,2))+((W72-1)*POWER(AD72,2)))/(X72-2))</f>
        <v>0.997053645211014</v>
      </c>
      <c r="AF72" s="2" t="n">
        <v>1.083</v>
      </c>
      <c r="AG72" s="2" t="n">
        <v>0.918</v>
      </c>
      <c r="AH72" s="11" t="n">
        <f aca="false">((AA72-Y72)-(AB72-Z72))/AE72</f>
        <v>-0.196579192043893</v>
      </c>
      <c r="AI72" s="11" t="n">
        <f aca="false">AH72*(1-(3/((4*X72)-9)))*SQRT(1-(2*(U72-1)*0.233)/(X72-2))</f>
        <v>-0.190327334038332</v>
      </c>
      <c r="AJ72" s="11" t="n">
        <f aca="false">((Y72-Z72)/AE72)*(1-(3/((4*X72)-9)))</f>
        <v>-0.152981893172597</v>
      </c>
      <c r="AK72" s="11" t="n">
        <f aca="false">AI72/SQRT(4+AI72^2)</f>
        <v>-0.0947356649035983</v>
      </c>
      <c r="AL72" s="11" t="n">
        <f aca="false">((AA72-Y72)/AC72)*(1-(3/((4*X72)-9)))</f>
        <v>-0.150265768243296</v>
      </c>
      <c r="AM72" s="11" t="n">
        <f aca="false">((AB72-Z72)/AD72)*(1-(3/((4*X72)-9)))</f>
        <v>0.0498956997837813</v>
      </c>
      <c r="AN72" s="11" t="n">
        <f aca="false">4*(1+(AI72^2)/8)/AO72</f>
        <v>28.9833488719007</v>
      </c>
      <c r="AO72" s="11" t="n">
        <f aca="false">((1/V72)*((V72-1)/(V72-3))*((((AL72^2)/2)*(V72/(V72-1)))+1)+(1/W72)*((W72-1)/(W72-3))*((((AM72^2)/2)*(W72/(W72-1)))+1))*(1+(U72-1)*0.233)</f>
        <v>0.13863519584297</v>
      </c>
      <c r="AP72" s="1" t="s">
        <v>194</v>
      </c>
    </row>
    <row r="73" customFormat="false" ht="12.75" hidden="false" customHeight="false" outlineLevel="0" collapsed="false">
      <c r="A73" s="1" t="n">
        <v>72</v>
      </c>
      <c r="B73" s="1" t="n">
        <v>16</v>
      </c>
      <c r="C73" s="1" t="s">
        <v>178</v>
      </c>
      <c r="D73" s="1" t="s">
        <v>43</v>
      </c>
      <c r="E73" s="1" t="s">
        <v>43</v>
      </c>
      <c r="F73" s="1" t="s">
        <v>189</v>
      </c>
      <c r="G73" s="8" t="s">
        <v>23</v>
      </c>
      <c r="H73" s="8" t="s">
        <v>59</v>
      </c>
      <c r="I73" s="1" t="s">
        <v>60</v>
      </c>
      <c r="J73" s="1" t="s">
        <v>180</v>
      </c>
      <c r="K73" s="8" t="s">
        <v>49</v>
      </c>
      <c r="L73" s="1" t="s">
        <v>131</v>
      </c>
      <c r="M73" s="1" t="s">
        <v>63</v>
      </c>
      <c r="N73" s="1" t="s">
        <v>114</v>
      </c>
      <c r="O73" s="1" t="s">
        <v>193</v>
      </c>
      <c r="P73" s="1" t="n">
        <v>14</v>
      </c>
      <c r="Q73" s="1" t="s">
        <v>23</v>
      </c>
      <c r="R73" s="1" t="s">
        <v>23</v>
      </c>
      <c r="S73" s="1" t="s">
        <v>45</v>
      </c>
      <c r="T73" s="1" t="n">
        <v>10</v>
      </c>
      <c r="U73" s="10" t="n">
        <f aca="false">X73/T73</f>
        <v>30.9</v>
      </c>
      <c r="V73" s="1" t="n">
        <v>97</v>
      </c>
      <c r="W73" s="1" t="n">
        <v>212</v>
      </c>
      <c r="X73" s="1" t="n">
        <f aca="false">V73+W73</f>
        <v>309</v>
      </c>
      <c r="Y73" s="2" t="n">
        <v>-0.036</v>
      </c>
      <c r="Z73" s="2" t="n">
        <v>0.187</v>
      </c>
      <c r="AA73" s="3" t="n">
        <v>-0.181</v>
      </c>
      <c r="AB73" s="3" t="n">
        <v>0.561</v>
      </c>
      <c r="AC73" s="2" t="n">
        <v>0.962</v>
      </c>
      <c r="AD73" s="2" t="n">
        <v>0.944</v>
      </c>
      <c r="AE73" s="2" t="n">
        <f aca="false">SQRT((((V73-1)*POWER(AC73,2))+((W73-1)*POWER(AD73,2)))/(X73-2))</f>
        <v>0.949665327643211</v>
      </c>
      <c r="AF73" s="2" t="n">
        <v>1.083</v>
      </c>
      <c r="AG73" s="2" t="n">
        <v>0.873</v>
      </c>
      <c r="AH73" s="11" t="n">
        <f aca="false">((AA73-Y73)-(AB73-Z73))/AE73</f>
        <v>-0.546508317080508</v>
      </c>
      <c r="AI73" s="11" t="n">
        <f aca="false">AH73*(1-(3/((4*X73)-9)))*SQRT(1-(2*(U73-1)*0.233)/(X73-2))</f>
        <v>-0.53265695980684</v>
      </c>
      <c r="AJ73" s="11" t="n">
        <f aca="false">((Y73-Z73)/AE73)*(1-(3/((4*X73)-9)))</f>
        <v>-0.234245434945202</v>
      </c>
      <c r="AK73" s="11" t="n">
        <f aca="false">AI73/SQRT(4+AI73^2)</f>
        <v>-0.257357538307766</v>
      </c>
      <c r="AL73" s="11" t="n">
        <f aca="false">((AA73-Y73)/AC73)*(1-(3/((4*X73)-9)))</f>
        <v>-0.150359123464258</v>
      </c>
      <c r="AM73" s="11" t="n">
        <f aca="false">((AB73-Z73)/AD73)*(1-(3/((4*X73)-9)))</f>
        <v>0.395217769673864</v>
      </c>
      <c r="AN73" s="11" t="n">
        <f aca="false">4*(1+(AI73^2)/8)/AO73</f>
        <v>32.9368038296442</v>
      </c>
      <c r="AO73" s="11" t="n">
        <f aca="false">((1/V73)*((V73-1)/(V73-3))*((((AL73^2)/2)*(V73/(V73-1)))+1)+(1/W73)*((W73-1)/(W73-3))*((((AM73^2)/2)*(W73/(W73-1)))+1))*(1+(U73-1)*0.233)</f>
        <v>0.125751780283171</v>
      </c>
      <c r="AP73" s="1" t="s">
        <v>195</v>
      </c>
    </row>
    <row r="74" customFormat="false" ht="12.75" hidden="false" customHeight="false" outlineLevel="0" collapsed="false">
      <c r="A74" s="1" t="n">
        <v>73</v>
      </c>
      <c r="B74" s="1" t="n">
        <v>16</v>
      </c>
      <c r="C74" s="1" t="s">
        <v>178</v>
      </c>
      <c r="D74" s="1" t="s">
        <v>43</v>
      </c>
      <c r="E74" s="1" t="s">
        <v>43</v>
      </c>
      <c r="F74" s="1" t="s">
        <v>189</v>
      </c>
      <c r="G74" s="8" t="s">
        <v>23</v>
      </c>
      <c r="H74" s="8" t="s">
        <v>59</v>
      </c>
      <c r="I74" s="1" t="s">
        <v>47</v>
      </c>
      <c r="J74" s="1" t="s">
        <v>180</v>
      </c>
      <c r="K74" s="8" t="s">
        <v>49</v>
      </c>
      <c r="L74" s="1" t="s">
        <v>131</v>
      </c>
      <c r="M74" s="1" t="s">
        <v>63</v>
      </c>
      <c r="N74" s="1" t="s">
        <v>114</v>
      </c>
      <c r="O74" s="1" t="s">
        <v>193</v>
      </c>
      <c r="P74" s="1" t="n">
        <v>14</v>
      </c>
      <c r="Q74" s="1" t="s">
        <v>23</v>
      </c>
      <c r="R74" s="1" t="s">
        <v>23</v>
      </c>
      <c r="S74" s="1" t="s">
        <v>45</v>
      </c>
      <c r="T74" s="1" t="n">
        <v>15</v>
      </c>
      <c r="U74" s="10" t="n">
        <f aca="false">X74/T74</f>
        <v>30.0666666666667</v>
      </c>
      <c r="V74" s="1" t="n">
        <v>97</v>
      </c>
      <c r="W74" s="1" t="n">
        <v>354</v>
      </c>
      <c r="X74" s="1" t="n">
        <f aca="false">V74+W74</f>
        <v>451</v>
      </c>
      <c r="Y74" s="2" t="n">
        <v>-0.036</v>
      </c>
      <c r="Z74" s="2" t="n">
        <v>0.01</v>
      </c>
      <c r="AA74" s="3" t="n">
        <v>-0.181</v>
      </c>
      <c r="AB74" s="3" t="n">
        <v>-0.095</v>
      </c>
      <c r="AC74" s="2" t="n">
        <v>0.962</v>
      </c>
      <c r="AD74" s="2" t="n">
        <v>1.043</v>
      </c>
      <c r="AE74" s="2" t="n">
        <f aca="false">SQRT((((V74-1)*POWER(AC74,2))+((W74-1)*POWER(AD74,2)))/(X74-2))</f>
        <v>1.02621900027509</v>
      </c>
      <c r="AF74" s="2" t="n">
        <v>1.083</v>
      </c>
      <c r="AG74" s="2" t="n">
        <v>0.943</v>
      </c>
      <c r="AH74" s="11" t="n">
        <f aca="false">((AA74-Y74)-(AB74-Z74))/AE74</f>
        <v>-0.0389780348924327</v>
      </c>
      <c r="AI74" s="11" t="n">
        <f aca="false">AH74*(1-(3/((4*X74)-9)))*SQRT(1-(2*(U74-1)*0.233)/(X74-2))</f>
        <v>-0.0383214496498849</v>
      </c>
      <c r="AJ74" s="11" t="n">
        <f aca="false">((Y74-Z74)/AE74)*(1-(3/((4*X74)-9)))</f>
        <v>-0.0447498241260865</v>
      </c>
      <c r="AK74" s="11" t="n">
        <f aca="false">AI74/SQRT(4+AI74^2)</f>
        <v>-0.0191572085223328</v>
      </c>
      <c r="AL74" s="11" t="n">
        <f aca="false">((AA74-Y74)/AC74)*(1-(3/((4*X74)-9)))</f>
        <v>-0.150475738219471</v>
      </c>
      <c r="AM74" s="11" t="n">
        <f aca="false">((AB74-Z74)/AD74)*(1-(3/((4*X74)-9)))</f>
        <v>-0.100502888336356</v>
      </c>
      <c r="AN74" s="11" t="n">
        <f aca="false">4*(1+(AI74^2)/8)/AO74</f>
        <v>38.1154909389022</v>
      </c>
      <c r="AO74" s="11" t="n">
        <f aca="false">((1/V74)*((V74-1)/(V74-3))*((((AL74^2)/2)*(V74/(V74-1)))+1)+(1/W74)*((W74-1)/(W74-3))*((((AM74^2)/2)*(W74/(W74-1)))+1))*(1+(U74-1)*0.233)</f>
        <v>0.104963472021512</v>
      </c>
      <c r="AP74" s="1" t="s">
        <v>196</v>
      </c>
    </row>
    <row r="75" customFormat="false" ht="12.75" hidden="false" customHeight="false" outlineLevel="0" collapsed="false">
      <c r="A75" s="1" t="n">
        <v>74</v>
      </c>
      <c r="B75" s="1" t="n">
        <v>16</v>
      </c>
      <c r="C75" s="1" t="s">
        <v>178</v>
      </c>
      <c r="D75" s="8" t="s">
        <v>108</v>
      </c>
      <c r="E75" s="8" t="s">
        <v>86</v>
      </c>
      <c r="F75" s="1" t="s">
        <v>185</v>
      </c>
      <c r="G75" s="1" t="s">
        <v>23</v>
      </c>
      <c r="H75" s="8" t="s">
        <v>59</v>
      </c>
      <c r="I75" s="1" t="s">
        <v>60</v>
      </c>
      <c r="J75" s="1" t="s">
        <v>180</v>
      </c>
      <c r="K75" s="8" t="s">
        <v>49</v>
      </c>
      <c r="L75" s="1" t="s">
        <v>131</v>
      </c>
      <c r="M75" s="1" t="s">
        <v>63</v>
      </c>
      <c r="N75" s="1" t="s">
        <v>114</v>
      </c>
      <c r="O75" s="1" t="s">
        <v>193</v>
      </c>
      <c r="P75" s="1" t="n">
        <v>14</v>
      </c>
      <c r="Q75" s="1" t="s">
        <v>23</v>
      </c>
      <c r="R75" s="1" t="s">
        <v>23</v>
      </c>
      <c r="S75" s="1" t="s">
        <v>45</v>
      </c>
      <c r="T75" s="1" t="n">
        <v>8</v>
      </c>
      <c r="U75" s="10" t="n">
        <f aca="false">X75/T75</f>
        <v>30.875</v>
      </c>
      <c r="V75" s="1" t="n">
        <v>97</v>
      </c>
      <c r="W75" s="1" t="n">
        <v>150</v>
      </c>
      <c r="X75" s="1" t="n">
        <f aca="false">V75+W75</f>
        <v>247</v>
      </c>
      <c r="Y75" s="2" t="n">
        <v>-0.234</v>
      </c>
      <c r="Z75" s="2" t="n">
        <v>0.052</v>
      </c>
      <c r="AA75" s="3" t="n">
        <v>-0.039</v>
      </c>
      <c r="AB75" s="3" t="n">
        <v>0.119</v>
      </c>
      <c r="AC75" s="2" t="n">
        <v>1.031</v>
      </c>
      <c r="AD75" s="2" t="n">
        <v>1.005</v>
      </c>
      <c r="AE75" s="2" t="n">
        <f aca="false">SQRT((((V75-1)*POWER(AC75,2))+((W75-1)*POWER(AD75,2)))/(X75-2))</f>
        <v>1.01526709263511</v>
      </c>
      <c r="AF75" s="2" t="n">
        <v>1.015</v>
      </c>
      <c r="AG75" s="2" t="n">
        <v>0.944</v>
      </c>
      <c r="AH75" s="11" t="n">
        <f aca="false">((AA75-Y75)-(AB75-Z75))/AE75</f>
        <v>0.126075198269036</v>
      </c>
      <c r="AI75" s="11" t="n">
        <f aca="false">AH75*(1-(3/((4*X75)-9)))*SQRT(1-(2*(U75-1)*0.233)/(X75-2))</f>
        <v>0.122065596696226</v>
      </c>
      <c r="AJ75" s="11" t="n">
        <f aca="false">((Y75-Z75)/AE75)*(1-(3/((4*X75)-9)))</f>
        <v>-0.280836045582432</v>
      </c>
      <c r="AK75" s="11" t="n">
        <f aca="false">AI75/SQRT(4+AI75^2)</f>
        <v>0.060919441279084</v>
      </c>
      <c r="AL75" s="11" t="n">
        <f aca="false">((AA75-Y75)/AC75)*(1-(3/((4*X75)-9)))</f>
        <v>0.188557178934145</v>
      </c>
      <c r="AM75" s="11" t="n">
        <f aca="false">((AB75-Z75)/AD75)*(1-(3/((4*X75)-9)))</f>
        <v>0.0664623765747361</v>
      </c>
      <c r="AN75" s="11" t="n">
        <f aca="false">4*(1+(AI75^2)/8)/AO75</f>
        <v>28.7815479151336</v>
      </c>
      <c r="AO75" s="11" t="n">
        <f aca="false">((1/V75)*((V75-1)/(V75-3))*((((AL75^2)/2)*(V75/(V75-1)))+1)+(1/W75)*((W75-1)/(W75-3))*((((AM75^2)/2)*(W75/(W75-1)))+1))*(1+(U75-1)*0.233)</f>
        <v>0.139236778256852</v>
      </c>
      <c r="AP75" s="1" t="s">
        <v>197</v>
      </c>
    </row>
    <row r="76" customFormat="false" ht="12.75" hidden="false" customHeight="false" outlineLevel="0" collapsed="false">
      <c r="A76" s="1" t="n">
        <v>75</v>
      </c>
      <c r="B76" s="1" t="n">
        <v>16</v>
      </c>
      <c r="C76" s="1" t="s">
        <v>178</v>
      </c>
      <c r="D76" s="8" t="s">
        <v>108</v>
      </c>
      <c r="E76" s="8" t="s">
        <v>86</v>
      </c>
      <c r="F76" s="1" t="s">
        <v>185</v>
      </c>
      <c r="G76" s="1" t="s">
        <v>23</v>
      </c>
      <c r="H76" s="8" t="s">
        <v>59</v>
      </c>
      <c r="I76" s="1" t="s">
        <v>60</v>
      </c>
      <c r="J76" s="1" t="s">
        <v>180</v>
      </c>
      <c r="K76" s="8" t="s">
        <v>49</v>
      </c>
      <c r="L76" s="1" t="s">
        <v>131</v>
      </c>
      <c r="M76" s="1" t="s">
        <v>63</v>
      </c>
      <c r="N76" s="1" t="s">
        <v>114</v>
      </c>
      <c r="O76" s="1" t="s">
        <v>193</v>
      </c>
      <c r="P76" s="1" t="n">
        <v>14</v>
      </c>
      <c r="Q76" s="1" t="s">
        <v>23</v>
      </c>
      <c r="R76" s="1" t="s">
        <v>23</v>
      </c>
      <c r="S76" s="1" t="s">
        <v>45</v>
      </c>
      <c r="T76" s="1" t="n">
        <v>10</v>
      </c>
      <c r="U76" s="10" t="n">
        <f aca="false">X76/T76</f>
        <v>30.9</v>
      </c>
      <c r="V76" s="1" t="n">
        <v>97</v>
      </c>
      <c r="W76" s="1" t="n">
        <v>212</v>
      </c>
      <c r="X76" s="1" t="n">
        <f aca="false">V76+W76</f>
        <v>309</v>
      </c>
      <c r="Y76" s="2" t="n">
        <v>-0.234</v>
      </c>
      <c r="Z76" s="2" t="n">
        <v>0.386</v>
      </c>
      <c r="AA76" s="3" t="n">
        <v>-0.039</v>
      </c>
      <c r="AB76" s="3" t="n">
        <v>0.364</v>
      </c>
      <c r="AC76" s="2" t="n">
        <v>1.031</v>
      </c>
      <c r="AD76" s="2" t="n">
        <v>0.761</v>
      </c>
      <c r="AE76" s="2" t="n">
        <f aca="false">SQRT((((V76-1)*POWER(AC76,2))+((W76-1)*POWER(AD76,2)))/(X76-2))</f>
        <v>0.854645834032241</v>
      </c>
      <c r="AF76" s="2" t="n">
        <v>1.015</v>
      </c>
      <c r="AG76" s="2" t="n">
        <v>0.841</v>
      </c>
      <c r="AH76" s="11" t="n">
        <f aca="false">((AA76-Y76)-(AB76-Z76))/AE76</f>
        <v>0.253906345013336</v>
      </c>
      <c r="AI76" s="11" t="n">
        <f aca="false">AH76*(1-(3/((4*X76)-9)))*SQRT(1-(2*(U76-1)*0.233)/(X76-2))</f>
        <v>0.247471040391407</v>
      </c>
      <c r="AJ76" s="11" t="n">
        <f aca="false">((Y76-Z76)/AE76)*(1-(3/((4*X76)-9)))</f>
        <v>-0.72367299172505</v>
      </c>
      <c r="AK76" s="11" t="n">
        <f aca="false">AI76/SQRT(4+AI76^2)</f>
        <v>0.122799035067329</v>
      </c>
      <c r="AL76" s="11" t="n">
        <f aca="false">((AA76-Y76)/AC76)*(1-(3/((4*X76)-9)))</f>
        <v>0.188674323359712</v>
      </c>
      <c r="AM76" s="11" t="n">
        <f aca="false">((AB76-Z76)/AD76)*(1-(3/((4*X76)-9)))</f>
        <v>-0.0288386468711546</v>
      </c>
      <c r="AN76" s="11" t="n">
        <f aca="false">4*(1+(AI76^2)/8)/AO76</f>
        <v>32.678645333223</v>
      </c>
      <c r="AO76" s="11" t="n">
        <f aca="false">((1/V76)*((V76-1)/(V76-3))*((((AL76^2)/2)*(V76/(V76-1)))+1)+(1/W76)*((W76-1)/(W76-3))*((((AM76^2)/2)*(W76/(W76-1)))+1))*(1+(U76-1)*0.233)</f>
        <v>0.12334112741872</v>
      </c>
      <c r="AP76" s="1" t="s">
        <v>198</v>
      </c>
    </row>
    <row r="77" customFormat="false" ht="12.75" hidden="false" customHeight="false" outlineLevel="0" collapsed="false">
      <c r="A77" s="1" t="n">
        <v>76</v>
      </c>
      <c r="B77" s="1" t="n">
        <v>16</v>
      </c>
      <c r="C77" s="1" t="s">
        <v>178</v>
      </c>
      <c r="D77" s="8" t="s">
        <v>108</v>
      </c>
      <c r="E77" s="8" t="s">
        <v>86</v>
      </c>
      <c r="F77" s="1" t="s">
        <v>185</v>
      </c>
      <c r="G77" s="1" t="s">
        <v>23</v>
      </c>
      <c r="H77" s="8" t="s">
        <v>59</v>
      </c>
      <c r="I77" s="1" t="s">
        <v>47</v>
      </c>
      <c r="J77" s="1" t="s">
        <v>180</v>
      </c>
      <c r="K77" s="8" t="s">
        <v>49</v>
      </c>
      <c r="L77" s="1" t="s">
        <v>131</v>
      </c>
      <c r="M77" s="1" t="s">
        <v>63</v>
      </c>
      <c r="N77" s="1" t="s">
        <v>114</v>
      </c>
      <c r="O77" s="1" t="s">
        <v>193</v>
      </c>
      <c r="P77" s="1" t="n">
        <v>14</v>
      </c>
      <c r="Q77" s="1" t="s">
        <v>23</v>
      </c>
      <c r="R77" s="1" t="s">
        <v>23</v>
      </c>
      <c r="S77" s="1" t="s">
        <v>45</v>
      </c>
      <c r="T77" s="1" t="n">
        <v>15</v>
      </c>
      <c r="U77" s="10" t="n">
        <f aca="false">X77/T77</f>
        <v>30.0666666666667</v>
      </c>
      <c r="V77" s="1" t="n">
        <v>97</v>
      </c>
      <c r="W77" s="1" t="n">
        <v>354</v>
      </c>
      <c r="X77" s="1" t="n">
        <f aca="false">V77+W77</f>
        <v>451</v>
      </c>
      <c r="Y77" s="2" t="n">
        <v>-0.234</v>
      </c>
      <c r="Z77" s="2" t="n">
        <v>0.016</v>
      </c>
      <c r="AA77" s="3" t="n">
        <v>-0.039</v>
      </c>
      <c r="AB77" s="3" t="n">
        <v>-0.191</v>
      </c>
      <c r="AC77" s="2" t="n">
        <v>1.031</v>
      </c>
      <c r="AD77" s="2" t="n">
        <v>1.011</v>
      </c>
      <c r="AE77" s="2" t="n">
        <f aca="false">SQRT((((V77-1)*POWER(AC77,2))+((W77-1)*POWER(AD77,2)))/(X77-2))</f>
        <v>1.01530928176551</v>
      </c>
      <c r="AF77" s="2" t="n">
        <v>1.015</v>
      </c>
      <c r="AG77" s="2" t="n">
        <v>0.993</v>
      </c>
      <c r="AH77" s="11" t="n">
        <f aca="false">((AA77-Y77)-(AB77-Z77))/AE77</f>
        <v>0.395938466455233</v>
      </c>
      <c r="AI77" s="11" t="n">
        <f aca="false">AH77*(1-(3/((4*X77)-9)))*SQRT(1-(2*(U77-1)*0.233)/(X77-2))</f>
        <v>0.389268880501273</v>
      </c>
      <c r="AJ77" s="11" t="n">
        <f aca="false">((Y77-Z77)/AE77)*(1-(3/((4*X77)-9)))</f>
        <v>-0.245818862473072</v>
      </c>
      <c r="AK77" s="11" t="n">
        <f aca="false">AI77/SQRT(4+AI77^2)</f>
        <v>0.191049357785123</v>
      </c>
      <c r="AL77" s="11" t="n">
        <f aca="false">((AA77-Y77)/AC77)*(1-(3/((4*X77)-9)))</f>
        <v>0.188820654420486</v>
      </c>
      <c r="AM77" s="11" t="n">
        <f aca="false">((AB77-Z77)/AD77)*(1-(3/((4*X77)-9)))</f>
        <v>-0.20440557764314</v>
      </c>
      <c r="AN77" s="11" t="n">
        <f aca="false">4*(1+(AI77^2)/8)/AO77</f>
        <v>38.5043282070281</v>
      </c>
      <c r="AO77" s="11" t="n">
        <f aca="false">((1/V77)*((V77-1)/(V77-3))*((((AL77^2)/2)*(V77/(V77-1)))+1)+(1/W77)*((W77-1)/(W77-3))*((((AM77^2)/2)*(W77/(W77-1)))+1))*(1+(U77-1)*0.233)</f>
        <v>0.105852129369691</v>
      </c>
      <c r="AP77" s="1" t="s">
        <v>199</v>
      </c>
    </row>
    <row r="78" customFormat="false" ht="12.75" hidden="false" customHeight="true" outlineLevel="0" collapsed="false">
      <c r="A78" s="1" t="n">
        <v>77</v>
      </c>
      <c r="B78" s="1" t="n">
        <v>17</v>
      </c>
      <c r="C78" s="1" t="s">
        <v>200</v>
      </c>
      <c r="D78" s="1" t="s">
        <v>56</v>
      </c>
      <c r="E78" s="1" t="s">
        <v>57</v>
      </c>
      <c r="F78" s="1" t="s">
        <v>201</v>
      </c>
      <c r="G78" s="8" t="s">
        <v>23</v>
      </c>
      <c r="H78" s="8" t="s">
        <v>59</v>
      </c>
      <c r="I78" s="1" t="s">
        <v>47</v>
      </c>
      <c r="J78" s="1" t="s">
        <v>202</v>
      </c>
      <c r="K78" s="1" t="s">
        <v>90</v>
      </c>
      <c r="L78" s="1" t="s">
        <v>131</v>
      </c>
      <c r="M78" s="1" t="s">
        <v>63</v>
      </c>
      <c r="N78" s="1" t="s">
        <v>114</v>
      </c>
      <c r="O78" s="1" t="s">
        <v>203</v>
      </c>
      <c r="P78" s="1" t="n">
        <v>2</v>
      </c>
      <c r="Q78" s="1" t="s">
        <v>23</v>
      </c>
      <c r="R78" s="1" t="s">
        <v>23</v>
      </c>
      <c r="S78" s="1" t="s">
        <v>45</v>
      </c>
      <c r="T78" s="1" t="n">
        <v>6</v>
      </c>
      <c r="U78" s="10" t="n">
        <f aca="false">X78/T78</f>
        <v>8.83333333333333</v>
      </c>
      <c r="V78" s="1" t="n">
        <v>42</v>
      </c>
      <c r="W78" s="1" t="n">
        <v>11</v>
      </c>
      <c r="X78" s="1" t="n">
        <f aca="false">V78+W78</f>
        <v>53</v>
      </c>
      <c r="Y78" s="2" t="n">
        <v>28</v>
      </c>
      <c r="Z78" s="2" t="n">
        <v>19</v>
      </c>
      <c r="AA78" s="3" t="n">
        <v>58</v>
      </c>
      <c r="AB78" s="3" t="n">
        <v>23</v>
      </c>
      <c r="AC78" s="2" t="n">
        <v>16</v>
      </c>
      <c r="AD78" s="2" t="n">
        <v>11</v>
      </c>
      <c r="AE78" s="2" t="n">
        <f aca="false">SQRT((((V78-1)*POWER(AC78,2))+((W78-1)*POWER(AD78,2)))/(X78-2))</f>
        <v>15.1502281093291</v>
      </c>
      <c r="AF78" s="2" t="n">
        <v>21</v>
      </c>
      <c r="AG78" s="2" t="n">
        <v>11</v>
      </c>
      <c r="AH78" s="11" t="n">
        <f aca="false">((AA78-Y78)-(AB78-Z78))/AE78</f>
        <v>1.71614577763287</v>
      </c>
      <c r="AI78" s="11" t="n">
        <f aca="false">AH78*(1-(3/((4*X78)-9)))*SQRT(1-(2*(U78-1)*0.233)/(X78-2))</f>
        <v>1.6291516358408</v>
      </c>
      <c r="AJ78" s="11" t="n">
        <f aca="false">((Y78-Z78)/AE78)*(1-(3/((4*X78)-9)))</f>
        <v>0.585271390628869</v>
      </c>
      <c r="AK78" s="11" t="n">
        <f aca="false">AI78/SQRT(4+AI78^2)</f>
        <v>0.631561581066903</v>
      </c>
      <c r="AL78" s="11" t="n">
        <f aca="false">((AA78-Y78)/AC78)*(1-(3/((4*X78)-9)))</f>
        <v>1.84729064039409</v>
      </c>
      <c r="AM78" s="11" t="n">
        <f aca="false">((AB78-Z78)/AD78)*(1-(3/((4*X78)-9)))</f>
        <v>0.358262427227945</v>
      </c>
      <c r="AN78" s="11" t="n">
        <f aca="false">4*(1+(AI78^2)/8)/AO78</f>
        <v>9.9012266087382</v>
      </c>
      <c r="AO78" s="11" t="n">
        <f aca="false">((1/V78)*((V78-1)/(V78-3))*((((AL78^2)/2)*(V78/(V78-1)))+1)+(1/W78)*((W78-1)/(W78-3))*((((AM78^2)/2)*(W78/(W78-1)))+1))*(1+(U78-1)*0.233)</f>
        <v>0.538020968187925</v>
      </c>
      <c r="AP78" s="1" t="s">
        <v>204</v>
      </c>
    </row>
    <row r="79" customFormat="false" ht="12.75" hidden="false" customHeight="false" outlineLevel="0" collapsed="false">
      <c r="A79" s="1" t="n">
        <v>78</v>
      </c>
      <c r="B79" s="1" t="n">
        <v>18</v>
      </c>
      <c r="C79" s="1" t="s">
        <v>205</v>
      </c>
      <c r="D79" s="1" t="s">
        <v>56</v>
      </c>
      <c r="E79" s="1" t="s">
        <v>57</v>
      </c>
      <c r="F79" s="9" t="s">
        <v>100</v>
      </c>
      <c r="G79" s="1" t="s">
        <v>45</v>
      </c>
      <c r="H79" s="8" t="s">
        <v>59</v>
      </c>
      <c r="I79" s="1" t="s">
        <v>47</v>
      </c>
      <c r="J79" s="9" t="s">
        <v>206</v>
      </c>
      <c r="K79" s="8" t="s">
        <v>49</v>
      </c>
      <c r="L79" s="1" t="s">
        <v>50</v>
      </c>
      <c r="M79" s="1" t="s">
        <v>71</v>
      </c>
      <c r="N79" s="1" t="s">
        <v>114</v>
      </c>
      <c r="O79" s="1" t="s">
        <v>207</v>
      </c>
      <c r="P79" s="1" t="n">
        <v>12</v>
      </c>
      <c r="Q79" s="1" t="s">
        <v>23</v>
      </c>
      <c r="R79" s="1" t="s">
        <v>23</v>
      </c>
      <c r="S79" s="1" t="s">
        <v>45</v>
      </c>
      <c r="T79" s="1" t="n">
        <v>3</v>
      </c>
      <c r="U79" s="10" t="n">
        <f aca="false">X79/T79</f>
        <v>12.3333333333333</v>
      </c>
      <c r="V79" s="1" t="n">
        <v>13</v>
      </c>
      <c r="W79" s="1" t="n">
        <v>24</v>
      </c>
      <c r="X79" s="1" t="n">
        <f aca="false">V79+W79</f>
        <v>37</v>
      </c>
      <c r="Y79" s="2" t="n">
        <v>57.92</v>
      </c>
      <c r="Z79" s="2" t="n">
        <v>60.79</v>
      </c>
      <c r="AA79" s="3" t="n">
        <v>67.62</v>
      </c>
      <c r="AB79" s="3" t="n">
        <v>72.25</v>
      </c>
      <c r="AC79" s="2" t="n">
        <v>7.74</v>
      </c>
      <c r="AD79" s="2" t="n">
        <v>21.08</v>
      </c>
      <c r="AE79" s="2" t="n">
        <f aca="false">SQRT((((V79-1)*POWER(AC79,2))+((W79-1)*POWER(AD79,2)))/(X79-2))</f>
        <v>17.6791389577014</v>
      </c>
      <c r="AF79" s="14"/>
      <c r="AG79" s="14"/>
      <c r="AH79" s="11" t="n">
        <f aca="false">((AA79-Y79)-(AB79-Z79))/AE79</f>
        <v>-0.0995523596602146</v>
      </c>
      <c r="AI79" s="11" t="n">
        <f aca="false">AH79*(1-(3/((4*X79)-9)))*SQRT(1-(2*(U79-1)*0.233)/(X79-2))</f>
        <v>-0.089754515061478</v>
      </c>
      <c r="AJ79" s="11" t="n">
        <f aca="false">((Y79-Z79)/AE79)*(1-(3/((4*X79)-9)))</f>
        <v>-0.158834520203462</v>
      </c>
      <c r="AK79" s="11" t="n">
        <f aca="false">AI79/SQRT(4+AI79^2)</f>
        <v>-0.044832134990074</v>
      </c>
      <c r="AL79" s="11" t="n">
        <f aca="false">((AA79-Y79)/AC79)*(1-(3/((4*X79)-9)))</f>
        <v>1.2261818452215</v>
      </c>
      <c r="AM79" s="11" t="n">
        <f aca="false">((AB79-Z79)/AD79)*(1-(3/((4*X79)-9)))</f>
        <v>0.531909955906243</v>
      </c>
      <c r="AN79" s="11" t="n">
        <f aca="false">4*(1+(AI79^2)/8)/AO79</f>
        <v>5.00241419163274</v>
      </c>
      <c r="AO79" s="11" t="n">
        <f aca="false">((1/V79)*((V79-1)/(V79-3))*((((AL79^2)/2)*(V79/(V79-1)))+1)+(1/W79)*((W79-1)/(W79-3))*((((AM79^2)/2)*(W79/(W79-1)))+1))*(1+(U79-1)*0.233)</f>
        <v>0.800419114271721</v>
      </c>
      <c r="AP79" s="9" t="s">
        <v>208</v>
      </c>
    </row>
    <row r="80" customFormat="false" ht="12.75" hidden="false" customHeight="false" outlineLevel="0" collapsed="false">
      <c r="A80" s="1" t="n">
        <v>79</v>
      </c>
      <c r="B80" s="1" t="n">
        <v>18</v>
      </c>
      <c r="C80" s="1" t="s">
        <v>205</v>
      </c>
      <c r="D80" s="1" t="s">
        <v>56</v>
      </c>
      <c r="E80" s="1" t="s">
        <v>57</v>
      </c>
      <c r="F80" s="9" t="s">
        <v>100</v>
      </c>
      <c r="G80" s="1" t="s">
        <v>45</v>
      </c>
      <c r="H80" s="8" t="s">
        <v>59</v>
      </c>
      <c r="I80" s="1" t="s">
        <v>47</v>
      </c>
      <c r="J80" s="9" t="s">
        <v>206</v>
      </c>
      <c r="K80" s="8" t="s">
        <v>49</v>
      </c>
      <c r="L80" s="1" t="s">
        <v>50</v>
      </c>
      <c r="M80" s="1" t="s">
        <v>71</v>
      </c>
      <c r="N80" s="1" t="s">
        <v>114</v>
      </c>
      <c r="O80" s="1" t="s">
        <v>207</v>
      </c>
      <c r="P80" s="1" t="n">
        <v>12</v>
      </c>
      <c r="Q80" s="1" t="s">
        <v>23</v>
      </c>
      <c r="R80" s="1" t="s">
        <v>23</v>
      </c>
      <c r="S80" s="1" t="s">
        <v>45</v>
      </c>
      <c r="T80" s="1" t="n">
        <v>3</v>
      </c>
      <c r="U80" s="10" t="n">
        <f aca="false">X80/T80</f>
        <v>13.3333333333333</v>
      </c>
      <c r="V80" s="1" t="n">
        <v>16</v>
      </c>
      <c r="W80" s="1" t="n">
        <v>24</v>
      </c>
      <c r="X80" s="1" t="n">
        <f aca="false">V80+W80</f>
        <v>40</v>
      </c>
      <c r="Y80" s="2" t="n">
        <v>59.69</v>
      </c>
      <c r="Z80" s="2" t="n">
        <v>60.79</v>
      </c>
      <c r="AA80" s="3" t="n">
        <v>68.5</v>
      </c>
      <c r="AB80" s="3" t="n">
        <v>72.25</v>
      </c>
      <c r="AC80" s="2" t="n">
        <v>21.06</v>
      </c>
      <c r="AD80" s="2" t="n">
        <v>21.08</v>
      </c>
      <c r="AE80" s="2" t="n">
        <f aca="false">SQRT((((V80-1)*POWER(AC80,2))+((W80-1)*POWER(AD80,2)))/(X80-2))</f>
        <v>21.072107530797</v>
      </c>
      <c r="AF80" s="14"/>
      <c r="AG80" s="14"/>
      <c r="AH80" s="11" t="n">
        <f aca="false">((AA80-Y80)-(AB80-Z80))/AE80</f>
        <v>-0.125758659693958</v>
      </c>
      <c r="AI80" s="11" t="n">
        <f aca="false">AH80*(1-(3/((4*X80)-9)))*SQRT(1-(2*(U80-1)*0.233)/(X80-2))</f>
        <v>-0.113556940738947</v>
      </c>
      <c r="AJ80" s="11" t="n">
        <f aca="false">((Y80-Z80)/AE80)*(1-(3/((4*X80)-9)))</f>
        <v>-0.0511645877750254</v>
      </c>
      <c r="AK80" s="11" t="n">
        <f aca="false">AI80/SQRT(4+AI80^2)</f>
        <v>-0.056687169994658</v>
      </c>
      <c r="AL80" s="11" t="n">
        <f aca="false">((AA80-Y80)/AC80)*(1-(3/((4*X80)-9)))</f>
        <v>0.410017421054949</v>
      </c>
      <c r="AM80" s="11" t="n">
        <f aca="false">((AB80-Z80)/AD80)*(1-(3/((4*X80)-9)))</f>
        <v>0.532842404212273</v>
      </c>
      <c r="AN80" s="11" t="n">
        <f aca="false">4*(1+(AI80^2)/8)/AO80</f>
        <v>7.89668149974941</v>
      </c>
      <c r="AO80" s="11" t="n">
        <f aca="false">((1/V80)*((V80-1)/(V80-3))*((((AL80^2)/2)*(V80/(V80-1)))+1)+(1/W80)*((W80-1)/(W80-3))*((((AM80^2)/2)*(W80/(W80-1)))+1))*(1+(U80-1)*0.233)</f>
        <v>0.507358387130358</v>
      </c>
      <c r="AP80" s="9" t="s">
        <v>209</v>
      </c>
    </row>
    <row r="81" customFormat="false" ht="12.75" hidden="false" customHeight="false" outlineLevel="0" collapsed="false">
      <c r="A81" s="1" t="n">
        <v>80</v>
      </c>
      <c r="B81" s="1" t="n">
        <v>18</v>
      </c>
      <c r="C81" s="1" t="s">
        <v>205</v>
      </c>
      <c r="D81" s="1" t="s">
        <v>75</v>
      </c>
      <c r="E81" s="1" t="s">
        <v>57</v>
      </c>
      <c r="F81" s="9" t="s">
        <v>76</v>
      </c>
      <c r="G81" s="1" t="s">
        <v>45</v>
      </c>
      <c r="H81" s="8" t="s">
        <v>59</v>
      </c>
      <c r="I81" s="1" t="s">
        <v>47</v>
      </c>
      <c r="J81" s="9" t="s">
        <v>206</v>
      </c>
      <c r="K81" s="8" t="s">
        <v>49</v>
      </c>
      <c r="L81" s="1" t="s">
        <v>50</v>
      </c>
      <c r="M81" s="1" t="s">
        <v>71</v>
      </c>
      <c r="N81" s="1" t="s">
        <v>114</v>
      </c>
      <c r="O81" s="1" t="s">
        <v>207</v>
      </c>
      <c r="P81" s="1" t="n">
        <v>12</v>
      </c>
      <c r="Q81" s="1" t="s">
        <v>23</v>
      </c>
      <c r="R81" s="1" t="s">
        <v>23</v>
      </c>
      <c r="S81" s="1" t="s">
        <v>45</v>
      </c>
      <c r="T81" s="1" t="n">
        <v>3</v>
      </c>
      <c r="U81" s="10" t="n">
        <f aca="false">X81/T81</f>
        <v>12.3333333333333</v>
      </c>
      <c r="V81" s="1" t="n">
        <v>13</v>
      </c>
      <c r="W81" s="1" t="n">
        <v>24</v>
      </c>
      <c r="X81" s="1" t="n">
        <f aca="false">V81+W81</f>
        <v>37</v>
      </c>
      <c r="Y81" s="2" t="n">
        <v>47.85</v>
      </c>
      <c r="Z81" s="2" t="n">
        <v>50.67</v>
      </c>
      <c r="AA81" s="3" t="n">
        <v>51.77</v>
      </c>
      <c r="AB81" s="3" t="n">
        <v>52</v>
      </c>
      <c r="AC81" s="2" t="n">
        <v>9.68</v>
      </c>
      <c r="AD81" s="2" t="n">
        <v>12.54</v>
      </c>
      <c r="AE81" s="2" t="n">
        <f aca="false">SQRT((((V81-1)*POWER(AC81,2))+((W81-1)*POWER(AD81,2)))/(X81-2))</f>
        <v>11.6388703428272</v>
      </c>
      <c r="AF81" s="14"/>
      <c r="AG81" s="14"/>
      <c r="AH81" s="11" t="n">
        <f aca="false">((AA81-Y81)-(AB81-Z81))/AE81</f>
        <v>0.222530187527707</v>
      </c>
      <c r="AI81" s="11" t="n">
        <f aca="false">AH81*(1-(3/((4*X81)-9)))*SQRT(1-(2*(U81-1)*0.233)/(X81-2))</f>
        <v>0.200628986959826</v>
      </c>
      <c r="AJ81" s="11" t="n">
        <f aca="false">((Y81-Z81)/AE81)*(1-(3/((4*X81)-9)))</f>
        <v>-0.237062241383923</v>
      </c>
      <c r="AK81" s="11" t="n">
        <f aca="false">AI81/SQRT(4+AI81^2)</f>
        <v>0.0998135389001046</v>
      </c>
      <c r="AL81" s="11" t="n">
        <f aca="false">((AA81-Y81)/AC81)*(1-(3/((4*X81)-9)))</f>
        <v>0.396218562340211</v>
      </c>
      <c r="AM81" s="11" t="n">
        <f aca="false">((AB81-Z81)/AD81)*(1-(3/((4*X81)-9)))</f>
        <v>0.10377152823196</v>
      </c>
      <c r="AN81" s="11" t="n">
        <f aca="false">4*(1+(AI81^2)/8)/AO81</f>
        <v>7.56069559972283</v>
      </c>
      <c r="AO81" s="11" t="n">
        <f aca="false">((1/V81)*((V81-1)/(V81-3))*((((AL81^2)/2)*(V81/(V81-1)))+1)+(1/W81)*((W81-1)/(W81-3))*((((AM81^2)/2)*(W81/(W81-1)))+1))*(1+(U81-1)*0.233)</f>
        <v>0.531713774503981</v>
      </c>
      <c r="AP81" s="9" t="s">
        <v>208</v>
      </c>
    </row>
    <row r="82" customFormat="false" ht="12.75" hidden="false" customHeight="false" outlineLevel="0" collapsed="false">
      <c r="A82" s="1" t="n">
        <v>81</v>
      </c>
      <c r="B82" s="1" t="n">
        <v>18</v>
      </c>
      <c r="C82" s="1" t="s">
        <v>205</v>
      </c>
      <c r="D82" s="1" t="s">
        <v>75</v>
      </c>
      <c r="E82" s="1" t="s">
        <v>57</v>
      </c>
      <c r="F82" s="9" t="s">
        <v>76</v>
      </c>
      <c r="G82" s="1" t="s">
        <v>45</v>
      </c>
      <c r="H82" s="8" t="s">
        <v>59</v>
      </c>
      <c r="I82" s="1" t="s">
        <v>47</v>
      </c>
      <c r="J82" s="9" t="s">
        <v>206</v>
      </c>
      <c r="K82" s="8" t="s">
        <v>49</v>
      </c>
      <c r="L82" s="1" t="s">
        <v>50</v>
      </c>
      <c r="M82" s="1" t="s">
        <v>71</v>
      </c>
      <c r="N82" s="1" t="s">
        <v>114</v>
      </c>
      <c r="O82" s="1" t="s">
        <v>207</v>
      </c>
      <c r="P82" s="1" t="n">
        <v>12</v>
      </c>
      <c r="Q82" s="1" t="s">
        <v>23</v>
      </c>
      <c r="R82" s="1" t="s">
        <v>23</v>
      </c>
      <c r="S82" s="1" t="s">
        <v>45</v>
      </c>
      <c r="T82" s="1" t="n">
        <v>3</v>
      </c>
      <c r="U82" s="10" t="n">
        <f aca="false">X82/T82</f>
        <v>13.3333333333333</v>
      </c>
      <c r="V82" s="1" t="n">
        <v>16</v>
      </c>
      <c r="W82" s="1" t="n">
        <v>24</v>
      </c>
      <c r="X82" s="1" t="n">
        <f aca="false">V82+W82</f>
        <v>40</v>
      </c>
      <c r="Y82" s="2" t="n">
        <v>46.19</v>
      </c>
      <c r="Z82" s="2" t="n">
        <v>50.67</v>
      </c>
      <c r="AA82" s="3" t="n">
        <v>52.56</v>
      </c>
      <c r="AB82" s="3" t="n">
        <v>52</v>
      </c>
      <c r="AC82" s="2" t="n">
        <v>11.15</v>
      </c>
      <c r="AD82" s="2" t="n">
        <v>12.54</v>
      </c>
      <c r="AE82" s="2" t="n">
        <f aca="false">SQRT((((V82-1)*POWER(AC82,2))+((W82-1)*POWER(AD82,2)))/(X82-2))</f>
        <v>12.0105483243952</v>
      </c>
      <c r="AF82" s="14"/>
      <c r="AG82" s="14"/>
      <c r="AH82" s="11" t="n">
        <f aca="false">((AA82-Y82)-(AB82-Z82))/AE82</f>
        <v>0.419631132890331</v>
      </c>
      <c r="AI82" s="11" t="n">
        <f aca="false">AH82*(1-(3/((4*X82)-9)))*SQRT(1-(2*(U82-1)*0.233)/(X82-2))</f>
        <v>0.378916472279593</v>
      </c>
      <c r="AJ82" s="11" t="n">
        <f aca="false">((Y82-Z82)/AE82)*(1-(3/((4*X82)-9)))</f>
        <v>-0.365594747124468</v>
      </c>
      <c r="AK82" s="11" t="n">
        <f aca="false">AI82/SQRT(4+AI82^2)</f>
        <v>0.18614687174999</v>
      </c>
      <c r="AL82" s="11" t="n">
        <f aca="false">((AA82-Y82)/AC82)*(1-(3/((4*X82)-9)))</f>
        <v>0.559950108395451</v>
      </c>
      <c r="AM82" s="11" t="n">
        <f aca="false">((AB82-Z82)/AD82)*(1-(3/((4*X82)-9)))</f>
        <v>0.103953441701786</v>
      </c>
      <c r="AN82" s="11" t="n">
        <f aca="false">4*(1+(AI82^2)/8)/AO82</f>
        <v>8.08157334838725</v>
      </c>
      <c r="AO82" s="11" t="n">
        <f aca="false">((1/V82)*((V82-1)/(V82-3))*((((AL82^2)/2)*(V82/(V82-1)))+1)+(1/W82)*((W82-1)/(W82-3))*((((AM82^2)/2)*(W82/(W82-1)))+1))*(1+(U82-1)*0.233)</f>
        <v>0.503836155529661</v>
      </c>
      <c r="AP82" s="9" t="s">
        <v>209</v>
      </c>
    </row>
    <row r="83" customFormat="false" ht="12.75" hidden="false" customHeight="false" outlineLevel="0" collapsed="false">
      <c r="A83" s="1" t="n">
        <v>82</v>
      </c>
      <c r="B83" s="1" t="n">
        <v>19</v>
      </c>
      <c r="C83" s="1" t="s">
        <v>210</v>
      </c>
      <c r="D83" s="1" t="s">
        <v>56</v>
      </c>
      <c r="E83" s="1" t="s">
        <v>57</v>
      </c>
      <c r="F83" s="1" t="s">
        <v>211</v>
      </c>
      <c r="G83" s="1" t="s">
        <v>45</v>
      </c>
      <c r="H83" s="8" t="s">
        <v>59</v>
      </c>
      <c r="I83" s="1" t="s">
        <v>47</v>
      </c>
      <c r="J83" s="9" t="s">
        <v>212</v>
      </c>
      <c r="K83" s="8" t="s">
        <v>49</v>
      </c>
      <c r="L83" s="1" t="s">
        <v>62</v>
      </c>
      <c r="M83" s="1" t="s">
        <v>63</v>
      </c>
      <c r="N83" s="9" t="s">
        <v>114</v>
      </c>
      <c r="O83" s="9" t="s">
        <v>213</v>
      </c>
      <c r="P83" s="9" t="n">
        <v>6</v>
      </c>
      <c r="Q83" s="9" t="s">
        <v>23</v>
      </c>
      <c r="R83" s="1" t="s">
        <v>23</v>
      </c>
      <c r="S83" s="1" t="s">
        <v>45</v>
      </c>
      <c r="T83" s="1" t="n">
        <v>5</v>
      </c>
      <c r="U83" s="10" t="n">
        <f aca="false">X83/T83</f>
        <v>9.4</v>
      </c>
      <c r="V83" s="1" t="n">
        <v>33</v>
      </c>
      <c r="W83" s="1" t="n">
        <v>14</v>
      </c>
      <c r="X83" s="1" t="n">
        <f aca="false">V83+W83</f>
        <v>47</v>
      </c>
      <c r="Y83" s="2" t="n">
        <v>91.42</v>
      </c>
      <c r="Z83" s="2" t="n">
        <v>91.86</v>
      </c>
      <c r="AA83" s="3" t="n">
        <v>96.97</v>
      </c>
      <c r="AB83" s="3" t="n">
        <v>97.07</v>
      </c>
      <c r="AC83" s="2" t="n">
        <v>16.04</v>
      </c>
      <c r="AD83" s="2" t="n">
        <v>19.18</v>
      </c>
      <c r="AE83" s="2" t="n">
        <f aca="false">SQRT((((V83-1)*POWER(AC83,2))+((W83-1)*POWER(AD83,2)))/(X83-2))</f>
        <v>17.0067649285022</v>
      </c>
      <c r="AF83" s="14"/>
      <c r="AG83" s="14"/>
      <c r="AH83" s="11" t="n">
        <f aca="false">((AA83-Y83)-(AB83-Z83))/AE83</f>
        <v>0.0199920444264027</v>
      </c>
      <c r="AI83" s="11" t="n">
        <f aca="false">AH83*(1-(3/((4*X83)-9)))*SQRT(1-(2*(U83-1)*0.233)/(X83-2))</f>
        <v>0.0187825868197436</v>
      </c>
      <c r="AJ83" s="11" t="n">
        <f aca="false">((Y83-Z83)/AE83)*(1-(3/((4*X83)-9)))</f>
        <v>-0.0254384475908741</v>
      </c>
      <c r="AK83" s="11" t="n">
        <f aca="false">AI83/SQRT(4+AI83^2)</f>
        <v>0.00939087929816692</v>
      </c>
      <c r="AL83" s="11" t="n">
        <f aca="false">((AA83-Y83)/AC83)*(1-(3/((4*X83)-9)))</f>
        <v>0.340210925200964</v>
      </c>
      <c r="AM83" s="11" t="n">
        <f aca="false">((AB83-Z83)/AD83)*(1-(3/((4*X83)-9)))</f>
        <v>0.267084544538363</v>
      </c>
      <c r="AN83" s="11" t="n">
        <f aca="false">4*(1+(AI83^2)/8)/AO83</f>
        <v>11.0957820153707</v>
      </c>
      <c r="AO83" s="11" t="n">
        <f aca="false">((1/V83)*((V83-1)/(V83-3))*((((AL83^2)/2)*(V83/(V83-1)))+1)+(1/W83)*((W83-1)/(W83-3))*((((AM83^2)/2)*(W83/(W83-1)))+1))*(1+(U83-1)*0.233)</f>
        <v>0.360513246136459</v>
      </c>
      <c r="AP83" s="1" t="s">
        <v>214</v>
      </c>
    </row>
    <row r="84" customFormat="false" ht="12.75" hidden="false" customHeight="false" outlineLevel="0" collapsed="false">
      <c r="A84" s="1" t="n">
        <v>83</v>
      </c>
      <c r="B84" s="1" t="n">
        <v>19</v>
      </c>
      <c r="C84" s="1" t="s">
        <v>210</v>
      </c>
      <c r="D84" s="1" t="s">
        <v>56</v>
      </c>
      <c r="E84" s="1" t="s">
        <v>57</v>
      </c>
      <c r="F84" s="1" t="s">
        <v>211</v>
      </c>
      <c r="G84" s="1" t="s">
        <v>45</v>
      </c>
      <c r="H84" s="8" t="s">
        <v>59</v>
      </c>
      <c r="I84" s="1" t="s">
        <v>47</v>
      </c>
      <c r="J84" s="9" t="s">
        <v>212</v>
      </c>
      <c r="K84" s="8" t="s">
        <v>49</v>
      </c>
      <c r="L84" s="1" t="s">
        <v>62</v>
      </c>
      <c r="M84" s="1" t="s">
        <v>63</v>
      </c>
      <c r="N84" s="9" t="s">
        <v>114</v>
      </c>
      <c r="O84" s="9" t="s">
        <v>213</v>
      </c>
      <c r="P84" s="9" t="n">
        <v>6</v>
      </c>
      <c r="Q84" s="9" t="s">
        <v>23</v>
      </c>
      <c r="R84" s="1" t="s">
        <v>23</v>
      </c>
      <c r="S84" s="1" t="s">
        <v>45</v>
      </c>
      <c r="T84" s="1" t="n">
        <v>5</v>
      </c>
      <c r="U84" s="10" t="n">
        <f aca="false">X84/T84</f>
        <v>6.4</v>
      </c>
      <c r="V84" s="1" t="n">
        <v>18</v>
      </c>
      <c r="W84" s="1" t="n">
        <v>14</v>
      </c>
      <c r="X84" s="1" t="n">
        <f aca="false">V84+W84</f>
        <v>32</v>
      </c>
      <c r="Y84" s="2" t="n">
        <v>94.5</v>
      </c>
      <c r="Z84" s="2" t="n">
        <v>91.86</v>
      </c>
      <c r="AA84" s="3" t="n">
        <v>103.11</v>
      </c>
      <c r="AB84" s="3" t="n">
        <v>97.07</v>
      </c>
      <c r="AC84" s="2" t="n">
        <v>12.43</v>
      </c>
      <c r="AD84" s="2" t="n">
        <v>19.18</v>
      </c>
      <c r="AE84" s="2" t="n">
        <f aca="false">SQRT((((V84-1)*POWER(AC84,2))+((W84-1)*POWER(AD84,2)))/(X84-2))</f>
        <v>15.7150930636761</v>
      </c>
      <c r="AF84" s="14"/>
      <c r="AG84" s="14"/>
      <c r="AH84" s="11" t="n">
        <f aca="false">((AA84-Y84)-(AB84-Z84))/AE84</f>
        <v>0.216352520867902</v>
      </c>
      <c r="AI84" s="11" t="n">
        <f aca="false">AH84*(1-(3/((4*X84)-9)))*SQRT(1-(2*(U84-1)*0.233)/(X84-2))</f>
        <v>0.201859489159776</v>
      </c>
      <c r="AJ84" s="11" t="n">
        <f aca="false">((Y84-Z84)/AE84)*(1-(3/((4*X84)-9)))</f>
        <v>0.163756292611434</v>
      </c>
      <c r="AK84" s="11" t="n">
        <f aca="false">AI84/SQRT(4+AI84^2)</f>
        <v>0.100419562897633</v>
      </c>
      <c r="AL84" s="11" t="n">
        <f aca="false">((AA84-Y84)/AC84)*(1-(3/((4*X84)-9)))</f>
        <v>0.675216506554351</v>
      </c>
      <c r="AM84" s="11" t="n">
        <f aca="false">((AB84-Z84)/AD84)*(1-(3/((4*X84)-9)))</f>
        <v>0.264789127329764</v>
      </c>
      <c r="AN84" s="11" t="n">
        <f aca="false">4*(1+(AI84^2)/8)/AO84</f>
        <v>10.7403156569231</v>
      </c>
      <c r="AO84" s="11" t="n">
        <f aca="false">((1/V84)*((V84-1)/(V84-3))*((((AL84^2)/2)*(V84/(V84-1)))+1)+(1/W84)*((W84-1)/(W84-3))*((((AM84^2)/2)*(W84/(W84-1)))+1))*(1+(U84-1)*0.233)</f>
        <v>0.374325462593869</v>
      </c>
      <c r="AP84" s="1" t="s">
        <v>215</v>
      </c>
    </row>
    <row r="85" customFormat="false" ht="12.75" hidden="false" customHeight="false" outlineLevel="0" collapsed="false">
      <c r="A85" s="1" t="n">
        <v>84</v>
      </c>
      <c r="B85" s="1" t="n">
        <v>19</v>
      </c>
      <c r="C85" s="1" t="s">
        <v>210</v>
      </c>
      <c r="D85" s="1" t="s">
        <v>75</v>
      </c>
      <c r="E85" s="1" t="s">
        <v>57</v>
      </c>
      <c r="F85" s="1" t="s">
        <v>216</v>
      </c>
      <c r="G85" s="1" t="s">
        <v>45</v>
      </c>
      <c r="H85" s="8" t="s">
        <v>59</v>
      </c>
      <c r="I85" s="1" t="s">
        <v>47</v>
      </c>
      <c r="J85" s="9" t="s">
        <v>212</v>
      </c>
      <c r="K85" s="8" t="s">
        <v>49</v>
      </c>
      <c r="L85" s="1" t="s">
        <v>62</v>
      </c>
      <c r="M85" s="1" t="s">
        <v>63</v>
      </c>
      <c r="N85" s="9" t="s">
        <v>114</v>
      </c>
      <c r="O85" s="9" t="s">
        <v>213</v>
      </c>
      <c r="P85" s="9" t="n">
        <v>6</v>
      </c>
      <c r="Q85" s="9" t="s">
        <v>23</v>
      </c>
      <c r="R85" s="1" t="s">
        <v>23</v>
      </c>
      <c r="S85" s="1" t="s">
        <v>45</v>
      </c>
      <c r="T85" s="1" t="n">
        <v>5</v>
      </c>
      <c r="U85" s="10" t="n">
        <f aca="false">X85/T85</f>
        <v>9.4</v>
      </c>
      <c r="V85" s="1" t="n">
        <v>33</v>
      </c>
      <c r="W85" s="1" t="n">
        <v>14</v>
      </c>
      <c r="X85" s="1" t="n">
        <f aca="false">V85+W85</f>
        <v>47</v>
      </c>
      <c r="Y85" s="2" t="n">
        <v>86.82</v>
      </c>
      <c r="Z85" s="2" t="n">
        <v>82.43</v>
      </c>
      <c r="AA85" s="3" t="n">
        <v>87.24</v>
      </c>
      <c r="AB85" s="3" t="n">
        <v>87.64</v>
      </c>
      <c r="AC85" s="2" t="n">
        <v>12.85</v>
      </c>
      <c r="AD85" s="2" t="n">
        <v>26.86</v>
      </c>
      <c r="AE85" s="2" t="n">
        <f aca="false">SQRT((((V85-1)*POWER(AC85,2))+((W85-1)*POWER(AD85,2)))/(X85-2))</f>
        <v>18.051097104239</v>
      </c>
      <c r="AF85" s="14"/>
      <c r="AG85" s="14"/>
      <c r="AH85" s="11" t="n">
        <f aca="false">((AA85-Y85)-(AB85-Z85))/AE85</f>
        <v>-0.265357832398737</v>
      </c>
      <c r="AI85" s="11" t="n">
        <f aca="false">AH85*(1-(3/((4*X85)-9)))*SQRT(1-(2*(U85-1)*0.233)/(X85-2))</f>
        <v>-0.249304494279032</v>
      </c>
      <c r="AJ85" s="11" t="n">
        <f aca="false">((Y85-Z85)/AE85)*(1-(3/((4*X85)-9)))</f>
        <v>0.239122561696925</v>
      </c>
      <c r="AK85" s="11" t="n">
        <f aca="false">AI85/SQRT(4+AI85^2)</f>
        <v>-0.123694954055479</v>
      </c>
      <c r="AL85" s="11" t="n">
        <f aca="false">((AA85-Y85)/AC85)*(1-(3/((4*X85)-9)))</f>
        <v>0.0321370345412257</v>
      </c>
      <c r="AM85" s="11" t="n">
        <f aca="false">((AB85-Z85)/AD85)*(1-(3/((4*X85)-9)))</f>
        <v>0.190717854216151</v>
      </c>
      <c r="AN85" s="11" t="n">
        <f aca="false">4*(1+(AI85^2)/8)/AO85</f>
        <v>11.5120929647045</v>
      </c>
      <c r="AO85" s="11" t="n">
        <f aca="false">((1/V85)*((V85-1)/(V85-3))*((((AL85^2)/2)*(V85/(V85-1)))+1)+(1/W85)*((W85-1)/(W85-3))*((((AM85^2)/2)*(W85/(W85-1)))+1))*(1+(U85-1)*0.233)</f>
        <v>0.350160164428217</v>
      </c>
      <c r="AP85" s="1" t="s">
        <v>217</v>
      </c>
    </row>
    <row r="86" customFormat="false" ht="12.75" hidden="false" customHeight="false" outlineLevel="0" collapsed="false">
      <c r="A86" s="1" t="n">
        <v>85</v>
      </c>
      <c r="B86" s="1" t="n">
        <v>19</v>
      </c>
      <c r="C86" s="1" t="s">
        <v>210</v>
      </c>
      <c r="D86" s="1" t="s">
        <v>75</v>
      </c>
      <c r="E86" s="1" t="s">
        <v>57</v>
      </c>
      <c r="F86" s="1" t="s">
        <v>216</v>
      </c>
      <c r="G86" s="1" t="s">
        <v>45</v>
      </c>
      <c r="H86" s="8" t="s">
        <v>59</v>
      </c>
      <c r="I86" s="1" t="s">
        <v>47</v>
      </c>
      <c r="J86" s="9" t="s">
        <v>212</v>
      </c>
      <c r="K86" s="8" t="s">
        <v>49</v>
      </c>
      <c r="L86" s="1" t="s">
        <v>62</v>
      </c>
      <c r="M86" s="1" t="s">
        <v>63</v>
      </c>
      <c r="N86" s="9" t="s">
        <v>114</v>
      </c>
      <c r="O86" s="9" t="s">
        <v>213</v>
      </c>
      <c r="P86" s="9" t="n">
        <v>6</v>
      </c>
      <c r="Q86" s="9" t="s">
        <v>23</v>
      </c>
      <c r="R86" s="1" t="s">
        <v>23</v>
      </c>
      <c r="S86" s="1" t="s">
        <v>45</v>
      </c>
      <c r="T86" s="1" t="n">
        <v>5</v>
      </c>
      <c r="U86" s="10" t="n">
        <f aca="false">X86/T86</f>
        <v>6.4</v>
      </c>
      <c r="V86" s="1" t="n">
        <v>18</v>
      </c>
      <c r="W86" s="1" t="n">
        <v>14</v>
      </c>
      <c r="X86" s="1" t="n">
        <f aca="false">V86+W86</f>
        <v>32</v>
      </c>
      <c r="Y86" s="2" t="n">
        <v>93.28</v>
      </c>
      <c r="Z86" s="2" t="n">
        <v>82.43</v>
      </c>
      <c r="AA86" s="3" t="n">
        <v>99.33</v>
      </c>
      <c r="AB86" s="3" t="n">
        <v>87.64</v>
      </c>
      <c r="AC86" s="2" t="n">
        <v>11.09</v>
      </c>
      <c r="AD86" s="2" t="n">
        <v>26.86</v>
      </c>
      <c r="AE86" s="2" t="n">
        <f aca="false">SQRT((((V86-1)*POWER(AC86,2))+((W86-1)*POWER(AD86,2)))/(X86-2))</f>
        <v>19.5531519198312</v>
      </c>
      <c r="AF86" s="14"/>
      <c r="AG86" s="14"/>
      <c r="AH86" s="11" t="n">
        <f aca="false">((AA86-Y86)-(AB86-Z86))/AE86</f>
        <v>0.0429598257837938</v>
      </c>
      <c r="AI86" s="11" t="n">
        <f aca="false">AH86*(1-(3/((4*X86)-9)))*SQRT(1-(2*(U86-1)*0.233)/(X86-2))</f>
        <v>0.0400820311791251</v>
      </c>
      <c r="AJ86" s="11" t="n">
        <f aca="false">((Y86-Z86)/AE86)*(1-(3/((4*X86)-9)))</f>
        <v>0.540908730807149</v>
      </c>
      <c r="AK86" s="11" t="n">
        <f aca="false">AI86/SQRT(4+AI86^2)</f>
        <v>0.0200369921416556</v>
      </c>
      <c r="AL86" s="11" t="n">
        <f aca="false">((AA86-Y86)/AC86)*(1-(3/((4*X86)-9)))</f>
        <v>0.531783497889688</v>
      </c>
      <c r="AM86" s="11" t="n">
        <f aca="false">((AB86-Z86)/AD86)*(1-(3/((4*X86)-9)))</f>
        <v>0.189078758830412</v>
      </c>
      <c r="AN86" s="11" t="n">
        <f aca="false">4*(1+(AI86^2)/8)/AO86</f>
        <v>11.1827152376735</v>
      </c>
      <c r="AO86" s="11" t="n">
        <f aca="false">((1/V86)*((V86-1)/(V86-3))*((((AL86^2)/2)*(V86/(V86-1)))+1)+(1/W86)*((W86-1)/(W86-3))*((((AM86^2)/2)*(W86/(W86-1)))+1))*(1+(U86-1)*0.233)</f>
        <v>0.35776671403859</v>
      </c>
      <c r="AP86" s="1" t="s">
        <v>218</v>
      </c>
    </row>
    <row r="87" customFormat="false" ht="12.75" hidden="false" customHeight="false" outlineLevel="0" collapsed="false">
      <c r="A87" s="1" t="n">
        <v>86</v>
      </c>
      <c r="B87" s="1" t="n">
        <v>19</v>
      </c>
      <c r="C87" s="1" t="s">
        <v>210</v>
      </c>
      <c r="D87" s="1" t="s">
        <v>56</v>
      </c>
      <c r="E87" s="1" t="s">
        <v>57</v>
      </c>
      <c r="F87" s="1" t="s">
        <v>211</v>
      </c>
      <c r="G87" s="1" t="s">
        <v>45</v>
      </c>
      <c r="H87" s="8" t="s">
        <v>59</v>
      </c>
      <c r="I87" s="1" t="s">
        <v>47</v>
      </c>
      <c r="J87" s="9" t="s">
        <v>212</v>
      </c>
      <c r="K87" s="8" t="s">
        <v>49</v>
      </c>
      <c r="L87" s="1" t="s">
        <v>62</v>
      </c>
      <c r="M87" s="1" t="s">
        <v>63</v>
      </c>
      <c r="N87" s="9" t="s">
        <v>114</v>
      </c>
      <c r="O87" s="9" t="s">
        <v>213</v>
      </c>
      <c r="P87" s="9" t="n">
        <v>6</v>
      </c>
      <c r="Q87" s="9" t="s">
        <v>23</v>
      </c>
      <c r="R87" s="1" t="s">
        <v>45</v>
      </c>
      <c r="S87" s="1" t="s">
        <v>45</v>
      </c>
      <c r="T87" s="1" t="n">
        <v>5</v>
      </c>
      <c r="U87" s="10" t="n">
        <f aca="false">X87/T87</f>
        <v>7.2</v>
      </c>
      <c r="V87" s="1" t="n">
        <v>23</v>
      </c>
      <c r="W87" s="1" t="n">
        <v>13</v>
      </c>
      <c r="X87" s="1" t="n">
        <f aca="false">V87+W87</f>
        <v>36</v>
      </c>
      <c r="Y87" s="2" t="n">
        <v>94.17</v>
      </c>
      <c r="Z87" s="2" t="n">
        <v>89.69</v>
      </c>
      <c r="AA87" s="3" t="n">
        <v>95.74</v>
      </c>
      <c r="AB87" s="3" t="n">
        <v>100.38</v>
      </c>
      <c r="AC87" s="2" t="n">
        <v>13.07</v>
      </c>
      <c r="AD87" s="2" t="n">
        <v>18.1</v>
      </c>
      <c r="AE87" s="2" t="n">
        <f aca="false">SQRT((((V87-1)*POWER(AC87,2))+((W87-1)*POWER(AD87,2)))/(X87-2))</f>
        <v>15.0386441425768</v>
      </c>
      <c r="AF87" s="14"/>
      <c r="AG87" s="14"/>
      <c r="AH87" s="11" t="n">
        <f aca="false">((AA87-Y87)-(AB87-Z87))/AE87</f>
        <v>-0.606437649134861</v>
      </c>
      <c r="AI87" s="11" t="n">
        <f aca="false">AH87*(1-(3/((4*X87)-9)))*SQRT(1-(2*(U87-1)*0.233)/(X87-2))</f>
        <v>-0.567208132695857</v>
      </c>
      <c r="AJ87" s="11" t="n">
        <f aca="false">((Y87-Z87)/AE87)*(1-(3/((4*X87)-9)))</f>
        <v>0.291279213931442</v>
      </c>
      <c r="AK87" s="11" t="n">
        <f aca="false">AI87/SQRT(4+AI87^2)</f>
        <v>-0.272843669445059</v>
      </c>
      <c r="AL87" s="11" t="n">
        <f aca="false">((AA87-Y87)/AC87)*(1-(3/((4*X87)-9)))</f>
        <v>0.117453030689449</v>
      </c>
      <c r="AM87" s="11" t="n">
        <f aca="false">((AB87-Z87)/AD87)*(1-(3/((4*X87)-9)))</f>
        <v>0.577483118477593</v>
      </c>
      <c r="AN87" s="11" t="n">
        <f aca="false">4*(1+(AI87^2)/8)/AO87</f>
        <v>10.8306093621707</v>
      </c>
      <c r="AO87" s="11" t="n">
        <f aca="false">((1/V87)*((V87-1)/(V87-3))*((((AL87^2)/2)*(V87/(V87-1)))+1)+(1/W87)*((W87-1)/(W87-3))*((((AM87^2)/2)*(W87/(W87-1)))+1))*(1+(U87-1)*0.233)</f>
        <v>0.384176217030897</v>
      </c>
      <c r="AP87" s="1" t="s">
        <v>219</v>
      </c>
    </row>
    <row r="88" customFormat="false" ht="12.75" hidden="false" customHeight="false" outlineLevel="0" collapsed="false">
      <c r="A88" s="1" t="n">
        <v>87</v>
      </c>
      <c r="B88" s="1" t="n">
        <v>19</v>
      </c>
      <c r="C88" s="1" t="s">
        <v>210</v>
      </c>
      <c r="D88" s="1" t="s">
        <v>56</v>
      </c>
      <c r="E88" s="1" t="s">
        <v>57</v>
      </c>
      <c r="F88" s="1" t="s">
        <v>211</v>
      </c>
      <c r="G88" s="1" t="s">
        <v>45</v>
      </c>
      <c r="H88" s="8" t="s">
        <v>59</v>
      </c>
      <c r="I88" s="1" t="s">
        <v>47</v>
      </c>
      <c r="J88" s="9" t="s">
        <v>212</v>
      </c>
      <c r="K88" s="8" t="s">
        <v>49</v>
      </c>
      <c r="L88" s="1" t="s">
        <v>62</v>
      </c>
      <c r="M88" s="1" t="s">
        <v>63</v>
      </c>
      <c r="N88" s="9" t="s">
        <v>114</v>
      </c>
      <c r="O88" s="9" t="s">
        <v>213</v>
      </c>
      <c r="P88" s="9" t="n">
        <v>6</v>
      </c>
      <c r="Q88" s="9" t="s">
        <v>23</v>
      </c>
      <c r="R88" s="1" t="s">
        <v>45</v>
      </c>
      <c r="S88" s="1" t="s">
        <v>45</v>
      </c>
      <c r="T88" s="1" t="n">
        <v>5</v>
      </c>
      <c r="U88" s="10" t="n">
        <f aca="false">X88/T88</f>
        <v>5.4</v>
      </c>
      <c r="V88" s="1" t="n">
        <v>14</v>
      </c>
      <c r="W88" s="1" t="n">
        <v>13</v>
      </c>
      <c r="X88" s="1" t="n">
        <f aca="false">V88+W88</f>
        <v>27</v>
      </c>
      <c r="Y88" s="2" t="n">
        <v>95.43</v>
      </c>
      <c r="Z88" s="2" t="n">
        <v>89.69</v>
      </c>
      <c r="AA88" s="3" t="n">
        <v>102.71</v>
      </c>
      <c r="AB88" s="3" t="n">
        <v>100.38</v>
      </c>
      <c r="AC88" s="2" t="n">
        <v>8.75</v>
      </c>
      <c r="AD88" s="2" t="n">
        <v>18.1</v>
      </c>
      <c r="AE88" s="2" t="n">
        <f aca="false">SQRT((((V88-1)*POWER(AC88,2))+((W88-1)*POWER(AD88,2)))/(X88-2))</f>
        <v>14.0379948710633</v>
      </c>
      <c r="AF88" s="14"/>
      <c r="AG88" s="14"/>
      <c r="AH88" s="11" t="n">
        <f aca="false">((AA88-Y88)-(AB88-Z88))/AE88</f>
        <v>-0.242912184490755</v>
      </c>
      <c r="AI88" s="11" t="n">
        <f aca="false">AH88*(1-(3/((4*X88)-9)))*SQRT(1-(2*(U88-1)*0.233)/(X88-2))</f>
        <v>-0.225685103385747</v>
      </c>
      <c r="AJ88" s="11" t="n">
        <f aca="false">((Y88-Z88)/AE88)*(1-(3/((4*X88)-9)))</f>
        <v>0.396499689391823</v>
      </c>
      <c r="AK88" s="11" t="n">
        <f aca="false">AI88/SQRT(4+AI88^2)</f>
        <v>-0.112130903807962</v>
      </c>
      <c r="AL88" s="11" t="n">
        <f aca="false">((AA88-Y88)/AC88)*(1-(3/((4*X88)-9)))</f>
        <v>0.806787878787877</v>
      </c>
      <c r="AM88" s="11" t="n">
        <f aca="false">((AB88-Z88)/AD88)*(1-(3/((4*X88)-9)))</f>
        <v>0.57271053072158</v>
      </c>
      <c r="AN88" s="11" t="n">
        <f aca="false">4*(1+(AI88^2)/8)/AO88</f>
        <v>8.92501569980793</v>
      </c>
      <c r="AO88" s="11" t="n">
        <f aca="false">((1/V88)*((V88-1)/(V88-3))*((((AL88^2)/2)*(V88/(V88-1)))+1)+(1/W88)*((W88-1)/(W88-3))*((((AM88^2)/2)*(W88/(W88-1)))+1))*(1+(U88-1)*0.233)</f>
        <v>0.451031910569272</v>
      </c>
      <c r="AP88" s="1" t="s">
        <v>220</v>
      </c>
    </row>
    <row r="89" customFormat="false" ht="12.75" hidden="false" customHeight="false" outlineLevel="0" collapsed="false">
      <c r="A89" s="1" t="n">
        <v>88</v>
      </c>
      <c r="B89" s="1" t="n">
        <v>19</v>
      </c>
      <c r="C89" s="1" t="s">
        <v>210</v>
      </c>
      <c r="D89" s="1" t="s">
        <v>75</v>
      </c>
      <c r="E89" s="1" t="s">
        <v>57</v>
      </c>
      <c r="F89" s="1" t="s">
        <v>216</v>
      </c>
      <c r="G89" s="1" t="s">
        <v>45</v>
      </c>
      <c r="H89" s="8" t="s">
        <v>59</v>
      </c>
      <c r="I89" s="1" t="s">
        <v>47</v>
      </c>
      <c r="J89" s="9" t="s">
        <v>212</v>
      </c>
      <c r="K89" s="8" t="s">
        <v>49</v>
      </c>
      <c r="L89" s="1" t="s">
        <v>62</v>
      </c>
      <c r="M89" s="1" t="s">
        <v>63</v>
      </c>
      <c r="N89" s="9" t="s">
        <v>114</v>
      </c>
      <c r="O89" s="9" t="s">
        <v>213</v>
      </c>
      <c r="P89" s="9" t="n">
        <v>6</v>
      </c>
      <c r="Q89" s="9" t="s">
        <v>23</v>
      </c>
      <c r="R89" s="1" t="s">
        <v>45</v>
      </c>
      <c r="S89" s="1" t="s">
        <v>45</v>
      </c>
      <c r="T89" s="1" t="n">
        <v>5</v>
      </c>
      <c r="U89" s="10" t="n">
        <f aca="false">X89/T89</f>
        <v>7.2</v>
      </c>
      <c r="V89" s="1" t="n">
        <v>23</v>
      </c>
      <c r="W89" s="1" t="n">
        <v>13</v>
      </c>
      <c r="X89" s="1" t="n">
        <f aca="false">V89+W89</f>
        <v>36</v>
      </c>
      <c r="Y89" s="2" t="n">
        <v>90.83</v>
      </c>
      <c r="Z89" s="2" t="n">
        <v>80.46</v>
      </c>
      <c r="AA89" s="3" t="n">
        <v>90.3</v>
      </c>
      <c r="AB89" s="3" t="n">
        <v>90.69</v>
      </c>
      <c r="AC89" s="2" t="n">
        <v>11.96</v>
      </c>
      <c r="AD89" s="2" t="n">
        <v>26.89</v>
      </c>
      <c r="AE89" s="2" t="n">
        <f aca="false">SQRT((((V89-1)*POWER(AC89,2))+((W89-1)*POWER(AD89,2)))/(X89-2))</f>
        <v>18.64827732148</v>
      </c>
      <c r="AF89" s="14"/>
      <c r="AG89" s="14"/>
      <c r="AH89" s="11" t="n">
        <f aca="false">((AA89-Y89)-(AB89-Z89))/AE89</f>
        <v>-0.576996996264429</v>
      </c>
      <c r="AI89" s="11" t="n">
        <f aca="false">AH89*(1-(3/((4*X89)-9)))*SQRT(1-(2*(U89-1)*0.233)/(X89-2))</f>
        <v>-0.53967195026423</v>
      </c>
      <c r="AJ89" s="11" t="n">
        <f aca="false">((Y89-Z89)/AE89)*(1-(3/((4*X89)-9)))</f>
        <v>0.543726124443481</v>
      </c>
      <c r="AK89" s="11" t="n">
        <f aca="false">AI89/SQRT(4+AI89^2)</f>
        <v>-0.260518248431005</v>
      </c>
      <c r="AL89" s="11" t="n">
        <f aca="false">((AA89-Y89)/AC89)*(1-(3/((4*X89)-9)))</f>
        <v>-0.0433296172426608</v>
      </c>
      <c r="AM89" s="11" t="n">
        <f aca="false">((AB89-Z89)/AD89)*(1-(3/((4*X89)-9)))</f>
        <v>0.37198462873435</v>
      </c>
      <c r="AN89" s="11" t="n">
        <f aca="false">4*(1+(AI89^2)/8)/AO89</f>
        <v>11.5284588149747</v>
      </c>
      <c r="AO89" s="11" t="n">
        <f aca="false">((1/V89)*((V89-1)/(V89-3))*((((AL89^2)/2)*(V89/(V89-1)))+1)+(1/W89)*((W89-1)/(W89-3))*((((AM89^2)/2)*(W89/(W89-1)))+1))*(1+(U89-1)*0.233)</f>
        <v>0.359599055995769</v>
      </c>
      <c r="AP89" s="1" t="s">
        <v>221</v>
      </c>
    </row>
    <row r="90" customFormat="false" ht="12.75" hidden="false" customHeight="false" outlineLevel="0" collapsed="false">
      <c r="A90" s="1" t="n">
        <v>89</v>
      </c>
      <c r="B90" s="1" t="n">
        <v>19</v>
      </c>
      <c r="C90" s="1" t="s">
        <v>210</v>
      </c>
      <c r="D90" s="1" t="s">
        <v>75</v>
      </c>
      <c r="E90" s="1" t="s">
        <v>57</v>
      </c>
      <c r="F90" s="1" t="s">
        <v>216</v>
      </c>
      <c r="G90" s="1" t="s">
        <v>45</v>
      </c>
      <c r="H90" s="8" t="s">
        <v>59</v>
      </c>
      <c r="I90" s="1" t="s">
        <v>47</v>
      </c>
      <c r="J90" s="9" t="s">
        <v>212</v>
      </c>
      <c r="K90" s="8" t="s">
        <v>49</v>
      </c>
      <c r="L90" s="1" t="s">
        <v>62</v>
      </c>
      <c r="M90" s="1" t="s">
        <v>63</v>
      </c>
      <c r="N90" s="9" t="s">
        <v>114</v>
      </c>
      <c r="O90" s="9" t="s">
        <v>213</v>
      </c>
      <c r="P90" s="9" t="n">
        <v>6</v>
      </c>
      <c r="Q90" s="9" t="s">
        <v>23</v>
      </c>
      <c r="R90" s="1" t="s">
        <v>45</v>
      </c>
      <c r="S90" s="1" t="s">
        <v>45</v>
      </c>
      <c r="T90" s="1" t="n">
        <v>5</v>
      </c>
      <c r="U90" s="10" t="n">
        <f aca="false">X90/T90</f>
        <v>5.4</v>
      </c>
      <c r="V90" s="1" t="n">
        <v>14</v>
      </c>
      <c r="W90" s="1" t="n">
        <v>13</v>
      </c>
      <c r="X90" s="1" t="n">
        <f aca="false">V90+W90</f>
        <v>27</v>
      </c>
      <c r="Y90" s="2" t="n">
        <v>93.71</v>
      </c>
      <c r="Z90" s="2" t="n">
        <v>80.46</v>
      </c>
      <c r="AA90" s="3" t="n">
        <v>97.64</v>
      </c>
      <c r="AB90" s="3" t="n">
        <v>90.69</v>
      </c>
      <c r="AC90" s="2" t="n">
        <v>9.15</v>
      </c>
      <c r="AD90" s="2" t="n">
        <v>26.89</v>
      </c>
      <c r="AE90" s="2" t="n">
        <f aca="false">SQRT((((V90-1)*POWER(AC90,2))+((W90-1)*POWER(AD90,2)))/(X90-2))</f>
        <v>19.7638636910904</v>
      </c>
      <c r="AF90" s="14"/>
      <c r="AG90" s="14"/>
      <c r="AH90" s="11" t="n">
        <f aca="false">((AA90-Y90)-(AB90-Z90))/AE90</f>
        <v>-0.318763582792775</v>
      </c>
      <c r="AI90" s="11" t="n">
        <f aca="false">AH90*(1-(3/((4*X90)-9)))*SQRT(1-(2*(U90-1)*0.233)/(X90-2))</f>
        <v>-0.296157198903031</v>
      </c>
      <c r="AJ90" s="11" t="n">
        <f aca="false">((Y90-Z90)/AE90)*(1-(3/((4*X90)-9)))</f>
        <v>0.650099851390748</v>
      </c>
      <c r="AK90" s="11" t="n">
        <f aca="false">AI90/SQRT(4+AI90^2)</f>
        <v>-0.146481339796877</v>
      </c>
      <c r="AL90" s="11" t="n">
        <f aca="false">((AA90-Y90)/AC90)*(1-(3/((4*X90)-9)))</f>
        <v>0.416492796820666</v>
      </c>
      <c r="AM90" s="11" t="n">
        <f aca="false">((AB90-Z90)/AD90)*(1-(3/((4*X90)-9)))</f>
        <v>0.368910375604314</v>
      </c>
      <c r="AN90" s="11" t="n">
        <f aca="false">4*(1+(AI90^2)/8)/AO90</f>
        <v>10.4317343369292</v>
      </c>
      <c r="AO90" s="11" t="n">
        <f aca="false">((1/V90)*((V90-1)/(V90-3))*((((AL90^2)/2)*(V90/(V90-1)))+1)+(1/W90)*((W90-1)/(W90-3))*((((AM90^2)/2)*(W90/(W90-1)))+1))*(1+(U90-1)*0.233)</f>
        <v>0.387649302850385</v>
      </c>
      <c r="AP90" s="1" t="s">
        <v>220</v>
      </c>
    </row>
    <row r="91" customFormat="false" ht="12.75" hidden="false" customHeight="false" outlineLevel="0" collapsed="false">
      <c r="A91" s="1" t="n">
        <v>90</v>
      </c>
      <c r="B91" s="1" t="n">
        <v>20</v>
      </c>
      <c r="C91" s="1" t="s">
        <v>222</v>
      </c>
      <c r="D91" s="1" t="s">
        <v>56</v>
      </c>
      <c r="E91" s="1" t="s">
        <v>57</v>
      </c>
      <c r="F91" s="1" t="s">
        <v>100</v>
      </c>
      <c r="G91" s="1" t="s">
        <v>45</v>
      </c>
      <c r="H91" s="1" t="s">
        <v>46</v>
      </c>
      <c r="I91" s="1" t="s">
        <v>47</v>
      </c>
      <c r="J91" s="9" t="n">
        <v>65.94</v>
      </c>
      <c r="K91" s="9" t="s">
        <v>90</v>
      </c>
      <c r="L91" s="1" t="s">
        <v>50</v>
      </c>
      <c r="M91" s="1" t="s">
        <v>71</v>
      </c>
      <c r="N91" s="9" t="s">
        <v>223</v>
      </c>
      <c r="O91" s="9" t="s">
        <v>224</v>
      </c>
      <c r="P91" s="9" t="n">
        <v>18</v>
      </c>
      <c r="Q91" s="9" t="s">
        <v>23</v>
      </c>
      <c r="R91" s="1" t="s">
        <v>23</v>
      </c>
      <c r="S91" s="1" t="s">
        <v>45</v>
      </c>
      <c r="T91" s="1" t="n">
        <v>3</v>
      </c>
      <c r="U91" s="10" t="n">
        <f aca="false">X91/T91</f>
        <v>24.6666666666667</v>
      </c>
      <c r="V91" s="1" t="n">
        <v>49</v>
      </c>
      <c r="W91" s="1" t="n">
        <v>25</v>
      </c>
      <c r="X91" s="1" t="n">
        <f aca="false">V91+W91</f>
        <v>74</v>
      </c>
      <c r="Y91" s="2" t="n">
        <v>98.73</v>
      </c>
      <c r="Z91" s="2" t="n">
        <v>95</v>
      </c>
      <c r="AA91" s="3" t="n">
        <v>102.53</v>
      </c>
      <c r="AB91" s="3" t="n">
        <v>94.96</v>
      </c>
      <c r="AC91" s="2" t="n">
        <v>15.76</v>
      </c>
      <c r="AD91" s="2" t="n">
        <v>13.53</v>
      </c>
      <c r="AE91" s="2" t="n">
        <f aca="false">SQRT((((V91-1)*POWER(AC91,2))+((W91-1)*POWER(AD91,2)))/(X91-2))</f>
        <v>15.0534171093033</v>
      </c>
      <c r="AF91" s="15" t="n">
        <v>13.73</v>
      </c>
      <c r="AG91" s="15" t="n">
        <v>10.04</v>
      </c>
      <c r="AH91" s="11" t="n">
        <f aca="false">((AA91-Y91)-(AB91-Z91))/AE91</f>
        <v>0.255091583001895</v>
      </c>
      <c r="AI91" s="11" t="n">
        <f aca="false">AH91*(1-(3/((4*X91)-9)))*SQRT(1-(2*(U91-1)*0.233)/(X91-2))</f>
        <v>0.232289281229256</v>
      </c>
      <c r="AJ91" s="11" t="n">
        <f aca="false">((Y91-Z91)/AE91)*(1-(3/((4*X91)-9)))</f>
        <v>0.24519419253191</v>
      </c>
      <c r="AK91" s="11" t="n">
        <f aca="false">AI91/SQRT(4+AI91^2)</f>
        <v>0.115369107001139</v>
      </c>
      <c r="AL91" s="11" t="n">
        <f aca="false">((AA91-Y91)/AC91)*(1-(3/((4*X91)-9)))</f>
        <v>0.238596367109429</v>
      </c>
      <c r="AM91" s="11" t="n">
        <f aca="false">((AB91-Z91)/AD91)*(1-(3/((4*X91)-9)))</f>
        <v>-0.00292549013548464</v>
      </c>
      <c r="AN91" s="11" t="n">
        <f aca="false">4*(1+(AI91^2)/8)/AO91</f>
        <v>9.43042551436412</v>
      </c>
      <c r="AO91" s="11" t="n">
        <f aca="false">((1/V91)*((V91-1)/(V91-3))*((((AL91^2)/2)*(V91/(V91-1)))+1)+(1/W91)*((W91-1)/(W91-3))*((((AM91^2)/2)*(W91/(W91-1)))+1))*(1+(U91-1)*0.233)</f>
        <v>0.427019878260344</v>
      </c>
      <c r="AP91" s="1" t="s">
        <v>225</v>
      </c>
    </row>
    <row r="92" customFormat="false" ht="12.75" hidden="false" customHeight="false" outlineLevel="0" collapsed="false">
      <c r="A92" s="1" t="n">
        <v>91</v>
      </c>
      <c r="B92" s="1" t="n">
        <v>21</v>
      </c>
      <c r="C92" s="1" t="s">
        <v>226</v>
      </c>
      <c r="D92" s="1" t="s">
        <v>85</v>
      </c>
      <c r="E92" s="1" t="s">
        <v>86</v>
      </c>
      <c r="F92" s="1" t="s">
        <v>227</v>
      </c>
      <c r="G92" s="8" t="s">
        <v>23</v>
      </c>
      <c r="H92" s="1" t="s">
        <v>46</v>
      </c>
      <c r="I92" s="1" t="s">
        <v>60</v>
      </c>
      <c r="J92" s="1" t="n">
        <v>67.75</v>
      </c>
      <c r="K92" s="9" t="s">
        <v>90</v>
      </c>
      <c r="L92" s="1" t="s">
        <v>131</v>
      </c>
      <c r="M92" s="1" t="s">
        <v>71</v>
      </c>
      <c r="N92" s="9" t="s">
        <v>114</v>
      </c>
      <c r="O92" s="9" t="s">
        <v>228</v>
      </c>
      <c r="P92" s="9" t="n">
        <v>7</v>
      </c>
      <c r="Q92" s="9" t="s">
        <v>23</v>
      </c>
      <c r="R92" s="1" t="s">
        <v>23</v>
      </c>
      <c r="S92" s="1" t="s">
        <v>45</v>
      </c>
      <c r="T92" s="1" t="n">
        <v>3</v>
      </c>
      <c r="U92" s="10" t="n">
        <f aca="false">X92/T92</f>
        <v>5.33333333333333</v>
      </c>
      <c r="V92" s="1" t="n">
        <v>8</v>
      </c>
      <c r="W92" s="1" t="n">
        <v>8</v>
      </c>
      <c r="X92" s="1" t="n">
        <f aca="false">V92+W92</f>
        <v>16</v>
      </c>
      <c r="Y92" s="2" t="n">
        <v>25.13</v>
      </c>
      <c r="Z92" s="2" t="n">
        <v>26</v>
      </c>
      <c r="AA92" s="3" t="n">
        <v>24.25</v>
      </c>
      <c r="AB92" s="3" t="n">
        <v>25.88</v>
      </c>
      <c r="AC92" s="2" t="n">
        <v>1.36</v>
      </c>
      <c r="AD92" s="2" t="n">
        <v>2.96</v>
      </c>
      <c r="AE92" s="2" t="n">
        <f aca="false">SQRT((((V92-1)*POWER(AC92,2))+((W92-1)*POWER(AD92,2)))/(X92-2))</f>
        <v>2.30338880782208</v>
      </c>
      <c r="AF92" s="14"/>
      <c r="AG92" s="14"/>
      <c r="AH92" s="11" t="n">
        <f aca="false">((AA92-Y92)-(AB92-Z92))/AE92</f>
        <v>-0.329948638032413</v>
      </c>
      <c r="AI92" s="11" t="n">
        <f aca="false">AH92*(1-(3/((4*X92)-9)))*SQRT(1-(2*(U92-1)*0.233)/(X92-2))</f>
        <v>-0.288578165910838</v>
      </c>
      <c r="AJ92" s="11" t="n">
        <f aca="false">((Y92-Z92)/AE92)*(1-(3/((4*X92)-9)))</f>
        <v>-0.35710230585135</v>
      </c>
      <c r="AK92" s="11" t="n">
        <f aca="false">AI92/SQRT(4+AI92^2)</f>
        <v>-0.142810134647898</v>
      </c>
      <c r="AL92" s="11" t="n">
        <f aca="false">((AA92-Y92)/AC92)*(1-(3/((4*X92)-9)))</f>
        <v>-0.611764705882352</v>
      </c>
      <c r="AM92" s="11" t="n">
        <f aca="false">((AB92-Z92)/AD92)*(1-(3/((4*X92)-9)))</f>
        <v>-0.0383292383292386</v>
      </c>
      <c r="AN92" s="11" t="n">
        <f aca="false">4*(1+(AI92^2)/8)/AO92</f>
        <v>5.18896188724554</v>
      </c>
      <c r="AO92" s="11" t="n">
        <f aca="false">((1/V92)*((V92-1)/(V92-3))*((((AL92^2)/2)*(V92/(V92-1)))+1)+(1/W92)*((W92-1)/(W92-3))*((((AM92^2)/2)*(W92/(W92-1)))+1))*(1+(U92-1)*0.233)</f>
        <v>0.778891571521189</v>
      </c>
      <c r="AP92" s="1" t="s">
        <v>229</v>
      </c>
    </row>
    <row r="93" customFormat="false" ht="12.75" hidden="false" customHeight="false" outlineLevel="0" collapsed="false">
      <c r="A93" s="1" t="n">
        <v>92</v>
      </c>
      <c r="B93" s="1" t="n">
        <v>21</v>
      </c>
      <c r="C93" s="1" t="s">
        <v>226</v>
      </c>
      <c r="D93" s="1" t="s">
        <v>85</v>
      </c>
      <c r="E93" s="1" t="s">
        <v>86</v>
      </c>
      <c r="F93" s="1" t="s">
        <v>227</v>
      </c>
      <c r="G93" s="8" t="s">
        <v>23</v>
      </c>
      <c r="H93" s="1" t="s">
        <v>46</v>
      </c>
      <c r="I93" s="1" t="s">
        <v>60</v>
      </c>
      <c r="J93" s="1" t="n">
        <v>67.75</v>
      </c>
      <c r="K93" s="9" t="s">
        <v>90</v>
      </c>
      <c r="L93" s="1" t="s">
        <v>131</v>
      </c>
      <c r="M93" s="1" t="s">
        <v>71</v>
      </c>
      <c r="N93" s="9" t="s">
        <v>114</v>
      </c>
      <c r="O93" s="9" t="s">
        <v>228</v>
      </c>
      <c r="P93" s="9" t="n">
        <v>7</v>
      </c>
      <c r="Q93" s="9" t="s">
        <v>23</v>
      </c>
      <c r="R93" s="1" t="s">
        <v>23</v>
      </c>
      <c r="S93" s="1" t="s">
        <v>45</v>
      </c>
      <c r="T93" s="1" t="n">
        <v>3</v>
      </c>
      <c r="U93" s="10" t="n">
        <f aca="false">X93/T93</f>
        <v>5.33333333333333</v>
      </c>
      <c r="V93" s="1" t="n">
        <v>8</v>
      </c>
      <c r="W93" s="1" t="n">
        <v>8</v>
      </c>
      <c r="X93" s="1" t="n">
        <f aca="false">V93+W93</f>
        <v>16</v>
      </c>
      <c r="Y93" s="2" t="n">
        <v>25.13</v>
      </c>
      <c r="Z93" s="2" t="n">
        <v>26</v>
      </c>
      <c r="AA93" s="3" t="n">
        <v>25.63</v>
      </c>
      <c r="AB93" s="3" t="n">
        <v>25.88</v>
      </c>
      <c r="AC93" s="2" t="n">
        <v>1.36</v>
      </c>
      <c r="AD93" s="2" t="n">
        <v>0.74</v>
      </c>
      <c r="AE93" s="2" t="n">
        <f aca="false">SQRT((((V93-1)*POWER(AC93,2))+((W93-1)*POWER(AD93,2)))/(X93-2))</f>
        <v>1.0948059188733</v>
      </c>
      <c r="AF93" s="14"/>
      <c r="AG93" s="14"/>
      <c r="AH93" s="11" t="n">
        <f aca="false">((AA93-Y93)-(AB93-Z93))/AE93</f>
        <v>0.566310420241485</v>
      </c>
      <c r="AI93" s="11" t="n">
        <f aca="false">AH93*(1-(3/((4*X93)-9)))*SQRT(1-(2*(U93-1)*0.233)/(X93-2))</f>
        <v>0.495303824813573</v>
      </c>
      <c r="AJ93" s="11" t="n">
        <f aca="false">((Y93-Z93)/AE93)*(1-(3/((4*X93)-9)))</f>
        <v>-0.751316229082838</v>
      </c>
      <c r="AK93" s="11" t="n">
        <f aca="false">AI93/SQRT(4+AI93^2)</f>
        <v>0.240389871407061</v>
      </c>
      <c r="AL93" s="11" t="n">
        <f aca="false">((AA93-Y93)/AC93)*(1-(3/((4*X93)-9)))</f>
        <v>0.347593582887701</v>
      </c>
      <c r="AM93" s="11" t="n">
        <f aca="false">((AB93-Z93)/AD93)*(1-(3/((4*X93)-9)))</f>
        <v>-0.153316953316955</v>
      </c>
      <c r="AN93" s="11" t="n">
        <f aca="false">4*(1+(AI93^2)/8)/AO93</f>
        <v>5.6290669665815</v>
      </c>
      <c r="AO93" s="11" t="n">
        <f aca="false">((1/V93)*((V93-1)/(V93-3))*((((AL93^2)/2)*(V93/(V93-1)))+1)+(1/W93)*((W93-1)/(W93-3))*((((AM93^2)/2)*(W93/(W93-1)))+1))*(1+(U93-1)*0.233)</f>
        <v>0.732388327215292</v>
      </c>
      <c r="AP93" s="1" t="s">
        <v>230</v>
      </c>
    </row>
    <row r="94" customFormat="false" ht="12.75" hidden="false" customHeight="false" outlineLevel="0" collapsed="false">
      <c r="A94" s="1" t="n">
        <v>93</v>
      </c>
      <c r="B94" s="1" t="n">
        <v>21</v>
      </c>
      <c r="C94" s="1" t="s">
        <v>226</v>
      </c>
      <c r="D94" s="8" t="s">
        <v>108</v>
      </c>
      <c r="E94" s="8" t="s">
        <v>86</v>
      </c>
      <c r="F94" s="1" t="s">
        <v>231</v>
      </c>
      <c r="G94" s="8" t="s">
        <v>23</v>
      </c>
      <c r="H94" s="1" t="s">
        <v>46</v>
      </c>
      <c r="I94" s="1" t="s">
        <v>60</v>
      </c>
      <c r="J94" s="1" t="n">
        <v>67.75</v>
      </c>
      <c r="K94" s="9" t="s">
        <v>90</v>
      </c>
      <c r="L94" s="1" t="s">
        <v>131</v>
      </c>
      <c r="M94" s="1" t="s">
        <v>71</v>
      </c>
      <c r="N94" s="9" t="s">
        <v>114</v>
      </c>
      <c r="O94" s="9" t="s">
        <v>228</v>
      </c>
      <c r="P94" s="9" t="n">
        <v>7</v>
      </c>
      <c r="Q94" s="9" t="s">
        <v>23</v>
      </c>
      <c r="R94" s="1" t="s">
        <v>23</v>
      </c>
      <c r="S94" s="1" t="s">
        <v>45</v>
      </c>
      <c r="T94" s="1" t="n">
        <v>3</v>
      </c>
      <c r="U94" s="10" t="n">
        <f aca="false">X94/T94</f>
        <v>5.33333333333333</v>
      </c>
      <c r="V94" s="1" t="n">
        <v>8</v>
      </c>
      <c r="W94" s="1" t="n">
        <v>8</v>
      </c>
      <c r="X94" s="1" t="n">
        <f aca="false">V94+W94</f>
        <v>16</v>
      </c>
      <c r="Y94" s="2" t="n">
        <v>23.25</v>
      </c>
      <c r="Z94" s="2" t="n">
        <v>24.63</v>
      </c>
      <c r="AA94" s="3" t="n">
        <v>20.63</v>
      </c>
      <c r="AB94" s="3" t="n">
        <v>24.13</v>
      </c>
      <c r="AC94" s="2" t="n">
        <v>2.76</v>
      </c>
      <c r="AD94" s="2" t="n">
        <v>4.84</v>
      </c>
      <c r="AE94" s="2" t="n">
        <f aca="false">SQRT((((V94-1)*POWER(AC94,2))+((W94-1)*POWER(AD94,2)))/(X94-2))</f>
        <v>3.939746184718</v>
      </c>
      <c r="AF94" s="14"/>
      <c r="AG94" s="14"/>
      <c r="AH94" s="11" t="n">
        <f aca="false">((AA94-Y94)-(AB94-Z94))/AE94</f>
        <v>-0.538105730826858</v>
      </c>
      <c r="AI94" s="11" t="n">
        <f aca="false">AH94*(1-(3/((4*X94)-9)))*SQRT(1-(2*(U94-1)*0.233)/(X94-2))</f>
        <v>-0.470635568596803</v>
      </c>
      <c r="AJ94" s="11" t="n">
        <f aca="false">((Y94-Z94)/AE94)*(1-(3/((4*X94)-9)))</f>
        <v>-0.331170388028604</v>
      </c>
      <c r="AK94" s="11" t="n">
        <f aca="false">AI94/SQRT(4+AI94^2)</f>
        <v>-0.229061162551618</v>
      </c>
      <c r="AL94" s="11" t="n">
        <f aca="false">((AA94-Y94)/AC94)*(1-(3/((4*X94)-9)))</f>
        <v>-0.897496706192359</v>
      </c>
      <c r="AM94" s="11" t="n">
        <f aca="false">((AB94-Z94)/AD94)*(1-(3/((4*X94)-9)))</f>
        <v>-0.0976709241172051</v>
      </c>
      <c r="AN94" s="11" t="n">
        <f aca="false">4*(1+(AI94^2)/8)/AO94</f>
        <v>4.74036847791214</v>
      </c>
      <c r="AO94" s="11" t="n">
        <f aca="false">((1/V94)*((V94-1)/(V94-3))*((((AL94^2)/2)*(V94/(V94-1)))+1)+(1/W94)*((W94-1)/(W94-3))*((((AM94^2)/2)*(W94/(W94-1)))+1))*(1+(U94-1)*0.233)</f>
        <v>0.867179194690951</v>
      </c>
      <c r="AP94" s="1" t="s">
        <v>229</v>
      </c>
    </row>
    <row r="95" customFormat="false" ht="12.75" hidden="false" customHeight="false" outlineLevel="0" collapsed="false">
      <c r="A95" s="1" t="n">
        <v>94</v>
      </c>
      <c r="B95" s="1" t="n">
        <v>21</v>
      </c>
      <c r="C95" s="1" t="s">
        <v>226</v>
      </c>
      <c r="D95" s="8" t="s">
        <v>108</v>
      </c>
      <c r="E95" s="8" t="s">
        <v>86</v>
      </c>
      <c r="F95" s="1" t="s">
        <v>231</v>
      </c>
      <c r="G95" s="8" t="s">
        <v>23</v>
      </c>
      <c r="H95" s="1" t="s">
        <v>46</v>
      </c>
      <c r="I95" s="1" t="s">
        <v>60</v>
      </c>
      <c r="J95" s="1" t="n">
        <v>67.75</v>
      </c>
      <c r="K95" s="9" t="s">
        <v>90</v>
      </c>
      <c r="L95" s="1" t="s">
        <v>131</v>
      </c>
      <c r="M95" s="1" t="s">
        <v>71</v>
      </c>
      <c r="N95" s="9" t="s">
        <v>114</v>
      </c>
      <c r="O95" s="9" t="s">
        <v>228</v>
      </c>
      <c r="P95" s="9" t="n">
        <v>7</v>
      </c>
      <c r="Q95" s="9" t="s">
        <v>23</v>
      </c>
      <c r="R95" s="1" t="s">
        <v>23</v>
      </c>
      <c r="S95" s="1" t="s">
        <v>45</v>
      </c>
      <c r="T95" s="1" t="n">
        <v>3</v>
      </c>
      <c r="U95" s="10" t="n">
        <f aca="false">X95/T95</f>
        <v>5.33333333333333</v>
      </c>
      <c r="V95" s="1" t="n">
        <v>8</v>
      </c>
      <c r="W95" s="1" t="n">
        <v>8</v>
      </c>
      <c r="X95" s="1" t="n">
        <f aca="false">V95+W95</f>
        <v>16</v>
      </c>
      <c r="Y95" s="2" t="n">
        <v>23.25</v>
      </c>
      <c r="Z95" s="2" t="n">
        <v>24.63</v>
      </c>
      <c r="AA95" s="3" t="n">
        <v>24.88</v>
      </c>
      <c r="AB95" s="3" t="n">
        <v>25.38</v>
      </c>
      <c r="AC95" s="2" t="n">
        <v>2.76</v>
      </c>
      <c r="AD95" s="2" t="n">
        <v>1.46</v>
      </c>
      <c r="AE95" s="2" t="n">
        <f aca="false">SQRT((((V95-1)*POWER(AC95,2))+((W95-1)*POWER(AD95,2)))/(X95-2))</f>
        <v>2.20784963256106</v>
      </c>
      <c r="AF95" s="14"/>
      <c r="AG95" s="14"/>
      <c r="AH95" s="11" t="n">
        <f aca="false">((AA95-Y95)-(AB95-Z95))/AE95</f>
        <v>0.398577868266879</v>
      </c>
      <c r="AI95" s="11" t="n">
        <f aca="false">AH95*(1-(3/((4*X95)-9)))*SQRT(1-(2*(U95-1)*0.233)/(X95-2))</f>
        <v>0.348602348786808</v>
      </c>
      <c r="AJ95" s="11" t="n">
        <f aca="false">((Y95-Z95)/AE95)*(1-(3/((4*X95)-9)))</f>
        <v>-0.590949335265109</v>
      </c>
      <c r="AK95" s="11" t="n">
        <f aca="false">AI95/SQRT(4+AI95^2)</f>
        <v>0.17171230322847</v>
      </c>
      <c r="AL95" s="11" t="n">
        <f aca="false">((AA95-Y95)/AC95)*(1-(3/((4*X95)-9)))</f>
        <v>0.558366271409749</v>
      </c>
      <c r="AM95" s="11" t="n">
        <f aca="false">((AB95-Z95)/AD95)*(1-(3/((4*X95)-9)))</f>
        <v>0.485678704856787</v>
      </c>
      <c r="AN95" s="11" t="n">
        <f aca="false">4*(1+(AI95^2)/8)/AO95</f>
        <v>4.99206021304828</v>
      </c>
      <c r="AO95" s="11" t="n">
        <f aca="false">((1/V95)*((V95-1)/(V95-3))*((((AL95^2)/2)*(V95/(V95-1)))+1)+(1/W95)*((W95-1)/(W95-3))*((((AM95^2)/2)*(W95/(W95-1)))+1))*(1+(U95-1)*0.233)</f>
        <v>0.813444074287364</v>
      </c>
      <c r="AP95" s="1" t="s">
        <v>230</v>
      </c>
    </row>
    <row r="96" customFormat="false" ht="12.75" hidden="false" customHeight="false" outlineLevel="0" collapsed="false">
      <c r="A96" s="1" t="n">
        <v>95</v>
      </c>
      <c r="B96" s="1" t="n">
        <v>21</v>
      </c>
      <c r="C96" s="1" t="s">
        <v>226</v>
      </c>
      <c r="D96" s="8" t="s">
        <v>108</v>
      </c>
      <c r="E96" s="8" t="s">
        <v>86</v>
      </c>
      <c r="F96" s="9" t="s">
        <v>232</v>
      </c>
      <c r="G96" s="1" t="s">
        <v>45</v>
      </c>
      <c r="H96" s="1" t="s">
        <v>46</v>
      </c>
      <c r="I96" s="1" t="s">
        <v>60</v>
      </c>
      <c r="J96" s="1" t="n">
        <v>67.75</v>
      </c>
      <c r="K96" s="9" t="s">
        <v>90</v>
      </c>
      <c r="L96" s="1" t="s">
        <v>131</v>
      </c>
      <c r="M96" s="1" t="s">
        <v>71</v>
      </c>
      <c r="N96" s="9" t="s">
        <v>114</v>
      </c>
      <c r="O96" s="9" t="s">
        <v>228</v>
      </c>
      <c r="P96" s="9" t="n">
        <v>7</v>
      </c>
      <c r="Q96" s="9" t="s">
        <v>23</v>
      </c>
      <c r="R96" s="1" t="s">
        <v>23</v>
      </c>
      <c r="S96" s="1" t="s">
        <v>45</v>
      </c>
      <c r="T96" s="1" t="n">
        <v>3</v>
      </c>
      <c r="U96" s="10" t="n">
        <f aca="false">X96/T96</f>
        <v>5.33333333333333</v>
      </c>
      <c r="V96" s="1" t="n">
        <v>8</v>
      </c>
      <c r="W96" s="1" t="n">
        <v>8</v>
      </c>
      <c r="X96" s="1" t="n">
        <f aca="false">V96+W96</f>
        <v>16</v>
      </c>
      <c r="Y96" s="2" t="n">
        <v>5.13</v>
      </c>
      <c r="Z96" s="2" t="n">
        <v>8.88</v>
      </c>
      <c r="AA96" s="3" t="n">
        <v>3.5</v>
      </c>
      <c r="AB96" s="3" t="n">
        <v>12.63</v>
      </c>
      <c r="AC96" s="2" t="n">
        <v>7.78</v>
      </c>
      <c r="AD96" s="2" t="n">
        <v>4.78</v>
      </c>
      <c r="AE96" s="2" t="n">
        <f aca="false">SQRT((((V96-1)*POWER(AC96,2))+((W96-1)*POWER(AD96,2)))/(X96-2))</f>
        <v>6.45665548097465</v>
      </c>
      <c r="AF96" s="14"/>
      <c r="AG96" s="14"/>
      <c r="AH96" s="11" t="n">
        <f aca="false">((AA96-Y96)-(AB96-Z96))/AE96</f>
        <v>-0.833248733164228</v>
      </c>
      <c r="AI96" s="11" t="n">
        <f aca="false">AH96*(1-(3/((4*X96)-9)))*SQRT(1-(2*(U96-1)*0.233)/(X96-2))</f>
        <v>-0.728772188901838</v>
      </c>
      <c r="AJ96" s="11" t="n">
        <f aca="false">((Y96-Z96)/AE96)*(1-(3/((4*X96)-9)))</f>
        <v>-0.549116265518839</v>
      </c>
      <c r="AK96" s="11" t="n">
        <f aca="false">AI96/SQRT(4+AI96^2)</f>
        <v>-0.34236514221792</v>
      </c>
      <c r="AL96" s="11" t="n">
        <f aca="false">((AA96-Y96)/AC96)*(1-(3/((4*X96)-9)))</f>
        <v>-0.198083664407572</v>
      </c>
      <c r="AM96" s="11" t="n">
        <f aca="false">((AB96-Z96)/AD96)*(1-(3/((4*X96)-9)))</f>
        <v>0.741726892354507</v>
      </c>
      <c r="AN96" s="11" t="n">
        <f aca="false">4*(1+(AI96^2)/8)/AO96</f>
        <v>5.19029809778694</v>
      </c>
      <c r="AO96" s="11" t="n">
        <f aca="false">((1/V96)*((V96-1)/(V96-3))*((((AL96^2)/2)*(V96/(V96-1)))+1)+(1/W96)*((W96-1)/(W96-3))*((((AM96^2)/2)*(W96/(W96-1)))+1))*(1+(U96-1)*0.233)</f>
        <v>0.821832266912984</v>
      </c>
      <c r="AP96" s="1" t="s">
        <v>229</v>
      </c>
    </row>
    <row r="97" customFormat="false" ht="12.75" hidden="false" customHeight="false" outlineLevel="0" collapsed="false">
      <c r="A97" s="1" t="n">
        <v>96</v>
      </c>
      <c r="B97" s="1" t="n">
        <v>21</v>
      </c>
      <c r="C97" s="1" t="s">
        <v>226</v>
      </c>
      <c r="D97" s="8" t="s">
        <v>108</v>
      </c>
      <c r="E97" s="8" t="s">
        <v>86</v>
      </c>
      <c r="F97" s="9" t="s">
        <v>232</v>
      </c>
      <c r="G97" s="1" t="s">
        <v>45</v>
      </c>
      <c r="H97" s="1" t="s">
        <v>46</v>
      </c>
      <c r="I97" s="1" t="s">
        <v>60</v>
      </c>
      <c r="J97" s="1" t="n">
        <v>67.75</v>
      </c>
      <c r="K97" s="9" t="s">
        <v>90</v>
      </c>
      <c r="L97" s="1" t="s">
        <v>131</v>
      </c>
      <c r="M97" s="1" t="s">
        <v>71</v>
      </c>
      <c r="N97" s="9" t="s">
        <v>114</v>
      </c>
      <c r="O97" s="9" t="s">
        <v>228</v>
      </c>
      <c r="P97" s="9" t="n">
        <v>7</v>
      </c>
      <c r="Q97" s="9" t="s">
        <v>23</v>
      </c>
      <c r="R97" s="1" t="s">
        <v>23</v>
      </c>
      <c r="S97" s="1" t="s">
        <v>45</v>
      </c>
      <c r="T97" s="1" t="n">
        <v>3</v>
      </c>
      <c r="U97" s="10" t="n">
        <f aca="false">X97/T97</f>
        <v>5.33333333333333</v>
      </c>
      <c r="V97" s="1" t="n">
        <v>8</v>
      </c>
      <c r="W97" s="1" t="n">
        <v>8</v>
      </c>
      <c r="X97" s="1" t="n">
        <f aca="false">V97+W97</f>
        <v>16</v>
      </c>
      <c r="Y97" s="2" t="n">
        <v>5.13</v>
      </c>
      <c r="Z97" s="2" t="n">
        <v>8.88</v>
      </c>
      <c r="AA97" s="3" t="n">
        <v>6.38</v>
      </c>
      <c r="AB97" s="3" t="n">
        <v>14.88</v>
      </c>
      <c r="AC97" s="2" t="n">
        <v>7.78</v>
      </c>
      <c r="AD97" s="2" t="n">
        <v>3.5</v>
      </c>
      <c r="AE97" s="2" t="n">
        <f aca="false">SQRT((((V97-1)*POWER(AC97,2))+((W97-1)*POWER(AD97,2)))/(X97-2))</f>
        <v>6.03234614391449</v>
      </c>
      <c r="AF97" s="14"/>
      <c r="AG97" s="14"/>
      <c r="AH97" s="11" t="n">
        <f aca="false">((AA97-Y97)-(AB97-Z97))/AE97</f>
        <v>-0.787421657623521</v>
      </c>
      <c r="AI97" s="11" t="n">
        <f aca="false">AH97*(1-(3/((4*X97)-9)))*SQRT(1-(2*(U97-1)*0.233)/(X97-2))</f>
        <v>-0.688691122080475</v>
      </c>
      <c r="AJ97" s="11" t="n">
        <f aca="false">((Y97-Z97)/AE97)*(1-(3/((4*X97)-9)))</f>
        <v>-0.587740567412772</v>
      </c>
      <c r="AK97" s="11" t="n">
        <f aca="false">AI97/SQRT(4+AI97^2)</f>
        <v>-0.325583325541482</v>
      </c>
      <c r="AL97" s="11" t="n">
        <f aca="false">((AA97-Y97)/AC97)*(1-(3/((4*X97)-9)))</f>
        <v>0.151904650619304</v>
      </c>
      <c r="AM97" s="11" t="n">
        <f aca="false">((AB97-Z97)/AD97)*(1-(3/((4*X97)-9)))</f>
        <v>1.62077922077922</v>
      </c>
      <c r="AN97" s="11" t="n">
        <f aca="false">4*(1+(AI97^2)/8)/AO97</f>
        <v>3.4282654328574</v>
      </c>
      <c r="AO97" s="11" t="n">
        <f aca="false">((1/V97)*((V97-1)/(V97-3))*((((AL97^2)/2)*(V97/(V97-1)))+1)+(1/W97)*((W97-1)/(W97-3))*((((AM97^2)/2)*(W97/(W97-1)))+1))*(1+(U97-1)*0.233)</f>
        <v>1.2359450613731</v>
      </c>
      <c r="AP97" s="1" t="s">
        <v>230</v>
      </c>
    </row>
    <row r="98" customFormat="false" ht="12.75" hidden="false" customHeight="false" outlineLevel="0" collapsed="false">
      <c r="A98" s="1" t="n">
        <v>97</v>
      </c>
      <c r="B98" s="1" t="n">
        <v>21</v>
      </c>
      <c r="C98" s="1" t="s">
        <v>226</v>
      </c>
      <c r="D98" s="8" t="s">
        <v>108</v>
      </c>
      <c r="E98" s="8" t="s">
        <v>86</v>
      </c>
      <c r="F98" s="1" t="s">
        <v>233</v>
      </c>
      <c r="G98" s="1" t="s">
        <v>45</v>
      </c>
      <c r="H98" s="1" t="s">
        <v>46</v>
      </c>
      <c r="I98" s="1" t="s">
        <v>60</v>
      </c>
      <c r="J98" s="1" t="n">
        <v>67.75</v>
      </c>
      <c r="K98" s="9" t="s">
        <v>90</v>
      </c>
      <c r="L98" s="1" t="s">
        <v>131</v>
      </c>
      <c r="M98" s="1" t="s">
        <v>71</v>
      </c>
      <c r="N98" s="9" t="s">
        <v>114</v>
      </c>
      <c r="O98" s="9" t="s">
        <v>228</v>
      </c>
      <c r="P98" s="9" t="n">
        <v>7</v>
      </c>
      <c r="Q98" s="9" t="s">
        <v>23</v>
      </c>
      <c r="R98" s="1" t="s">
        <v>23</v>
      </c>
      <c r="S98" s="1" t="s">
        <v>45</v>
      </c>
      <c r="T98" s="1" t="n">
        <v>3</v>
      </c>
      <c r="U98" s="10" t="n">
        <f aca="false">X98/T98</f>
        <v>5.33333333333333</v>
      </c>
      <c r="V98" s="1" t="n">
        <v>8</v>
      </c>
      <c r="W98" s="1" t="n">
        <v>8</v>
      </c>
      <c r="X98" s="1" t="n">
        <f aca="false">V98+W98</f>
        <v>16</v>
      </c>
      <c r="Y98" s="2" t="n">
        <v>9.75</v>
      </c>
      <c r="Z98" s="2" t="n">
        <v>11.5</v>
      </c>
      <c r="AA98" s="3" t="n">
        <v>9.88</v>
      </c>
      <c r="AB98" s="3" t="n">
        <v>12.5</v>
      </c>
      <c r="AC98" s="2" t="n">
        <v>1.04</v>
      </c>
      <c r="AD98" s="2" t="n">
        <v>1.96</v>
      </c>
      <c r="AE98" s="2" t="n">
        <f aca="false">SQRT((((V98-1)*POWER(AC98,2))+((W98-1)*POWER(AD98,2)))/(X98-2))</f>
        <v>1.56894869259642</v>
      </c>
      <c r="AF98" s="14"/>
      <c r="AG98" s="14"/>
      <c r="AH98" s="11" t="n">
        <f aca="false">((AA98-Y98)-(AB98-Z98))/AE98</f>
        <v>-0.554511440753526</v>
      </c>
      <c r="AI98" s="11" t="n">
        <f aca="false">AH98*(1-(3/((4*X98)-9)))*SQRT(1-(2*(U98-1)*0.233)/(X98-2))</f>
        <v>-0.484984255438899</v>
      </c>
      <c r="AJ98" s="11" t="n">
        <f aca="false">((Y98-Z98)/AE98)*(1-(3/((4*X98)-9)))</f>
        <v>-1.05455676297954</v>
      </c>
      <c r="AK98" s="11" t="n">
        <f aca="false">AI98/SQRT(4+AI98^2)</f>
        <v>-0.235662336438141</v>
      </c>
      <c r="AL98" s="11" t="n">
        <f aca="false">((AA98-Y98)/AC98)*(1-(3/((4*X98)-9)))</f>
        <v>0.118181818181819</v>
      </c>
      <c r="AM98" s="11" t="n">
        <f aca="false">((AB98-Z98)/AD98)*(1-(3/((4*X98)-9)))</f>
        <v>0.482374768089054</v>
      </c>
      <c r="AN98" s="11" t="n">
        <f aca="false">4*(1+(AI98^2)/8)/AO98</f>
        <v>5.4686136364083</v>
      </c>
      <c r="AO98" s="11" t="n">
        <f aca="false">((1/V98)*((V98-1)/(V98-3))*((((AL98^2)/2)*(V98/(V98-1)))+1)+(1/W98)*((W98-1)/(W98-3))*((((AM98^2)/2)*(W98/(W98-1)))+1))*(1+(U98-1)*0.233)</f>
        <v>0.752952235754616</v>
      </c>
      <c r="AP98" s="1" t="s">
        <v>229</v>
      </c>
    </row>
    <row r="99" customFormat="false" ht="12.75" hidden="false" customHeight="false" outlineLevel="0" collapsed="false">
      <c r="A99" s="1" t="n">
        <v>98</v>
      </c>
      <c r="B99" s="1" t="n">
        <v>21</v>
      </c>
      <c r="C99" s="1" t="s">
        <v>226</v>
      </c>
      <c r="D99" s="8" t="s">
        <v>108</v>
      </c>
      <c r="E99" s="8" t="s">
        <v>86</v>
      </c>
      <c r="F99" s="1" t="s">
        <v>233</v>
      </c>
      <c r="G99" s="1" t="s">
        <v>45</v>
      </c>
      <c r="H99" s="1" t="s">
        <v>46</v>
      </c>
      <c r="I99" s="1" t="s">
        <v>60</v>
      </c>
      <c r="J99" s="1" t="n">
        <v>67.75</v>
      </c>
      <c r="K99" s="9" t="s">
        <v>90</v>
      </c>
      <c r="L99" s="1" t="s">
        <v>131</v>
      </c>
      <c r="M99" s="1" t="s">
        <v>71</v>
      </c>
      <c r="N99" s="9" t="s">
        <v>114</v>
      </c>
      <c r="O99" s="9" t="s">
        <v>228</v>
      </c>
      <c r="P99" s="9" t="n">
        <v>7</v>
      </c>
      <c r="Q99" s="9" t="s">
        <v>23</v>
      </c>
      <c r="R99" s="1" t="s">
        <v>23</v>
      </c>
      <c r="S99" s="1" t="s">
        <v>45</v>
      </c>
      <c r="T99" s="1" t="n">
        <v>3</v>
      </c>
      <c r="U99" s="10" t="n">
        <f aca="false">X99/T99</f>
        <v>5.33333333333333</v>
      </c>
      <c r="V99" s="1" t="n">
        <v>8</v>
      </c>
      <c r="W99" s="1" t="n">
        <v>8</v>
      </c>
      <c r="X99" s="1" t="n">
        <f aca="false">V99+W99</f>
        <v>16</v>
      </c>
      <c r="Y99" s="2" t="n">
        <v>9.75</v>
      </c>
      <c r="Z99" s="2" t="n">
        <v>11.5</v>
      </c>
      <c r="AA99" s="3" t="n">
        <v>12.13</v>
      </c>
      <c r="AB99" s="3" t="n">
        <v>12.63</v>
      </c>
      <c r="AC99" s="2" t="n">
        <v>1.04</v>
      </c>
      <c r="AD99" s="2" t="n">
        <v>0.99</v>
      </c>
      <c r="AE99" s="2" t="n">
        <f aca="false">SQRT((((V99-1)*POWER(AC99,2))+((W99-1)*POWER(AD99,2)))/(X99-2))</f>
        <v>1.01530783509239</v>
      </c>
      <c r="AF99" s="14"/>
      <c r="AG99" s="14"/>
      <c r="AH99" s="11" t="n">
        <f aca="false">((AA99-Y99)-(AB99-Z99))/AE99</f>
        <v>1.23115370215404</v>
      </c>
      <c r="AI99" s="11" t="n">
        <f aca="false">AH99*(1-(3/((4*X99)-9)))*SQRT(1-(2*(U99-1)*0.233)/(X99-2))</f>
        <v>1.07678600960628</v>
      </c>
      <c r="AJ99" s="11" t="n">
        <f aca="false">((Y99-Z99)/AE99)*(1-(3/((4*X99)-9)))</f>
        <v>-1.62959980939662</v>
      </c>
      <c r="AK99" s="11" t="n">
        <f aca="false">AI99/SQRT(4+AI99^2)</f>
        <v>0.474053042210909</v>
      </c>
      <c r="AL99" s="11" t="n">
        <f aca="false">((AA99-Y99)/AC99)*(1-(3/((4*X99)-9)))</f>
        <v>2.16363636363636</v>
      </c>
      <c r="AM99" s="11" t="n">
        <f aca="false">((AB99-Z99)/AD99)*(1-(3/((4*X99)-9)))</f>
        <v>1.0791551882461</v>
      </c>
      <c r="AN99" s="11" t="n">
        <f aca="false">4*(1+(AI99^2)/8)/AO99</f>
        <v>2.43834516101995</v>
      </c>
      <c r="AO99" s="11" t="n">
        <f aca="false">((1/V99)*((V99-1)/(V99-3))*((((AL99^2)/2)*(V99/(V99-1)))+1)+(1/W99)*((W99-1)/(W99-3))*((((AM99^2)/2)*(W99/(W99-1)))+1))*(1+(U99-1)*0.233)</f>
        <v>1.87821401516684</v>
      </c>
      <c r="AP99" s="1" t="s">
        <v>230</v>
      </c>
    </row>
    <row r="100" customFormat="false" ht="12.75" hidden="false" customHeight="false" outlineLevel="0" collapsed="false">
      <c r="A100" s="1" t="n">
        <v>99</v>
      </c>
      <c r="B100" s="1" t="n">
        <v>22</v>
      </c>
      <c r="C100" s="8" t="s">
        <v>234</v>
      </c>
      <c r="D100" s="8" t="s">
        <v>108</v>
      </c>
      <c r="E100" s="8" t="s">
        <v>86</v>
      </c>
      <c r="F100" s="8" t="s">
        <v>235</v>
      </c>
      <c r="G100" s="1" t="s">
        <v>23</v>
      </c>
      <c r="H100" s="1" t="s">
        <v>46</v>
      </c>
      <c r="I100" s="1" t="s">
        <v>47</v>
      </c>
      <c r="J100" s="8" t="s">
        <v>236</v>
      </c>
      <c r="K100" s="8" t="s">
        <v>90</v>
      </c>
      <c r="L100" s="1" t="s">
        <v>80</v>
      </c>
      <c r="M100" s="1" t="s">
        <v>63</v>
      </c>
      <c r="N100" s="8" t="s">
        <v>237</v>
      </c>
      <c r="O100" s="8" t="s">
        <v>238</v>
      </c>
      <c r="P100" s="8" t="n">
        <v>8</v>
      </c>
      <c r="Q100" s="8" t="s">
        <v>45</v>
      </c>
      <c r="R100" s="1" t="s">
        <v>23</v>
      </c>
      <c r="S100" s="1" t="s">
        <v>45</v>
      </c>
      <c r="T100" s="1" t="n">
        <v>2</v>
      </c>
      <c r="U100" s="10" t="n">
        <f aca="false">X100/T100</f>
        <v>33.5</v>
      </c>
      <c r="V100" s="1" t="n">
        <v>35</v>
      </c>
      <c r="W100" s="1" t="n">
        <v>32</v>
      </c>
      <c r="X100" s="1" t="n">
        <f aca="false">V100+W100</f>
        <v>67</v>
      </c>
      <c r="Y100" s="2" t="n">
        <v>0.66</v>
      </c>
      <c r="Z100" s="2" t="n">
        <v>0.63</v>
      </c>
      <c r="AA100" s="3" t="n">
        <v>4.6</v>
      </c>
      <c r="AB100" s="3" t="n">
        <v>2.06</v>
      </c>
      <c r="AC100" s="2" t="n">
        <v>0.68</v>
      </c>
      <c r="AD100" s="2" t="n">
        <v>0.7</v>
      </c>
      <c r="AE100" s="2" t="n">
        <f aca="false">SQRT((((V100-1)*POWER(AC100,2))+((W100-1)*POWER(AD100,2)))/(X100-2))</f>
        <v>0.689610815549667</v>
      </c>
      <c r="AF100" s="2" t="n">
        <v>0.5</v>
      </c>
      <c r="AG100" s="2" t="n">
        <v>0.62</v>
      </c>
      <c r="AH100" s="11" t="n">
        <f aca="false">((AA100-Y100)-(AB100-Z100))/AE100</f>
        <v>3.63973409842674</v>
      </c>
      <c r="AI100" s="11" t="n">
        <f aca="false">AH100*(1-(3/((4*X100)-9)))*SQRT(1-(2*(U100-1)*0.233)/(X100-2))</f>
        <v>3.150703537287</v>
      </c>
      <c r="AJ100" s="11" t="n">
        <f aca="false">((Y100-Z100)/AE100)*(1-(3/((4*X100)-9)))</f>
        <v>0.0429989045761624</v>
      </c>
      <c r="AK100" s="11" t="n">
        <f aca="false">AI100/SQRT(4+AI100^2)</f>
        <v>0.844266973867097</v>
      </c>
      <c r="AL100" s="11" t="n">
        <f aca="false">((AA100-Y100)/AC100)*(1-(3/((4*X100)-9)))</f>
        <v>5.72700431523961</v>
      </c>
      <c r="AM100" s="11" t="n">
        <f aca="false">((AB100-Z100)/AD100)*(1-(3/((4*X100)-9)))</f>
        <v>2.01919470490899</v>
      </c>
      <c r="AN100" s="11" t="n">
        <f aca="false">4*(1+(AI100^2)/8)/AO100</f>
        <v>1.61724553023588</v>
      </c>
      <c r="AO100" s="11" t="n">
        <f aca="false">((1/V100)*((V100-1)/(V100-3))*((((AL100^2)/2)*(V100/(V100-1)))+1)+(1/W100)*((W100-1)/(W100-3))*((((AM100^2)/2)*(W100/(W100-1)))+1))*(1+(U100-1)*0.233)</f>
        <v>5.54242767864016</v>
      </c>
      <c r="AP100" s="1" t="s">
        <v>239</v>
      </c>
    </row>
    <row r="101" customFormat="false" ht="12.75" hidden="false" customHeight="false" outlineLevel="0" collapsed="false">
      <c r="A101" s="1" t="n">
        <v>100</v>
      </c>
      <c r="B101" s="1" t="n">
        <v>22</v>
      </c>
      <c r="C101" s="8" t="s">
        <v>234</v>
      </c>
      <c r="D101" s="8" t="s">
        <v>108</v>
      </c>
      <c r="E101" s="8" t="s">
        <v>86</v>
      </c>
      <c r="F101" s="8" t="s">
        <v>240</v>
      </c>
      <c r="G101" s="1" t="s">
        <v>23</v>
      </c>
      <c r="H101" s="1" t="s">
        <v>46</v>
      </c>
      <c r="I101" s="1" t="s">
        <v>47</v>
      </c>
      <c r="J101" s="8" t="s">
        <v>236</v>
      </c>
      <c r="K101" s="8" t="s">
        <v>90</v>
      </c>
      <c r="L101" s="1" t="s">
        <v>80</v>
      </c>
      <c r="M101" s="1" t="s">
        <v>63</v>
      </c>
      <c r="N101" s="8" t="s">
        <v>237</v>
      </c>
      <c r="O101" s="8" t="s">
        <v>238</v>
      </c>
      <c r="P101" s="8" t="n">
        <v>8</v>
      </c>
      <c r="Q101" s="8" t="s">
        <v>45</v>
      </c>
      <c r="R101" s="1" t="s">
        <v>23</v>
      </c>
      <c r="S101" s="1" t="s">
        <v>45</v>
      </c>
      <c r="T101" s="1" t="n">
        <v>2</v>
      </c>
      <c r="U101" s="10" t="n">
        <f aca="false">X101/T101</f>
        <v>33.5</v>
      </c>
      <c r="V101" s="1" t="n">
        <v>35</v>
      </c>
      <c r="W101" s="1" t="n">
        <v>32</v>
      </c>
      <c r="X101" s="1" t="n">
        <f aca="false">V101+W101</f>
        <v>67</v>
      </c>
      <c r="Y101" s="2" t="n">
        <v>0.43</v>
      </c>
      <c r="Z101" s="2" t="n">
        <v>0.4</v>
      </c>
      <c r="AA101" s="3" t="n">
        <v>4.03</v>
      </c>
      <c r="AB101" s="3" t="n">
        <v>1.78</v>
      </c>
      <c r="AC101" s="2" t="n">
        <v>0.5</v>
      </c>
      <c r="AD101" s="2" t="n">
        <v>0.49</v>
      </c>
      <c r="AE101" s="2" t="n">
        <f aca="false">SQRT((((V101-1)*POWER(AC101,2))+((W101-1)*POWER(AD101,2)))/(X101-2))</f>
        <v>0.495255955581012</v>
      </c>
      <c r="AF101" s="2" t="n">
        <v>0.75</v>
      </c>
      <c r="AG101" s="2" t="n">
        <v>0.61</v>
      </c>
      <c r="AH101" s="11" t="n">
        <f aca="false">((AA101-Y101)-(AB101-Z101))/AE101</f>
        <v>4.48253064901682</v>
      </c>
      <c r="AI101" s="11" t="n">
        <f aca="false">AH101*(1-(3/((4*X101)-9)))*SQRT(1-(2*(U101-1)*0.233)/(X101-2))</f>
        <v>3.88026289556683</v>
      </c>
      <c r="AJ101" s="11" t="n">
        <f aca="false">((Y101-Z101)/AE101)*(1-(3/((4*X101)-9)))</f>
        <v>0.0598731006025412</v>
      </c>
      <c r="AK101" s="11" t="n">
        <f aca="false">AI101/SQRT(4+AI101^2)</f>
        <v>0.888874123547199</v>
      </c>
      <c r="AL101" s="11" t="n">
        <f aca="false">((AA101-Y101)/AC101)*(1-(3/((4*X101)-9)))</f>
        <v>7.11660231660232</v>
      </c>
      <c r="AM101" s="11" t="n">
        <f aca="false">((AB101-Z101)/AD101)*(1-(3/((4*X101)-9)))</f>
        <v>2.78370498778662</v>
      </c>
      <c r="AN101" s="11" t="n">
        <f aca="false">4*(1+(AI101^2)/8)/AO101</f>
        <v>1.3601467051673</v>
      </c>
      <c r="AO101" s="11" t="n">
        <f aca="false">((1/V101)*((V101-1)/(V101-3))*((((AL101^2)/2)*(V101/(V101-1)))+1)+(1/W101)*((W101-1)/(W101-3))*((((AM101^2)/2)*(W101/(W101-1)))+1))*(1+(U101-1)*0.233)</f>
        <v>8.47571811596482</v>
      </c>
      <c r="AP101" s="1" t="s">
        <v>239</v>
      </c>
    </row>
    <row r="102" customFormat="false" ht="12.75" hidden="false" customHeight="false" outlineLevel="0" collapsed="false">
      <c r="A102" s="1" t="n">
        <v>101</v>
      </c>
      <c r="B102" s="1" t="n">
        <v>22</v>
      </c>
      <c r="C102" s="8" t="s">
        <v>234</v>
      </c>
      <c r="D102" s="8" t="s">
        <v>108</v>
      </c>
      <c r="E102" s="8" t="s">
        <v>86</v>
      </c>
      <c r="F102" s="8" t="s">
        <v>241</v>
      </c>
      <c r="G102" s="1" t="s">
        <v>23</v>
      </c>
      <c r="H102" s="1" t="s">
        <v>46</v>
      </c>
      <c r="I102" s="1" t="s">
        <v>47</v>
      </c>
      <c r="J102" s="8" t="s">
        <v>236</v>
      </c>
      <c r="K102" s="8" t="s">
        <v>90</v>
      </c>
      <c r="L102" s="1" t="s">
        <v>80</v>
      </c>
      <c r="M102" s="1" t="s">
        <v>63</v>
      </c>
      <c r="N102" s="8" t="s">
        <v>237</v>
      </c>
      <c r="O102" s="8" t="s">
        <v>238</v>
      </c>
      <c r="P102" s="8" t="n">
        <v>8</v>
      </c>
      <c r="Q102" s="8" t="s">
        <v>45</v>
      </c>
      <c r="R102" s="1" t="s">
        <v>23</v>
      </c>
      <c r="S102" s="1" t="s">
        <v>45</v>
      </c>
      <c r="T102" s="1" t="n">
        <v>2</v>
      </c>
      <c r="U102" s="10" t="n">
        <f aca="false">X102/T102</f>
        <v>33.5</v>
      </c>
      <c r="V102" s="1" t="n">
        <v>35</v>
      </c>
      <c r="W102" s="1" t="n">
        <v>32</v>
      </c>
      <c r="X102" s="1" t="n">
        <f aca="false">V102+W102</f>
        <v>67</v>
      </c>
      <c r="Y102" s="2" t="n">
        <v>1.09</v>
      </c>
      <c r="Z102" s="2" t="n">
        <v>1.03</v>
      </c>
      <c r="AA102" s="3" t="n">
        <v>8.63</v>
      </c>
      <c r="AB102" s="3" t="n">
        <v>3.84</v>
      </c>
      <c r="AC102" s="2" t="n">
        <v>0.91</v>
      </c>
      <c r="AD102" s="2" t="n">
        <v>1.12</v>
      </c>
      <c r="AE102" s="2" t="n">
        <f aca="false">SQRT((((V102-1)*POWER(AC102,2))+((W102-1)*POWER(AD102,2)))/(X102-2))</f>
        <v>1.01558471221868</v>
      </c>
      <c r="AF102" s="2" t="n">
        <v>0.81</v>
      </c>
      <c r="AG102" s="2" t="n">
        <v>1.14</v>
      </c>
      <c r="AH102" s="11" t="n">
        <f aca="false">((AA102-Y102)-(AB102-Z102))/AE102</f>
        <v>4.65741551944659</v>
      </c>
      <c r="AI102" s="11" t="n">
        <f aca="false">AH102*(1-(3/((4*X102)-9)))*SQRT(1-(2*(U102-1)*0.233)/(X102-2))</f>
        <v>4.03165043239795</v>
      </c>
      <c r="AJ102" s="11" t="n">
        <f aca="false">((Y102-Z102)/AE102)*(1-(3/((4*X102)-9)))</f>
        <v>0.0583949508017499</v>
      </c>
      <c r="AK102" s="11" t="n">
        <f aca="false">AI102/SQRT(4+AI102^2)</f>
        <v>0.895829307101818</v>
      </c>
      <c r="AL102" s="11" t="n">
        <f aca="false">((AA102-Y102)/AC102)*(1-(3/((4*X102)-9)))</f>
        <v>8.18974076116933</v>
      </c>
      <c r="AM102" s="11" t="n">
        <f aca="false">((AB102-Z102)/AD102)*(1-(3/((4*X102)-9)))</f>
        <v>2.47986762272477</v>
      </c>
      <c r="AN102" s="11" t="n">
        <f aca="false">4*(1+(AI102^2)/8)/AO102</f>
        <v>1.16165488498273</v>
      </c>
      <c r="AO102" s="11" t="n">
        <f aca="false">((1/V102)*((V102-1)/(V102-3))*((((AL102^2)/2)*(V102/(V102-1)))+1)+(1/W102)*((W102-1)/(W102-3))*((((AM102^2)/2)*(W102/(W102-1)))+1))*(1+(U102-1)*0.233)</f>
        <v>10.4395055375742</v>
      </c>
      <c r="AP102" s="1" t="s">
        <v>239</v>
      </c>
    </row>
    <row r="103" customFormat="false" ht="12.75" hidden="false" customHeight="false" outlineLevel="0" collapsed="false">
      <c r="A103" s="1" t="n">
        <v>102</v>
      </c>
      <c r="B103" s="1" t="n">
        <v>22</v>
      </c>
      <c r="C103" s="8" t="s">
        <v>234</v>
      </c>
      <c r="D103" s="8" t="s">
        <v>108</v>
      </c>
      <c r="E103" s="8" t="s">
        <v>86</v>
      </c>
      <c r="F103" s="8" t="s">
        <v>242</v>
      </c>
      <c r="G103" s="1" t="s">
        <v>23</v>
      </c>
      <c r="H103" s="1" t="s">
        <v>46</v>
      </c>
      <c r="I103" s="1" t="s">
        <v>47</v>
      </c>
      <c r="J103" s="8" t="s">
        <v>236</v>
      </c>
      <c r="K103" s="8" t="s">
        <v>90</v>
      </c>
      <c r="L103" s="1" t="s">
        <v>80</v>
      </c>
      <c r="M103" s="1" t="s">
        <v>63</v>
      </c>
      <c r="N103" s="8" t="s">
        <v>237</v>
      </c>
      <c r="O103" s="8" t="s">
        <v>238</v>
      </c>
      <c r="P103" s="8" t="n">
        <v>8</v>
      </c>
      <c r="Q103" s="8" t="s">
        <v>45</v>
      </c>
      <c r="R103" s="1" t="s">
        <v>23</v>
      </c>
      <c r="S103" s="1" t="s">
        <v>45</v>
      </c>
      <c r="T103" s="1" t="n">
        <v>2</v>
      </c>
      <c r="U103" s="10" t="n">
        <f aca="false">X103/T103</f>
        <v>33.5</v>
      </c>
      <c r="V103" s="1" t="n">
        <v>35</v>
      </c>
      <c r="W103" s="1" t="n">
        <v>32</v>
      </c>
      <c r="X103" s="1" t="n">
        <f aca="false">V103+W103</f>
        <v>67</v>
      </c>
      <c r="Y103" s="2" t="n">
        <v>0.6</v>
      </c>
      <c r="Z103" s="2" t="n">
        <v>0.59</v>
      </c>
      <c r="AA103" s="3" t="n">
        <v>4.71</v>
      </c>
      <c r="AB103" s="3" t="n">
        <v>2.06</v>
      </c>
      <c r="AC103" s="2" t="n">
        <v>0.69</v>
      </c>
      <c r="AD103" s="2" t="n">
        <v>0.61</v>
      </c>
      <c r="AE103" s="2" t="n">
        <f aca="false">SQRT((((V103-1)*POWER(AC103,2))+((W103-1)*POWER(AD103,2)))/(X103-2))</f>
        <v>0.653069674690228</v>
      </c>
      <c r="AF103" s="2" t="n">
        <v>0.46</v>
      </c>
      <c r="AG103" s="2" t="n">
        <v>0.62</v>
      </c>
      <c r="AH103" s="11" t="n">
        <f aca="false">((AA103-Y103)-(AB103-Z103))/AE103</f>
        <v>4.04244769327597</v>
      </c>
      <c r="AI103" s="11" t="n">
        <f aca="false">AH103*(1-(3/((4*X103)-9)))*SQRT(1-(2*(U103-1)*0.233)/(X103-2))</f>
        <v>3.49930898853506</v>
      </c>
      <c r="AJ103" s="11" t="n">
        <f aca="false">((Y103-Z103)/AE103)*(1-(3/((4*X103)-9)))</f>
        <v>0.0151349392985645</v>
      </c>
      <c r="AK103" s="11" t="n">
        <f aca="false">AI103/SQRT(4+AI103^2)</f>
        <v>0.868200937294057</v>
      </c>
      <c r="AL103" s="11" t="n">
        <f aca="false">((AA103-Y103)/AC103)*(1-(3/((4*X103)-9)))</f>
        <v>5.88752727883163</v>
      </c>
      <c r="AM103" s="11" t="n">
        <f aca="false">((AB103-Z103)/AD103)*(1-(3/((4*X103)-9)))</f>
        <v>2.38192290651307</v>
      </c>
      <c r="AN103" s="11" t="n">
        <f aca="false">4*(1+(AI103^2)/8)/AO103</f>
        <v>1.67923052088595</v>
      </c>
      <c r="AO103" s="11" t="n">
        <f aca="false">((1/V103)*((V103-1)/(V103-3))*((((AL103^2)/2)*(V103/(V103-1)))+1)+(1/W103)*((W103-1)/(W103-3))*((((AM103^2)/2)*(W103/(W103-1)))+1))*(1+(U103-1)*0.233)</f>
        <v>6.02810726265297</v>
      </c>
      <c r="AP103" s="1" t="s">
        <v>239</v>
      </c>
    </row>
    <row r="104" customFormat="false" ht="12.75" hidden="false" customHeight="false" outlineLevel="0" collapsed="false">
      <c r="A104" s="1" t="n">
        <v>103</v>
      </c>
      <c r="B104" s="1" t="n">
        <v>22</v>
      </c>
      <c r="C104" s="8" t="s">
        <v>234</v>
      </c>
      <c r="D104" s="8" t="s">
        <v>108</v>
      </c>
      <c r="E104" s="8" t="s">
        <v>86</v>
      </c>
      <c r="F104" s="8" t="s">
        <v>243</v>
      </c>
      <c r="G104" s="1" t="s">
        <v>23</v>
      </c>
      <c r="H104" s="1" t="s">
        <v>46</v>
      </c>
      <c r="I104" s="1" t="s">
        <v>47</v>
      </c>
      <c r="J104" s="8" t="s">
        <v>236</v>
      </c>
      <c r="K104" s="8" t="s">
        <v>90</v>
      </c>
      <c r="L104" s="1" t="s">
        <v>80</v>
      </c>
      <c r="M104" s="1" t="s">
        <v>63</v>
      </c>
      <c r="N104" s="8" t="s">
        <v>237</v>
      </c>
      <c r="O104" s="8" t="s">
        <v>238</v>
      </c>
      <c r="P104" s="8" t="n">
        <v>8</v>
      </c>
      <c r="Q104" s="8" t="s">
        <v>45</v>
      </c>
      <c r="R104" s="1" t="s">
        <v>23</v>
      </c>
      <c r="S104" s="1" t="s">
        <v>45</v>
      </c>
      <c r="T104" s="1" t="n">
        <v>2</v>
      </c>
      <c r="U104" s="10" t="n">
        <f aca="false">X104/T104</f>
        <v>33.5</v>
      </c>
      <c r="V104" s="1" t="n">
        <v>35</v>
      </c>
      <c r="W104" s="1" t="n">
        <v>32</v>
      </c>
      <c r="X104" s="1" t="n">
        <f aca="false">V104+W104</f>
        <v>67</v>
      </c>
      <c r="Y104" s="2" t="n">
        <v>0.31</v>
      </c>
      <c r="Z104" s="2" t="n">
        <v>0.28</v>
      </c>
      <c r="AA104" s="3" t="n">
        <v>4.37</v>
      </c>
      <c r="AB104" s="3" t="n">
        <v>1.94</v>
      </c>
      <c r="AC104" s="2" t="n">
        <v>0.47</v>
      </c>
      <c r="AD104" s="2" t="n">
        <v>0.45</v>
      </c>
      <c r="AE104" s="2" t="n">
        <f aca="false">SQRT((((V104-1)*POWER(AC104,2))+((W104-1)*POWER(AD104,2)))/(X104-2))</f>
        <v>0.460569881108845</v>
      </c>
      <c r="AF104" s="2" t="n">
        <v>0.55</v>
      </c>
      <c r="AG104" s="2" t="n">
        <v>0.56</v>
      </c>
      <c r="AH104" s="11" t="n">
        <f aca="false">((AA104-Y104)-(AB104-Z104))/AE104</f>
        <v>5.210935622238</v>
      </c>
      <c r="AI104" s="11" t="n">
        <f aca="false">AH104*(1-(3/((4*X104)-9)))*SQRT(1-(2*(U104-1)*0.233)/(X104-2))</f>
        <v>4.51080019956863</v>
      </c>
      <c r="AJ104" s="11" t="n">
        <f aca="false">((Y104-Z104)/AE104)*(1-(3/((4*X104)-9)))</f>
        <v>0.0643822161820911</v>
      </c>
      <c r="AK104" s="11" t="n">
        <f aca="false">AI104/SQRT(4+AI104^2)</f>
        <v>0.914172226839023</v>
      </c>
      <c r="AL104" s="11" t="n">
        <f aca="false">((AA104-Y104)/AC104)*(1-(3/((4*X104)-9)))</f>
        <v>8.5382403680276</v>
      </c>
      <c r="AM104" s="11" t="n">
        <f aca="false">((AB104-Z104)/AD104)*(1-(3/((4*X104)-9)))</f>
        <v>3.64616044616045</v>
      </c>
      <c r="AN104" s="11" t="n">
        <f aca="false">4*(1+(AI104^2)/8)/AO104</f>
        <v>1.15454796025014</v>
      </c>
      <c r="AO104" s="11" t="n">
        <f aca="false">((1/V104)*((V104-1)/(V104-3))*((((AL104^2)/2)*(V104/(V104-1)))+1)+(1/W104)*((W104-1)/(W104-3))*((((AM104^2)/2)*(W104/(W104-1)))+1))*(1+(U104-1)*0.233)</f>
        <v>12.2763711064402</v>
      </c>
      <c r="AP104" s="1" t="s">
        <v>239</v>
      </c>
    </row>
    <row r="105" customFormat="false" ht="12.75" hidden="false" customHeight="false" outlineLevel="0" collapsed="false">
      <c r="A105" s="1" t="n">
        <v>104</v>
      </c>
      <c r="B105" s="1" t="n">
        <v>22</v>
      </c>
      <c r="C105" s="8" t="s">
        <v>234</v>
      </c>
      <c r="D105" s="8" t="s">
        <v>108</v>
      </c>
      <c r="E105" s="8" t="s">
        <v>86</v>
      </c>
      <c r="F105" s="8" t="s">
        <v>244</v>
      </c>
      <c r="G105" s="1" t="s">
        <v>23</v>
      </c>
      <c r="H105" s="1" t="s">
        <v>46</v>
      </c>
      <c r="I105" s="1" t="s">
        <v>47</v>
      </c>
      <c r="J105" s="8" t="s">
        <v>236</v>
      </c>
      <c r="K105" s="8" t="s">
        <v>90</v>
      </c>
      <c r="L105" s="1" t="s">
        <v>80</v>
      </c>
      <c r="M105" s="1" t="s">
        <v>63</v>
      </c>
      <c r="N105" s="8" t="s">
        <v>237</v>
      </c>
      <c r="O105" s="8" t="s">
        <v>238</v>
      </c>
      <c r="P105" s="8" t="n">
        <v>8</v>
      </c>
      <c r="Q105" s="8" t="s">
        <v>45</v>
      </c>
      <c r="R105" s="1" t="s">
        <v>23</v>
      </c>
      <c r="S105" s="1" t="s">
        <v>45</v>
      </c>
      <c r="T105" s="1" t="n">
        <v>2</v>
      </c>
      <c r="U105" s="10" t="n">
        <f aca="false">X105/T105</f>
        <v>33.5</v>
      </c>
      <c r="V105" s="1" t="n">
        <v>35</v>
      </c>
      <c r="W105" s="1" t="n">
        <v>32</v>
      </c>
      <c r="X105" s="1" t="n">
        <f aca="false">V105+W105</f>
        <v>67</v>
      </c>
      <c r="Y105" s="2" t="n">
        <v>0.91</v>
      </c>
      <c r="Z105" s="2" t="n">
        <v>0.87</v>
      </c>
      <c r="AA105" s="3" t="n">
        <v>9.08</v>
      </c>
      <c r="AB105" s="3" t="n">
        <v>4</v>
      </c>
      <c r="AC105" s="2" t="n">
        <v>1.09</v>
      </c>
      <c r="AD105" s="2" t="n">
        <v>0.97</v>
      </c>
      <c r="AE105" s="2" t="n">
        <f aca="false">SQRT((((V105-1)*POWER(AC105,2))+((W105-1)*POWER(AD105,2)))/(X105-2))</f>
        <v>1.03450694313021</v>
      </c>
      <c r="AF105" s="2" t="n">
        <v>0.66</v>
      </c>
      <c r="AG105" s="2" t="n">
        <v>1.14</v>
      </c>
      <c r="AH105" s="11" t="n">
        <f aca="false">((AA105-Y105)-(AB105-Z105))/AE105</f>
        <v>4.87188610329667</v>
      </c>
      <c r="AI105" s="11" t="n">
        <f aca="false">AH105*(1-(3/((4*X105)-9)))*SQRT(1-(2*(U105-1)*0.233)/(X105-2))</f>
        <v>4.21730499091983</v>
      </c>
      <c r="AJ105" s="11" t="n">
        <f aca="false">((Y105-Z105)/AE105)*(1-(3/((4*X105)-9)))</f>
        <v>0.0382178967470721</v>
      </c>
      <c r="AK105" s="11" t="n">
        <f aca="false">AI105/SQRT(4+AI105^2)</f>
        <v>0.90354468444849</v>
      </c>
      <c r="AL105" s="11" t="n">
        <f aca="false">((AA105-Y105)/AC105)*(1-(3/((4*X105)-9)))</f>
        <v>7.40859339024477</v>
      </c>
      <c r="AM105" s="11" t="n">
        <f aca="false">((AB105-Z105)/AD105)*(1-(3/((4*X105)-9)))</f>
        <v>3.18942801417028</v>
      </c>
      <c r="AN105" s="11" t="n">
        <f aca="false">4*(1+(AI105^2)/8)/AO105</f>
        <v>1.37128612891594</v>
      </c>
      <c r="AO105" s="11" t="n">
        <f aca="false">((1/V105)*((V105-1)/(V105-3))*((((AL105^2)/2)*(V105/(V105-1)))+1)+(1/W105)*((W105-1)/(W105-3))*((((AM105^2)/2)*(W105/(W105-1)))+1))*(1+(U105-1)*0.233)</f>
        <v>9.40199891280969</v>
      </c>
      <c r="AP105" s="1" t="s">
        <v>239</v>
      </c>
    </row>
    <row r="106" customFormat="false" ht="12.75" hidden="false" customHeight="false" outlineLevel="0" collapsed="false">
      <c r="A106" s="1" t="n">
        <v>105</v>
      </c>
      <c r="B106" s="1" t="n">
        <v>22</v>
      </c>
      <c r="C106" s="8" t="s">
        <v>234</v>
      </c>
      <c r="D106" s="8" t="s">
        <v>108</v>
      </c>
      <c r="E106" s="8" t="s">
        <v>86</v>
      </c>
      <c r="F106" s="8" t="s">
        <v>245</v>
      </c>
      <c r="G106" s="1" t="s">
        <v>23</v>
      </c>
      <c r="H106" s="1" t="s">
        <v>46</v>
      </c>
      <c r="I106" s="1" t="s">
        <v>47</v>
      </c>
      <c r="J106" s="8" t="s">
        <v>236</v>
      </c>
      <c r="K106" s="8" t="s">
        <v>90</v>
      </c>
      <c r="L106" s="1" t="s">
        <v>80</v>
      </c>
      <c r="M106" s="1" t="s">
        <v>63</v>
      </c>
      <c r="N106" s="8" t="s">
        <v>237</v>
      </c>
      <c r="O106" s="8" t="s">
        <v>238</v>
      </c>
      <c r="P106" s="8" t="n">
        <v>8</v>
      </c>
      <c r="Q106" s="8" t="s">
        <v>45</v>
      </c>
      <c r="R106" s="1" t="s">
        <v>23</v>
      </c>
      <c r="S106" s="1" t="s">
        <v>45</v>
      </c>
      <c r="T106" s="1" t="n">
        <v>2</v>
      </c>
      <c r="U106" s="10" t="n">
        <f aca="false">X106/T106</f>
        <v>33.5</v>
      </c>
      <c r="V106" s="1" t="n">
        <v>35</v>
      </c>
      <c r="W106" s="1" t="n">
        <v>32</v>
      </c>
      <c r="X106" s="1" t="n">
        <f aca="false">V106+W106</f>
        <v>67</v>
      </c>
      <c r="Y106" s="2" t="n">
        <v>0.49</v>
      </c>
      <c r="Z106" s="2" t="n">
        <v>0.47</v>
      </c>
      <c r="AA106" s="3" t="n">
        <v>5</v>
      </c>
      <c r="AB106" s="3" t="n">
        <v>2.69</v>
      </c>
      <c r="AC106" s="2" t="n">
        <v>0.51</v>
      </c>
      <c r="AD106" s="2" t="n">
        <v>0.51</v>
      </c>
      <c r="AE106" s="2" t="n">
        <f aca="false">SQRT((((V106-1)*POWER(AC106,2))+((W106-1)*POWER(AD106,2)))/(X106-2))</f>
        <v>0.51</v>
      </c>
      <c r="AF106" s="2" t="n">
        <v>0.73</v>
      </c>
      <c r="AG106" s="2" t="n">
        <v>0.65</v>
      </c>
      <c r="AH106" s="11" t="n">
        <f aca="false">((AA106-Y106)-(AB106-Z106))/AE106</f>
        <v>4.49019607843137</v>
      </c>
      <c r="AI106" s="11" t="n">
        <f aca="false">AH106*(1-(3/((4*X106)-9)))*SQRT(1-(2*(U106-1)*0.233)/(X106-2))</f>
        <v>3.88689840654597</v>
      </c>
      <c r="AJ106" s="11" t="n">
        <f aca="false">((Y106-Z106)/AE106)*(1-(3/((4*X106)-9)))</f>
        <v>0.0387614505261564</v>
      </c>
      <c r="AK106" s="11" t="n">
        <f aca="false">AI106/SQRT(4+AI106^2)</f>
        <v>0.889192537517078</v>
      </c>
      <c r="AL106" s="11" t="n">
        <f aca="false">((AA106-Y106)/AC106)*(1-(3/((4*X106)-9)))</f>
        <v>8.74070709364827</v>
      </c>
      <c r="AM106" s="11" t="n">
        <f aca="false">((AB106-Z106)/AD106)*(1-(3/((4*X106)-9)))</f>
        <v>4.30252100840336</v>
      </c>
      <c r="AN106" s="11" t="n">
        <f aca="false">4*(1+(AI106^2)/8)/AO106</f>
        <v>0.85483298948156</v>
      </c>
      <c r="AO106" s="11" t="n">
        <f aca="false">((1/V106)*((V106-1)/(V106-3))*((((AL106^2)/2)*(V106/(V106-1)))+1)+(1/W106)*((W106-1)/(W106-3))*((((AM106^2)/2)*(W106/(W106-1)))+1))*(1+(U106-1)*0.233)</f>
        <v>13.5160782908157</v>
      </c>
      <c r="AP106" s="1" t="s">
        <v>239</v>
      </c>
    </row>
    <row r="107" customFormat="false" ht="12.75" hidden="false" customHeight="false" outlineLevel="0" collapsed="false">
      <c r="A107" s="1" t="n">
        <v>106</v>
      </c>
      <c r="B107" s="1" t="n">
        <v>22</v>
      </c>
      <c r="C107" s="8" t="s">
        <v>234</v>
      </c>
      <c r="D107" s="8" t="s">
        <v>108</v>
      </c>
      <c r="E107" s="8" t="s">
        <v>86</v>
      </c>
      <c r="F107" s="8" t="s">
        <v>246</v>
      </c>
      <c r="G107" s="1" t="s">
        <v>23</v>
      </c>
      <c r="H107" s="1" t="s">
        <v>46</v>
      </c>
      <c r="I107" s="1" t="s">
        <v>47</v>
      </c>
      <c r="J107" s="8" t="s">
        <v>236</v>
      </c>
      <c r="K107" s="8" t="s">
        <v>90</v>
      </c>
      <c r="L107" s="1" t="s">
        <v>80</v>
      </c>
      <c r="M107" s="1" t="s">
        <v>63</v>
      </c>
      <c r="N107" s="8" t="s">
        <v>237</v>
      </c>
      <c r="O107" s="8" t="s">
        <v>238</v>
      </c>
      <c r="P107" s="8" t="n">
        <v>8</v>
      </c>
      <c r="Q107" s="8" t="s">
        <v>45</v>
      </c>
      <c r="R107" s="1" t="s">
        <v>23</v>
      </c>
      <c r="S107" s="1" t="s">
        <v>45</v>
      </c>
      <c r="T107" s="1" t="n">
        <v>2</v>
      </c>
      <c r="U107" s="10" t="n">
        <f aca="false">X107/T107</f>
        <v>33.5</v>
      </c>
      <c r="V107" s="1" t="n">
        <v>35</v>
      </c>
      <c r="W107" s="1" t="n">
        <v>32</v>
      </c>
      <c r="X107" s="1" t="n">
        <f aca="false">V107+W107</f>
        <v>67</v>
      </c>
      <c r="Y107" s="2" t="n">
        <v>1.14</v>
      </c>
      <c r="Z107" s="2" t="n">
        <v>1.09</v>
      </c>
      <c r="AA107" s="3" t="n">
        <v>5.14</v>
      </c>
      <c r="AB107" s="3" t="n">
        <v>3.31</v>
      </c>
      <c r="AC107" s="2" t="n">
        <v>0.55</v>
      </c>
      <c r="AD107" s="2" t="n">
        <v>0.39</v>
      </c>
      <c r="AE107" s="2" t="n">
        <f aca="false">SQRT((((V107-1)*POWER(AC107,2))+((W107-1)*POWER(AD107,2)))/(X107-2))</f>
        <v>0.480386062694131</v>
      </c>
      <c r="AF107" s="2" t="n">
        <v>0.69</v>
      </c>
      <c r="AG107" s="2" t="n">
        <v>0.47</v>
      </c>
      <c r="AH107" s="11" t="n">
        <f aca="false">((AA107-Y107)-(AB107-Z107))/AE107</f>
        <v>3.70535312789321</v>
      </c>
      <c r="AI107" s="11" t="n">
        <f aca="false">AH107*(1-(3/((4*X107)-9)))*SQRT(1-(2*(U107-1)*0.233)/(X107-2))</f>
        <v>3.20750606809349</v>
      </c>
      <c r="AJ107" s="11" t="n">
        <f aca="false">((Y107-Z107)/AE107)*(1-(3/((4*X107)-9)))</f>
        <v>0.102877358980159</v>
      </c>
      <c r="AK107" s="11" t="n">
        <f aca="false">AI107/SQRT(4+AI107^2)</f>
        <v>0.84855563028614</v>
      </c>
      <c r="AL107" s="11" t="n">
        <f aca="false">((AA107-Y107)/AC107)*(1-(3/((4*X107)-9)))</f>
        <v>7.18848718848719</v>
      </c>
      <c r="AM107" s="11" t="n">
        <f aca="false">((AB107-Z107)/AD107)*(1-(3/((4*X107)-9)))</f>
        <v>5.62637362637363</v>
      </c>
      <c r="AN107" s="11" t="n">
        <f aca="false">4*(1+(AI107^2)/8)/AO107</f>
        <v>0.752784713119839</v>
      </c>
      <c r="AO107" s="11" t="n">
        <f aca="false">((1/V107)*((V107-1)/(V107-3))*((((AL107^2)/2)*(V107/(V107-1)))+1)+(1/W107)*((W107-1)/(W107-3))*((((AM107^2)/2)*(W107/(W107-1)))+1))*(1+(U107-1)*0.233)</f>
        <v>12.1469623772403</v>
      </c>
      <c r="AP107" s="1" t="s">
        <v>239</v>
      </c>
    </row>
    <row r="108" customFormat="false" ht="12.75" hidden="false" customHeight="false" outlineLevel="0" collapsed="false">
      <c r="A108" s="1" t="n">
        <v>107</v>
      </c>
      <c r="B108" s="1" t="n">
        <v>22</v>
      </c>
      <c r="C108" s="8" t="s">
        <v>234</v>
      </c>
      <c r="D108" s="8" t="s">
        <v>108</v>
      </c>
      <c r="E108" s="8" t="s">
        <v>86</v>
      </c>
      <c r="F108" s="8" t="s">
        <v>247</v>
      </c>
      <c r="G108" s="1" t="s">
        <v>23</v>
      </c>
      <c r="H108" s="1" t="s">
        <v>46</v>
      </c>
      <c r="I108" s="1" t="s">
        <v>47</v>
      </c>
      <c r="J108" s="8" t="s">
        <v>236</v>
      </c>
      <c r="K108" s="8" t="s">
        <v>90</v>
      </c>
      <c r="L108" s="1" t="s">
        <v>80</v>
      </c>
      <c r="M108" s="1" t="s">
        <v>63</v>
      </c>
      <c r="N108" s="8" t="s">
        <v>237</v>
      </c>
      <c r="O108" s="8" t="s">
        <v>238</v>
      </c>
      <c r="P108" s="8" t="n">
        <v>8</v>
      </c>
      <c r="Q108" s="8" t="s">
        <v>45</v>
      </c>
      <c r="R108" s="1" t="s">
        <v>23</v>
      </c>
      <c r="S108" s="1" t="s">
        <v>45</v>
      </c>
      <c r="T108" s="1" t="n">
        <v>2</v>
      </c>
      <c r="U108" s="10" t="n">
        <f aca="false">X108/T108</f>
        <v>33.5</v>
      </c>
      <c r="V108" s="1" t="n">
        <v>35</v>
      </c>
      <c r="W108" s="1" t="n">
        <v>32</v>
      </c>
      <c r="X108" s="1" t="n">
        <f aca="false">V108+W108</f>
        <v>67</v>
      </c>
      <c r="Y108" s="2" t="n">
        <v>0.23</v>
      </c>
      <c r="Z108" s="2" t="n">
        <v>0.22</v>
      </c>
      <c r="AA108" s="3" t="n">
        <v>4.77</v>
      </c>
      <c r="AB108" s="3" t="n">
        <v>2.19</v>
      </c>
      <c r="AC108" s="2" t="n">
        <v>0.43</v>
      </c>
      <c r="AD108" s="2" t="n">
        <v>0.42</v>
      </c>
      <c r="AE108" s="2" t="n">
        <f aca="false">SQRT((((V108-1)*POWER(AC108,2))+((W108-1)*POWER(AD108,2)))/(X108-2))</f>
        <v>0.425260101404016</v>
      </c>
      <c r="AF108" s="2" t="n">
        <v>0.64</v>
      </c>
      <c r="AG108" s="2" t="n">
        <v>0.54</v>
      </c>
      <c r="AH108" s="11" t="n">
        <f aca="false">((AA108-Y108)-(AB108-Z108))/AE108</f>
        <v>6.04336026708131</v>
      </c>
      <c r="AI108" s="11" t="n">
        <f aca="false">AH108*(1-(3/((4*X108)-9)))*SQRT(1-(2*(U108-1)*0.233)/(X108-2))</f>
        <v>5.23138120963922</v>
      </c>
      <c r="AJ108" s="11" t="n">
        <f aca="false">((Y108-Z108)/AE108)*(1-(3/((4*X108)-9)))</f>
        <v>0.0232426457397175</v>
      </c>
      <c r="AK108" s="11" t="n">
        <f aca="false">AI108/SQRT(4+AI108^2)</f>
        <v>0.934065771109155</v>
      </c>
      <c r="AL108" s="11" t="n">
        <f aca="false">((AA108-Y108)/AC108)*(1-(3/((4*X108)-9)))</f>
        <v>10.4358444823561</v>
      </c>
      <c r="AM108" s="11" t="n">
        <f aca="false">((AB108-Z108)/AD108)*(1-(3/((4*X108)-9)))</f>
        <v>4.63614635043207</v>
      </c>
      <c r="AN108" s="11" t="n">
        <f aca="false">4*(1+(AI108^2)/8)/AO108</f>
        <v>0.965740888010804</v>
      </c>
      <c r="AO108" s="11" t="n">
        <f aca="false">((1/V108)*((V108-1)/(V108-3))*((((AL108^2)/2)*(V108/(V108-1)))+1)+(1/W108)*((W108-1)/(W108-3))*((((AM108^2)/2)*(W108/(W108-1)))+1))*(1+(U108-1)*0.233)</f>
        <v>18.3109930415262</v>
      </c>
      <c r="AP108" s="1" t="s">
        <v>239</v>
      </c>
    </row>
    <row r="109" customFormat="false" ht="12.75" hidden="false" customHeight="false" outlineLevel="0" collapsed="false">
      <c r="A109" s="1" t="n">
        <v>108</v>
      </c>
      <c r="B109" s="1" t="n">
        <v>22</v>
      </c>
      <c r="C109" s="8" t="s">
        <v>234</v>
      </c>
      <c r="D109" s="8" t="s">
        <v>108</v>
      </c>
      <c r="E109" s="8" t="s">
        <v>86</v>
      </c>
      <c r="F109" s="8" t="s">
        <v>248</v>
      </c>
      <c r="G109" s="1" t="s">
        <v>23</v>
      </c>
      <c r="H109" s="1" t="s">
        <v>46</v>
      </c>
      <c r="I109" s="1" t="s">
        <v>47</v>
      </c>
      <c r="J109" s="8" t="s">
        <v>236</v>
      </c>
      <c r="K109" s="8" t="s">
        <v>90</v>
      </c>
      <c r="L109" s="1" t="s">
        <v>80</v>
      </c>
      <c r="M109" s="1" t="s">
        <v>63</v>
      </c>
      <c r="N109" s="8" t="s">
        <v>237</v>
      </c>
      <c r="O109" s="8" t="s">
        <v>238</v>
      </c>
      <c r="P109" s="8" t="n">
        <v>8</v>
      </c>
      <c r="Q109" s="8" t="s">
        <v>45</v>
      </c>
      <c r="R109" s="1" t="s">
        <v>23</v>
      </c>
      <c r="S109" s="1" t="s">
        <v>45</v>
      </c>
      <c r="T109" s="1" t="n">
        <v>2</v>
      </c>
      <c r="U109" s="10" t="n">
        <f aca="false">X109/T109</f>
        <v>33.5</v>
      </c>
      <c r="V109" s="1" t="n">
        <v>35</v>
      </c>
      <c r="W109" s="1" t="n">
        <v>32</v>
      </c>
      <c r="X109" s="1" t="n">
        <f aca="false">V109+W109</f>
        <v>67</v>
      </c>
      <c r="Y109" s="2" t="n">
        <v>0.37</v>
      </c>
      <c r="Z109" s="2" t="n">
        <v>0.34</v>
      </c>
      <c r="AA109" s="3" t="n">
        <v>4.4</v>
      </c>
      <c r="AB109" s="3" t="n">
        <v>2.31</v>
      </c>
      <c r="AC109" s="2" t="n">
        <v>0.49</v>
      </c>
      <c r="AD109" s="2" t="n">
        <v>0.48</v>
      </c>
      <c r="AE109" s="2" t="n">
        <f aca="false">SQRT((((V109-1)*POWER(AC109,2))+((W109-1)*POWER(AD109,2)))/(X109-2))</f>
        <v>0.485256474613009</v>
      </c>
      <c r="AF109" s="2" t="n">
        <v>0.5</v>
      </c>
      <c r="AG109" s="2" t="n">
        <v>0.47</v>
      </c>
      <c r="AH109" s="11" t="n">
        <f aca="false">((AA109-Y109)-(AB109-Z109))/AE109</f>
        <v>4.24517777252296</v>
      </c>
      <c r="AI109" s="11" t="n">
        <f aca="false">AH109*(1-(3/((4*X109)-9)))*SQRT(1-(2*(U109-1)*0.233)/(X109-2))</f>
        <v>3.67480048338741</v>
      </c>
      <c r="AJ109" s="11" t="n">
        <f aca="false">((Y109-Z109)/AE109)*(1-(3/((4*X109)-9)))</f>
        <v>0.06110688100794</v>
      </c>
      <c r="AK109" s="11" t="n">
        <f aca="false">AI109/SQRT(4+AI109^2)</f>
        <v>0.878340978684882</v>
      </c>
      <c r="AL109" s="11" t="n">
        <f aca="false">((AA109-Y109)/AC109)*(1-(3/((4*X109)-9)))</f>
        <v>8.12922543534789</v>
      </c>
      <c r="AM109" s="11" t="n">
        <f aca="false">((AB109-Z109)/AD109)*(1-(3/((4*X109)-9)))</f>
        <v>4.05662805662806</v>
      </c>
      <c r="AN109" s="11" t="n">
        <f aca="false">4*(1+(AI109^2)/8)/AO109</f>
        <v>0.908840585816444</v>
      </c>
      <c r="AO109" s="11" t="n">
        <f aca="false">((1/V109)*((V109-1)/(V109-3))*((((AL109^2)/2)*(V109/(V109-1)))+1)+(1/W109)*((W109-1)/(W109-3))*((((AM109^2)/2)*(W109/(W109-1)))+1))*(1+(U109-1)*0.233)</f>
        <v>11.8305448327808</v>
      </c>
      <c r="AP109" s="1" t="s">
        <v>239</v>
      </c>
    </row>
    <row r="110" customFormat="false" ht="12.75" hidden="false" customHeight="false" outlineLevel="0" collapsed="false">
      <c r="A110" s="1" t="n">
        <v>109</v>
      </c>
      <c r="B110" s="1" t="n">
        <v>22</v>
      </c>
      <c r="C110" s="8" t="s">
        <v>234</v>
      </c>
      <c r="D110" s="8" t="s">
        <v>108</v>
      </c>
      <c r="E110" s="8" t="s">
        <v>86</v>
      </c>
      <c r="F110" s="8" t="s">
        <v>249</v>
      </c>
      <c r="G110" s="1" t="s">
        <v>23</v>
      </c>
      <c r="H110" s="1" t="s">
        <v>46</v>
      </c>
      <c r="I110" s="1" t="s">
        <v>47</v>
      </c>
      <c r="J110" s="8" t="s">
        <v>236</v>
      </c>
      <c r="K110" s="8" t="s">
        <v>90</v>
      </c>
      <c r="L110" s="1" t="s">
        <v>80</v>
      </c>
      <c r="M110" s="1" t="s">
        <v>63</v>
      </c>
      <c r="N110" s="8" t="s">
        <v>237</v>
      </c>
      <c r="O110" s="8" t="s">
        <v>238</v>
      </c>
      <c r="P110" s="8" t="n">
        <v>8</v>
      </c>
      <c r="Q110" s="8" t="s">
        <v>45</v>
      </c>
      <c r="R110" s="1" t="s">
        <v>23</v>
      </c>
      <c r="S110" s="1" t="s">
        <v>45</v>
      </c>
      <c r="T110" s="1" t="n">
        <v>2</v>
      </c>
      <c r="U110" s="10" t="n">
        <f aca="false">X110/T110</f>
        <v>33.5</v>
      </c>
      <c r="V110" s="1" t="n">
        <v>35</v>
      </c>
      <c r="W110" s="1" t="n">
        <v>32</v>
      </c>
      <c r="X110" s="1" t="n">
        <f aca="false">V110+W110</f>
        <v>67</v>
      </c>
      <c r="Y110" s="2" t="n">
        <v>0.31</v>
      </c>
      <c r="Z110" s="2" t="n">
        <v>0.28</v>
      </c>
      <c r="AA110" s="3" t="n">
        <v>3.8</v>
      </c>
      <c r="AB110" s="3" t="n">
        <v>1.44</v>
      </c>
      <c r="AC110" s="2" t="n">
        <v>0.47</v>
      </c>
      <c r="AD110" s="2" t="n">
        <v>0.46</v>
      </c>
      <c r="AE110" s="2" t="n">
        <f aca="false">SQRT((((V110-1)*POWER(AC110,2))+((W110-1)*POWER(AD110,2)))/(X110-2))</f>
        <v>0.465257579610064</v>
      </c>
      <c r="AF110" s="2" t="n">
        <v>0.58</v>
      </c>
      <c r="AG110" s="2" t="n">
        <v>0.5</v>
      </c>
      <c r="AH110" s="11" t="n">
        <f aca="false">((AA110-Y110)-(AB110-Z110))/AE110</f>
        <v>5.00797859532517</v>
      </c>
      <c r="AI110" s="11" t="n">
        <f aca="false">AH110*(1-(3/((4*X110)-9)))*SQRT(1-(2*(U110-1)*0.233)/(X110-2))</f>
        <v>4.33511224948241</v>
      </c>
      <c r="AJ110" s="11" t="n">
        <f aca="false">((Y110-Z110)/AE110)*(1-(3/((4*X110)-9)))</f>
        <v>0.0637335337499748</v>
      </c>
      <c r="AK110" s="11" t="n">
        <f aca="false">AI110/SQRT(4+AI110^2)</f>
        <v>0.908024807132692</v>
      </c>
      <c r="AL110" s="11" t="n">
        <f aca="false">((AA110-Y110)/AC110)*(1-(3/((4*X110)-9)))</f>
        <v>7.33952189271338</v>
      </c>
      <c r="AM110" s="11" t="n">
        <f aca="false">((AB110-Z110)/AD110)*(1-(3/((4*X110)-9)))</f>
        <v>2.49252979687762</v>
      </c>
      <c r="AN110" s="11" t="n">
        <f aca="false">4*(1+(AI110^2)/8)/AO110</f>
        <v>1.54333455526554</v>
      </c>
      <c r="AO110" s="11" t="n">
        <f aca="false">((1/V110)*((V110-1)/(V110-3))*((((AL110^2)/2)*(V110/(V110-1)))+1)+(1/W110)*((W110-1)/(W110-3))*((((AM110^2)/2)*(W110/(W110-1)))+1))*(1+(U110-1)*0.233)</f>
        <v>8.68029492510214</v>
      </c>
      <c r="AP110" s="1" t="s">
        <v>239</v>
      </c>
    </row>
    <row r="111" customFormat="false" ht="12.75" hidden="false" customHeight="false" outlineLevel="0" collapsed="false">
      <c r="A111" s="1" t="n">
        <v>110</v>
      </c>
      <c r="B111" s="1" t="n">
        <v>22</v>
      </c>
      <c r="C111" s="8" t="s">
        <v>234</v>
      </c>
      <c r="D111" s="8" t="s">
        <v>108</v>
      </c>
      <c r="E111" s="8" t="s">
        <v>86</v>
      </c>
      <c r="F111" s="8" t="s">
        <v>250</v>
      </c>
      <c r="G111" s="1" t="s">
        <v>23</v>
      </c>
      <c r="H111" s="1" t="s">
        <v>46</v>
      </c>
      <c r="I111" s="1" t="s">
        <v>47</v>
      </c>
      <c r="J111" s="8" t="s">
        <v>236</v>
      </c>
      <c r="K111" s="8" t="s">
        <v>90</v>
      </c>
      <c r="L111" s="1" t="s">
        <v>80</v>
      </c>
      <c r="M111" s="1" t="s">
        <v>63</v>
      </c>
      <c r="N111" s="8" t="s">
        <v>237</v>
      </c>
      <c r="O111" s="8" t="s">
        <v>238</v>
      </c>
      <c r="P111" s="8" t="n">
        <v>8</v>
      </c>
      <c r="Q111" s="8" t="s">
        <v>45</v>
      </c>
      <c r="R111" s="1" t="s">
        <v>23</v>
      </c>
      <c r="S111" s="1" t="s">
        <v>45</v>
      </c>
      <c r="T111" s="1" t="n">
        <v>2</v>
      </c>
      <c r="U111" s="10" t="n">
        <f aca="false">X111/T111</f>
        <v>33.5</v>
      </c>
      <c r="V111" s="1" t="n">
        <v>35</v>
      </c>
      <c r="W111" s="1" t="n">
        <v>32</v>
      </c>
      <c r="X111" s="1" t="n">
        <f aca="false">V111+W111</f>
        <v>67</v>
      </c>
      <c r="Y111" s="2" t="n">
        <v>2.54</v>
      </c>
      <c r="Z111" s="2" t="n">
        <v>2.41</v>
      </c>
      <c r="AA111" s="3" t="n">
        <v>23.11</v>
      </c>
      <c r="AB111" s="3" t="n">
        <v>11.94</v>
      </c>
      <c r="AC111" s="2" t="n">
        <v>1.74</v>
      </c>
      <c r="AD111" s="2" t="n">
        <v>2.13</v>
      </c>
      <c r="AE111" s="2" t="n">
        <f aca="false">SQRT((((V111-1)*POWER(AC111,2))+((W111-1)*POWER(AD111,2)))/(X111-2))</f>
        <v>1.93582540535039</v>
      </c>
      <c r="AF111" s="2" t="n">
        <v>1.51</v>
      </c>
      <c r="AG111" s="2" t="n">
        <v>1.05</v>
      </c>
      <c r="AH111" s="11" t="n">
        <f aca="false">((AA111-Y111)-(AB111-Z111))/AE111</f>
        <v>5.7029936529848</v>
      </c>
      <c r="AI111" s="11" t="n">
        <f aca="false">AH111*(1-(3/((4*X111)-9)))*SQRT(1-(2*(U111-1)*0.233)/(X111-2))</f>
        <v>4.93674586925218</v>
      </c>
      <c r="AJ111" s="11" t="n">
        <f aca="false">((Y111-Z111)/AE111)*(1-(3/((4*X111)-9)))</f>
        <v>0.0663769615478058</v>
      </c>
      <c r="AK111" s="11" t="n">
        <f aca="false">AI111/SQRT(4+AI111^2)</f>
        <v>0.926829675137177</v>
      </c>
      <c r="AL111" s="11" t="n">
        <f aca="false">((AA111-Y111)/AC111)*(1-(3/((4*X111)-9)))</f>
        <v>11.6849065814583</v>
      </c>
      <c r="AM111" s="11" t="n">
        <f aca="false">((AB111-Z111)/AD111)*(1-(3/((4*X111)-9)))</f>
        <v>4.4223539434807</v>
      </c>
      <c r="AN111" s="11" t="n">
        <f aca="false">4*(1+(AI111^2)/8)/AO111</f>
        <v>0.745004208959673</v>
      </c>
      <c r="AO111" s="11" t="n">
        <f aca="false">((1/V111)*((V111-1)/(V111-3))*((((AL111^2)/2)*(V111/(V111-1)))+1)+(1/W111)*((W111-1)/(W111-3))*((((AM111^2)/2)*(W111/(W111-1)))+1))*(1+(U111-1)*0.233)</f>
        <v>21.7256891895833</v>
      </c>
      <c r="AP111" s="1" t="s">
        <v>239</v>
      </c>
    </row>
    <row r="112" customFormat="false" ht="12.75" hidden="false" customHeight="false" outlineLevel="0" collapsed="false">
      <c r="A112" s="1" t="n">
        <v>111</v>
      </c>
      <c r="B112" s="1" t="n">
        <v>22</v>
      </c>
      <c r="C112" s="8" t="s">
        <v>234</v>
      </c>
      <c r="D112" s="8" t="s">
        <v>108</v>
      </c>
      <c r="E112" s="8" t="s">
        <v>86</v>
      </c>
      <c r="F112" s="8" t="s">
        <v>251</v>
      </c>
      <c r="G112" s="1" t="s">
        <v>23</v>
      </c>
      <c r="H112" s="1" t="s">
        <v>46</v>
      </c>
      <c r="I112" s="1" t="s">
        <v>47</v>
      </c>
      <c r="J112" s="8" t="s">
        <v>236</v>
      </c>
      <c r="K112" s="8" t="s">
        <v>90</v>
      </c>
      <c r="L112" s="1" t="s">
        <v>80</v>
      </c>
      <c r="M112" s="1" t="s">
        <v>63</v>
      </c>
      <c r="N112" s="8" t="s">
        <v>237</v>
      </c>
      <c r="O112" s="8" t="s">
        <v>238</v>
      </c>
      <c r="P112" s="8" t="n">
        <v>8</v>
      </c>
      <c r="Q112" s="8" t="s">
        <v>45</v>
      </c>
      <c r="R112" s="1" t="s">
        <v>23</v>
      </c>
      <c r="S112" s="1" t="s">
        <v>45</v>
      </c>
      <c r="T112" s="1" t="n">
        <v>2</v>
      </c>
      <c r="U112" s="10" t="n">
        <f aca="false">X112/T112</f>
        <v>33.5</v>
      </c>
      <c r="V112" s="1" t="n">
        <v>35</v>
      </c>
      <c r="W112" s="1" t="n">
        <v>32</v>
      </c>
      <c r="X112" s="1" t="n">
        <f aca="false">V112+W112</f>
        <v>67</v>
      </c>
      <c r="Y112" s="2" t="n">
        <v>4.54</v>
      </c>
      <c r="Z112" s="2" t="n">
        <v>4.31</v>
      </c>
      <c r="AA112" s="3" t="n">
        <v>40.82</v>
      </c>
      <c r="AB112" s="3" t="n">
        <v>19.78</v>
      </c>
      <c r="AC112" s="2" t="n">
        <v>2.6</v>
      </c>
      <c r="AD112" s="2" t="n">
        <v>2.66</v>
      </c>
      <c r="AE112" s="2" t="n">
        <f aca="false">SQRT((((V112-1)*POWER(AC112,2))+((W112-1)*POWER(AD112,2)))/(X112-2))</f>
        <v>2.62878620718326</v>
      </c>
      <c r="AF112" s="2" t="n">
        <v>1.69</v>
      </c>
      <c r="AG112" s="2" t="n">
        <v>2.67</v>
      </c>
      <c r="AH112" s="11" t="n">
        <f aca="false">((AA112-Y112)-(AB112-Z112))/AE112</f>
        <v>7.91620099920484</v>
      </c>
      <c r="AI112" s="11" t="n">
        <f aca="false">AH112*(1-(3/((4*X112)-9)))*SQRT(1-(2*(U112-1)*0.233)/(X112-2))</f>
        <v>6.85258917700896</v>
      </c>
      <c r="AJ112" s="11" t="n">
        <f aca="false">((Y112-Z112)/AE112)*(1-(3/((4*X112)-9)))</f>
        <v>0.086479420317523</v>
      </c>
      <c r="AK112" s="11" t="n">
        <f aca="false">AI112/SQRT(4+AI112^2)</f>
        <v>0.959949972886347</v>
      </c>
      <c r="AL112" s="11" t="n">
        <f aca="false">((AA112-Y112)/AC112)*(1-(3/((4*X112)-9)))</f>
        <v>13.7922185922186</v>
      </c>
      <c r="AM112" s="11" t="n">
        <f aca="false">((AB112-Z112)/AD112)*(1-(3/((4*X112)-9)))</f>
        <v>5.74842511684617</v>
      </c>
      <c r="AN112" s="11" t="n">
        <f aca="false">4*(1+(AI112^2)/8)/AO112</f>
        <v>0.888988272845347</v>
      </c>
      <c r="AO112" s="11" t="n">
        <f aca="false">((1/V112)*((V112-1)/(V112-3))*((((AL112^2)/2)*(V112/(V112-1)))+1)+(1/W112)*((W112-1)/(W112-3))*((((AM112^2)/2)*(W112/(W112-1)))+1))*(1+(U112-1)*0.233)</f>
        <v>30.9104068678874</v>
      </c>
      <c r="AP112" s="1" t="s">
        <v>239</v>
      </c>
    </row>
    <row r="113" customFormat="false" ht="12.75" hidden="false" customHeight="false" outlineLevel="0" collapsed="false">
      <c r="A113" s="1" t="n">
        <v>112</v>
      </c>
      <c r="B113" s="1" t="n">
        <v>23</v>
      </c>
      <c r="C113" s="8" t="s">
        <v>252</v>
      </c>
      <c r="D113" s="1" t="s">
        <v>56</v>
      </c>
      <c r="E113" s="1" t="s">
        <v>57</v>
      </c>
      <c r="F113" s="8" t="s">
        <v>253</v>
      </c>
      <c r="G113" s="1" t="s">
        <v>45</v>
      </c>
      <c r="H113" s="1" t="s">
        <v>46</v>
      </c>
      <c r="I113" s="1" t="s">
        <v>47</v>
      </c>
      <c r="J113" s="8" t="s">
        <v>254</v>
      </c>
      <c r="K113" s="8" t="s">
        <v>49</v>
      </c>
      <c r="L113" s="1" t="s">
        <v>50</v>
      </c>
      <c r="M113" s="1" t="s">
        <v>63</v>
      </c>
      <c r="N113" s="8" t="s">
        <v>255</v>
      </c>
      <c r="O113" s="8" t="s">
        <v>256</v>
      </c>
      <c r="P113" s="8" t="n">
        <v>18</v>
      </c>
      <c r="Q113" s="8" t="s">
        <v>23</v>
      </c>
      <c r="R113" s="1" t="s">
        <v>23</v>
      </c>
      <c r="S113" s="1" t="s">
        <v>45</v>
      </c>
      <c r="T113" s="9" t="n">
        <v>28</v>
      </c>
      <c r="U113" s="10" t="n">
        <f aca="false">X113/T113</f>
        <v>5.28571428571429</v>
      </c>
      <c r="V113" s="1" t="n">
        <v>92</v>
      </c>
      <c r="W113" s="1" t="n">
        <v>56</v>
      </c>
      <c r="X113" s="1" t="n">
        <f aca="false">V113+W113</f>
        <v>148</v>
      </c>
      <c r="Y113" s="2" t="n">
        <v>88.7</v>
      </c>
      <c r="Z113" s="2" t="n">
        <v>89.86</v>
      </c>
      <c r="AA113" s="3" t="n">
        <v>95.04</v>
      </c>
      <c r="AB113" s="3" t="n">
        <v>92.29</v>
      </c>
      <c r="AC113" s="2" t="n">
        <v>10.9</v>
      </c>
      <c r="AD113" s="2" t="n">
        <v>9.45</v>
      </c>
      <c r="AE113" s="2" t="n">
        <f aca="false">SQRT((((V113-1)*POWER(AC113,2))+((W113-1)*POWER(AD113,2)))/(X113-2))</f>
        <v>10.3775797254901</v>
      </c>
      <c r="AF113" s="2" t="n">
        <v>8.75</v>
      </c>
      <c r="AG113" s="2" t="n">
        <v>11.16</v>
      </c>
      <c r="AH113" s="11" t="n">
        <f aca="false">((AA113-Y113)-(AB113-Z113))/AE113</f>
        <v>0.37677378574081</v>
      </c>
      <c r="AI113" s="11" t="n">
        <f aca="false">AH113*(1-(3/((4*X113)-9)))*SQRT(1-(2*(U113-1)*0.233)/(X113-2))</f>
        <v>0.372262461138344</v>
      </c>
      <c r="AJ113" s="11" t="n">
        <f aca="false">((Y113-Z113)/AE113)*(1-(3/((4*X113)-9)))</f>
        <v>-0.11120424080684</v>
      </c>
      <c r="AK113" s="11" t="n">
        <f aca="false">AI113/SQRT(4+AI113^2)</f>
        <v>0.182988417596437</v>
      </c>
      <c r="AL113" s="11" t="n">
        <f aca="false">((AA113-Y113)/AC113)*(1-(3/((4*X113)-9)))</f>
        <v>0.578658315892175</v>
      </c>
      <c r="AM113" s="11" t="n">
        <f aca="false">((AB113-Z113)/AD113)*(1-(3/((4*X113)-9)))</f>
        <v>0.255819652046068</v>
      </c>
      <c r="AN113" s="11" t="n">
        <f aca="false">4*(1+(AI113^2)/8)/AO113</f>
        <v>63.3442975834543</v>
      </c>
      <c r="AO113" s="11" t="n">
        <f aca="false">((1/V113)*((V113-1)/(V113-3))*((((AL113^2)/2)*(V113/(V113-1)))+1)+(1/W113)*((W113-1)/(W113-3))*((((AM113^2)/2)*(W113/(W113-1)))+1))*(1+(U113-1)*0.233)</f>
        <v>0.0642408208035651</v>
      </c>
      <c r="AP113" s="1" t="s">
        <v>257</v>
      </c>
    </row>
    <row r="114" customFormat="false" ht="12.75" hidden="false" customHeight="false" outlineLevel="0" collapsed="false">
      <c r="A114" s="1" t="n">
        <v>113</v>
      </c>
      <c r="B114" s="1" t="n">
        <v>23</v>
      </c>
      <c r="C114" s="8" t="s">
        <v>252</v>
      </c>
      <c r="D114" s="1" t="s">
        <v>75</v>
      </c>
      <c r="E114" s="1" t="s">
        <v>57</v>
      </c>
      <c r="F114" s="8" t="s">
        <v>258</v>
      </c>
      <c r="G114" s="1" t="s">
        <v>45</v>
      </c>
      <c r="H114" s="1" t="s">
        <v>46</v>
      </c>
      <c r="I114" s="1" t="s">
        <v>47</v>
      </c>
      <c r="J114" s="8" t="s">
        <v>254</v>
      </c>
      <c r="K114" s="8" t="s">
        <v>49</v>
      </c>
      <c r="L114" s="1" t="s">
        <v>50</v>
      </c>
      <c r="M114" s="1" t="s">
        <v>63</v>
      </c>
      <c r="N114" s="8" t="s">
        <v>255</v>
      </c>
      <c r="O114" s="8" t="s">
        <v>256</v>
      </c>
      <c r="P114" s="8" t="n">
        <v>18</v>
      </c>
      <c r="Q114" s="8" t="s">
        <v>23</v>
      </c>
      <c r="R114" s="1" t="s">
        <v>23</v>
      </c>
      <c r="S114" s="1" t="s">
        <v>45</v>
      </c>
      <c r="T114" s="9" t="n">
        <v>28</v>
      </c>
      <c r="U114" s="10" t="n">
        <f aca="false">X114/T114</f>
        <v>5.28571428571429</v>
      </c>
      <c r="V114" s="1" t="n">
        <v>92</v>
      </c>
      <c r="W114" s="1" t="n">
        <v>56</v>
      </c>
      <c r="X114" s="1" t="n">
        <f aca="false">V114+W114</f>
        <v>148</v>
      </c>
      <c r="Y114" s="2" t="n">
        <v>85.6</v>
      </c>
      <c r="Z114" s="2" t="n">
        <v>84.71</v>
      </c>
      <c r="AA114" s="3" t="n">
        <v>91.91</v>
      </c>
      <c r="AB114" s="3" t="n">
        <v>91.52</v>
      </c>
      <c r="AC114" s="2" t="n">
        <v>9.83</v>
      </c>
      <c r="AD114" s="2" t="n">
        <v>10.71</v>
      </c>
      <c r="AE114" s="2" t="n">
        <f aca="false">SQRT((((V114-1)*POWER(AC114,2))+((W114-1)*POWER(AD114,2)))/(X114-2))</f>
        <v>10.1704498762312</v>
      </c>
      <c r="AF114" s="2" t="n">
        <v>9.47</v>
      </c>
      <c r="AG114" s="2" t="n">
        <v>12.6</v>
      </c>
      <c r="AH114" s="11" t="n">
        <f aca="false">((AA114-Y114)-(AB114-Z114))/AE114</f>
        <v>-0.0491620337433177</v>
      </c>
      <c r="AI114" s="11" t="n">
        <f aca="false">AH114*(1-(3/((4*X114)-9)))*SQRT(1-(2*(U114-1)*0.233)/(X114-2))</f>
        <v>-0.0485733890426324</v>
      </c>
      <c r="AJ114" s="11" t="n">
        <f aca="false">((Y114-Z114)/AE114)*(1-(3/((4*X114)-9)))</f>
        <v>0.0870581194452851</v>
      </c>
      <c r="AK114" s="11" t="n">
        <f aca="false">AI114/SQRT(4+AI114^2)</f>
        <v>-0.0242795350135789</v>
      </c>
      <c r="AL114" s="11" t="n">
        <f aca="false">((AA114-Y114)/AC114)*(1-(3/((4*X114)-9)))</f>
        <v>0.638609360849711</v>
      </c>
      <c r="AM114" s="11" t="n">
        <f aca="false">((AB114-Z114)/AD114)*(1-(3/((4*X114)-9)))</f>
        <v>0.632582363991909</v>
      </c>
      <c r="AN114" s="11" t="n">
        <f aca="false">4*(1+(AI114^2)/8)/AO114</f>
        <v>56.061626830358</v>
      </c>
      <c r="AO114" s="11" t="n">
        <f aca="false">((1/V114)*((V114-1)/(V114-3))*((((AL114^2)/2)*(V114/(V114-1)))+1)+(1/W114)*((W114-1)/(W114-3))*((((AM114^2)/2)*(W114/(W114-1)))+1))*(1+(U114-1)*0.233)</f>
        <v>0.0713710948697418</v>
      </c>
      <c r="AP114" s="1" t="s">
        <v>257</v>
      </c>
    </row>
    <row r="115" customFormat="false" ht="12.75" hidden="false" customHeight="false" outlineLevel="0" collapsed="false">
      <c r="A115" s="1" t="n">
        <v>114</v>
      </c>
      <c r="B115" s="1" t="n">
        <v>23</v>
      </c>
      <c r="C115" s="8" t="s">
        <v>252</v>
      </c>
      <c r="D115" s="1" t="s">
        <v>56</v>
      </c>
      <c r="E115" s="1" t="s">
        <v>57</v>
      </c>
      <c r="F115" s="8" t="s">
        <v>92</v>
      </c>
      <c r="G115" s="1" t="s">
        <v>23</v>
      </c>
      <c r="H115" s="1" t="s">
        <v>46</v>
      </c>
      <c r="I115" s="1" t="s">
        <v>47</v>
      </c>
      <c r="J115" s="8" t="s">
        <v>254</v>
      </c>
      <c r="K115" s="8" t="s">
        <v>49</v>
      </c>
      <c r="L115" s="1" t="s">
        <v>50</v>
      </c>
      <c r="M115" s="1" t="s">
        <v>63</v>
      </c>
      <c r="N115" s="8" t="s">
        <v>255</v>
      </c>
      <c r="O115" s="8" t="s">
        <v>256</v>
      </c>
      <c r="P115" s="8" t="n">
        <v>18</v>
      </c>
      <c r="Q115" s="8" t="s">
        <v>23</v>
      </c>
      <c r="R115" s="1" t="s">
        <v>23</v>
      </c>
      <c r="S115" s="1" t="s">
        <v>45</v>
      </c>
      <c r="T115" s="9" t="n">
        <v>28</v>
      </c>
      <c r="U115" s="10" t="n">
        <f aca="false">X115/T115</f>
        <v>5.28571428571429</v>
      </c>
      <c r="V115" s="1" t="n">
        <v>92</v>
      </c>
      <c r="W115" s="1" t="n">
        <v>56</v>
      </c>
      <c r="X115" s="1" t="n">
        <f aca="false">V115+W115</f>
        <v>148</v>
      </c>
      <c r="Y115" s="2" t="n">
        <v>12.36</v>
      </c>
      <c r="Z115" s="2" t="n">
        <v>11.55</v>
      </c>
      <c r="AA115" s="3" t="n">
        <v>16.83</v>
      </c>
      <c r="AB115" s="3" t="n">
        <v>14.09</v>
      </c>
      <c r="AC115" s="2" t="n">
        <v>3.02</v>
      </c>
      <c r="AD115" s="2" t="n">
        <v>2.9</v>
      </c>
      <c r="AE115" s="2" t="n">
        <f aca="false">SQRT((((V115-1)*POWER(AC115,2))+((W115-1)*POWER(AD115,2)))/(X115-2))</f>
        <v>2.97536276135261</v>
      </c>
      <c r="AF115" s="2" t="n">
        <v>1.58</v>
      </c>
      <c r="AG115" s="2" t="n">
        <v>2.63</v>
      </c>
      <c r="AH115" s="11" t="n">
        <f aca="false">((AA115-Y115)-(AB115-Z115))/AE115</f>
        <v>0.648660400361606</v>
      </c>
      <c r="AI115" s="11" t="n">
        <f aca="false">AH115*(1-(3/((4*X115)-9)))*SQRT(1-(2*(U115-1)*0.233)/(X115-2))</f>
        <v>0.640893624291868</v>
      </c>
      <c r="AJ115" s="11" t="n">
        <f aca="false">((Y115-Z115)/AE115)*(1-(3/((4*X115)-9)))</f>
        <v>0.270834842195436</v>
      </c>
      <c r="AK115" s="11" t="n">
        <f aca="false">AI115/SQRT(4+AI115^2)</f>
        <v>0.305161677634963</v>
      </c>
      <c r="AL115" s="11" t="n">
        <f aca="false">((AA115-Y115)/AC115)*(1-(3/((4*X115)-9)))</f>
        <v>1.47251598832256</v>
      </c>
      <c r="AM115" s="11" t="n">
        <f aca="false">((AB115-Z115)/AD115)*(1-(3/((4*X115)-9)))</f>
        <v>0.871355060034305</v>
      </c>
      <c r="AN115" s="11" t="n">
        <f aca="false">4*(1+(AI115^2)/8)/AO115</f>
        <v>42.952165319012</v>
      </c>
      <c r="AO115" s="11" t="n">
        <f aca="false">((1/V115)*((V115-1)/(V115-3))*((((AL115^2)/2)*(V115/(V115-1)))+1)+(1/W115)*((W115-1)/(W115-3))*((((AM115^2)/2)*(W115/(W115-1)))+1))*(1+(U115-1)*0.233)</f>
        <v>0.0979082727866004</v>
      </c>
      <c r="AP115" s="1" t="s">
        <v>257</v>
      </c>
    </row>
    <row r="116" customFormat="false" ht="12.75" hidden="false" customHeight="false" outlineLevel="0" collapsed="false">
      <c r="A116" s="1" t="n">
        <v>115</v>
      </c>
      <c r="B116" s="1" t="n">
        <v>23</v>
      </c>
      <c r="C116" s="8" t="s">
        <v>252</v>
      </c>
      <c r="D116" s="1" t="s">
        <v>75</v>
      </c>
      <c r="E116" s="1" t="s">
        <v>57</v>
      </c>
      <c r="F116" s="8" t="s">
        <v>92</v>
      </c>
      <c r="G116" s="1" t="s">
        <v>23</v>
      </c>
      <c r="H116" s="1" t="s">
        <v>46</v>
      </c>
      <c r="I116" s="1" t="s">
        <v>47</v>
      </c>
      <c r="J116" s="8" t="s">
        <v>254</v>
      </c>
      <c r="K116" s="8" t="s">
        <v>49</v>
      </c>
      <c r="L116" s="1" t="s">
        <v>50</v>
      </c>
      <c r="M116" s="1" t="s">
        <v>63</v>
      </c>
      <c r="N116" s="8" t="s">
        <v>255</v>
      </c>
      <c r="O116" s="8" t="s">
        <v>256</v>
      </c>
      <c r="P116" s="8" t="n">
        <v>18</v>
      </c>
      <c r="Q116" s="8" t="s">
        <v>23</v>
      </c>
      <c r="R116" s="1" t="s">
        <v>23</v>
      </c>
      <c r="S116" s="1" t="s">
        <v>45</v>
      </c>
      <c r="T116" s="9" t="n">
        <v>28</v>
      </c>
      <c r="U116" s="10" t="n">
        <f aca="false">X116/T116</f>
        <v>5.28571428571429</v>
      </c>
      <c r="V116" s="1" t="n">
        <v>92</v>
      </c>
      <c r="W116" s="1" t="n">
        <v>56</v>
      </c>
      <c r="X116" s="1" t="n">
        <f aca="false">V116+W116</f>
        <v>148</v>
      </c>
      <c r="Y116" s="2" t="n">
        <v>20.82</v>
      </c>
      <c r="Z116" s="2" t="n">
        <v>20.52</v>
      </c>
      <c r="AA116" s="3" t="n">
        <v>29.18</v>
      </c>
      <c r="AB116" s="3" t="n">
        <v>23.93</v>
      </c>
      <c r="AC116" s="2" t="n">
        <v>3.96</v>
      </c>
      <c r="AD116" s="2" t="n">
        <v>3.56</v>
      </c>
      <c r="AE116" s="2" t="n">
        <f aca="false">SQRT((((V116-1)*POWER(AC116,2))+((W116-1)*POWER(AD116,2)))/(X116-2))</f>
        <v>3.81424295438407</v>
      </c>
      <c r="AF116" s="2" t="n">
        <v>4.79</v>
      </c>
      <c r="AG116" s="2" t="n">
        <v>3.68</v>
      </c>
      <c r="AH116" s="11" t="n">
        <f aca="false">((AA116-Y116)-(AB116-Z116))/AE116</f>
        <v>1.29776735755925</v>
      </c>
      <c r="AI116" s="11" t="n">
        <f aca="false">AH116*(1-(3/((4*X116)-9)))*SQRT(1-(2*(U116-1)*0.233)/(X116-2))</f>
        <v>1.28222845854343</v>
      </c>
      <c r="AJ116" s="11" t="n">
        <f aca="false">((Y116-Z116)/AE116)*(1-(3/((4*X116)-9)))</f>
        <v>0.0782478369337665</v>
      </c>
      <c r="AK116" s="11" t="n">
        <f aca="false">AI116/SQRT(4+AI116^2)</f>
        <v>0.539718971308796</v>
      </c>
      <c r="AL116" s="11" t="n">
        <f aca="false">((AA116-Y116)/AC116)*(1-(3/((4*X116)-9)))</f>
        <v>2.10024776062512</v>
      </c>
      <c r="AM116" s="11" t="n">
        <f aca="false">((AB116-Z116)/AD116)*(1-(3/((4*X116)-9)))</f>
        <v>0.952936188255247</v>
      </c>
      <c r="AN116" s="11" t="n">
        <f aca="false">4*(1+(AI116^2)/8)/AO116</f>
        <v>38.3020027366619</v>
      </c>
      <c r="AO116" s="11" t="n">
        <f aca="false">((1/V116)*((V116-1)/(V116-3))*((((AL116^2)/2)*(V116/(V116-1)))+1)+(1/W116)*((W116-1)/(W116-3))*((((AM116^2)/2)*(W116/(W116-1)))+1))*(1+(U116-1)*0.233)</f>
        <v>0.125895633789764</v>
      </c>
      <c r="AP116" s="1" t="s">
        <v>257</v>
      </c>
    </row>
    <row r="117" customFormat="false" ht="12.75" hidden="false" customHeight="false" outlineLevel="0" collapsed="false">
      <c r="A117" s="1" t="n">
        <v>116</v>
      </c>
      <c r="B117" s="1" t="n">
        <v>24</v>
      </c>
      <c r="C117" s="8" t="s">
        <v>259</v>
      </c>
      <c r="D117" s="8" t="s">
        <v>108</v>
      </c>
      <c r="E117" s="8" t="s">
        <v>86</v>
      </c>
      <c r="F117" s="8" t="s">
        <v>260</v>
      </c>
      <c r="G117" s="1" t="s">
        <v>23</v>
      </c>
      <c r="H117" s="1" t="s">
        <v>46</v>
      </c>
      <c r="I117" s="1" t="s">
        <v>47</v>
      </c>
      <c r="J117" s="8" t="s">
        <v>261</v>
      </c>
      <c r="K117" s="8" t="s">
        <v>49</v>
      </c>
      <c r="L117" s="1" t="s">
        <v>50</v>
      </c>
      <c r="M117" s="1" t="s">
        <v>51</v>
      </c>
      <c r="N117" s="8" t="s">
        <v>262</v>
      </c>
      <c r="O117" s="8" t="s">
        <v>263</v>
      </c>
      <c r="P117" s="8" t="n">
        <v>2</v>
      </c>
      <c r="Q117" s="8" t="s">
        <v>23</v>
      </c>
      <c r="R117" s="1" t="s">
        <v>23</v>
      </c>
      <c r="S117" s="1" t="s">
        <v>23</v>
      </c>
      <c r="T117" s="1" t="n">
        <v>1</v>
      </c>
      <c r="U117" s="10" t="n">
        <v>1</v>
      </c>
      <c r="V117" s="1" t="n">
        <v>30</v>
      </c>
      <c r="W117" s="1" t="n">
        <v>30</v>
      </c>
      <c r="X117" s="1" t="n">
        <f aca="false">V117+W117</f>
        <v>60</v>
      </c>
      <c r="Y117" s="2" t="n">
        <v>65.55</v>
      </c>
      <c r="Z117" s="2" t="n">
        <v>68</v>
      </c>
      <c r="AA117" s="3" t="n">
        <v>77.5</v>
      </c>
      <c r="AB117" s="3" t="n">
        <v>62.5</v>
      </c>
      <c r="AC117" s="2" t="n">
        <v>29</v>
      </c>
      <c r="AD117" s="2" t="n">
        <v>32</v>
      </c>
      <c r="AE117" s="2" t="n">
        <f aca="false">SQRT((((V117-1)*POWER(AC117,2))+((W117-1)*POWER(AD117,2)))/(X117-2))</f>
        <v>30.5368629692049</v>
      </c>
      <c r="AF117" s="2" t="n">
        <v>20.1</v>
      </c>
      <c r="AG117" s="2" t="n">
        <v>32</v>
      </c>
      <c r="AH117" s="11" t="n">
        <f aca="false">((AA117-Y117)-(AB117-Z117))/AE117</f>
        <v>0.571440492024264</v>
      </c>
      <c r="AI117" s="11" t="n">
        <f aca="false">AH117*(1-(3/((4*X117)-9)))*SQRT(1-(2*(U117-1)*0.233)/(X117-2))</f>
        <v>0.56401918693304</v>
      </c>
      <c r="AJ117" s="11" t="n">
        <f aca="false">((Y117-Z117)/AE117)*(1-(3/((4*X117)-9)))</f>
        <v>-0.0791889402857278</v>
      </c>
      <c r="AK117" s="11" t="n">
        <f aca="false">AI117/SQRT(4+AI117^2)</f>
        <v>0.271422997950657</v>
      </c>
      <c r="AL117" s="11" t="n">
        <f aca="false">((AA117-Y117)/AC117)*(1-(3/((4*X117)-9)))</f>
        <v>0.406717420510524</v>
      </c>
      <c r="AM117" s="11" t="n">
        <f aca="false">((AB117-Z117)/AD117)*(1-(3/((4*X117)-9)))</f>
        <v>-0.169642857142857</v>
      </c>
      <c r="AN117" s="11" t="n">
        <f aca="false">4*(1+(AI117^2)/8)/AO117</f>
        <v>55.3057558239747</v>
      </c>
      <c r="AO117" s="11" t="n">
        <f aca="false">((1/V117)*((V117-1)/(V117-3))*((((AL117^2)/2)*(V117/(V117-1)))+1)+(1/W117)*((W117-1)/(W117-3))*((((AM117^2)/2)*(W117/(W117-1)))+1))*(1+(U117-1)*0.233)</f>
        <v>0.0752011930702406</v>
      </c>
      <c r="AP117" s="1" t="s">
        <v>264</v>
      </c>
    </row>
    <row r="118" customFormat="false" ht="12.75" hidden="false" customHeight="false" outlineLevel="0" collapsed="false">
      <c r="A118" s="1" t="n">
        <v>117</v>
      </c>
      <c r="B118" s="1" t="n">
        <v>24</v>
      </c>
      <c r="C118" s="8" t="s">
        <v>259</v>
      </c>
      <c r="D118" s="8" t="s">
        <v>108</v>
      </c>
      <c r="E118" s="8" t="s">
        <v>86</v>
      </c>
      <c r="F118" s="8" t="s">
        <v>265</v>
      </c>
      <c r="G118" s="1" t="s">
        <v>23</v>
      </c>
      <c r="H118" s="1" t="s">
        <v>46</v>
      </c>
      <c r="I118" s="1" t="s">
        <v>47</v>
      </c>
      <c r="J118" s="8" t="s">
        <v>261</v>
      </c>
      <c r="K118" s="8" t="s">
        <v>49</v>
      </c>
      <c r="L118" s="1" t="s">
        <v>50</v>
      </c>
      <c r="M118" s="1" t="s">
        <v>51</v>
      </c>
      <c r="N118" s="8" t="s">
        <v>262</v>
      </c>
      <c r="O118" s="8" t="s">
        <v>263</v>
      </c>
      <c r="P118" s="8" t="n">
        <v>2</v>
      </c>
      <c r="Q118" s="8" t="s">
        <v>23</v>
      </c>
      <c r="R118" s="1" t="s">
        <v>23</v>
      </c>
      <c r="S118" s="1" t="s">
        <v>23</v>
      </c>
      <c r="T118" s="1" t="n">
        <v>1</v>
      </c>
      <c r="U118" s="10" t="n">
        <v>1</v>
      </c>
      <c r="V118" s="1" t="n">
        <v>30</v>
      </c>
      <c r="W118" s="1" t="n">
        <v>30</v>
      </c>
      <c r="X118" s="1" t="n">
        <f aca="false">V118+W118</f>
        <v>60</v>
      </c>
      <c r="Y118" s="2" t="n">
        <v>17.5</v>
      </c>
      <c r="Z118" s="2" t="n">
        <v>11.4</v>
      </c>
      <c r="AA118" s="3" t="n">
        <v>28.9</v>
      </c>
      <c r="AB118" s="3" t="n">
        <v>6.4</v>
      </c>
      <c r="AC118" s="2" t="n">
        <v>24.8</v>
      </c>
      <c r="AD118" s="2" t="n">
        <v>14.1</v>
      </c>
      <c r="AE118" s="2" t="n">
        <f aca="false">SQRT((((V118-1)*POWER(AC118,2))+((W118-1)*POWER(AD118,2)))/(X118-2))</f>
        <v>20.1723821102021</v>
      </c>
      <c r="AF118" s="2" t="n">
        <v>27.5</v>
      </c>
      <c r="AG118" s="2" t="n">
        <v>9.2</v>
      </c>
      <c r="AH118" s="11" t="n">
        <f aca="false">((AA118-Y118)-(AB118-Z118))/AE118</f>
        <v>0.812992729882199</v>
      </c>
      <c r="AI118" s="11" t="n">
        <f aca="false">AH118*(1-(3/((4*X118)-9)))*SQRT(1-(2*(U118-1)*0.233)/(X118-2))</f>
        <v>0.802434382740871</v>
      </c>
      <c r="AJ118" s="11" t="n">
        <f aca="false">((Y118-Z118)/AE118)*(1-(3/((4*X118)-9)))</f>
        <v>0.298466447238983</v>
      </c>
      <c r="AK118" s="11" t="n">
        <f aca="false">AI118/SQRT(4+AI118^2)</f>
        <v>0.372364316079079</v>
      </c>
      <c r="AL118" s="11" t="n">
        <f aca="false">((AA118-Y118)/AC118)*(1-(3/((4*X118)-9)))</f>
        <v>0.453707582739841</v>
      </c>
      <c r="AM118" s="11" t="n">
        <f aca="false">((AB118-Z118)/AD118)*(1-(3/((4*X118)-9)))</f>
        <v>-0.350004605323754</v>
      </c>
      <c r="AN118" s="11" t="n">
        <f aca="false">4*(1+(AI118^2)/8)/AO118</f>
        <v>55.6338944015316</v>
      </c>
      <c r="AO118" s="11" t="n">
        <f aca="false">((1/V118)*((V118-1)/(V118-3))*((((AL118^2)/2)*(V118/(V118-1)))+1)+(1/W118)*((W118-1)/(W118-3))*((((AM118^2)/2)*(W118/(W118-1)))+1))*(1+(U118-1)*0.233)</f>
        <v>0.077685564093521</v>
      </c>
      <c r="AP118" s="1" t="s">
        <v>266</v>
      </c>
    </row>
    <row r="119" customFormat="false" ht="12.75" hidden="false" customHeight="false" outlineLevel="0" collapsed="false">
      <c r="A119" s="1" t="n">
        <v>118</v>
      </c>
      <c r="B119" s="1" t="n">
        <v>24</v>
      </c>
      <c r="C119" s="8" t="s">
        <v>259</v>
      </c>
      <c r="D119" s="1" t="s">
        <v>56</v>
      </c>
      <c r="E119" s="1" t="s">
        <v>57</v>
      </c>
      <c r="F119" s="8" t="s">
        <v>267</v>
      </c>
      <c r="G119" s="1" t="s">
        <v>23</v>
      </c>
      <c r="H119" s="1" t="s">
        <v>46</v>
      </c>
      <c r="I119" s="1" t="s">
        <v>47</v>
      </c>
      <c r="J119" s="8" t="s">
        <v>261</v>
      </c>
      <c r="K119" s="8" t="s">
        <v>49</v>
      </c>
      <c r="L119" s="1" t="s">
        <v>50</v>
      </c>
      <c r="M119" s="1" t="s">
        <v>51</v>
      </c>
      <c r="N119" s="8" t="s">
        <v>262</v>
      </c>
      <c r="O119" s="8" t="s">
        <v>263</v>
      </c>
      <c r="P119" s="8" t="n">
        <v>2</v>
      </c>
      <c r="Q119" s="8" t="s">
        <v>23</v>
      </c>
      <c r="R119" s="1" t="s">
        <v>23</v>
      </c>
      <c r="S119" s="1" t="s">
        <v>23</v>
      </c>
      <c r="T119" s="1" t="n">
        <v>1</v>
      </c>
      <c r="U119" s="10" t="n">
        <v>1</v>
      </c>
      <c r="V119" s="1" t="n">
        <v>30</v>
      </c>
      <c r="W119" s="1" t="n">
        <v>30</v>
      </c>
      <c r="X119" s="1" t="n">
        <f aca="false">V119+W119</f>
        <v>60</v>
      </c>
      <c r="Y119" s="2" t="n">
        <v>52.5</v>
      </c>
      <c r="Z119" s="2" t="n">
        <v>40.4</v>
      </c>
      <c r="AA119" s="3" t="n">
        <v>75.4</v>
      </c>
      <c r="AB119" s="3" t="n">
        <v>47.5</v>
      </c>
      <c r="AC119" s="2" t="n">
        <v>20.34</v>
      </c>
      <c r="AD119" s="2" t="n">
        <v>18.2</v>
      </c>
      <c r="AE119" s="2" t="n">
        <f aca="false">SQRT((((V119-1)*POWER(AC119,2))+((W119-1)*POWER(AD119,2)))/(X119-2))</f>
        <v>19.2996839352358</v>
      </c>
      <c r="AF119" s="2" t="n">
        <v>20.1</v>
      </c>
      <c r="AG119" s="2" t="n">
        <v>22.4</v>
      </c>
      <c r="AH119" s="11" t="n">
        <f aca="false">((AA119-Y119)-(AB119-Z119))/AE119</f>
        <v>0.818666256557374</v>
      </c>
      <c r="AI119" s="11" t="n">
        <f aca="false">AH119*(1-(3/((4*X119)-9)))*SQRT(1-(2*(U119-1)*0.233)/(X119-2))</f>
        <v>0.808034227251434</v>
      </c>
      <c r="AJ119" s="11" t="n">
        <f aca="false">((Y119-Z119)/AE119)*(1-(3/((4*X119)-9)))</f>
        <v>0.618811022135592</v>
      </c>
      <c r="AK119" s="11" t="n">
        <f aca="false">AI119/SQRT(4+AI119^2)</f>
        <v>0.374599330293958</v>
      </c>
      <c r="AL119" s="11" t="n">
        <f aca="false">((AA119-Y119)/AC119)*(1-(3/((4*X119)-9)))</f>
        <v>1.11123881035385</v>
      </c>
      <c r="AM119" s="11" t="n">
        <f aca="false">((AB119-Z119)/AD119)*(1-(3/((4*X119)-9)))</f>
        <v>0.385043527900671</v>
      </c>
      <c r="AN119" s="11" t="n">
        <f aca="false">4*(1+(AI119^2)/8)/AO119</f>
        <v>44.5026192225033</v>
      </c>
      <c r="AO119" s="11" t="n">
        <f aca="false">((1/V119)*((V119-1)/(V119-3))*((((AL119^2)/2)*(V119/(V119-1)))+1)+(1/W119)*((W119-1)/(W119-3))*((((AM119^2)/2)*(W119/(W119-1)))+1))*(1+(U119-1)*0.233)</f>
        <v>0.0972180903459539</v>
      </c>
      <c r="AP119" s="1" t="s">
        <v>268</v>
      </c>
    </row>
    <row r="120" customFormat="false" ht="12.75" hidden="false" customHeight="false" outlineLevel="0" collapsed="false">
      <c r="A120" s="1" t="n">
        <v>119</v>
      </c>
      <c r="B120" s="1" t="n">
        <v>24</v>
      </c>
      <c r="C120" s="8" t="s">
        <v>259</v>
      </c>
      <c r="D120" s="8" t="s">
        <v>108</v>
      </c>
      <c r="E120" s="8" t="s">
        <v>86</v>
      </c>
      <c r="F120" s="8" t="s">
        <v>260</v>
      </c>
      <c r="G120" s="1" t="s">
        <v>23</v>
      </c>
      <c r="H120" s="1" t="s">
        <v>46</v>
      </c>
      <c r="I120" s="1" t="s">
        <v>47</v>
      </c>
      <c r="J120" s="8" t="s">
        <v>261</v>
      </c>
      <c r="K120" s="8" t="s">
        <v>49</v>
      </c>
      <c r="L120" s="1" t="s">
        <v>50</v>
      </c>
      <c r="M120" s="1" t="s">
        <v>51</v>
      </c>
      <c r="N120" s="8" t="s">
        <v>262</v>
      </c>
      <c r="O120" s="8" t="s">
        <v>263</v>
      </c>
      <c r="P120" s="8" t="n">
        <v>2</v>
      </c>
      <c r="Q120" s="8" t="s">
        <v>23</v>
      </c>
      <c r="R120" s="1" t="s">
        <v>23</v>
      </c>
      <c r="S120" s="1" t="s">
        <v>23</v>
      </c>
      <c r="T120" s="1" t="n">
        <v>1</v>
      </c>
      <c r="U120" s="10" t="n">
        <v>1</v>
      </c>
      <c r="V120" s="1" t="n">
        <v>30</v>
      </c>
      <c r="W120" s="1" t="n">
        <v>30</v>
      </c>
      <c r="X120" s="1" t="n">
        <f aca="false">V120+W120</f>
        <v>60</v>
      </c>
      <c r="Y120" s="2" t="n">
        <v>69.4</v>
      </c>
      <c r="Z120" s="2" t="n">
        <v>68</v>
      </c>
      <c r="AA120" s="3" t="n">
        <v>74.16</v>
      </c>
      <c r="AB120" s="3" t="n">
        <v>62.5</v>
      </c>
      <c r="AC120" s="2" t="n">
        <v>18.2</v>
      </c>
      <c r="AD120" s="2" t="n">
        <v>32</v>
      </c>
      <c r="AE120" s="2" t="n">
        <f aca="false">SQRT((((V120-1)*POWER(AC120,2))+((W120-1)*POWER(AD120,2)))/(X120-2))</f>
        <v>26.0311352038285</v>
      </c>
      <c r="AF120" s="2" t="n">
        <v>26</v>
      </c>
      <c r="AG120" s="2" t="n">
        <v>62.5</v>
      </c>
      <c r="AH120" s="11" t="n">
        <f aca="false">((AA120-Y120)-(AB120-Z120))/AE120</f>
        <v>0.394143394810189</v>
      </c>
      <c r="AI120" s="11" t="n">
        <f aca="false">AH120*(1-(3/((4*X120)-9)))*SQRT(1-(2*(U120-1)*0.233)/(X120-2))</f>
        <v>0.389024649423044</v>
      </c>
      <c r="AJ120" s="11" t="n">
        <f aca="false">((Y120-Z120)/AE120)*(1-(3/((4*X120)-9)))</f>
        <v>0.053083285496322</v>
      </c>
      <c r="AK120" s="11" t="n">
        <f aca="false">AI120/SQRT(4+AI120^2)</f>
        <v>0.190933862695111</v>
      </c>
      <c r="AL120" s="11" t="n">
        <f aca="false">((AA120-Y120)/AC120)*(1-(3/((4*X120)-9)))</f>
        <v>0.258141858141858</v>
      </c>
      <c r="AM120" s="11" t="n">
        <f aca="false">((AB120-Z120)/AD120)*(1-(3/((4*X120)-9)))</f>
        <v>-0.169642857142857</v>
      </c>
      <c r="AN120" s="11" t="n">
        <f aca="false">4*(1+(AI120^2)/8)/AO120</f>
        <v>55.5481063568</v>
      </c>
      <c r="AO120" s="11" t="n">
        <f aca="false">((1/V120)*((V120-1)/(V120-3))*((((AL120^2)/2)*(V120/(V120-1)))+1)+(1/W120)*((W120-1)/(W120-3))*((((AM120^2)/2)*(W120/(W120-1)))+1))*(1+(U120-1)*0.233)</f>
        <v>0.0733718997142813</v>
      </c>
      <c r="AP120" s="1" t="s">
        <v>268</v>
      </c>
    </row>
    <row r="121" customFormat="false" ht="12.75" hidden="false" customHeight="false" outlineLevel="0" collapsed="false">
      <c r="A121" s="1" t="n">
        <v>120</v>
      </c>
      <c r="B121" s="1" t="n">
        <v>24</v>
      </c>
      <c r="C121" s="8" t="s">
        <v>259</v>
      </c>
      <c r="D121" s="8" t="s">
        <v>108</v>
      </c>
      <c r="E121" s="8" t="s">
        <v>86</v>
      </c>
      <c r="F121" s="8" t="s">
        <v>265</v>
      </c>
      <c r="G121" s="1" t="s">
        <v>23</v>
      </c>
      <c r="H121" s="1" t="s">
        <v>46</v>
      </c>
      <c r="I121" s="1" t="s">
        <v>47</v>
      </c>
      <c r="J121" s="8" t="s">
        <v>261</v>
      </c>
      <c r="K121" s="8" t="s">
        <v>49</v>
      </c>
      <c r="L121" s="1" t="s">
        <v>50</v>
      </c>
      <c r="M121" s="1" t="s">
        <v>51</v>
      </c>
      <c r="N121" s="8" t="s">
        <v>262</v>
      </c>
      <c r="O121" s="8" t="s">
        <v>263</v>
      </c>
      <c r="P121" s="8" t="n">
        <v>2</v>
      </c>
      <c r="Q121" s="8" t="s">
        <v>23</v>
      </c>
      <c r="R121" s="1" t="s">
        <v>23</v>
      </c>
      <c r="S121" s="1" t="s">
        <v>23</v>
      </c>
      <c r="T121" s="1" t="n">
        <v>1</v>
      </c>
      <c r="U121" s="10" t="n">
        <v>1</v>
      </c>
      <c r="V121" s="1" t="n">
        <v>30</v>
      </c>
      <c r="W121" s="1" t="n">
        <v>30</v>
      </c>
      <c r="X121" s="1" t="n">
        <f aca="false">V121+W121</f>
        <v>60</v>
      </c>
      <c r="Y121" s="2" t="n">
        <v>20.55</v>
      </c>
      <c r="Z121" s="2" t="n">
        <v>11.4</v>
      </c>
      <c r="AA121" s="3" t="n">
        <v>26.7</v>
      </c>
      <c r="AB121" s="3" t="n">
        <v>6.4</v>
      </c>
      <c r="AC121" s="2" t="n">
        <v>24.92</v>
      </c>
      <c r="AD121" s="2" t="n">
        <v>14.1</v>
      </c>
      <c r="AE121" s="2" t="n">
        <f aca="false">SQRT((((V121-1)*POWER(AC121,2))+((W121-1)*POWER(AD121,2)))/(X121-2))</f>
        <v>20.2461897649904</v>
      </c>
      <c r="AF121" s="2" t="n">
        <v>29</v>
      </c>
      <c r="AG121" s="2" t="n">
        <v>9.2</v>
      </c>
      <c r="AH121" s="11" t="n">
        <f aca="false">((AA121-Y121)-(AB121-Z121))/AE121</f>
        <v>0.550720907460847</v>
      </c>
      <c r="AI121" s="11" t="n">
        <f aca="false">AH121*(1-(3/((4*X121)-9)))*SQRT(1-(2*(U121-1)*0.233)/(X121-2))</f>
        <v>0.543568687883433</v>
      </c>
      <c r="AJ121" s="11" t="n">
        <f aca="false">((Y121-Z121)/AE121)*(1-(3/((4*X121)-9)))</f>
        <v>0.446067577949185</v>
      </c>
      <c r="AK121" s="11" t="n">
        <f aca="false">AI121/SQRT(4+AI121^2)</f>
        <v>0.262270377915288</v>
      </c>
      <c r="AL121" s="11" t="n">
        <f aca="false">((AA121-Y121)/AC121)*(1-(3/((4*X121)-9)))</f>
        <v>0.243584665735548</v>
      </c>
      <c r="AM121" s="11" t="n">
        <f aca="false">((AB121-Z121)/AD121)*(1-(3/((4*X121)-9)))</f>
        <v>-0.350004605323754</v>
      </c>
      <c r="AN121" s="11" t="n">
        <f aca="false">4*(1+(AI121^2)/8)/AO121</f>
        <v>55.3235568274031</v>
      </c>
      <c r="AO121" s="11" t="n">
        <f aca="false">((1/V121)*((V121-1)/(V121-3))*((((AL121^2)/2)*(V121/(V121-1)))+1)+(1/W121)*((W121-1)/(W121-3))*((((AM121^2)/2)*(W121/(W121-1)))+1))*(1+(U121-1)*0.233)</f>
        <v>0.0749722848110371</v>
      </c>
      <c r="AP121" s="1" t="s">
        <v>268</v>
      </c>
    </row>
    <row r="122" customFormat="false" ht="12.75" hidden="false" customHeight="false" outlineLevel="0" collapsed="false">
      <c r="A122" s="1" t="n">
        <v>121</v>
      </c>
      <c r="B122" s="1" t="n">
        <v>24</v>
      </c>
      <c r="C122" s="8" t="s">
        <v>259</v>
      </c>
      <c r="D122" s="1" t="s">
        <v>56</v>
      </c>
      <c r="E122" s="1" t="s">
        <v>57</v>
      </c>
      <c r="F122" s="8" t="s">
        <v>267</v>
      </c>
      <c r="G122" s="1" t="s">
        <v>23</v>
      </c>
      <c r="H122" s="1" t="s">
        <v>46</v>
      </c>
      <c r="I122" s="1" t="s">
        <v>47</v>
      </c>
      <c r="J122" s="8" t="s">
        <v>261</v>
      </c>
      <c r="K122" s="8" t="s">
        <v>49</v>
      </c>
      <c r="L122" s="1" t="s">
        <v>50</v>
      </c>
      <c r="M122" s="1" t="s">
        <v>51</v>
      </c>
      <c r="N122" s="8" t="s">
        <v>262</v>
      </c>
      <c r="O122" s="8" t="s">
        <v>263</v>
      </c>
      <c r="P122" s="8" t="n">
        <v>2</v>
      </c>
      <c r="Q122" s="8" t="s">
        <v>23</v>
      </c>
      <c r="R122" s="8" t="s">
        <v>23</v>
      </c>
      <c r="S122" s="8" t="s">
        <v>23</v>
      </c>
      <c r="T122" s="1" t="n">
        <v>1</v>
      </c>
      <c r="U122" s="10" t="n">
        <v>1</v>
      </c>
      <c r="V122" s="1" t="n">
        <v>30</v>
      </c>
      <c r="W122" s="1" t="n">
        <v>30</v>
      </c>
      <c r="X122" s="1" t="n">
        <f aca="false">V122+W122</f>
        <v>60</v>
      </c>
      <c r="Y122" s="2" t="n">
        <v>47.5</v>
      </c>
      <c r="Z122" s="2" t="n">
        <v>40.4</v>
      </c>
      <c r="AA122" s="3" t="n">
        <v>72</v>
      </c>
      <c r="AB122" s="3" t="n">
        <v>47.5</v>
      </c>
      <c r="AC122" s="2" t="n">
        <v>16.86</v>
      </c>
      <c r="AD122" s="2" t="n">
        <v>18.2</v>
      </c>
      <c r="AE122" s="2" t="n">
        <f aca="false">SQRT((((V122-1)*POWER(AC122,2))+((W122-1)*POWER(AD122,2)))/(X122-2))</f>
        <v>17.5427990925052</v>
      </c>
      <c r="AF122" s="2" t="n">
        <v>20.4</v>
      </c>
      <c r="AG122" s="2" t="n">
        <v>22.4</v>
      </c>
      <c r="AH122" s="11" t="n">
        <f aca="false">((AA122-Y122)-(AB122-Z122))/AE122</f>
        <v>0.991859959647707</v>
      </c>
      <c r="AI122" s="11" t="n">
        <f aca="false">AH122*(1-(3/((4*X122)-9)))*SQRT(1-(2*(U122-1)*0.233)/(X122-2))</f>
        <v>0.978978661470464</v>
      </c>
      <c r="AJ122" s="11" t="n">
        <f aca="false">((Y122-Z122)/AE122)*(1-(3/((4*X122)-9)))</f>
        <v>0.39946830439312</v>
      </c>
      <c r="AK122" s="11" t="n">
        <f aca="false">AI122/SQRT(4+AI122^2)</f>
        <v>0.439645346278717</v>
      </c>
      <c r="AL122" s="11" t="n">
        <f aca="false">((AA122-Y122)/AC122)*(1-(3/((4*X122)-9)))</f>
        <v>1.43427154103311</v>
      </c>
      <c r="AM122" s="11" t="n">
        <f aca="false">((AB122-Z122)/AD122)*(1-(3/((4*X122)-9)))</f>
        <v>0.385043527900671</v>
      </c>
      <c r="AN122" s="11" t="n">
        <f aca="false">4*(1+(AI122^2)/8)/AO122</f>
        <v>39.8343852658682</v>
      </c>
      <c r="AO122" s="11" t="n">
        <f aca="false">((1/V122)*((V122-1)/(V122-3))*((((AL122^2)/2)*(V122/(V122-1)))+1)+(1/W122)*((W122-1)/(W122-3))*((((AM122^2)/2)*(W122/(W122-1)))+1))*(1+(U122-1)*0.233)</f>
        <v>0.112445556267821</v>
      </c>
      <c r="AP122" s="1" t="s">
        <v>266</v>
      </c>
    </row>
    <row r="123" customFormat="false" ht="12.75" hidden="false" customHeight="false" outlineLevel="0" collapsed="false">
      <c r="A123" s="1" t="n">
        <v>122</v>
      </c>
      <c r="B123" s="1" t="n">
        <v>25</v>
      </c>
      <c r="C123" s="8" t="s">
        <v>269</v>
      </c>
      <c r="D123" s="1" t="s">
        <v>56</v>
      </c>
      <c r="E123" s="1" t="s">
        <v>57</v>
      </c>
      <c r="F123" s="8" t="s">
        <v>270</v>
      </c>
      <c r="G123" s="1" t="s">
        <v>45</v>
      </c>
      <c r="H123" s="1" t="s">
        <v>46</v>
      </c>
      <c r="I123" s="1" t="s">
        <v>47</v>
      </c>
      <c r="J123" s="8" t="s">
        <v>271</v>
      </c>
      <c r="K123" s="8" t="s">
        <v>49</v>
      </c>
      <c r="L123" s="1" t="s">
        <v>80</v>
      </c>
      <c r="M123" s="1" t="s">
        <v>51</v>
      </c>
      <c r="N123" s="8" t="s">
        <v>272</v>
      </c>
      <c r="O123" s="8" t="s">
        <v>273</v>
      </c>
      <c r="P123" s="8" t="n">
        <v>7</v>
      </c>
      <c r="Q123" s="8" t="s">
        <v>45</v>
      </c>
      <c r="R123" s="1" t="s">
        <v>23</v>
      </c>
      <c r="S123" s="1" t="s">
        <v>23</v>
      </c>
      <c r="T123" s="1" t="n">
        <v>1</v>
      </c>
      <c r="U123" s="10" t="n">
        <v>1</v>
      </c>
      <c r="V123" s="1" t="n">
        <v>20</v>
      </c>
      <c r="W123" s="1" t="n">
        <v>20</v>
      </c>
      <c r="X123" s="1" t="n">
        <f aca="false">V123+W123</f>
        <v>40</v>
      </c>
      <c r="Y123" s="2" t="n">
        <v>40.25</v>
      </c>
      <c r="Z123" s="2" t="n">
        <v>39.1</v>
      </c>
      <c r="AA123" s="3" t="n">
        <v>47.15</v>
      </c>
      <c r="AB123" s="3" t="n">
        <v>41.25</v>
      </c>
      <c r="AC123" s="2" t="n">
        <v>12.06</v>
      </c>
      <c r="AD123" s="2" t="n">
        <v>9.13</v>
      </c>
      <c r="AE123" s="2" t="n">
        <f aca="false">SQRT((((V123-1)*POWER(AC123,2))+((W123-1)*POWER(AD123,2)))/(X123-2))</f>
        <v>10.6958052525277</v>
      </c>
      <c r="AF123" s="2" t="n">
        <v>6.17</v>
      </c>
      <c r="AG123" s="2" t="n">
        <v>9.31</v>
      </c>
      <c r="AH123" s="11" t="n">
        <f aca="false">((AA123-Y123)-(AB123-Z123))/AE123</f>
        <v>0.444099335005883</v>
      </c>
      <c r="AI123" s="11" t="n">
        <f aca="false">AH123*(1-(3/((4*X123)-9)))*SQRT(1-(2*(U123-1)*0.233)/(X123-2))</f>
        <v>0.43527616940974</v>
      </c>
      <c r="AJ123" s="11" t="n">
        <f aca="false">((Y123-Z123)/AE123)*(1-(3/((4*X123)-9)))</f>
        <v>0.105382651541305</v>
      </c>
      <c r="AK123" s="11" t="n">
        <f aca="false">AI123/SQRT(4+AI123^2)</f>
        <v>0.21265989243722</v>
      </c>
      <c r="AL123" s="11" t="n">
        <f aca="false">((AA123-Y123)/AC123)*(1-(3/((4*X123)-9)))</f>
        <v>0.560772297453132</v>
      </c>
      <c r="AM123" s="11" t="n">
        <f aca="false">((AB123-Z123)/AD123)*(1-(3/((4*X123)-9)))</f>
        <v>0.230808846463518</v>
      </c>
      <c r="AN123" s="11" t="n">
        <f aca="false">4*(1+(AI123^2)/8)/AO123</f>
        <v>33.4044273051917</v>
      </c>
      <c r="AO123" s="11" t="n">
        <f aca="false">((1/V123)*((V123-1)/(V123-3))*((((AL123^2)/2)*(V123/(V123-1)))+1)+(1/W123)*((W123-1)/(W123-3))*((((AM123^2)/2)*(W123/(W123-1)))+1))*(1+(U123-1)*0.233)</f>
        <v>0.122580538035197</v>
      </c>
      <c r="AP123" s="1" t="s">
        <v>274</v>
      </c>
    </row>
    <row r="124" customFormat="false" ht="12.75" hidden="false" customHeight="false" outlineLevel="0" collapsed="false">
      <c r="A124" s="1" t="n">
        <v>123</v>
      </c>
      <c r="B124" s="1" t="n">
        <v>26</v>
      </c>
      <c r="C124" s="8" t="s">
        <v>275</v>
      </c>
      <c r="D124" s="1" t="s">
        <v>140</v>
      </c>
      <c r="E124" s="1" t="s">
        <v>57</v>
      </c>
      <c r="F124" s="8" t="s">
        <v>276</v>
      </c>
      <c r="G124" s="1" t="s">
        <v>23</v>
      </c>
      <c r="H124" s="1" t="s">
        <v>46</v>
      </c>
      <c r="I124" s="1" t="s">
        <v>60</v>
      </c>
      <c r="J124" s="8" t="s">
        <v>277</v>
      </c>
      <c r="K124" s="8" t="s">
        <v>90</v>
      </c>
      <c r="L124" s="1" t="s">
        <v>131</v>
      </c>
      <c r="M124" s="1" t="s">
        <v>71</v>
      </c>
      <c r="N124" s="8" t="s">
        <v>278</v>
      </c>
      <c r="O124" s="8" t="s">
        <v>279</v>
      </c>
      <c r="P124" s="8" t="n">
        <v>8</v>
      </c>
      <c r="Q124" s="8" t="s">
        <v>45</v>
      </c>
      <c r="R124" s="1" t="s">
        <v>23</v>
      </c>
      <c r="S124" s="1" t="s">
        <v>45</v>
      </c>
      <c r="T124" s="1" t="n">
        <v>1</v>
      </c>
      <c r="U124" s="10" t="n">
        <v>1</v>
      </c>
      <c r="V124" s="1" t="n">
        <v>21</v>
      </c>
      <c r="W124" s="1" t="n">
        <v>19</v>
      </c>
      <c r="X124" s="1" t="n">
        <f aca="false">V124+W124</f>
        <v>40</v>
      </c>
      <c r="Y124" s="2" t="n">
        <v>70.67</v>
      </c>
      <c r="Z124" s="2" t="n">
        <v>87.06</v>
      </c>
      <c r="AA124" s="3" t="n">
        <v>181.51</v>
      </c>
      <c r="AB124" s="3" t="n">
        <v>193.82</v>
      </c>
      <c r="AC124" s="2" t="n">
        <v>43.09</v>
      </c>
      <c r="AD124" s="2" t="n">
        <v>51.6</v>
      </c>
      <c r="AE124" s="2" t="n">
        <f aca="false">SQRT((((V124-1)*POWER(AC124,2))+((W124-1)*POWER(AD124,2)))/(X124-2))</f>
        <v>47.3122444371878</v>
      </c>
      <c r="AF124" s="2" t="n">
        <v>92.5</v>
      </c>
      <c r="AG124" s="2" t="n">
        <v>103.6</v>
      </c>
      <c r="AH124" s="11" t="n">
        <f aca="false">((AA124-Y124)-(AB124-Z124))/AE124</f>
        <v>0.0862356045149505</v>
      </c>
      <c r="AI124" s="11" t="n">
        <f aca="false">AH124*(1-(3/((4*X124)-9)))*SQRT(1-(2*(U124-1)*0.233)/(X124-2))</f>
        <v>0.0845223143590244</v>
      </c>
      <c r="AJ124" s="11" t="n">
        <f aca="false">((Y124-Z124)/AE124)*(1-(3/((4*X124)-9)))</f>
        <v>-0.339539395182453</v>
      </c>
      <c r="AK124" s="11" t="n">
        <f aca="false">AI124/SQRT(4+AI124^2)</f>
        <v>0.0422234683287771</v>
      </c>
      <c r="AL124" s="11" t="n">
        <f aca="false">((AA124-Y124)/AC124)*(1-(3/((4*X124)-9)))</f>
        <v>2.52118544429571</v>
      </c>
      <c r="AM124" s="11" t="n">
        <f aca="false">((AB124-Z124)/AD124)*(1-(3/((4*X124)-9)))</f>
        <v>2.02788644180913</v>
      </c>
      <c r="AN124" s="11" t="n">
        <f aca="false">4*(1+(AI124^2)/8)/AO124</f>
        <v>9.59636577197767</v>
      </c>
      <c r="AO124" s="11" t="n">
        <f aca="false">((1/V124)*((V124-1)/(V124-3))*((((AL124^2)/2)*(V124/(V124-1)))+1)+(1/W124)*((W124-1)/(W124-3))*((((AM124^2)/2)*(W124/(W124-1)))+1))*(1+(U124-1)*0.233)</f>
        <v>0.417196687365036</v>
      </c>
      <c r="AP124" s="1" t="s">
        <v>280</v>
      </c>
    </row>
    <row r="125" customFormat="false" ht="12.75" hidden="false" customHeight="false" outlineLevel="0" collapsed="false">
      <c r="A125" s="1" t="n">
        <v>124</v>
      </c>
      <c r="B125" s="1" t="n">
        <v>26</v>
      </c>
      <c r="C125" s="8" t="s">
        <v>275</v>
      </c>
      <c r="D125" s="1" t="s">
        <v>140</v>
      </c>
      <c r="E125" s="1" t="s">
        <v>57</v>
      </c>
      <c r="F125" s="8" t="s">
        <v>281</v>
      </c>
      <c r="G125" s="1" t="s">
        <v>23</v>
      </c>
      <c r="H125" s="1" t="s">
        <v>46</v>
      </c>
      <c r="I125" s="1" t="s">
        <v>60</v>
      </c>
      <c r="J125" s="8" t="s">
        <v>277</v>
      </c>
      <c r="K125" s="8" t="s">
        <v>90</v>
      </c>
      <c r="L125" s="1" t="s">
        <v>131</v>
      </c>
      <c r="M125" s="1" t="s">
        <v>71</v>
      </c>
      <c r="N125" s="8" t="s">
        <v>278</v>
      </c>
      <c r="O125" s="8" t="s">
        <v>279</v>
      </c>
      <c r="P125" s="8" t="n">
        <v>8</v>
      </c>
      <c r="Q125" s="8" t="s">
        <v>45</v>
      </c>
      <c r="R125" s="1" t="s">
        <v>23</v>
      </c>
      <c r="S125" s="1" t="s">
        <v>45</v>
      </c>
      <c r="T125" s="1" t="n">
        <v>1</v>
      </c>
      <c r="U125" s="10" t="n">
        <v>1</v>
      </c>
      <c r="V125" s="1" t="n">
        <v>21</v>
      </c>
      <c r="W125" s="1" t="n">
        <v>19</v>
      </c>
      <c r="X125" s="1" t="n">
        <f aca="false">V125+W125</f>
        <v>40</v>
      </c>
      <c r="Y125" s="2" t="n">
        <v>0.49</v>
      </c>
      <c r="Z125" s="2" t="n">
        <v>0.48</v>
      </c>
      <c r="AA125" s="3" t="n">
        <v>0.4</v>
      </c>
      <c r="AB125" s="3" t="n">
        <v>0.4</v>
      </c>
      <c r="AC125" s="2" t="n">
        <v>0.18</v>
      </c>
      <c r="AD125" s="2" t="n">
        <v>0.1</v>
      </c>
      <c r="AE125" s="2" t="n">
        <f aca="false">SQRT((((V125-1)*POWER(AC125,2))+((W125-1)*POWER(AD125,2)))/(X125-2))</f>
        <v>0.147612579694993</v>
      </c>
      <c r="AF125" s="2" t="n">
        <v>0.09</v>
      </c>
      <c r="AG125" s="2" t="n">
        <v>0.08</v>
      </c>
      <c r="AH125" s="11" t="n">
        <f aca="false">((AA125-Y125)-(AB125-Z125))/AE125</f>
        <v>-0.0677449037247551</v>
      </c>
      <c r="AI125" s="11" t="n">
        <f aca="false">AH125*(1-(3/((4*X125)-9)))*SQRT(1-(2*(U125-1)*0.233)/(X125-2))</f>
        <v>-0.0663989784851904</v>
      </c>
      <c r="AJ125" s="11" t="n">
        <f aca="false">((Y125-Z125)/AE125)*(1-(3/((4*X125)-9)))</f>
        <v>0.0663989784851904</v>
      </c>
      <c r="AK125" s="11" t="n">
        <f aca="false">AI125/SQRT(4+AI125^2)</f>
        <v>-0.0331812080139219</v>
      </c>
      <c r="AL125" s="11" t="n">
        <f aca="false">((AA125-Y125)/AC125)*(1-(3/((4*X125)-9)))</f>
        <v>-0.490066225165563</v>
      </c>
      <c r="AM125" s="11" t="n">
        <f aca="false">((AB125-Z125)/AD125)*(1-(3/((4*X125)-9)))</f>
        <v>-0.7841059602649</v>
      </c>
      <c r="AN125" s="11" t="n">
        <f aca="false">4*(1+(AI125^2)/8)/AO125</f>
        <v>29.0004265163732</v>
      </c>
      <c r="AO125" s="11" t="n">
        <f aca="false">((1/V125)*((V125-1)/(V125-3))*((((AL125^2)/2)*(V125/(V125-1)))+1)+(1/W125)*((W125-1)/(W125-3))*((((AM125^2)/2)*(W125/(W125-1)))+1))*(1+(U125-1)*0.233)</f>
        <v>0.138005018992129</v>
      </c>
      <c r="AP125" s="1" t="s">
        <v>280</v>
      </c>
    </row>
    <row r="126" customFormat="false" ht="12.75" hidden="false" customHeight="false" outlineLevel="0" collapsed="false">
      <c r="A126" s="1" t="n">
        <v>125</v>
      </c>
      <c r="B126" s="1" t="n">
        <v>26</v>
      </c>
      <c r="C126" s="8" t="s">
        <v>275</v>
      </c>
      <c r="D126" s="1" t="s">
        <v>140</v>
      </c>
      <c r="E126" s="1" t="s">
        <v>57</v>
      </c>
      <c r="F126" s="8" t="s">
        <v>282</v>
      </c>
      <c r="G126" s="1" t="s">
        <v>23</v>
      </c>
      <c r="H126" s="1" t="s">
        <v>46</v>
      </c>
      <c r="I126" s="1" t="s">
        <v>60</v>
      </c>
      <c r="J126" s="8" t="s">
        <v>277</v>
      </c>
      <c r="K126" s="8" t="s">
        <v>90</v>
      </c>
      <c r="L126" s="1" t="s">
        <v>131</v>
      </c>
      <c r="M126" s="1" t="s">
        <v>71</v>
      </c>
      <c r="N126" s="8" t="s">
        <v>278</v>
      </c>
      <c r="O126" s="8" t="s">
        <v>279</v>
      </c>
      <c r="P126" s="8" t="n">
        <v>8</v>
      </c>
      <c r="Q126" s="8" t="s">
        <v>45</v>
      </c>
      <c r="R126" s="1" t="s">
        <v>23</v>
      </c>
      <c r="S126" s="1" t="s">
        <v>45</v>
      </c>
      <c r="T126" s="1" t="n">
        <v>1</v>
      </c>
      <c r="U126" s="10" t="n">
        <v>1</v>
      </c>
      <c r="V126" s="1" t="n">
        <v>21</v>
      </c>
      <c r="W126" s="1" t="n">
        <v>19</v>
      </c>
      <c r="X126" s="1" t="n">
        <f aca="false">V126+W126</f>
        <v>40</v>
      </c>
      <c r="Y126" s="2" t="n">
        <v>6.44</v>
      </c>
      <c r="Z126" s="2" t="n">
        <v>6.79</v>
      </c>
      <c r="AA126" s="3" t="n">
        <v>6.48</v>
      </c>
      <c r="AB126" s="3" t="n">
        <v>6.13</v>
      </c>
      <c r="AC126" s="2" t="n">
        <v>1.84</v>
      </c>
      <c r="AD126" s="2" t="n">
        <v>1.39</v>
      </c>
      <c r="AE126" s="2" t="n">
        <f aca="false">SQRT((((V126-1)*POWER(AC126,2))+((W126-1)*POWER(AD126,2)))/(X126-2))</f>
        <v>1.64228499353797</v>
      </c>
      <c r="AF126" s="2" t="n">
        <v>1.32</v>
      </c>
      <c r="AG126" s="2" t="n">
        <v>1.23</v>
      </c>
      <c r="AH126" s="11" t="n">
        <f aca="false">((AA126-Y126)-(AB126-Z126))/AE126</f>
        <v>0.426235399309101</v>
      </c>
      <c r="AI126" s="11" t="n">
        <f aca="false">AH126*(1-(3/((4*X126)-9)))*SQRT(1-(2*(U126-1)*0.233)/(X126-2))</f>
        <v>0.417767146342695</v>
      </c>
      <c r="AJ126" s="11" t="n">
        <f aca="false">((Y126-Z126)/AE126)*(1-(3/((4*X126)-9)))</f>
        <v>-0.208883573171347</v>
      </c>
      <c r="AK126" s="11" t="n">
        <f aca="false">AI126/SQRT(4+AI126^2)</f>
        <v>0.204470435595468</v>
      </c>
      <c r="AL126" s="11" t="n">
        <f aca="false">((AA126-Y126)/AC126)*(1-(3/((4*X126)-9)))</f>
        <v>0.0213072271811114</v>
      </c>
      <c r="AM126" s="11" t="n">
        <f aca="false">((AB126-Z126)/AD126)*(1-(3/((4*X126)-9)))</f>
        <v>-0.465386631092477</v>
      </c>
      <c r="AN126" s="11" t="n">
        <f aca="false">4*(1+(AI126^2)/8)/AO126</f>
        <v>34.3752263647966</v>
      </c>
      <c r="AO126" s="11" t="n">
        <f aca="false">((1/V126)*((V126-1)/(V126-3))*((((AL126^2)/2)*(V126/(V126-1)))+1)+(1/W126)*((W126-1)/(W126-3))*((((AM126^2)/2)*(W126/(W126-1)))+1))*(1+(U126-1)*0.233)</f>
        <v>0.118901462666945</v>
      </c>
      <c r="AP126" s="1" t="s">
        <v>280</v>
      </c>
    </row>
    <row r="127" customFormat="false" ht="12.75" hidden="false" customHeight="false" outlineLevel="0" collapsed="false">
      <c r="A127" s="1" t="n">
        <v>126</v>
      </c>
      <c r="B127" s="1" t="n">
        <v>26</v>
      </c>
      <c r="C127" s="8" t="s">
        <v>275</v>
      </c>
      <c r="D127" s="1" t="s">
        <v>140</v>
      </c>
      <c r="E127" s="1" t="s">
        <v>57</v>
      </c>
      <c r="F127" s="8" t="s">
        <v>283</v>
      </c>
      <c r="G127" s="1" t="s">
        <v>23</v>
      </c>
      <c r="H127" s="1" t="s">
        <v>46</v>
      </c>
      <c r="I127" s="1" t="s">
        <v>60</v>
      </c>
      <c r="J127" s="8" t="s">
        <v>277</v>
      </c>
      <c r="K127" s="8" t="s">
        <v>90</v>
      </c>
      <c r="L127" s="1" t="s">
        <v>131</v>
      </c>
      <c r="M127" s="1" t="s">
        <v>71</v>
      </c>
      <c r="N127" s="8" t="s">
        <v>278</v>
      </c>
      <c r="O127" s="8" t="s">
        <v>279</v>
      </c>
      <c r="P127" s="8" t="n">
        <v>8</v>
      </c>
      <c r="Q127" s="8" t="s">
        <v>45</v>
      </c>
      <c r="R127" s="1" t="s">
        <v>23</v>
      </c>
      <c r="S127" s="1" t="s">
        <v>45</v>
      </c>
      <c r="T127" s="1" t="n">
        <v>1</v>
      </c>
      <c r="U127" s="10" t="n">
        <v>1</v>
      </c>
      <c r="V127" s="1" t="n">
        <v>21</v>
      </c>
      <c r="W127" s="1" t="n">
        <v>19</v>
      </c>
      <c r="X127" s="1" t="n">
        <f aca="false">V127+W127</f>
        <v>40</v>
      </c>
      <c r="Y127" s="2" t="n">
        <v>2</v>
      </c>
      <c r="Z127" s="2" t="n">
        <v>2.38</v>
      </c>
      <c r="AA127" s="3" t="n">
        <v>3.52</v>
      </c>
      <c r="AB127" s="3" t="n">
        <v>3.95</v>
      </c>
      <c r="AC127" s="2" t="n">
        <v>1.33</v>
      </c>
      <c r="AD127" s="2" t="n">
        <v>1.5</v>
      </c>
      <c r="AE127" s="2" t="n">
        <f aca="false">SQRT((((V127-1)*POWER(AC127,2))+((W127-1)*POWER(AD127,2)))/(X127-2))</f>
        <v>1.41307801401204</v>
      </c>
      <c r="AF127" s="2" t="n">
        <v>1.75</v>
      </c>
      <c r="AG127" s="2" t="n">
        <v>1.58</v>
      </c>
      <c r="AH127" s="11" t="n">
        <f aca="false">((AA127-Y127)-(AB127-Z127))/AE127</f>
        <v>-0.0353837505814978</v>
      </c>
      <c r="AI127" s="11" t="n">
        <f aca="false">AH127*(1-(3/((4*X127)-9)))*SQRT(1-(2*(U127-1)*0.233)/(X127-2))</f>
        <v>-0.0346807621593488</v>
      </c>
      <c r="AJ127" s="11" t="n">
        <f aca="false">((Y127-Z127)/AE127)*(1-(3/((4*X127)-9)))</f>
        <v>-0.26357379241105</v>
      </c>
      <c r="AK127" s="11" t="n">
        <f aca="false">AI127/SQRT(4+AI127^2)</f>
        <v>-0.0173377746381277</v>
      </c>
      <c r="AL127" s="11" t="n">
        <f aca="false">((AA127-Y127)/AC127)*(1-(3/((4*X127)-9)))</f>
        <v>1.120151371807</v>
      </c>
      <c r="AM127" s="11" t="n">
        <f aca="false">((AB127-Z127)/AD127)*(1-(3/((4*X127)-9)))</f>
        <v>1.02587196467991</v>
      </c>
      <c r="AN127" s="11" t="n">
        <f aca="false">4*(1+(AI127^2)/8)/AO127</f>
        <v>22.2425715790774</v>
      </c>
      <c r="AO127" s="11" t="n">
        <f aca="false">((1/V127)*((V127-1)/(V127-3))*((((AL127^2)/2)*(V127/(V127-1)))+1)+(1/W127)*((W127-1)/(W127-3))*((((AM127^2)/2)*(W127/(W127-1)))+1))*(1+(U127-1)*0.233)</f>
        <v>0.179862358244366</v>
      </c>
      <c r="AP127" s="1" t="s">
        <v>280</v>
      </c>
    </row>
    <row r="128" customFormat="false" ht="12.75" hidden="false" customHeight="false" outlineLevel="0" collapsed="false">
      <c r="A128" s="1" t="n">
        <v>127</v>
      </c>
      <c r="B128" s="1" t="n">
        <v>26</v>
      </c>
      <c r="C128" s="8" t="s">
        <v>275</v>
      </c>
      <c r="D128" s="1" t="s">
        <v>140</v>
      </c>
      <c r="E128" s="1" t="s">
        <v>57</v>
      </c>
      <c r="F128" s="8" t="s">
        <v>284</v>
      </c>
      <c r="G128" s="1" t="s">
        <v>23</v>
      </c>
      <c r="H128" s="1" t="s">
        <v>46</v>
      </c>
      <c r="I128" s="1" t="s">
        <v>60</v>
      </c>
      <c r="J128" s="8" t="s">
        <v>277</v>
      </c>
      <c r="K128" s="8" t="s">
        <v>90</v>
      </c>
      <c r="L128" s="1" t="s">
        <v>131</v>
      </c>
      <c r="M128" s="1" t="s">
        <v>71</v>
      </c>
      <c r="N128" s="8" t="s">
        <v>278</v>
      </c>
      <c r="O128" s="8" t="s">
        <v>279</v>
      </c>
      <c r="P128" s="8" t="n">
        <v>8</v>
      </c>
      <c r="Q128" s="8" t="s">
        <v>45</v>
      </c>
      <c r="R128" s="1" t="s">
        <v>23</v>
      </c>
      <c r="S128" s="1" t="s">
        <v>45</v>
      </c>
      <c r="T128" s="1" t="n">
        <v>1</v>
      </c>
      <c r="U128" s="10" t="n">
        <v>1</v>
      </c>
      <c r="V128" s="1" t="n">
        <v>21</v>
      </c>
      <c r="W128" s="1" t="n">
        <v>19</v>
      </c>
      <c r="X128" s="1" t="n">
        <f aca="false">V128+W128</f>
        <v>40</v>
      </c>
      <c r="Y128" s="2" t="n">
        <v>65.5</v>
      </c>
      <c r="Z128" s="2" t="n">
        <v>92.25</v>
      </c>
      <c r="AA128" s="3" t="n">
        <v>200.41</v>
      </c>
      <c r="AB128" s="3" t="n">
        <v>214.92</v>
      </c>
      <c r="AC128" s="2" t="n">
        <v>41.23</v>
      </c>
      <c r="AD128" s="2" t="n">
        <v>57.85</v>
      </c>
      <c r="AE128" s="2" t="n">
        <f aca="false">SQRT((((V128-1)*POWER(AC128,2))+((W128-1)*POWER(AD128,2)))/(X128-2))</f>
        <v>49.7989280692075</v>
      </c>
      <c r="AF128" s="2" t="n">
        <v>86.63</v>
      </c>
      <c r="AG128" s="2" t="n">
        <v>117.21</v>
      </c>
      <c r="AH128" s="11" t="n">
        <f aca="false">((AA128-Y128)-(AB128-Z128))/AE128</f>
        <v>0.245788423055806</v>
      </c>
      <c r="AI128" s="11" t="n">
        <f aca="false">AH128*(1-(3/((4*X128)-9)))*SQRT(1-(2*(U128-1)*0.233)/(X128-2))</f>
        <v>0.24090520935271</v>
      </c>
      <c r="AJ128" s="11" t="n">
        <f aca="false">((Y128-Z128)/AE128)*(1-(3/((4*X128)-9)))</f>
        <v>-0.52648810050531</v>
      </c>
      <c r="AK128" s="11" t="n">
        <f aca="false">AI128/SQRT(4+AI128^2)</f>
        <v>0.119588186477245</v>
      </c>
      <c r="AL128" s="11" t="n">
        <f aca="false">((AA128-Y128)/AC128)*(1-(3/((4*X128)-9)))</f>
        <v>3.20712269886423</v>
      </c>
      <c r="AM128" s="11" t="n">
        <f aca="false">((AB128-Z128)/AD128)*(1-(3/((4*X128)-9)))</f>
        <v>2.07835518897354</v>
      </c>
      <c r="AN128" s="11" t="n">
        <f aca="false">4*(1+(AI128^2)/8)/AO128</f>
        <v>7.5617011424903</v>
      </c>
      <c r="AO128" s="11" t="n">
        <f aca="false">((1/V128)*((V128-1)/(V128-3))*((((AL128^2)/2)*(V128/(V128-1)))+1)+(1/W128)*((W128-1)/(W128-3))*((((AM128^2)/2)*(W128/(W128-1)))+1))*(1+(U128-1)*0.233)</f>
        <v>0.532818949602094</v>
      </c>
      <c r="AP128" s="1" t="s">
        <v>280</v>
      </c>
    </row>
    <row r="129" customFormat="false" ht="12.75" hidden="false" customHeight="false" outlineLevel="0" collapsed="false">
      <c r="A129" s="1" t="n">
        <v>128</v>
      </c>
      <c r="B129" s="1" t="n">
        <v>26</v>
      </c>
      <c r="C129" s="8" t="s">
        <v>275</v>
      </c>
      <c r="D129" s="1" t="s">
        <v>140</v>
      </c>
      <c r="E129" s="1" t="s">
        <v>57</v>
      </c>
      <c r="F129" s="8" t="s">
        <v>285</v>
      </c>
      <c r="G129" s="1" t="s">
        <v>23</v>
      </c>
      <c r="H129" s="1" t="s">
        <v>46</v>
      </c>
      <c r="I129" s="1" t="s">
        <v>60</v>
      </c>
      <c r="J129" s="8" t="s">
        <v>277</v>
      </c>
      <c r="K129" s="8" t="s">
        <v>90</v>
      </c>
      <c r="L129" s="1" t="s">
        <v>131</v>
      </c>
      <c r="M129" s="1" t="s">
        <v>71</v>
      </c>
      <c r="N129" s="8" t="s">
        <v>278</v>
      </c>
      <c r="O129" s="8" t="s">
        <v>279</v>
      </c>
      <c r="P129" s="8" t="n">
        <v>8</v>
      </c>
      <c r="Q129" s="8" t="s">
        <v>45</v>
      </c>
      <c r="R129" s="1" t="s">
        <v>23</v>
      </c>
      <c r="S129" s="1" t="s">
        <v>45</v>
      </c>
      <c r="T129" s="1" t="n">
        <v>1</v>
      </c>
      <c r="U129" s="10" t="n">
        <v>1</v>
      </c>
      <c r="V129" s="1" t="n">
        <v>21</v>
      </c>
      <c r="W129" s="1" t="n">
        <v>19</v>
      </c>
      <c r="X129" s="1" t="n">
        <f aca="false">V129+W129</f>
        <v>40</v>
      </c>
      <c r="Y129" s="2" t="n">
        <v>0.56</v>
      </c>
      <c r="Z129" s="2" t="n">
        <v>0.57</v>
      </c>
      <c r="AA129" s="3" t="n">
        <v>0.41</v>
      </c>
      <c r="AB129" s="3" t="n">
        <v>0.4</v>
      </c>
      <c r="AC129" s="2" t="n">
        <v>0.11</v>
      </c>
      <c r="AD129" s="2" t="n">
        <v>0.22</v>
      </c>
      <c r="AE129" s="2" t="n">
        <f aca="false">SQRT((((V129-1)*POWER(AC129,2))+((W129-1)*POWER(AD129,2)))/(X129-2))</f>
        <v>0.17115705314741</v>
      </c>
      <c r="AF129" s="2" t="n">
        <v>0.11</v>
      </c>
      <c r="AG129" s="2" t="n">
        <v>0.11</v>
      </c>
      <c r="AH129" s="11" t="n">
        <f aca="false">((AA129-Y129)-(AB129-Z129))/AE129</f>
        <v>0.116851743075845</v>
      </c>
      <c r="AI129" s="11" t="n">
        <f aca="false">AH129*(1-(3/((4*X129)-9)))*SQRT(1-(2*(U129-1)*0.233)/(X129-2))</f>
        <v>0.114530185266391</v>
      </c>
      <c r="AJ129" s="11" t="n">
        <f aca="false">((Y129-Z129)/AE129)*(1-(3/((4*X129)-9)))</f>
        <v>-0.0572650926331953</v>
      </c>
      <c r="AK129" s="11" t="n">
        <f aca="false">AI129/SQRT(4+AI129^2)</f>
        <v>0.0571714284876281</v>
      </c>
      <c r="AL129" s="11" t="n">
        <f aca="false">((AA129-Y129)/AC129)*(1-(3/((4*X129)-9)))</f>
        <v>-1.33654425045154</v>
      </c>
      <c r="AM129" s="11" t="n">
        <f aca="false">((AB129-Z129)/AD129)*(1-(3/((4*X129)-9)))</f>
        <v>-0.75737507525587</v>
      </c>
      <c r="AN129" s="11" t="n">
        <f aca="false">4*(1+(AI129^2)/8)/AO129</f>
        <v>22.2999187445711</v>
      </c>
      <c r="AO129" s="11" t="n">
        <f aca="false">((1/V129)*((V129-1)/(V129-3))*((((AL129^2)/2)*(V129/(V129-1)))+1)+(1/W129)*((W129-1)/(W129-3))*((((AM129^2)/2)*(W129/(W129-1)))+1))*(1+(U129-1)*0.233)</f>
        <v>0.179666958770599</v>
      </c>
      <c r="AP129" s="1" t="s">
        <v>280</v>
      </c>
    </row>
    <row r="130" customFormat="false" ht="12.75" hidden="false" customHeight="false" outlineLevel="0" collapsed="false">
      <c r="A130" s="1" t="n">
        <v>129</v>
      </c>
      <c r="B130" s="1" t="n">
        <v>26</v>
      </c>
      <c r="C130" s="8" t="s">
        <v>275</v>
      </c>
      <c r="D130" s="1" t="s">
        <v>140</v>
      </c>
      <c r="E130" s="1" t="s">
        <v>57</v>
      </c>
      <c r="F130" s="8" t="s">
        <v>286</v>
      </c>
      <c r="G130" s="1" t="s">
        <v>23</v>
      </c>
      <c r="H130" s="1" t="s">
        <v>46</v>
      </c>
      <c r="I130" s="1" t="s">
        <v>60</v>
      </c>
      <c r="J130" s="8" t="s">
        <v>277</v>
      </c>
      <c r="K130" s="8" t="s">
        <v>90</v>
      </c>
      <c r="L130" s="1" t="s">
        <v>131</v>
      </c>
      <c r="M130" s="1" t="s">
        <v>71</v>
      </c>
      <c r="N130" s="8" t="s">
        <v>278</v>
      </c>
      <c r="O130" s="8" t="s">
        <v>279</v>
      </c>
      <c r="P130" s="8" t="n">
        <v>8</v>
      </c>
      <c r="Q130" s="8" t="s">
        <v>45</v>
      </c>
      <c r="R130" s="1" t="s">
        <v>23</v>
      </c>
      <c r="S130" s="1" t="s">
        <v>45</v>
      </c>
      <c r="T130" s="1" t="n">
        <v>1</v>
      </c>
      <c r="U130" s="10" t="n">
        <v>1</v>
      </c>
      <c r="V130" s="1" t="n">
        <v>21</v>
      </c>
      <c r="W130" s="1" t="n">
        <v>19</v>
      </c>
      <c r="X130" s="1" t="n">
        <f aca="false">V130+W130</f>
        <v>40</v>
      </c>
      <c r="Y130" s="2" t="n">
        <v>6.56</v>
      </c>
      <c r="Z130" s="2" t="n">
        <v>6.12</v>
      </c>
      <c r="AA130" s="3" t="n">
        <v>5.72</v>
      </c>
      <c r="AB130" s="3" t="n">
        <v>6.47</v>
      </c>
      <c r="AC130" s="2" t="n">
        <v>0.04</v>
      </c>
      <c r="AD130" s="2" t="n">
        <v>0.04</v>
      </c>
      <c r="AE130" s="2" t="n">
        <f aca="false">SQRT((((V130-1)*POWER(AC130,2))+((W130-1)*POWER(AD130,2)))/(X130-2))</f>
        <v>0.04</v>
      </c>
      <c r="AF130" s="2" t="n">
        <v>1.37</v>
      </c>
      <c r="AG130" s="2" t="n">
        <v>1.06</v>
      </c>
      <c r="AH130" s="11" t="n">
        <f aca="false">((AA130-Y130)-(AB130-Z130))/AE130</f>
        <v>-29.75</v>
      </c>
      <c r="AI130" s="11" t="n">
        <f aca="false">AH130*(1-(3/((4*X130)-9)))*SQRT(1-(2*(U130-1)*0.233)/(X130-2))</f>
        <v>-29.158940397351</v>
      </c>
      <c r="AJ130" s="11" t="n">
        <f aca="false">((Y130-Z130)/AE130)*(1-(3/((4*X130)-9)))</f>
        <v>10.7814569536424</v>
      </c>
      <c r="AK130" s="11" t="n">
        <f aca="false">AI130/SQRT(4+AI130^2)</f>
        <v>-0.997656000854101</v>
      </c>
      <c r="AL130" s="11" t="n">
        <f aca="false">((AA130-Y130)/AC130)*(1-(3/((4*X130)-9)))</f>
        <v>-20.5827814569536</v>
      </c>
      <c r="AM130" s="11" t="n">
        <f aca="false">((AB130-Z130)/AD130)*(1-(3/((4*X130)-9)))</f>
        <v>8.57615894039734</v>
      </c>
      <c r="AN130" s="11" t="n">
        <f aca="false">4*(1+(AI130^2)/8)/AO130</f>
        <v>30.2653481024223</v>
      </c>
      <c r="AO130" s="11" t="n">
        <f aca="false">((1/V130)*((V130-1)/(V130-3))*((((AL130^2)/2)*(V130/(V130-1)))+1)+(1/W130)*((W130-1)/(W130-3))*((((AM130^2)/2)*(W130/(W130-1)))+1))*(1+(U130-1)*0.233)</f>
        <v>14.1786541194214</v>
      </c>
      <c r="AP130" s="1" t="s">
        <v>280</v>
      </c>
    </row>
    <row r="131" customFormat="false" ht="12.75" hidden="false" customHeight="false" outlineLevel="0" collapsed="false">
      <c r="A131" s="1" t="n">
        <v>130</v>
      </c>
      <c r="B131" s="1" t="n">
        <v>26</v>
      </c>
      <c r="C131" s="8" t="s">
        <v>275</v>
      </c>
      <c r="D131" s="1" t="s">
        <v>140</v>
      </c>
      <c r="E131" s="1" t="s">
        <v>57</v>
      </c>
      <c r="F131" s="8" t="s">
        <v>287</v>
      </c>
      <c r="G131" s="1" t="s">
        <v>23</v>
      </c>
      <c r="H131" s="1" t="s">
        <v>46</v>
      </c>
      <c r="I131" s="1" t="s">
        <v>60</v>
      </c>
      <c r="J131" s="8" t="s">
        <v>277</v>
      </c>
      <c r="K131" s="8" t="s">
        <v>90</v>
      </c>
      <c r="L131" s="1" t="s">
        <v>131</v>
      </c>
      <c r="M131" s="1" t="s">
        <v>71</v>
      </c>
      <c r="N131" s="8" t="s">
        <v>278</v>
      </c>
      <c r="O131" s="8" t="s">
        <v>279</v>
      </c>
      <c r="P131" s="8" t="n">
        <v>8</v>
      </c>
      <c r="Q131" s="8" t="s">
        <v>45</v>
      </c>
      <c r="R131" s="1" t="s">
        <v>23</v>
      </c>
      <c r="S131" s="1" t="s">
        <v>45</v>
      </c>
      <c r="T131" s="1" t="n">
        <v>1</v>
      </c>
      <c r="U131" s="10" t="n">
        <v>1</v>
      </c>
      <c r="V131" s="1" t="n">
        <v>21</v>
      </c>
      <c r="W131" s="1" t="n">
        <v>19</v>
      </c>
      <c r="X131" s="1" t="n">
        <f aca="false">V131+W131</f>
        <v>40</v>
      </c>
      <c r="Y131" s="2" t="n">
        <v>2.22</v>
      </c>
      <c r="Z131" s="2" t="n">
        <v>2.13</v>
      </c>
      <c r="AA131" s="3" t="n">
        <v>4.05</v>
      </c>
      <c r="AB131" s="3" t="n">
        <v>4.06</v>
      </c>
      <c r="AC131" s="2" t="n">
        <v>1.21</v>
      </c>
      <c r="AD131" s="2" t="n">
        <v>1.31</v>
      </c>
      <c r="AE131" s="2" t="n">
        <f aca="false">SQRT((((V131-1)*POWER(AC131,2))+((W131-1)*POWER(AD131,2)))/(X131-2))</f>
        <v>1.25835941648348</v>
      </c>
      <c r="AF131" s="2" t="n">
        <v>1.6</v>
      </c>
      <c r="AG131" s="2" t="n">
        <v>1.7</v>
      </c>
      <c r="AH131" s="11" t="n">
        <f aca="false">((AA131-Y131)-(AB131-Z131))/AE131</f>
        <v>-0.0794685514250398</v>
      </c>
      <c r="AI131" s="11" t="n">
        <f aca="false">AH131*(1-(3/((4*X131)-9)))*SQRT(1-(2*(U131-1)*0.233)/(X131-2))</f>
        <v>-0.0778897060324893</v>
      </c>
      <c r="AJ131" s="11" t="n">
        <f aca="false">((Y131-Z131)/AE131)*(1-(3/((4*X131)-9)))</f>
        <v>0.0701007354292406</v>
      </c>
      <c r="AK131" s="11" t="n">
        <f aca="false">AI131/SQRT(4+AI131^2)</f>
        <v>-0.0389153527093956</v>
      </c>
      <c r="AL131" s="11" t="n">
        <f aca="false">((AA131-Y131)/AC131)*(1-(3/((4*X131)-9)))</f>
        <v>1.48234907777352</v>
      </c>
      <c r="AM131" s="11" t="n">
        <f aca="false">((AB131-Z131)/AD131)*(1-(3/((4*X131)-9)))</f>
        <v>1.44401193064051</v>
      </c>
      <c r="AN131" s="11" t="n">
        <f aca="false">4*(1+(AI131^2)/8)/AO131</f>
        <v>16.7968910762594</v>
      </c>
      <c r="AO131" s="11" t="n">
        <f aca="false">((1/V131)*((V131-1)/(V131-3))*((((AL131^2)/2)*(V131/(V131-1)))+1)+(1/W131)*((W131-1)/(W131-3))*((((AM131^2)/2)*(W131/(W131-1)))+1))*(1+(U131-1)*0.233)</f>
        <v>0.238319900092153</v>
      </c>
      <c r="AP131" s="1" t="s">
        <v>280</v>
      </c>
    </row>
    <row r="132" customFormat="false" ht="12.75" hidden="false" customHeight="false" outlineLevel="0" collapsed="false">
      <c r="A132" s="1" t="n">
        <v>131</v>
      </c>
      <c r="B132" s="1" t="n">
        <v>26</v>
      </c>
      <c r="C132" s="8" t="s">
        <v>275</v>
      </c>
      <c r="D132" s="1" t="s">
        <v>75</v>
      </c>
      <c r="E132" s="1" t="s">
        <v>57</v>
      </c>
      <c r="F132" s="8" t="s">
        <v>288</v>
      </c>
      <c r="G132" s="1" t="s">
        <v>23</v>
      </c>
      <c r="H132" s="1" t="s">
        <v>46</v>
      </c>
      <c r="I132" s="1" t="s">
        <v>60</v>
      </c>
      <c r="J132" s="8" t="s">
        <v>277</v>
      </c>
      <c r="K132" s="8" t="s">
        <v>90</v>
      </c>
      <c r="L132" s="1" t="s">
        <v>131</v>
      </c>
      <c r="M132" s="1" t="s">
        <v>71</v>
      </c>
      <c r="N132" s="8" t="s">
        <v>278</v>
      </c>
      <c r="O132" s="8" t="s">
        <v>279</v>
      </c>
      <c r="P132" s="8" t="n">
        <v>8</v>
      </c>
      <c r="Q132" s="8" t="s">
        <v>45</v>
      </c>
      <c r="R132" s="1" t="s">
        <v>23</v>
      </c>
      <c r="S132" s="1" t="s">
        <v>45</v>
      </c>
      <c r="T132" s="1" t="n">
        <v>1</v>
      </c>
      <c r="U132" s="10" t="n">
        <v>1</v>
      </c>
      <c r="V132" s="1" t="n">
        <v>21</v>
      </c>
      <c r="W132" s="1" t="n">
        <v>19</v>
      </c>
      <c r="X132" s="1" t="n">
        <f aca="false">V132+W132</f>
        <v>40</v>
      </c>
      <c r="Y132" s="2" t="n">
        <v>1</v>
      </c>
      <c r="Z132" s="2" t="n">
        <v>0.95</v>
      </c>
      <c r="AA132" s="3" t="n">
        <v>2.42</v>
      </c>
      <c r="AB132" s="3" t="n">
        <v>1.37</v>
      </c>
      <c r="AC132" s="2" t="n">
        <v>0.71</v>
      </c>
      <c r="AD132" s="2" t="n">
        <v>0.62</v>
      </c>
      <c r="AE132" s="2" t="n">
        <f aca="false">SQRT((((V132-1)*POWER(AC132,2))+((W132-1)*POWER(AD132,2)))/(X132-2))</f>
        <v>0.668879660327626</v>
      </c>
      <c r="AF132" s="2" t="n">
        <v>1.94</v>
      </c>
      <c r="AG132" s="2" t="n">
        <v>0.83</v>
      </c>
      <c r="AH132" s="11" t="n">
        <f aca="false">((AA132-Y132)-(AB132-Z132))/AE132</f>
        <v>1.49503723810377</v>
      </c>
      <c r="AI132" s="11" t="n">
        <f aca="false">AH132*(1-(3/((4*X132)-9)))*SQRT(1-(2*(U132-1)*0.233)/(X132-2))</f>
        <v>1.46533451151892</v>
      </c>
      <c r="AJ132" s="11" t="n">
        <f aca="false">((Y132-Z132)/AE132)*(1-(3/((4*X132)-9)))</f>
        <v>0.0732667255759463</v>
      </c>
      <c r="AK132" s="11" t="n">
        <f aca="false">AI132/SQRT(4+AI132^2)</f>
        <v>0.591014208545258</v>
      </c>
      <c r="AL132" s="11" t="n">
        <f aca="false">((AA132-Y132)/AC132)*(1-(3/((4*X132)-9)))</f>
        <v>1.96026490066225</v>
      </c>
      <c r="AM132" s="11" t="n">
        <f aca="false">((AB132-Z132)/AD132)*(1-(3/((4*X132)-9)))</f>
        <v>0.663960692159795</v>
      </c>
      <c r="AN132" s="11" t="n">
        <f aca="false">4*(1+(AI132^2)/8)/AO132</f>
        <v>21.8091046127146</v>
      </c>
      <c r="AO132" s="11" t="n">
        <f aca="false">((1/V132)*((V132-1)/(V132-3))*((((AL132^2)/2)*(V132/(V132-1)))+1)+(1/W132)*((W132-1)/(W132-3))*((((AM132^2)/2)*(W132/(W132-1)))+1))*(1+(U132-1)*0.233)</f>
        <v>0.23263690579788</v>
      </c>
      <c r="AP132" s="1" t="s">
        <v>280</v>
      </c>
    </row>
    <row r="133" customFormat="false" ht="12.75" hidden="false" customHeight="false" outlineLevel="0" collapsed="false">
      <c r="A133" s="1" t="n">
        <v>132</v>
      </c>
      <c r="B133" s="1" t="n">
        <v>28</v>
      </c>
      <c r="C133" s="8" t="s">
        <v>289</v>
      </c>
      <c r="D133" s="1" t="s">
        <v>85</v>
      </c>
      <c r="E133" s="1" t="s">
        <v>86</v>
      </c>
      <c r="F133" s="8" t="s">
        <v>290</v>
      </c>
      <c r="G133" s="1" t="s">
        <v>45</v>
      </c>
      <c r="H133" s="1" t="s">
        <v>46</v>
      </c>
      <c r="I133" s="1" t="s">
        <v>47</v>
      </c>
      <c r="J133" s="8" t="s">
        <v>291</v>
      </c>
      <c r="K133" s="8" t="s">
        <v>49</v>
      </c>
      <c r="L133" s="1" t="s">
        <v>50</v>
      </c>
      <c r="M133" s="1" t="s">
        <v>63</v>
      </c>
      <c r="N133" s="8" t="s">
        <v>114</v>
      </c>
      <c r="O133" s="8" t="s">
        <v>292</v>
      </c>
      <c r="P133" s="8" t="n">
        <v>43</v>
      </c>
      <c r="Q133" s="8" t="s">
        <v>23</v>
      </c>
      <c r="R133" s="1" t="s">
        <v>23</v>
      </c>
      <c r="S133" s="1" t="s">
        <v>45</v>
      </c>
      <c r="T133" s="1" t="n">
        <v>23</v>
      </c>
      <c r="U133" s="10" t="n">
        <f aca="false">X133/T133</f>
        <v>15.3913043478261</v>
      </c>
      <c r="V133" s="1" t="n">
        <v>240</v>
      </c>
      <c r="W133" s="1" t="n">
        <v>114</v>
      </c>
      <c r="X133" s="1" t="n">
        <f aca="false">V133+W133</f>
        <v>354</v>
      </c>
      <c r="Y133" s="2" t="n">
        <v>7.37</v>
      </c>
      <c r="Z133" s="2" t="n">
        <v>6.66</v>
      </c>
      <c r="AA133" s="3" t="n">
        <v>13.93</v>
      </c>
      <c r="AB133" s="3" t="n">
        <v>9.1</v>
      </c>
      <c r="AC133" s="2" t="n">
        <v>3.46</v>
      </c>
      <c r="AD133" s="2" t="n">
        <v>3.19</v>
      </c>
      <c r="AE133" s="2" t="n">
        <f aca="false">SQRT((((V133-1)*POWER(AC133,2))+((W133-1)*POWER(AD133,2)))/(X133-2))</f>
        <v>3.3756782567629</v>
      </c>
      <c r="AF133" s="16" t="n">
        <v>4.31</v>
      </c>
      <c r="AG133" s="16" t="n">
        <v>3.45</v>
      </c>
      <c r="AH133" s="11" t="n">
        <f aca="false">((AA133-Y133)-(AB133-Z133))/AE133</f>
        <v>1.22049546391037</v>
      </c>
      <c r="AI133" s="11" t="n">
        <f aca="false">AH133*(1-(3/((4*X133)-9)))*SQRT(1-(2*(U133-1)*0.233)/(X133-2))</f>
        <v>1.20623561027185</v>
      </c>
      <c r="AJ133" s="11" t="n">
        <f aca="false">((Y133-Z133)/AE133)*(1-(3/((4*X133)-9)))</f>
        <v>0.209879641018972</v>
      </c>
      <c r="AK133" s="11" t="n">
        <f aca="false">AI133/SQRT(4+AI133^2)</f>
        <v>0.51645750752926</v>
      </c>
      <c r="AL133" s="11" t="n">
        <f aca="false">((AA133-Y133)/AC133)*(1-(3/((4*X133)-9)))</f>
        <v>1.89191121190086</v>
      </c>
      <c r="AM133" s="11" t="n">
        <f aca="false">((AB133-Z133)/AD133)*(1-(3/((4*X133)-9)))</f>
        <v>0.763259386007713</v>
      </c>
      <c r="AN133" s="11" t="n">
        <f aca="false">4*(1+(AI133^2)/8)/AO133</f>
        <v>46.5943988277455</v>
      </c>
      <c r="AO133" s="11" t="n">
        <f aca="false">((1/V133)*((V133-1)/(V133-3))*((((AL133^2)/2)*(V133/(V133-1)))+1)+(1/W133)*((W133-1)/(W133-3))*((((AM133^2)/2)*(W133/(W133-1)))+1))*(1+(U133-1)*0.233)</f>
        <v>0.101460739760181</v>
      </c>
      <c r="AP133" s="1" t="s">
        <v>293</v>
      </c>
    </row>
    <row r="134" customFormat="false" ht="12.75" hidden="false" customHeight="false" outlineLevel="0" collapsed="false">
      <c r="A134" s="1" t="n">
        <v>133</v>
      </c>
      <c r="B134" s="1" t="n">
        <v>28</v>
      </c>
      <c r="C134" s="8" t="s">
        <v>289</v>
      </c>
      <c r="D134" s="1" t="s">
        <v>56</v>
      </c>
      <c r="E134" s="1" t="s">
        <v>57</v>
      </c>
      <c r="F134" s="8" t="s">
        <v>253</v>
      </c>
      <c r="G134" s="1" t="s">
        <v>45</v>
      </c>
      <c r="H134" s="1" t="s">
        <v>46</v>
      </c>
      <c r="I134" s="1" t="s">
        <v>47</v>
      </c>
      <c r="J134" s="8" t="s">
        <v>291</v>
      </c>
      <c r="K134" s="8" t="s">
        <v>49</v>
      </c>
      <c r="L134" s="1" t="s">
        <v>50</v>
      </c>
      <c r="M134" s="1" t="s">
        <v>63</v>
      </c>
      <c r="N134" s="8" t="s">
        <v>114</v>
      </c>
      <c r="O134" s="8" t="s">
        <v>292</v>
      </c>
      <c r="P134" s="8" t="n">
        <v>43</v>
      </c>
      <c r="Q134" s="8" t="s">
        <v>23</v>
      </c>
      <c r="R134" s="1" t="s">
        <v>23</v>
      </c>
      <c r="S134" s="1" t="s">
        <v>45</v>
      </c>
      <c r="T134" s="1" t="n">
        <v>23</v>
      </c>
      <c r="U134" s="10" t="n">
        <f aca="false">X134/T134</f>
        <v>15.3913043478261</v>
      </c>
      <c r="V134" s="1" t="n">
        <v>240</v>
      </c>
      <c r="W134" s="1" t="n">
        <v>114</v>
      </c>
      <c r="X134" s="1" t="n">
        <f aca="false">V134+W134</f>
        <v>354</v>
      </c>
      <c r="Y134" s="2" t="n">
        <v>89.52</v>
      </c>
      <c r="Z134" s="2" t="n">
        <v>89.21</v>
      </c>
      <c r="AA134" s="3" t="n">
        <v>94.93</v>
      </c>
      <c r="AB134" s="3" t="n">
        <v>89.69</v>
      </c>
      <c r="AC134" s="2" t="n">
        <v>4.23</v>
      </c>
      <c r="AD134" s="2" t="n">
        <v>6.72</v>
      </c>
      <c r="AE134" s="2" t="n">
        <f aca="false">SQRT((((V134-1)*POWER(AC134,2))+((W134-1)*POWER(AD134,2)))/(X134-2))</f>
        <v>5.1619516823053</v>
      </c>
      <c r="AF134" s="16" t="n">
        <v>4.27</v>
      </c>
      <c r="AG134" s="16" t="n">
        <v>6.27</v>
      </c>
      <c r="AH134" s="11" t="n">
        <f aca="false">((AA134-Y134)-(AB134-Z134))/AE134</f>
        <v>0.955065119439145</v>
      </c>
      <c r="AI134" s="11" t="n">
        <f aca="false">AH134*(1-(3/((4*X134)-9)))*SQRT(1-(2*(U134-1)*0.233)/(X134-2))</f>
        <v>0.94390646361356</v>
      </c>
      <c r="AJ134" s="11" t="n">
        <f aca="false">((Y134-Z134)/AE134)*(1-(3/((4*X134)-9)))</f>
        <v>0.0599267560465848</v>
      </c>
      <c r="AK134" s="11" t="n">
        <f aca="false">AI134/SQRT(4+AI134^2)</f>
        <v>0.426807390165986</v>
      </c>
      <c r="AL134" s="11" t="n">
        <f aca="false">((AA134-Y134)/AC134)*(1-(3/((4*X134)-9)))</f>
        <v>1.27623281767455</v>
      </c>
      <c r="AM134" s="11" t="n">
        <f aca="false">((AB134-Z134)/AD134)*(1-(3/((4*X134)-9)))</f>
        <v>0.0712762717027115</v>
      </c>
      <c r="AN134" s="11" t="n">
        <f aca="false">4*(1+(AI134^2)/8)/AO134</f>
        <v>61.551998990441</v>
      </c>
      <c r="AO134" s="11" t="n">
        <f aca="false">((1/V134)*((V134-1)/(V134-3))*((((AL134^2)/2)*(V134/(V134-1)))+1)+(1/W134)*((W134-1)/(W134-3))*((((AM134^2)/2)*(W134/(W134-1)))+1))*(1+(U134-1)*0.233)</f>
        <v>0.0722231573131543</v>
      </c>
      <c r="AP134" s="1" t="s">
        <v>293</v>
      </c>
    </row>
    <row r="135" customFormat="false" ht="12.75" hidden="false" customHeight="false" outlineLevel="0" collapsed="false">
      <c r="A135" s="1" t="n">
        <v>134</v>
      </c>
      <c r="B135" s="1" t="n">
        <v>28</v>
      </c>
      <c r="C135" s="8" t="s">
        <v>289</v>
      </c>
      <c r="D135" s="8" t="s">
        <v>108</v>
      </c>
      <c r="E135" s="8" t="s">
        <v>86</v>
      </c>
      <c r="F135" s="8" t="s">
        <v>294</v>
      </c>
      <c r="G135" s="1" t="s">
        <v>45</v>
      </c>
      <c r="H135" s="1" t="s">
        <v>46</v>
      </c>
      <c r="I135" s="1" t="s">
        <v>47</v>
      </c>
      <c r="J135" s="8" t="s">
        <v>291</v>
      </c>
      <c r="K135" s="8" t="s">
        <v>49</v>
      </c>
      <c r="L135" s="1" t="s">
        <v>50</v>
      </c>
      <c r="M135" s="1" t="s">
        <v>63</v>
      </c>
      <c r="N135" s="8" t="s">
        <v>114</v>
      </c>
      <c r="O135" s="8" t="s">
        <v>292</v>
      </c>
      <c r="P135" s="8" t="n">
        <v>43</v>
      </c>
      <c r="Q135" s="8" t="s">
        <v>23</v>
      </c>
      <c r="R135" s="1" t="s">
        <v>23</v>
      </c>
      <c r="S135" s="1" t="s">
        <v>45</v>
      </c>
      <c r="T135" s="1" t="n">
        <v>23</v>
      </c>
      <c r="U135" s="10" t="n">
        <f aca="false">X135/T135</f>
        <v>15.3913043478261</v>
      </c>
      <c r="V135" s="1" t="n">
        <v>240</v>
      </c>
      <c r="W135" s="1" t="n">
        <v>114</v>
      </c>
      <c r="X135" s="1" t="n">
        <f aca="false">V135+W135</f>
        <v>354</v>
      </c>
      <c r="Y135" s="2" t="n">
        <v>3.57</v>
      </c>
      <c r="Z135" s="2" t="n">
        <v>3.8</v>
      </c>
      <c r="AA135" s="3" t="n">
        <v>5.37</v>
      </c>
      <c r="AB135" s="3" t="n">
        <v>3.96</v>
      </c>
      <c r="AC135" s="2" t="n">
        <v>1</v>
      </c>
      <c r="AD135" s="2" t="n">
        <v>0.97</v>
      </c>
      <c r="AE135" s="2" t="n">
        <f aca="false">SQRT((((V135-1)*POWER(AC135,2))+((W135-1)*POWER(AD135,2)))/(X135-2))</f>
        <v>0.990468352254721</v>
      </c>
      <c r="AF135" s="16" t="n">
        <v>0.9</v>
      </c>
      <c r="AG135" s="16" t="n">
        <v>0.65</v>
      </c>
      <c r="AH135" s="11" t="n">
        <f aca="false">((AA135-Y135)-(AB135-Z135))/AE135</f>
        <v>1.65578233395007</v>
      </c>
      <c r="AI135" s="11" t="n">
        <f aca="false">AH135*(1-(3/((4*X135)-9)))*SQRT(1-(2*(U135-1)*0.233)/(X135-2))</f>
        <v>1.63643673665982</v>
      </c>
      <c r="AJ135" s="11" t="n">
        <f aca="false">((Y135-Z135)/AE135)*(1-(3/((4*X135)-9)))</f>
        <v>-0.231718251633451</v>
      </c>
      <c r="AK135" s="11" t="n">
        <f aca="false">AI135/SQRT(4+AI135^2)</f>
        <v>0.633254734746132</v>
      </c>
      <c r="AL135" s="11" t="n">
        <f aca="false">((AA135-Y135)/AC135)*(1-(3/((4*X135)-9)))</f>
        <v>1.79616204690832</v>
      </c>
      <c r="AM135" s="11" t="n">
        <f aca="false">((AB135-Z135)/AD135)*(1-(3/((4*X135)-9)))</f>
        <v>0.164596751148529</v>
      </c>
      <c r="AN135" s="11" t="n">
        <f aca="false">4*(1+(AI135^2)/8)/AO135</f>
        <v>61.1386993717602</v>
      </c>
      <c r="AO135" s="11" t="n">
        <f aca="false">((1/V135)*((V135-1)/(V135-3))*((((AL135^2)/2)*(V135/(V135-1)))+1)+(1/W135)*((W135-1)/(W135-3))*((((AM135^2)/2)*(W135/(W135-1)))+1))*(1+(U135-1)*0.233)</f>
        <v>0.0873254199288867</v>
      </c>
      <c r="AP135" s="1" t="s">
        <v>293</v>
      </c>
    </row>
    <row r="136" customFormat="false" ht="12.75" hidden="false" customHeight="false" outlineLevel="0" collapsed="false">
      <c r="A136" s="1" t="n">
        <v>135</v>
      </c>
      <c r="B136" s="1" t="n">
        <v>28</v>
      </c>
      <c r="C136" s="8" t="s">
        <v>289</v>
      </c>
      <c r="D136" s="1" t="s">
        <v>85</v>
      </c>
      <c r="E136" s="1" t="s">
        <v>86</v>
      </c>
      <c r="F136" s="8" t="s">
        <v>295</v>
      </c>
      <c r="G136" s="1" t="s">
        <v>45</v>
      </c>
      <c r="H136" s="1" t="s">
        <v>46</v>
      </c>
      <c r="I136" s="1" t="s">
        <v>47</v>
      </c>
      <c r="J136" s="8" t="s">
        <v>291</v>
      </c>
      <c r="K136" s="8" t="s">
        <v>49</v>
      </c>
      <c r="L136" s="1" t="s">
        <v>50</v>
      </c>
      <c r="M136" s="1" t="s">
        <v>63</v>
      </c>
      <c r="N136" s="8" t="s">
        <v>114</v>
      </c>
      <c r="O136" s="8" t="s">
        <v>292</v>
      </c>
      <c r="P136" s="8" t="n">
        <v>43</v>
      </c>
      <c r="Q136" s="8" t="s">
        <v>23</v>
      </c>
      <c r="R136" s="1" t="s">
        <v>23</v>
      </c>
      <c r="S136" s="1" t="s">
        <v>45</v>
      </c>
      <c r="T136" s="1" t="n">
        <v>23</v>
      </c>
      <c r="U136" s="10" t="n">
        <f aca="false">X136/T136</f>
        <v>15.3913043478261</v>
      </c>
      <c r="V136" s="1" t="n">
        <v>240</v>
      </c>
      <c r="W136" s="1" t="n">
        <v>114</v>
      </c>
      <c r="X136" s="1" t="n">
        <f aca="false">V136+W136</f>
        <v>354</v>
      </c>
      <c r="Y136" s="2" t="n">
        <v>4.4</v>
      </c>
      <c r="Z136" s="2" t="n">
        <v>4.5</v>
      </c>
      <c r="AA136" s="3" t="n">
        <v>10.8</v>
      </c>
      <c r="AB136" s="3" t="n">
        <v>5.34</v>
      </c>
      <c r="AC136" s="2" t="n">
        <v>1.79</v>
      </c>
      <c r="AD136" s="2" t="n">
        <v>1.45</v>
      </c>
      <c r="AE136" s="2" t="n">
        <f aca="false">SQRT((((V136-1)*POWER(AC136,2))+((W136-1)*POWER(AD136,2)))/(X136-2))</f>
        <v>1.68833094019993</v>
      </c>
      <c r="AF136" s="16" t="n">
        <v>7.3</v>
      </c>
      <c r="AG136" s="16" t="n">
        <v>1.3</v>
      </c>
      <c r="AH136" s="11" t="n">
        <f aca="false">((AA136-Y136)-(AB136-Z136))/AE136</f>
        <v>3.29319321681187</v>
      </c>
      <c r="AI136" s="11" t="n">
        <f aca="false">AH136*(1-(3/((4*X136)-9)))*SQRT(1-(2*(U136-1)*0.233)/(X136-2))</f>
        <v>3.25471666801367</v>
      </c>
      <c r="AJ136" s="11" t="n">
        <f aca="false">((Y136-Z136)/AE136)*(1-(3/((4*X136)-9)))</f>
        <v>-0.0591038036488146</v>
      </c>
      <c r="AK136" s="11" t="n">
        <f aca="false">AI136/SQRT(4+AI136^2)</f>
        <v>0.851997282584502</v>
      </c>
      <c r="AL136" s="11" t="n">
        <f aca="false">((AA136-Y136)/AC136)*(1-(3/((4*X136)-9)))</f>
        <v>3.56779549975581</v>
      </c>
      <c r="AM136" s="11" t="n">
        <f aca="false">((AB136-Z136)/AD136)*(1-(3/((4*X136)-9)))</f>
        <v>0.578075141533711</v>
      </c>
      <c r="AN136" s="11" t="n">
        <f aca="false">4*(1+(AI136^2)/8)/AO136</f>
        <v>51.4700674491622</v>
      </c>
      <c r="AO136" s="11" t="n">
        <f aca="false">((1/V136)*((V136-1)/(V136-3))*((((AL136^2)/2)*(V136/(V136-1)))+1)+(1/W136)*((W136-1)/(W136-3))*((((AM136^2)/2)*(W136/(W136-1)))+1))*(1+(U136-1)*0.233)</f>
        <v>0.180621296129161</v>
      </c>
      <c r="AP136" s="1" t="s">
        <v>293</v>
      </c>
    </row>
    <row r="137" customFormat="false" ht="12" hidden="false" customHeight="true" outlineLevel="0" collapsed="false">
      <c r="A137" s="1" t="n">
        <v>136</v>
      </c>
      <c r="B137" s="1" t="n">
        <v>29</v>
      </c>
      <c r="C137" s="8" t="s">
        <v>296</v>
      </c>
      <c r="D137" s="1" t="s">
        <v>75</v>
      </c>
      <c r="E137" s="1" t="s">
        <v>57</v>
      </c>
      <c r="F137" s="8" t="s">
        <v>297</v>
      </c>
      <c r="G137" s="1" t="s">
        <v>45</v>
      </c>
      <c r="H137" s="8" t="s">
        <v>59</v>
      </c>
      <c r="I137" s="1" t="s">
        <v>47</v>
      </c>
      <c r="J137" s="8" t="s">
        <v>298</v>
      </c>
      <c r="K137" s="8" t="s">
        <v>49</v>
      </c>
      <c r="L137" s="1" t="s">
        <v>50</v>
      </c>
      <c r="M137" s="8"/>
      <c r="N137" s="8" t="s">
        <v>114</v>
      </c>
      <c r="O137" s="8" t="s">
        <v>299</v>
      </c>
      <c r="P137" s="8" t="n">
        <v>30</v>
      </c>
      <c r="Q137" s="8" t="s">
        <v>45</v>
      </c>
      <c r="R137" s="1" t="s">
        <v>23</v>
      </c>
      <c r="S137" s="1" t="s">
        <v>23</v>
      </c>
      <c r="T137" s="9" t="n">
        <v>9</v>
      </c>
      <c r="U137" s="10" t="n">
        <f aca="false">X137/T137</f>
        <v>13.7777777777778</v>
      </c>
      <c r="V137" s="1" t="n">
        <v>62</v>
      </c>
      <c r="W137" s="1" t="n">
        <v>62</v>
      </c>
      <c r="X137" s="1" t="n">
        <f aca="false">V137+W137</f>
        <v>124</v>
      </c>
      <c r="Y137" s="2" t="n">
        <v>13.08</v>
      </c>
      <c r="Z137" s="2" t="n">
        <v>13.65</v>
      </c>
      <c r="AA137" s="3" t="n">
        <v>19.31</v>
      </c>
      <c r="AB137" s="3" t="n">
        <v>17.32</v>
      </c>
      <c r="AC137" s="2" t="n">
        <v>5.96</v>
      </c>
      <c r="AD137" s="2" t="n">
        <v>5.61</v>
      </c>
      <c r="AE137" s="2" t="n">
        <f aca="false">SQRT((((V137-1)*POWER(AC137,2))+((W137-1)*POWER(AD137,2)))/(X137-2))</f>
        <v>5.78764632644394</v>
      </c>
      <c r="AF137" s="16" t="n">
        <v>5.518</v>
      </c>
      <c r="AG137" s="16" t="n">
        <v>6.254</v>
      </c>
      <c r="AH137" s="11" t="n">
        <f aca="false">((AA137-Y137)-(AB137-Z137))/AE137</f>
        <v>0.44232143009556</v>
      </c>
      <c r="AI137" s="11" t="n">
        <f aca="false">AH137*(1-(3/((4*X137)-9)))*SQRT(1-(2*(U137-1)*0.233)/(X137-2))</f>
        <v>0.428734786136421</v>
      </c>
      <c r="AJ137" s="11" t="n">
        <f aca="false">((Y137-Z137)/AE137)*(1-(3/((4*X137)-9)))</f>
        <v>-0.0978789432549115</v>
      </c>
      <c r="AK137" s="11" t="n">
        <f aca="false">AI137/SQRT(4+AI137^2)</f>
        <v>0.209605446225173</v>
      </c>
      <c r="AL137" s="11" t="n">
        <f aca="false">((AA137-Y137)/AC137)*(1-(3/((4*X137)-9)))</f>
        <v>1.03886278130728</v>
      </c>
      <c r="AM137" s="11" t="n">
        <f aca="false">((AB137-Z137)/AD137)*(1-(3/((4*X137)-9)))</f>
        <v>0.650159036920723</v>
      </c>
      <c r="AN137" s="11" t="n">
        <f aca="false">4*(1+(AI137^2)/8)/AO137</f>
        <v>22.327211053918</v>
      </c>
      <c r="AO137" s="11" t="n">
        <f aca="false">((1/V137)*((V137-1)/(V137-3))*((((AL137^2)/2)*(V137/(V137-1)))+1)+(1/W137)*((W137-1)/(W137-3))*((((AM137^2)/2)*(W137/(W137-1)))+1))*(1+(U137-1)*0.233)</f>
        <v>0.183269945741999</v>
      </c>
      <c r="AP137" s="17" t="s">
        <v>300</v>
      </c>
    </row>
    <row r="138" customFormat="false" ht="12" hidden="false" customHeight="true" outlineLevel="0" collapsed="false">
      <c r="A138" s="1" t="n">
        <v>137</v>
      </c>
      <c r="B138" s="1" t="n">
        <v>29</v>
      </c>
      <c r="C138" s="8" t="s">
        <v>296</v>
      </c>
      <c r="D138" s="8" t="s">
        <v>108</v>
      </c>
      <c r="E138" s="8" t="s">
        <v>86</v>
      </c>
      <c r="F138" s="8" t="s">
        <v>301</v>
      </c>
      <c r="G138" s="1" t="s">
        <v>45</v>
      </c>
      <c r="H138" s="8" t="s">
        <v>59</v>
      </c>
      <c r="I138" s="1" t="s">
        <v>47</v>
      </c>
      <c r="J138" s="8" t="s">
        <v>298</v>
      </c>
      <c r="K138" s="8" t="s">
        <v>49</v>
      </c>
      <c r="L138" s="1" t="s">
        <v>50</v>
      </c>
      <c r="M138" s="8"/>
      <c r="N138" s="8" t="s">
        <v>114</v>
      </c>
      <c r="O138" s="8" t="s">
        <v>299</v>
      </c>
      <c r="P138" s="8" t="n">
        <v>30</v>
      </c>
      <c r="Q138" s="8" t="s">
        <v>45</v>
      </c>
      <c r="R138" s="1" t="s">
        <v>23</v>
      </c>
      <c r="S138" s="1" t="s">
        <v>23</v>
      </c>
      <c r="T138" s="9" t="n">
        <v>9</v>
      </c>
      <c r="U138" s="10" t="n">
        <f aca="false">X138/T138</f>
        <v>13.7777777777778</v>
      </c>
      <c r="V138" s="1" t="n">
        <v>62</v>
      </c>
      <c r="W138" s="1" t="n">
        <v>62</v>
      </c>
      <c r="X138" s="1" t="n">
        <f aca="false">V138+W138</f>
        <v>124</v>
      </c>
      <c r="Y138" s="2" t="n">
        <v>0.63</v>
      </c>
      <c r="Z138" s="2" t="n">
        <v>1.74</v>
      </c>
      <c r="AA138" s="3" t="n">
        <v>4.71</v>
      </c>
      <c r="AB138" s="3" t="n">
        <v>3.42</v>
      </c>
      <c r="AC138" s="2" t="n">
        <v>1.68</v>
      </c>
      <c r="AD138" s="2" t="n">
        <v>3.72</v>
      </c>
      <c r="AE138" s="2" t="n">
        <f aca="false">SQRT((((V138-1)*POWER(AC138,2))+((W138-1)*POWER(AD138,2)))/(X138-2))</f>
        <v>2.88624323299337</v>
      </c>
      <c r="AF138" s="16" t="n">
        <v>4.571</v>
      </c>
      <c r="AG138" s="16" t="n">
        <v>4.738</v>
      </c>
      <c r="AH138" s="11" t="n">
        <f aca="false">((AA138-Y138)-(AB138-Z138))/AE138</f>
        <v>0.831530749926064</v>
      </c>
      <c r="AI138" s="11" t="n">
        <f aca="false">AH138*(1-(3/((4*X138)-9)))*SQRT(1-(2*(U138-1)*0.233)/(X138-2))</f>
        <v>0.805988889478829</v>
      </c>
      <c r="AJ138" s="11" t="n">
        <f aca="false">((Y138-Z138)/AE138)*(1-(3/((4*X138)-9)))</f>
        <v>-0.382213877558417</v>
      </c>
      <c r="AK138" s="11" t="n">
        <f aca="false">AI138/SQRT(4+AI138^2)</f>
        <v>0.373783747569184</v>
      </c>
      <c r="AL138" s="11" t="n">
        <f aca="false">((AA138-Y138)/AC138)*(1-(3/((4*X138)-9)))</f>
        <v>2.41361102962746</v>
      </c>
      <c r="AM138" s="11" t="n">
        <f aca="false">((AB138-Z138)/AD138)*(1-(3/((4*X138)-9)))</f>
        <v>0.448830893555011</v>
      </c>
      <c r="AN138" s="11" t="n">
        <f aca="false">4*(1+(AI138^2)/8)/AO138</f>
        <v>12.8796148944469</v>
      </c>
      <c r="AO138" s="11" t="n">
        <f aca="false">((1/V138)*((V138-1)/(V138-3))*((((AL138^2)/2)*(V138/(V138-1)))+1)+(1/W138)*((W138-1)/(W138-3))*((((AM138^2)/2)*(W138/(W138-1)))+1))*(1+(U138-1)*0.233)</f>
        <v>0.335787139633058</v>
      </c>
      <c r="AP138" s="17" t="s">
        <v>300</v>
      </c>
    </row>
    <row r="139" customFormat="false" ht="12" hidden="false" customHeight="true" outlineLevel="0" collapsed="false">
      <c r="A139" s="1" t="n">
        <v>138</v>
      </c>
      <c r="B139" s="1" t="n">
        <v>29</v>
      </c>
      <c r="C139" s="8" t="s">
        <v>296</v>
      </c>
      <c r="D139" s="8" t="s">
        <v>108</v>
      </c>
      <c r="E139" s="8" t="s">
        <v>86</v>
      </c>
      <c r="F139" s="8" t="s">
        <v>302</v>
      </c>
      <c r="G139" s="1" t="s">
        <v>45</v>
      </c>
      <c r="H139" s="8" t="s">
        <v>59</v>
      </c>
      <c r="I139" s="1" t="s">
        <v>47</v>
      </c>
      <c r="J139" s="8" t="s">
        <v>298</v>
      </c>
      <c r="K139" s="8" t="s">
        <v>49</v>
      </c>
      <c r="L139" s="1" t="s">
        <v>50</v>
      </c>
      <c r="M139" s="8"/>
      <c r="N139" s="8" t="s">
        <v>114</v>
      </c>
      <c r="O139" s="8" t="s">
        <v>299</v>
      </c>
      <c r="P139" s="8" t="n">
        <v>30</v>
      </c>
      <c r="Q139" s="8" t="s">
        <v>45</v>
      </c>
      <c r="R139" s="1" t="s">
        <v>23</v>
      </c>
      <c r="S139" s="1" t="s">
        <v>23</v>
      </c>
      <c r="T139" s="9" t="n">
        <v>9</v>
      </c>
      <c r="U139" s="10" t="n">
        <f aca="false">X139/T139</f>
        <v>13.7777777777778</v>
      </c>
      <c r="V139" s="1" t="n">
        <v>62</v>
      </c>
      <c r="W139" s="1" t="n">
        <v>62</v>
      </c>
      <c r="X139" s="1" t="n">
        <f aca="false">V139+W139</f>
        <v>124</v>
      </c>
      <c r="Y139" s="2" t="n">
        <v>0.29</v>
      </c>
      <c r="Z139" s="2" t="n">
        <v>0.6</v>
      </c>
      <c r="AA139" s="3" t="n">
        <v>1.82</v>
      </c>
      <c r="AB139" s="3" t="n">
        <v>1.32</v>
      </c>
      <c r="AC139" s="2" t="n">
        <v>0.948</v>
      </c>
      <c r="AD139" s="2" t="n">
        <v>1.62</v>
      </c>
      <c r="AE139" s="2" t="n">
        <f aca="false">SQRT((((V139-1)*POWER(AC139,2))+((W139-1)*POWER(AD139,2)))/(X139-2))</f>
        <v>1.32723471925655</v>
      </c>
      <c r="AF139" s="16" t="n">
        <v>2.995</v>
      </c>
      <c r="AG139" s="16" t="n">
        <v>2.373</v>
      </c>
      <c r="AH139" s="11" t="n">
        <f aca="false">((AA139-Y139)-(AB139-Z139))/AE139</f>
        <v>0.610291449016436</v>
      </c>
      <c r="AI139" s="11" t="n">
        <f aca="false">AH139*(1-(3/((4*X139)-9)))*SQRT(1-(2*(U139-1)*0.233)/(X139-2))</f>
        <v>0.591545324445211</v>
      </c>
      <c r="AJ139" s="11" t="n">
        <f aca="false">((Y139-Z139)/AE139)*(1-(3/((4*X139)-9)))</f>
        <v>-0.232129513043897</v>
      </c>
      <c r="AK139" s="11" t="n">
        <f aca="false">AI139/SQRT(4+AI139^2)</f>
        <v>0.283626690913591</v>
      </c>
      <c r="AL139" s="11" t="n">
        <f aca="false">((AA139-Y139)/AC139)*(1-(3/((4*X139)-9)))</f>
        <v>1.60398201336002</v>
      </c>
      <c r="AM139" s="11" t="n">
        <f aca="false">((AB139-Z139)/AD139)*(1-(3/((4*X139)-9)))</f>
        <v>0.441706593657312</v>
      </c>
      <c r="AN139" s="11" t="n">
        <f aca="false">4*(1+(AI139^2)/8)/AO139</f>
        <v>18.4783453843738</v>
      </c>
      <c r="AO139" s="11" t="n">
        <f aca="false">((1/V139)*((V139-1)/(V139-3))*((((AL139^2)/2)*(V139/(V139-1)))+1)+(1/W139)*((W139-1)/(W139-3))*((((AM139^2)/2)*(W139/(W139-1)))+1))*(1+(U139-1)*0.233)</f>
        <v>0.225938137240742</v>
      </c>
      <c r="AP139" s="17" t="s">
        <v>300</v>
      </c>
    </row>
    <row r="140" customFormat="false" ht="12" hidden="false" customHeight="true" outlineLevel="0" collapsed="false">
      <c r="A140" s="1" t="n">
        <v>139</v>
      </c>
      <c r="B140" s="1" t="n">
        <v>29</v>
      </c>
      <c r="C140" s="8" t="s">
        <v>296</v>
      </c>
      <c r="D140" s="1" t="s">
        <v>75</v>
      </c>
      <c r="E140" s="1" t="s">
        <v>57</v>
      </c>
      <c r="F140" s="8" t="s">
        <v>297</v>
      </c>
      <c r="G140" s="1" t="s">
        <v>45</v>
      </c>
      <c r="H140" s="8" t="s">
        <v>59</v>
      </c>
      <c r="I140" s="1" t="s">
        <v>47</v>
      </c>
      <c r="J140" s="8" t="s">
        <v>298</v>
      </c>
      <c r="K140" s="8" t="s">
        <v>49</v>
      </c>
      <c r="L140" s="1" t="s">
        <v>50</v>
      </c>
      <c r="M140" s="8"/>
      <c r="N140" s="8" t="s">
        <v>114</v>
      </c>
      <c r="O140" s="8" t="s">
        <v>299</v>
      </c>
      <c r="P140" s="8" t="n">
        <v>30</v>
      </c>
      <c r="Q140" s="8" t="s">
        <v>45</v>
      </c>
      <c r="R140" s="1" t="s">
        <v>23</v>
      </c>
      <c r="S140" s="1" t="s">
        <v>23</v>
      </c>
      <c r="T140" s="1" t="n">
        <v>9</v>
      </c>
      <c r="U140" s="10" t="n">
        <f aca="false">X140/T140</f>
        <v>13.1111111111111</v>
      </c>
      <c r="V140" s="1" t="n">
        <v>56</v>
      </c>
      <c r="W140" s="1" t="n">
        <v>62</v>
      </c>
      <c r="X140" s="1" t="n">
        <f aca="false">V140+W140</f>
        <v>118</v>
      </c>
      <c r="Y140" s="2" t="n">
        <v>17.16</v>
      </c>
      <c r="Z140" s="2" t="n">
        <v>13.65</v>
      </c>
      <c r="AA140" s="3" t="n">
        <v>23.02</v>
      </c>
      <c r="AB140" s="3" t="n">
        <v>17.32</v>
      </c>
      <c r="AC140" s="2" t="n">
        <v>7.708</v>
      </c>
      <c r="AD140" s="2" t="n">
        <v>5.61</v>
      </c>
      <c r="AE140" s="2" t="n">
        <f aca="false">SQRT((((V140-1)*POWER(AC140,2))+((W140-1)*POWER(AD140,2)))/(X140-2))</f>
        <v>6.68730631044034</v>
      </c>
      <c r="AF140" s="16" t="n">
        <v>5.851</v>
      </c>
      <c r="AG140" s="16" t="n">
        <v>6.254</v>
      </c>
      <c r="AH140" s="11" t="n">
        <f aca="false">((AA140-Y140)-(AB140-Z140))/AE140</f>
        <v>0.327486120469902</v>
      </c>
      <c r="AI140" s="11" t="n">
        <f aca="false">AH140*(1-(3/((4*X140)-9)))*SQRT(1-(2*(U140-1)*0.233)/(X140-2))</f>
        <v>0.317350478152669</v>
      </c>
      <c r="AJ140" s="11" t="n">
        <f aca="false">((Y140-Z140)/AE140)*(1-(3/((4*X140)-9)))</f>
        <v>0.52147409697595</v>
      </c>
      <c r="AK140" s="11" t="n">
        <f aca="false">AI140/SQRT(4+AI140^2)</f>
        <v>0.156714635945057</v>
      </c>
      <c r="AL140" s="11" t="n">
        <f aca="false">((AA140-Y140)/AC140)*(1-(3/((4*X140)-9)))</f>
        <v>0.755323071819018</v>
      </c>
      <c r="AM140" s="11" t="n">
        <f aca="false">((AB140-Z140)/AD140)*(1-(3/((4*X140)-9)))</f>
        <v>0.649950143025991</v>
      </c>
      <c r="AN140" s="11" t="n">
        <f aca="false">4*(1+(AI140^2)/8)/AO140</f>
        <v>23.9937535273427</v>
      </c>
      <c r="AO140" s="11" t="n">
        <f aca="false">((1/V140)*((V140-1)/(V140-3))*((((AL140^2)/2)*(V140/(V140-1)))+1)+(1/W140)*((W140-1)/(W140-3))*((((AM140^2)/2)*(W140/(W140-1)))+1))*(1+(U140-1)*0.233)</f>
        <v>0.16880875509437</v>
      </c>
      <c r="AP140" s="17" t="s">
        <v>303</v>
      </c>
    </row>
    <row r="141" customFormat="false" ht="12" hidden="false" customHeight="true" outlineLevel="0" collapsed="false">
      <c r="A141" s="1" t="n">
        <v>140</v>
      </c>
      <c r="B141" s="1" t="n">
        <v>29</v>
      </c>
      <c r="C141" s="8" t="s">
        <v>296</v>
      </c>
      <c r="D141" s="8" t="s">
        <v>108</v>
      </c>
      <c r="E141" s="8" t="s">
        <v>86</v>
      </c>
      <c r="F141" s="8" t="s">
        <v>301</v>
      </c>
      <c r="G141" s="1" t="s">
        <v>45</v>
      </c>
      <c r="H141" s="8" t="s">
        <v>59</v>
      </c>
      <c r="I141" s="1" t="s">
        <v>47</v>
      </c>
      <c r="J141" s="8" t="s">
        <v>298</v>
      </c>
      <c r="K141" s="8" t="s">
        <v>49</v>
      </c>
      <c r="L141" s="1" t="s">
        <v>50</v>
      </c>
      <c r="M141" s="8"/>
      <c r="N141" s="8" t="s">
        <v>114</v>
      </c>
      <c r="O141" s="8" t="s">
        <v>299</v>
      </c>
      <c r="P141" s="8" t="n">
        <v>30</v>
      </c>
      <c r="Q141" s="8" t="s">
        <v>45</v>
      </c>
      <c r="R141" s="1" t="s">
        <v>23</v>
      </c>
      <c r="S141" s="1" t="s">
        <v>23</v>
      </c>
      <c r="T141" s="1" t="n">
        <v>9</v>
      </c>
      <c r="U141" s="10" t="n">
        <f aca="false">X141/T141</f>
        <v>13.1111111111111</v>
      </c>
      <c r="V141" s="1" t="n">
        <v>56</v>
      </c>
      <c r="W141" s="1" t="n">
        <v>62</v>
      </c>
      <c r="X141" s="1" t="n">
        <f aca="false">V141+W141</f>
        <v>118</v>
      </c>
      <c r="Y141" s="2" t="n">
        <v>3.68</v>
      </c>
      <c r="Z141" s="2" t="n">
        <v>1.74</v>
      </c>
      <c r="AA141" s="3" t="n">
        <v>7.04</v>
      </c>
      <c r="AB141" s="3" t="n">
        <v>3.42</v>
      </c>
      <c r="AC141" s="2" t="n">
        <v>4.64</v>
      </c>
      <c r="AD141" s="2" t="n">
        <v>3.72</v>
      </c>
      <c r="AE141" s="2" t="n">
        <f aca="false">SQRT((((V141-1)*POWER(AC141,2))+((W141-1)*POWER(AD141,2)))/(X141-2))</f>
        <v>4.18151762583544</v>
      </c>
      <c r="AF141" s="16" t="n">
        <v>6.806</v>
      </c>
      <c r="AG141" s="16" t="n">
        <v>4.738</v>
      </c>
      <c r="AH141" s="11" t="n">
        <f aca="false">((AA141-Y141)-(AB141-Z141))/AE141</f>
        <v>0.401768006338213</v>
      </c>
      <c r="AI141" s="11" t="n">
        <f aca="false">AH141*(1-(3/((4*X141)-9)))*SQRT(1-(2*(U141-1)*0.233)/(X141-2))</f>
        <v>0.389333351700304</v>
      </c>
      <c r="AJ141" s="11" t="n">
        <f aca="false">((Y141-Z141)/AE141)*(1-(3/((4*X141)-9)))</f>
        <v>0.460940256166077</v>
      </c>
      <c r="AK141" s="11" t="n">
        <f aca="false">AI141/SQRT(4+AI141^2)</f>
        <v>0.191079844419928</v>
      </c>
      <c r="AL141" s="11" t="n">
        <f aca="false">((AA141-Y141)/AC141)*(1-(3/((4*X141)-9)))</f>
        <v>0.719445892604454</v>
      </c>
      <c r="AM141" s="11" t="n">
        <f aca="false">((AB141-Z141)/AD141)*(1-(3/((4*X141)-9)))</f>
        <v>0.448686685710304</v>
      </c>
      <c r="AN141" s="11" t="n">
        <f aca="false">4*(1+(AI141^2)/8)/AO141</f>
        <v>25.5152545309441</v>
      </c>
      <c r="AO141" s="11" t="n">
        <f aca="false">((1/V141)*((V141-1)/(V141-3))*((((AL141^2)/2)*(V141/(V141-1)))+1)+(1/W141)*((W141-1)/(W141-3))*((((AM141^2)/2)*(W141/(W141-1)))+1))*(1+(U141-1)*0.233)</f>
        <v>0.159739352175778</v>
      </c>
      <c r="AP141" s="17" t="s">
        <v>303</v>
      </c>
    </row>
    <row r="142" customFormat="false" ht="12" hidden="false" customHeight="true" outlineLevel="0" collapsed="false">
      <c r="A142" s="1" t="n">
        <v>141</v>
      </c>
      <c r="B142" s="1" t="n">
        <v>29</v>
      </c>
      <c r="C142" s="8" t="s">
        <v>296</v>
      </c>
      <c r="D142" s="8" t="s">
        <v>108</v>
      </c>
      <c r="E142" s="8" t="s">
        <v>86</v>
      </c>
      <c r="F142" s="8" t="s">
        <v>302</v>
      </c>
      <c r="G142" s="1" t="s">
        <v>45</v>
      </c>
      <c r="H142" s="8" t="s">
        <v>59</v>
      </c>
      <c r="I142" s="1" t="s">
        <v>47</v>
      </c>
      <c r="J142" s="8" t="s">
        <v>298</v>
      </c>
      <c r="K142" s="8" t="s">
        <v>49</v>
      </c>
      <c r="L142" s="1" t="s">
        <v>50</v>
      </c>
      <c r="M142" s="8"/>
      <c r="N142" s="8" t="s">
        <v>114</v>
      </c>
      <c r="O142" s="8" t="s">
        <v>299</v>
      </c>
      <c r="P142" s="8" t="n">
        <v>30</v>
      </c>
      <c r="Q142" s="8" t="s">
        <v>45</v>
      </c>
      <c r="R142" s="1" t="s">
        <v>23</v>
      </c>
      <c r="S142" s="1" t="s">
        <v>23</v>
      </c>
      <c r="T142" s="1" t="n">
        <v>9</v>
      </c>
      <c r="U142" s="10" t="n">
        <f aca="false">X142/T142</f>
        <v>13.1111111111111</v>
      </c>
      <c r="V142" s="1" t="n">
        <v>56</v>
      </c>
      <c r="W142" s="1" t="n">
        <v>62</v>
      </c>
      <c r="X142" s="1" t="n">
        <f aca="false">V142+W142</f>
        <v>118</v>
      </c>
      <c r="Y142" s="2" t="n">
        <v>1.09</v>
      </c>
      <c r="Z142" s="2" t="n">
        <v>0.6</v>
      </c>
      <c r="AA142" s="3" t="n">
        <v>2.89</v>
      </c>
      <c r="AB142" s="3" t="n">
        <v>1.32</v>
      </c>
      <c r="AC142" s="2" t="n">
        <v>2.519</v>
      </c>
      <c r="AD142" s="2" t="n">
        <v>1.62</v>
      </c>
      <c r="AE142" s="2" t="n">
        <f aca="false">SQRT((((V142-1)*POWER(AC142,2))+((W142-1)*POWER(AD142,2)))/(X142-2))</f>
        <v>2.09491020093941</v>
      </c>
      <c r="AF142" s="16" t="n">
        <v>3.975</v>
      </c>
      <c r="AG142" s="16" t="n">
        <v>2.373</v>
      </c>
      <c r="AH142" s="11" t="n">
        <f aca="false">((AA142-Y142)-(AB142-Z142))/AE142</f>
        <v>0.515535224142639</v>
      </c>
      <c r="AI142" s="11" t="n">
        <f aca="false">AH142*(1-(3/((4*X142)-9)))*SQRT(1-(2*(U142-1)*0.233)/(X142-2))</f>
        <v>0.499579492564315</v>
      </c>
      <c r="AJ142" s="11" t="n">
        <f aca="false">((Y142-Z142)/AE142)*(1-(3/((4*X142)-9)))</f>
        <v>0.23238468826844</v>
      </c>
      <c r="AK142" s="11" t="n">
        <f aca="false">AI142/SQRT(4+AI142^2)</f>
        <v>0.242343633317756</v>
      </c>
      <c r="AL142" s="11" t="n">
        <f aca="false">((AA142-Y142)/AC142)*(1-(3/((4*X142)-9)))</f>
        <v>0.7099392350319</v>
      </c>
      <c r="AM142" s="11" t="n">
        <f aca="false">((AB142-Z142)/AD142)*(1-(3/((4*X142)-9)))</f>
        <v>0.441564674826014</v>
      </c>
      <c r="AN142" s="11" t="n">
        <f aca="false">4*(1+(AI142^2)/8)/AO142</f>
        <v>25.9348898001411</v>
      </c>
      <c r="AO142" s="11" t="n">
        <f aca="false">((1/V142)*((V142-1)/(V142-3))*((((AL142^2)/2)*(V142/(V142-1)))+1)+(1/W142)*((W142-1)/(W142-3))*((((AM142^2)/2)*(W142/(W142-1)))+1))*(1+(U142-1)*0.233)</f>
        <v>0.159044047091843</v>
      </c>
      <c r="AP142" s="17" t="s">
        <v>303</v>
      </c>
    </row>
    <row r="143" customFormat="false" ht="12.75" hidden="false" customHeight="false" outlineLevel="0" collapsed="false">
      <c r="A143" s="1" t="n">
        <v>142</v>
      </c>
      <c r="B143" s="1" t="n">
        <v>30</v>
      </c>
      <c r="C143" s="8" t="s">
        <v>304</v>
      </c>
      <c r="D143" s="1" t="s">
        <v>56</v>
      </c>
      <c r="E143" s="1" t="s">
        <v>57</v>
      </c>
      <c r="F143" s="8" t="s">
        <v>305</v>
      </c>
      <c r="G143" s="1" t="s">
        <v>45</v>
      </c>
      <c r="H143" s="8" t="s">
        <v>59</v>
      </c>
      <c r="I143" s="1" t="s">
        <v>47</v>
      </c>
      <c r="J143" s="8" t="s">
        <v>306</v>
      </c>
      <c r="K143" s="8" t="s">
        <v>49</v>
      </c>
      <c r="L143" s="1" t="s">
        <v>50</v>
      </c>
      <c r="M143" s="1" t="s">
        <v>63</v>
      </c>
      <c r="N143" s="8" t="s">
        <v>307</v>
      </c>
      <c r="O143" s="8" t="s">
        <v>308</v>
      </c>
      <c r="P143" s="8" t="n">
        <v>30</v>
      </c>
      <c r="Q143" s="8" t="s">
        <v>23</v>
      </c>
      <c r="R143" s="1" t="s">
        <v>23</v>
      </c>
      <c r="S143" s="1" t="s">
        <v>45</v>
      </c>
      <c r="T143" s="1" t="n">
        <v>4</v>
      </c>
      <c r="U143" s="10" t="n">
        <f aca="false">X143/T143</f>
        <v>15.75</v>
      </c>
      <c r="V143" s="1" t="n">
        <v>32</v>
      </c>
      <c r="W143" s="1" t="n">
        <v>31</v>
      </c>
      <c r="X143" s="1" t="n">
        <f aca="false">V143+W143</f>
        <v>63</v>
      </c>
      <c r="Y143" s="2" t="n">
        <v>89.85</v>
      </c>
      <c r="Z143" s="2" t="n">
        <v>94.22</v>
      </c>
      <c r="AA143" s="3" t="n">
        <v>96.44</v>
      </c>
      <c r="AB143" s="3" t="n">
        <v>95.61</v>
      </c>
      <c r="AC143" s="2" t="n">
        <v>20.44</v>
      </c>
      <c r="AD143" s="2" t="n">
        <v>13.85</v>
      </c>
      <c r="AE143" s="2" t="n">
        <f aca="false">SQRT((((V143-1)*POWER(AC143,2))+((W143-1)*POWER(AD143,2)))/(X143-2))</f>
        <v>17.5117181376114</v>
      </c>
      <c r="AF143" s="16" t="n">
        <v>16.49</v>
      </c>
      <c r="AG143" s="16" t="n">
        <v>13.97</v>
      </c>
      <c r="AH143" s="11" t="n">
        <f aca="false">((AA143-Y143)-(AB143-Z143))/AE143</f>
        <v>0.296944021091313</v>
      </c>
      <c r="AI143" s="11" t="n">
        <f aca="false">AH143*(1-(3/((4*X143)-9)))*SQRT(1-(2*(U143-1)*0.233)/(X143-2))</f>
        <v>0.2762610183761</v>
      </c>
      <c r="AJ143" s="11" t="n">
        <f aca="false">((Y143-Z143)/AE143)*(1-(3/((4*X143)-9)))</f>
        <v>-0.246466357486997</v>
      </c>
      <c r="AK143" s="11" t="n">
        <f aca="false">AI143/SQRT(4+AI143^2)</f>
        <v>0.136831303917629</v>
      </c>
      <c r="AL143" s="11" t="n">
        <f aca="false">((AA143-Y143)/AC143)*(1-(3/((4*X143)-9)))</f>
        <v>0.318426711120775</v>
      </c>
      <c r="AM143" s="11" t="n">
        <f aca="false">((AB143-Z143)/AD143)*(1-(3/((4*X143)-9)))</f>
        <v>0.0991219860052592</v>
      </c>
      <c r="AN143" s="11" t="n">
        <f aca="false">4*(1+(AI143^2)/8)/AO143</f>
        <v>13.0225823148072</v>
      </c>
      <c r="AO143" s="11" t="n">
        <f aca="false">((1/V143)*((V143-1)/(V143-3))*((((AL143^2)/2)*(V143/(V143-1)))+1)+(1/W143)*((W143-1)/(W143-3))*((((AM143^2)/2)*(W143/(W143-1)))+1))*(1+(U143-1)*0.233)</f>
        <v>0.310089042059313</v>
      </c>
      <c r="AP143" s="1" t="s">
        <v>309</v>
      </c>
    </row>
    <row r="144" customFormat="false" ht="12.75" hidden="false" customHeight="false" outlineLevel="0" collapsed="false">
      <c r="A144" s="1" t="n">
        <v>143</v>
      </c>
      <c r="B144" s="1" t="n">
        <v>30</v>
      </c>
      <c r="C144" s="8" t="s">
        <v>304</v>
      </c>
      <c r="D144" s="1" t="s">
        <v>43</v>
      </c>
      <c r="E144" s="1" t="s">
        <v>43</v>
      </c>
      <c r="F144" s="8" t="s">
        <v>310</v>
      </c>
      <c r="G144" s="1" t="s">
        <v>45</v>
      </c>
      <c r="H144" s="8" t="s">
        <v>59</v>
      </c>
      <c r="I144" s="1" t="s">
        <v>47</v>
      </c>
      <c r="J144" s="8" t="s">
        <v>306</v>
      </c>
      <c r="K144" s="8" t="s">
        <v>49</v>
      </c>
      <c r="L144" s="1" t="s">
        <v>50</v>
      </c>
      <c r="M144" s="1" t="s">
        <v>63</v>
      </c>
      <c r="N144" s="8" t="s">
        <v>307</v>
      </c>
      <c r="O144" s="8" t="s">
        <v>308</v>
      </c>
      <c r="P144" s="8" t="n">
        <v>30</v>
      </c>
      <c r="Q144" s="8" t="s">
        <v>23</v>
      </c>
      <c r="R144" s="1" t="s">
        <v>23</v>
      </c>
      <c r="S144" s="1" t="s">
        <v>45</v>
      </c>
      <c r="T144" s="1" t="n">
        <v>4</v>
      </c>
      <c r="U144" s="10" t="n">
        <f aca="false">X144/T144</f>
        <v>15.75</v>
      </c>
      <c r="V144" s="1" t="n">
        <v>32</v>
      </c>
      <c r="W144" s="1" t="n">
        <v>31</v>
      </c>
      <c r="X144" s="1" t="n">
        <f aca="false">V144+W144</f>
        <v>63</v>
      </c>
      <c r="Y144" s="2" t="n">
        <v>88.33</v>
      </c>
      <c r="Z144" s="2" t="n">
        <v>99.61</v>
      </c>
      <c r="AA144" s="3" t="n">
        <v>95.38</v>
      </c>
      <c r="AB144" s="3" t="n">
        <v>94.65</v>
      </c>
      <c r="AC144" s="2" t="n">
        <v>20.02</v>
      </c>
      <c r="AD144" s="2" t="n">
        <v>19.25</v>
      </c>
      <c r="AE144" s="2" t="n">
        <f aca="false">SQRT((((V144-1)*POWER(AC144,2))+((W144-1)*POWER(AD144,2)))/(X144-2))</f>
        <v>19.6450833960903</v>
      </c>
      <c r="AF144" s="16" t="n">
        <v>21.81</v>
      </c>
      <c r="AG144" s="16" t="n">
        <v>13.35</v>
      </c>
      <c r="AH144" s="11" t="n">
        <f aca="false">((AA144-Y144)-(AB144-Z144))/AE144</f>
        <v>0.611348893657034</v>
      </c>
      <c r="AI144" s="11" t="n">
        <f aca="false">AH144*(1-(3/((4*X144)-9)))*SQRT(1-(2*(U144-1)*0.233)/(X144-2))</f>
        <v>0.568766689843061</v>
      </c>
      <c r="AJ144" s="11" t="n">
        <f aca="false">((Y144-Z144)/AE144)*(1-(3/((4*X144)-9)))</f>
        <v>-0.567100709939359</v>
      </c>
      <c r="AK144" s="11" t="n">
        <f aca="false">AI144/SQRT(4+AI144^2)</f>
        <v>0.27353735662415</v>
      </c>
      <c r="AL144" s="11" t="n">
        <f aca="false">((AA144-Y144)/AC144)*(1-(3/((4*X144)-9)))</f>
        <v>0.347800347800348</v>
      </c>
      <c r="AM144" s="11" t="n">
        <f aca="false">((AB144-Z144)/AD144)*(1-(3/((4*X144)-9)))</f>
        <v>-0.254481321147987</v>
      </c>
      <c r="AN144" s="11" t="n">
        <f aca="false">4*(1+(AI144^2)/8)/AO144</f>
        <v>13.1726539162953</v>
      </c>
      <c r="AO144" s="11" t="n">
        <f aca="false">((1/V144)*((V144-1)/(V144-3))*((((AL144^2)/2)*(V144/(V144-1)))+1)+(1/W144)*((W144-1)/(W144-3))*((((AM144^2)/2)*(W144/(W144-1)))+1))*(1+(U144-1)*0.233)</f>
        <v>0.315938443398199</v>
      </c>
      <c r="AP144" s="1" t="s">
        <v>309</v>
      </c>
    </row>
    <row r="145" customFormat="false" ht="12.75" hidden="false" customHeight="false" outlineLevel="0" collapsed="false">
      <c r="A145" s="1" t="n">
        <v>144</v>
      </c>
      <c r="B145" s="1" t="n">
        <v>31</v>
      </c>
      <c r="C145" s="8" t="s">
        <v>311</v>
      </c>
      <c r="D145" s="1" t="s">
        <v>56</v>
      </c>
      <c r="E145" s="1" t="s">
        <v>57</v>
      </c>
      <c r="F145" s="8" t="s">
        <v>312</v>
      </c>
      <c r="G145" s="1" t="s">
        <v>45</v>
      </c>
      <c r="H145" s="1" t="s">
        <v>46</v>
      </c>
      <c r="I145" s="1" t="s">
        <v>47</v>
      </c>
      <c r="J145" s="8" t="s">
        <v>180</v>
      </c>
      <c r="K145" s="8" t="s">
        <v>49</v>
      </c>
      <c r="L145" s="1" t="s">
        <v>80</v>
      </c>
      <c r="M145" s="1" t="s">
        <v>51</v>
      </c>
      <c r="N145" s="8" t="s">
        <v>313</v>
      </c>
      <c r="O145" s="8" t="s">
        <v>314</v>
      </c>
      <c r="P145" s="8" t="n">
        <v>12</v>
      </c>
      <c r="Q145" s="8" t="s">
        <v>23</v>
      </c>
      <c r="R145" s="1" t="s">
        <v>23</v>
      </c>
      <c r="S145" s="1" t="s">
        <v>23</v>
      </c>
      <c r="T145" s="1" t="n">
        <v>1</v>
      </c>
      <c r="U145" s="10" t="n">
        <v>1</v>
      </c>
      <c r="V145" s="1" t="n">
        <v>10</v>
      </c>
      <c r="W145" s="1" t="n">
        <v>10</v>
      </c>
      <c r="X145" s="1" t="n">
        <f aca="false">V145+W145</f>
        <v>20</v>
      </c>
      <c r="Y145" s="2" t="n">
        <v>93.8</v>
      </c>
      <c r="Z145" s="2" t="n">
        <v>90.7</v>
      </c>
      <c r="AA145" s="3" t="n">
        <v>108</v>
      </c>
      <c r="AB145" s="3" t="n">
        <v>97</v>
      </c>
      <c r="AC145" s="2" t="n">
        <v>13.2</v>
      </c>
      <c r="AD145" s="2" t="n">
        <v>9.44</v>
      </c>
      <c r="AE145" s="2" t="n">
        <f aca="false">SQRT((((V145-1)*POWER(AC145,2))+((W145-1)*POWER(AD145,2)))/(X145-2))</f>
        <v>11.4750511981429</v>
      </c>
      <c r="AF145" s="16" t="n">
        <v>6.91</v>
      </c>
      <c r="AG145" s="16" t="n">
        <v>12.59</v>
      </c>
      <c r="AH145" s="11" t="n">
        <f aca="false">((AA145-Y145)-(AB145-Z145))/AE145</f>
        <v>0.688450087375519</v>
      </c>
      <c r="AI145" s="11" t="n">
        <f aca="false">AH145*(1-(3/((4*X145)-9)))*SQRT(1-(2*(U145-1)*0.233)/(X145-2))</f>
        <v>0.659360647063877</v>
      </c>
      <c r="AJ145" s="11" t="n">
        <f aca="false">((Y145-Z145)/AE145)*(1-(3/((4*X145)-9)))</f>
        <v>0.258736456442787</v>
      </c>
      <c r="AK145" s="11" t="n">
        <f aca="false">AI145/SQRT(4+AI145^2)</f>
        <v>0.31310365382033</v>
      </c>
      <c r="AL145" s="11" t="n">
        <f aca="false">((AA145-Y145)/AC145)*(1-(3/((4*X145)-9)))</f>
        <v>1.03030303030303</v>
      </c>
      <c r="AM145" s="11" t="n">
        <f aca="false">((AB145-Z145)/AD145)*(1-(3/((4*X145)-9)))</f>
        <v>0.639174027214132</v>
      </c>
      <c r="AN145" s="11" t="n">
        <f aca="false">4*(1+(AI145^2)/8)/AO145</f>
        <v>11.6454646966073</v>
      </c>
      <c r="AO145" s="11" t="n">
        <f aca="false">((1/V145)*((V145-1)/(V145-3))*((((AL145^2)/2)*(V145/(V145-1)))+1)+(1/W145)*((W145-1)/(W145-3))*((((AM145^2)/2)*(W145/(W145-1)))+1))*(1+(U145-1)*0.233)</f>
        <v>0.362147697951196</v>
      </c>
      <c r="AP145" s="1" t="s">
        <v>315</v>
      </c>
    </row>
    <row r="146" customFormat="false" ht="12.75" hidden="false" customHeight="false" outlineLevel="0" collapsed="false">
      <c r="A146" s="1" t="n">
        <v>145</v>
      </c>
      <c r="B146" s="1" t="n">
        <v>31</v>
      </c>
      <c r="C146" s="8" t="s">
        <v>311</v>
      </c>
      <c r="D146" s="1" t="s">
        <v>75</v>
      </c>
      <c r="E146" s="1" t="s">
        <v>57</v>
      </c>
      <c r="F146" s="8" t="s">
        <v>316</v>
      </c>
      <c r="G146" s="1" t="s">
        <v>45</v>
      </c>
      <c r="H146" s="1" t="s">
        <v>46</v>
      </c>
      <c r="I146" s="1" t="s">
        <v>47</v>
      </c>
      <c r="J146" s="8" t="s">
        <v>180</v>
      </c>
      <c r="K146" s="8" t="s">
        <v>49</v>
      </c>
      <c r="L146" s="1" t="s">
        <v>80</v>
      </c>
      <c r="M146" s="1" t="s">
        <v>51</v>
      </c>
      <c r="N146" s="8" t="s">
        <v>313</v>
      </c>
      <c r="O146" s="8" t="s">
        <v>314</v>
      </c>
      <c r="P146" s="8" t="n">
        <v>12</v>
      </c>
      <c r="Q146" s="8" t="s">
        <v>23</v>
      </c>
      <c r="R146" s="1" t="s">
        <v>23</v>
      </c>
      <c r="S146" s="1" t="s">
        <v>23</v>
      </c>
      <c r="T146" s="1" t="n">
        <v>1</v>
      </c>
      <c r="U146" s="10" t="n">
        <v>1</v>
      </c>
      <c r="V146" s="1" t="n">
        <v>10</v>
      </c>
      <c r="W146" s="1" t="n">
        <v>10</v>
      </c>
      <c r="X146" s="1" t="n">
        <f aca="false">V146+W146</f>
        <v>20</v>
      </c>
      <c r="Y146" s="2" t="n">
        <v>97.2</v>
      </c>
      <c r="Z146" s="2" t="n">
        <v>94.2</v>
      </c>
      <c r="AA146" s="3" t="n">
        <v>107</v>
      </c>
      <c r="AB146" s="3" t="n">
        <v>100.4</v>
      </c>
      <c r="AC146" s="2" t="n">
        <v>11.95</v>
      </c>
      <c r="AD146" s="2" t="n">
        <v>12.73</v>
      </c>
      <c r="AE146" s="2" t="n">
        <f aca="false">SQRT((((V146-1)*POWER(AC146,2))+((W146-1)*POWER(AD146,2)))/(X146-2))</f>
        <v>12.3461613467507</v>
      </c>
      <c r="AF146" s="16" t="n">
        <v>10.91</v>
      </c>
      <c r="AG146" s="16" t="n">
        <v>6.48</v>
      </c>
      <c r="AH146" s="11" t="n">
        <f aca="false">((AA146-Y146)-(AB146-Z146))/AE146</f>
        <v>0.291588607899367</v>
      </c>
      <c r="AI146" s="11" t="n">
        <f aca="false">AH146*(1-(3/((4*X146)-9)))*SQRT(1-(2*(U146-1)*0.233)/(X146-2))</f>
        <v>0.279267962495168</v>
      </c>
      <c r="AJ146" s="11" t="n">
        <f aca="false">((Y146-Z146)/AE146)*(1-(3/((4*X146)-9)))</f>
        <v>0.232723302079307</v>
      </c>
      <c r="AK146" s="11" t="n">
        <f aca="false">AI146/SQRT(4+AI146^2)</f>
        <v>0.138292302208613</v>
      </c>
      <c r="AL146" s="11" t="n">
        <f aca="false">((AA146-Y146)/AC146)*(1-(3/((4*X146)-9)))</f>
        <v>0.785432258824916</v>
      </c>
      <c r="AM146" s="11" t="n">
        <f aca="false">((AB146-Z146)/AD146)*(1-(3/((4*X146)-9)))</f>
        <v>0.466459400550989</v>
      </c>
      <c r="AN146" s="11" t="n">
        <f aca="false">4*(1+(AI146^2)/8)/AO146</f>
        <v>12.7514002840665</v>
      </c>
      <c r="AO146" s="11" t="n">
        <f aca="false">((1/V146)*((V146-1)/(V146-3))*((((AL146^2)/2)*(V146/(V146-1)))+1)+(1/W146)*((W146-1)/(W146-3))*((((AM146^2)/2)*(W146/(W146-1)))+1))*(1+(U146-1)*0.233)</f>
        <v>0.316749157540371</v>
      </c>
      <c r="AP146" s="1" t="s">
        <v>315</v>
      </c>
    </row>
    <row r="147" customFormat="false" ht="12.75" hidden="false" customHeight="false" outlineLevel="0" collapsed="false">
      <c r="A147" s="1" t="n">
        <v>146</v>
      </c>
      <c r="B147" s="1" t="n">
        <v>31</v>
      </c>
      <c r="C147" s="8" t="s">
        <v>311</v>
      </c>
      <c r="D147" s="1" t="s">
        <v>56</v>
      </c>
      <c r="E147" s="1" t="s">
        <v>57</v>
      </c>
      <c r="F147" s="8" t="s">
        <v>317</v>
      </c>
      <c r="G147" s="8" t="s">
        <v>23</v>
      </c>
      <c r="H147" s="1" t="s">
        <v>46</v>
      </c>
      <c r="I147" s="1" t="s">
        <v>47</v>
      </c>
      <c r="J147" s="8" t="s">
        <v>180</v>
      </c>
      <c r="K147" s="8" t="s">
        <v>49</v>
      </c>
      <c r="L147" s="1" t="s">
        <v>80</v>
      </c>
      <c r="M147" s="1" t="s">
        <v>51</v>
      </c>
      <c r="N147" s="8" t="s">
        <v>313</v>
      </c>
      <c r="O147" s="8" t="s">
        <v>314</v>
      </c>
      <c r="P147" s="8" t="n">
        <v>12</v>
      </c>
      <c r="Q147" s="8" t="s">
        <v>23</v>
      </c>
      <c r="R147" s="1" t="s">
        <v>23</v>
      </c>
      <c r="S147" s="1" t="s">
        <v>23</v>
      </c>
      <c r="T147" s="1" t="n">
        <v>1</v>
      </c>
      <c r="U147" s="10" t="n">
        <v>1</v>
      </c>
      <c r="V147" s="1" t="n">
        <v>10</v>
      </c>
      <c r="W147" s="1" t="n">
        <v>10</v>
      </c>
      <c r="X147" s="1" t="n">
        <f aca="false">V147+W147</f>
        <v>20</v>
      </c>
      <c r="Y147" s="2" t="n">
        <v>4.8</v>
      </c>
      <c r="Z147" s="2" t="n">
        <v>3.9</v>
      </c>
      <c r="AA147" s="3" t="n">
        <v>7.2</v>
      </c>
      <c r="AB147" s="3" t="n">
        <v>4.7</v>
      </c>
      <c r="AC147" s="2" t="n">
        <v>2.04</v>
      </c>
      <c r="AD147" s="2" t="n">
        <v>2.02</v>
      </c>
      <c r="AE147" s="2" t="n">
        <f aca="false">SQRT((((V147-1)*POWER(AC147,2))+((W147-1)*POWER(AD147,2)))/(X147-2))</f>
        <v>2.03002463039245</v>
      </c>
      <c r="AF147" s="16" t="n">
        <v>1.39</v>
      </c>
      <c r="AG147" s="16" t="n">
        <v>1.83</v>
      </c>
      <c r="AH147" s="11" t="n">
        <f aca="false">((AA147-Y147)-(AB147-Z147))/AE147</f>
        <v>0.788167776905586</v>
      </c>
      <c r="AI147" s="11" t="n">
        <f aca="false">AH147*(1-(3/((4*X147)-9)))*SQRT(1-(2*(U147-1)*0.233)/(X147-2))</f>
        <v>0.754864913092674</v>
      </c>
      <c r="AJ147" s="11" t="n">
        <f aca="false">((Y147-Z147)/AE147)*(1-(3/((4*X147)-9)))</f>
        <v>0.424611513614629</v>
      </c>
      <c r="AK147" s="11" t="n">
        <f aca="false">AI147/SQRT(4+AI147^2)</f>
        <v>0.353117826835992</v>
      </c>
      <c r="AL147" s="11" t="n">
        <f aca="false">((AA147-Y147)/AC147)*(1-(3/((4*X147)-9)))</f>
        <v>1.12676056338028</v>
      </c>
      <c r="AM147" s="11" t="n">
        <f aca="false">((AB147-Z147)/AD147)*(1-(3/((4*X147)-9)))</f>
        <v>0.379305536187422</v>
      </c>
      <c r="AN147" s="11" t="n">
        <f aca="false">4*(1+(AI147^2)/8)/AO147</f>
        <v>11.9655333135934</v>
      </c>
      <c r="AO147" s="11" t="n">
        <f aca="false">((1/V147)*((V147-1)/(V147-3))*((((AL147^2)/2)*(V147/(V147-1)))+1)+(1/W147)*((W147-1)/(W147-3))*((((AM147^2)/2)*(W147/(W147-1)))+1))*(1+(U147-1)*0.233)</f>
        <v>0.35810443264082</v>
      </c>
      <c r="AP147" s="1" t="s">
        <v>315</v>
      </c>
    </row>
    <row r="148" customFormat="false" ht="12.75" hidden="false" customHeight="false" outlineLevel="0" collapsed="false">
      <c r="A148" s="1" t="n">
        <v>147</v>
      </c>
      <c r="B148" s="1" t="n">
        <v>31</v>
      </c>
      <c r="C148" s="8" t="s">
        <v>311</v>
      </c>
      <c r="D148" s="1" t="s">
        <v>85</v>
      </c>
      <c r="E148" s="1" t="s">
        <v>86</v>
      </c>
      <c r="F148" s="8" t="s">
        <v>318</v>
      </c>
      <c r="G148" s="1" t="s">
        <v>23</v>
      </c>
      <c r="H148" s="1" t="s">
        <v>46</v>
      </c>
      <c r="I148" s="1" t="s">
        <v>47</v>
      </c>
      <c r="J148" s="8" t="s">
        <v>180</v>
      </c>
      <c r="K148" s="8" t="s">
        <v>49</v>
      </c>
      <c r="L148" s="1" t="s">
        <v>80</v>
      </c>
      <c r="M148" s="1" t="s">
        <v>51</v>
      </c>
      <c r="N148" s="8" t="s">
        <v>313</v>
      </c>
      <c r="O148" s="8" t="s">
        <v>314</v>
      </c>
      <c r="P148" s="8" t="n">
        <v>12</v>
      </c>
      <c r="Q148" s="8" t="s">
        <v>23</v>
      </c>
      <c r="R148" s="1" t="s">
        <v>23</v>
      </c>
      <c r="S148" s="1" t="s">
        <v>23</v>
      </c>
      <c r="T148" s="1" t="n">
        <v>1</v>
      </c>
      <c r="U148" s="10" t="n">
        <v>1</v>
      </c>
      <c r="V148" s="1" t="n">
        <v>10</v>
      </c>
      <c r="W148" s="1" t="n">
        <v>10</v>
      </c>
      <c r="X148" s="1" t="n">
        <f aca="false">V148+W148</f>
        <v>20</v>
      </c>
      <c r="Y148" s="2" t="n">
        <v>5.9</v>
      </c>
      <c r="Z148" s="2" t="n">
        <v>5.9</v>
      </c>
      <c r="AA148" s="3" t="n">
        <v>11.8</v>
      </c>
      <c r="AB148" s="3" t="n">
        <v>8.6</v>
      </c>
      <c r="AC148" s="2" t="n">
        <v>4.04</v>
      </c>
      <c r="AD148" s="2" t="n">
        <v>2.28</v>
      </c>
      <c r="AE148" s="2" t="n">
        <f aca="false">SQRT((((V148-1)*POWER(AC148,2))+((W148-1)*POWER(AD148,2)))/(X148-2))</f>
        <v>3.28024389337135</v>
      </c>
      <c r="AF148" s="16" t="n">
        <v>2.04</v>
      </c>
      <c r="AG148" s="16" t="n">
        <v>3.09</v>
      </c>
      <c r="AH148" s="11" t="n">
        <f aca="false">((AA148-Y148)-(AB148-Z148))/AE148</f>
        <v>0.975537217359508</v>
      </c>
      <c r="AI148" s="11" t="n">
        <f aca="false">AH148*(1-(3/((4*X148)-9)))*SQRT(1-(2*(U148-1)*0.233)/(X148-2))</f>
        <v>0.934317334935867</v>
      </c>
      <c r="AJ148" s="11" t="n">
        <f aca="false">((Y148-Z148)/AE148)*(1-(3/((4*X148)-9)))</f>
        <v>0</v>
      </c>
      <c r="AK148" s="11" t="n">
        <f aca="false">AI148/SQRT(4+AI148^2)</f>
        <v>0.423251473600711</v>
      </c>
      <c r="AL148" s="11" t="n">
        <f aca="false">((AA148-Y148)/AC148)*(1-(3/((4*X148)-9)))</f>
        <v>1.39868916469112</v>
      </c>
      <c r="AM148" s="11" t="n">
        <f aca="false">((AB148-Z148)/AD148)*(1-(3/((4*X148)-9)))</f>
        <v>1.13417346182357</v>
      </c>
      <c r="AN148" s="11" t="n">
        <f aca="false">4*(1+(AI148^2)/8)/AO148</f>
        <v>9.0769456886778</v>
      </c>
      <c r="AO148" s="11" t="n">
        <f aca="false">((1/V148)*((V148-1)/(V148-3))*((((AL148^2)/2)*(V148/(V148-1)))+1)+(1/W148)*((W148-1)/(W148-3))*((((AM148^2)/2)*(W148/(W148-1)))+1))*(1+(U148-1)*0.233)</f>
        <v>0.488762915780657</v>
      </c>
      <c r="AP148" s="1" t="s">
        <v>315</v>
      </c>
    </row>
    <row r="149" customFormat="false" ht="12.75" hidden="false" customHeight="false" outlineLevel="0" collapsed="false">
      <c r="A149" s="1" t="n">
        <v>148</v>
      </c>
      <c r="B149" s="1" t="n">
        <v>31</v>
      </c>
      <c r="C149" s="8" t="s">
        <v>311</v>
      </c>
      <c r="D149" s="1" t="s">
        <v>140</v>
      </c>
      <c r="E149" s="1" t="s">
        <v>57</v>
      </c>
      <c r="F149" s="8" t="s">
        <v>319</v>
      </c>
      <c r="G149" s="1" t="s">
        <v>23</v>
      </c>
      <c r="H149" s="1" t="s">
        <v>46</v>
      </c>
      <c r="I149" s="1" t="s">
        <v>47</v>
      </c>
      <c r="J149" s="8" t="s">
        <v>180</v>
      </c>
      <c r="K149" s="8" t="s">
        <v>49</v>
      </c>
      <c r="L149" s="1" t="s">
        <v>80</v>
      </c>
      <c r="M149" s="1" t="s">
        <v>51</v>
      </c>
      <c r="N149" s="8" t="s">
        <v>313</v>
      </c>
      <c r="O149" s="8" t="s">
        <v>314</v>
      </c>
      <c r="P149" s="8" t="n">
        <v>12</v>
      </c>
      <c r="Q149" s="8" t="s">
        <v>23</v>
      </c>
      <c r="R149" s="1" t="s">
        <v>23</v>
      </c>
      <c r="S149" s="1" t="s">
        <v>23</v>
      </c>
      <c r="T149" s="1" t="n">
        <v>1</v>
      </c>
      <c r="U149" s="10" t="n">
        <v>1</v>
      </c>
      <c r="V149" s="1" t="n">
        <v>10</v>
      </c>
      <c r="W149" s="1" t="n">
        <v>10</v>
      </c>
      <c r="X149" s="1" t="n">
        <f aca="false">V149+W149</f>
        <v>20</v>
      </c>
      <c r="Y149" s="2" t="n">
        <v>4.65</v>
      </c>
      <c r="Z149" s="2" t="n">
        <v>5.56</v>
      </c>
      <c r="AA149" s="3" t="n">
        <v>5.85</v>
      </c>
      <c r="AB149" s="3" t="n">
        <v>5.16</v>
      </c>
      <c r="AC149" s="2" t="n">
        <v>1.97</v>
      </c>
      <c r="AD149" s="2" t="n">
        <v>1.4</v>
      </c>
      <c r="AE149" s="2" t="n">
        <f aca="false">SQRT((((V149-1)*POWER(AC149,2))+((W149-1)*POWER(AD149,2)))/(X149-2))</f>
        <v>1.70893241528154</v>
      </c>
      <c r="AF149" s="16" t="n">
        <v>2.17</v>
      </c>
      <c r="AG149" s="16" t="n">
        <v>1.14</v>
      </c>
      <c r="AH149" s="11" t="n">
        <f aca="false">((AA149-Y149)-(AB149-Z149))/AE149</f>
        <v>0.936257037254691</v>
      </c>
      <c r="AI149" s="11" t="n">
        <f aca="false">AH149*(1-(3/((4*X149)-9)))*SQRT(1-(2*(U149-1)*0.233)/(X149-2))</f>
        <v>0.896696880750972</v>
      </c>
      <c r="AJ149" s="11" t="n">
        <f aca="false">((Y149-Z149)/AE149)*(1-(3/((4*X149)-9)))</f>
        <v>-0.509996350927115</v>
      </c>
      <c r="AK149" s="11" t="n">
        <f aca="false">AI149/SQRT(4+AI149^2)</f>
        <v>0.409111048454693</v>
      </c>
      <c r="AL149" s="11" t="n">
        <f aca="false">((AA149-Y149)/AC149)*(1-(3/((4*X149)-9)))</f>
        <v>0.583398870379638</v>
      </c>
      <c r="AM149" s="11" t="n">
        <f aca="false">((AB149-Z149)/AD149)*(1-(3/((4*X149)-9)))</f>
        <v>-0.27364185110664</v>
      </c>
      <c r="AN149" s="11" t="n">
        <f aca="false">4*(1+(AI149^2)/8)/AO149</f>
        <v>15.3486585005002</v>
      </c>
      <c r="AO149" s="11" t="n">
        <f aca="false">((1/V149)*((V149-1)/(V149-3))*((((AL149^2)/2)*(V149/(V149-1)))+1)+(1/W149)*((W149-1)/(W149-3))*((((AM149^2)/2)*(W149/(W149-1)))+1))*(1+(U149-1)*0.233)</f>
        <v>0.286802436045522</v>
      </c>
      <c r="AP149" s="1" t="s">
        <v>315</v>
      </c>
    </row>
    <row r="150" customFormat="false" ht="12.75" hidden="false" customHeight="false" outlineLevel="0" collapsed="false">
      <c r="A150" s="1" t="n">
        <v>149</v>
      </c>
      <c r="B150" s="1" t="n">
        <v>31</v>
      </c>
      <c r="C150" s="8" t="s">
        <v>311</v>
      </c>
      <c r="D150" s="1" t="s">
        <v>140</v>
      </c>
      <c r="E150" s="1" t="s">
        <v>57</v>
      </c>
      <c r="F150" s="8" t="s">
        <v>320</v>
      </c>
      <c r="G150" s="1" t="s">
        <v>23</v>
      </c>
      <c r="H150" s="1" t="s">
        <v>46</v>
      </c>
      <c r="I150" s="1" t="s">
        <v>47</v>
      </c>
      <c r="J150" s="8" t="s">
        <v>180</v>
      </c>
      <c r="K150" s="8" t="s">
        <v>49</v>
      </c>
      <c r="L150" s="1" t="s">
        <v>80</v>
      </c>
      <c r="M150" s="1" t="s">
        <v>51</v>
      </c>
      <c r="N150" s="8" t="s">
        <v>313</v>
      </c>
      <c r="O150" s="8" t="s">
        <v>314</v>
      </c>
      <c r="P150" s="8" t="n">
        <v>12</v>
      </c>
      <c r="Q150" s="8" t="s">
        <v>23</v>
      </c>
      <c r="R150" s="1" t="s">
        <v>23</v>
      </c>
      <c r="S150" s="1" t="s">
        <v>23</v>
      </c>
      <c r="T150" s="1" t="n">
        <v>1</v>
      </c>
      <c r="U150" s="10" t="n">
        <v>1</v>
      </c>
      <c r="V150" s="1" t="n">
        <v>10</v>
      </c>
      <c r="W150" s="1" t="n">
        <v>10</v>
      </c>
      <c r="X150" s="1" t="n">
        <f aca="false">V150+W150</f>
        <v>20</v>
      </c>
      <c r="Y150" s="2" t="n">
        <v>5.23</v>
      </c>
      <c r="Z150" s="2" t="n">
        <v>5.64</v>
      </c>
      <c r="AA150" s="3" t="n">
        <v>5.49</v>
      </c>
      <c r="AB150" s="3" t="n">
        <v>5.61</v>
      </c>
      <c r="AC150" s="2" t="n">
        <v>1.89</v>
      </c>
      <c r="AD150" s="2" t="n">
        <v>1.42</v>
      </c>
      <c r="AE150" s="2" t="n">
        <f aca="false">SQRT((((V150-1)*POWER(AC150,2))+((W150-1)*POWER(AD150,2)))/(X150-2))</f>
        <v>1.67160102895398</v>
      </c>
      <c r="AF150" s="16" t="n">
        <v>1.93</v>
      </c>
      <c r="AG150" s="16" t="n">
        <v>1.22</v>
      </c>
      <c r="AH150" s="11" t="n">
        <f aca="false">((AA150-Y150)-(AB150-Z150))/AE150</f>
        <v>0.173486373229544</v>
      </c>
      <c r="AI150" s="11" t="n">
        <f aca="false">AH150*(1-(3/((4*X150)-9)))*SQRT(1-(2*(U150-1)*0.233)/(X150-2))</f>
        <v>0.166155963093084</v>
      </c>
      <c r="AJ150" s="11" t="n">
        <f aca="false">((Y150-Z150)/AE150)*(1-(3/((4*X150)-9)))</f>
        <v>-0.234910154717809</v>
      </c>
      <c r="AK150" s="11" t="n">
        <f aca="false">AI150/SQRT(4+AI150^2)</f>
        <v>0.0827927570746118</v>
      </c>
      <c r="AL150" s="11" t="n">
        <f aca="false">((AA150-Y150)/AC150)*(1-(3/((4*X150)-9)))</f>
        <v>0.13175348386616</v>
      </c>
      <c r="AM150" s="11" t="n">
        <f aca="false">((AB150-Z150)/AD150)*(1-(3/((4*X150)-9)))</f>
        <v>-0.0202340805395751</v>
      </c>
      <c r="AN150" s="11" t="n">
        <f aca="false">4*(1+(AI150^2)/8)/AO150</f>
        <v>15.53257379643</v>
      </c>
      <c r="AO150" s="11" t="n">
        <f aca="false">((1/V150)*((V150-1)/(V150-3))*((((AL150^2)/2)*(V150/(V150-1)))+1)+(1/W150)*((W150-1)/(W150-3))*((((AM150^2)/2)*(W150/(W150-1)))+1))*(1+(U150-1)*0.233)</f>
        <v>0.258412028466154</v>
      </c>
      <c r="AP150" s="1" t="s">
        <v>315</v>
      </c>
    </row>
    <row r="151" customFormat="false" ht="12.75" hidden="false" customHeight="false" outlineLevel="0" collapsed="false">
      <c r="A151" s="1" t="n">
        <v>150</v>
      </c>
      <c r="B151" s="1" t="n">
        <v>31</v>
      </c>
      <c r="C151" s="8" t="s">
        <v>311</v>
      </c>
      <c r="D151" s="1" t="s">
        <v>140</v>
      </c>
      <c r="E151" s="1" t="s">
        <v>57</v>
      </c>
      <c r="F151" s="8" t="s">
        <v>321</v>
      </c>
      <c r="G151" s="1" t="s">
        <v>23</v>
      </c>
      <c r="H151" s="1" t="s">
        <v>46</v>
      </c>
      <c r="I151" s="1" t="s">
        <v>47</v>
      </c>
      <c r="J151" s="8" t="s">
        <v>180</v>
      </c>
      <c r="K151" s="8" t="s">
        <v>49</v>
      </c>
      <c r="L151" s="1" t="s">
        <v>80</v>
      </c>
      <c r="M151" s="1" t="s">
        <v>51</v>
      </c>
      <c r="N151" s="8" t="s">
        <v>313</v>
      </c>
      <c r="O151" s="8" t="s">
        <v>314</v>
      </c>
      <c r="P151" s="8" t="n">
        <v>12</v>
      </c>
      <c r="Q151" s="8" t="s">
        <v>23</v>
      </c>
      <c r="R151" s="1" t="s">
        <v>23</v>
      </c>
      <c r="S151" s="1" t="s">
        <v>23</v>
      </c>
      <c r="T151" s="1" t="n">
        <v>1</v>
      </c>
      <c r="U151" s="10" t="n">
        <v>1</v>
      </c>
      <c r="V151" s="1" t="n">
        <v>10</v>
      </c>
      <c r="W151" s="1" t="n">
        <v>10</v>
      </c>
      <c r="X151" s="1" t="n">
        <f aca="false">V151+W151</f>
        <v>20</v>
      </c>
      <c r="Y151" s="2" t="n">
        <v>42.6</v>
      </c>
      <c r="Z151" s="2" t="n">
        <v>47.4</v>
      </c>
      <c r="AA151" s="3" t="n">
        <v>57.1</v>
      </c>
      <c r="AB151" s="3" t="n">
        <v>51.2</v>
      </c>
      <c r="AC151" s="2" t="n">
        <v>14.26</v>
      </c>
      <c r="AD151" s="2" t="n">
        <v>15.72</v>
      </c>
      <c r="AE151" s="2" t="n">
        <f aca="false">SQRT((((V151-1)*POWER(AC151,2))+((W151-1)*POWER(AD151,2)))/(X151-2))</f>
        <v>15.0077646570034</v>
      </c>
      <c r="AF151" s="16" t="n">
        <v>15.11</v>
      </c>
      <c r="AG151" s="16" t="n">
        <v>11.65</v>
      </c>
      <c r="AH151" s="11" t="n">
        <f aca="false">((AA151-Y151)-(AB151-Z151))/AE151</f>
        <v>0.712964271798254</v>
      </c>
      <c r="AI151" s="11" t="n">
        <f aca="false">AH151*(1-(3/((4*X151)-9)))*SQRT(1-(2*(U151-1)*0.233)/(X151-2))</f>
        <v>0.682839020877201</v>
      </c>
      <c r="AJ151" s="11" t="n">
        <f aca="false">((Y151-Z151)/AE151)*(1-(3/((4*X151)-9)))</f>
        <v>-0.306320308430894</v>
      </c>
      <c r="AK151" s="11" t="n">
        <f aca="false">AI151/SQRT(4+AI151^2)</f>
        <v>0.323106642412317</v>
      </c>
      <c r="AL151" s="11" t="n">
        <f aca="false">((AA151-Y151)/AC151)*(1-(3/((4*X151)-9)))</f>
        <v>0.973865634197894</v>
      </c>
      <c r="AM151" s="11" t="n">
        <f aca="false">((AB151-Z151)/AD151)*(1-(3/((4*X151)-9)))</f>
        <v>0.231516324409562</v>
      </c>
      <c r="AN151" s="11" t="n">
        <f aca="false">4*(1+(AI151^2)/8)/AO151</f>
        <v>12.8778145489828</v>
      </c>
      <c r="AO151" s="11" t="n">
        <f aca="false">((1/V151)*((V151-1)/(V151-3))*((((AL151^2)/2)*(V151/(V151-1)))+1)+(1/W151)*((W151-1)/(W151-3))*((((AM151^2)/2)*(W151/(W151-1)))+1))*(1+(U151-1)*0.233)</f>
        <v>0.328715291567127</v>
      </c>
      <c r="AP151" s="1" t="s">
        <v>315</v>
      </c>
    </row>
    <row r="152" customFormat="false" ht="12.75" hidden="false" customHeight="false" outlineLevel="0" collapsed="false">
      <c r="A152" s="1" t="n">
        <v>151</v>
      </c>
      <c r="B152" s="1" t="n">
        <v>31</v>
      </c>
      <c r="C152" s="8" t="s">
        <v>311</v>
      </c>
      <c r="D152" s="1" t="s">
        <v>140</v>
      </c>
      <c r="E152" s="1" t="s">
        <v>57</v>
      </c>
      <c r="F152" s="8" t="s">
        <v>322</v>
      </c>
      <c r="G152" s="1" t="s">
        <v>23</v>
      </c>
      <c r="H152" s="1" t="s">
        <v>46</v>
      </c>
      <c r="I152" s="1" t="s">
        <v>47</v>
      </c>
      <c r="J152" s="8" t="s">
        <v>180</v>
      </c>
      <c r="K152" s="8" t="s">
        <v>49</v>
      </c>
      <c r="L152" s="1" t="s">
        <v>80</v>
      </c>
      <c r="M152" s="1" t="s">
        <v>51</v>
      </c>
      <c r="N152" s="8" t="s">
        <v>313</v>
      </c>
      <c r="O152" s="8" t="s">
        <v>314</v>
      </c>
      <c r="P152" s="8" t="n">
        <v>12</v>
      </c>
      <c r="Q152" s="8" t="s">
        <v>23</v>
      </c>
      <c r="R152" s="1" t="s">
        <v>23</v>
      </c>
      <c r="S152" s="1" t="s">
        <v>23</v>
      </c>
      <c r="T152" s="1" t="n">
        <v>1</v>
      </c>
      <c r="U152" s="10" t="n">
        <v>1</v>
      </c>
      <c r="V152" s="1" t="n">
        <v>10</v>
      </c>
      <c r="W152" s="1" t="n">
        <v>10</v>
      </c>
      <c r="X152" s="1" t="n">
        <f aca="false">V152+W152</f>
        <v>20</v>
      </c>
      <c r="Y152" s="2" t="n">
        <v>43.6</v>
      </c>
      <c r="Z152" s="2" t="n">
        <v>50.3</v>
      </c>
      <c r="AA152" s="3" t="n">
        <v>51</v>
      </c>
      <c r="AB152" s="3" t="n">
        <v>52.44</v>
      </c>
      <c r="AC152" s="2" t="n">
        <v>16.79</v>
      </c>
      <c r="AD152" s="2" t="n">
        <v>18.94</v>
      </c>
      <c r="AE152" s="2" t="n">
        <f aca="false">SQRT((((V152-1)*POWER(AC152,2))+((W152-1)*POWER(AD152,2)))/(X152-2))</f>
        <v>17.8973140442917</v>
      </c>
      <c r="AF152" s="16" t="n">
        <v>10.72</v>
      </c>
      <c r="AG152" s="16" t="n">
        <v>13.26</v>
      </c>
      <c r="AH152" s="11" t="n">
        <f aca="false">((AA152-Y152)-(AB152-Z152))/AE152</f>
        <v>0.293898849122428</v>
      </c>
      <c r="AI152" s="11" t="n">
        <f aca="false">AH152*(1-(3/((4*X152)-9)))*SQRT(1-(2*(U152-1)*0.233)/(X152-2))</f>
        <v>0.281480587891903</v>
      </c>
      <c r="AJ152" s="11" t="n">
        <f aca="false">((Y152-Z152)/AE152)*(1-(3/((4*X152)-9)))</f>
        <v>-0.358539912333793</v>
      </c>
      <c r="AK152" s="11" t="n">
        <f aca="false">AI152/SQRT(4+AI152^2)</f>
        <v>0.139366785331398</v>
      </c>
      <c r="AL152" s="11" t="n">
        <f aca="false">((AA152-Y152)/AC152)*(1-(3/((4*X152)-9)))</f>
        <v>0.422115779848837</v>
      </c>
      <c r="AM152" s="11" t="n">
        <f aca="false">((AB152-Z152)/AD152)*(1-(3/((4*X152)-9)))</f>
        <v>0.108214227285572</v>
      </c>
      <c r="AN152" s="11" t="n">
        <f aca="false">4*(1+(AI152^2)/8)/AO152</f>
        <v>14.9224881592073</v>
      </c>
      <c r="AO152" s="11" t="n">
        <f aca="false">((1/V152)*((V152-1)/(V152-3))*((((AL152^2)/2)*(V152/(V152-1)))+1)+(1/W152)*((W152-1)/(W152-3))*((((AM152^2)/2)*(W152/(W152-1)))+1))*(1+(U152-1)*0.233)</f>
        <v>0.270706575041743</v>
      </c>
      <c r="AP152" s="1" t="s">
        <v>315</v>
      </c>
    </row>
    <row r="153" customFormat="false" ht="12.75" hidden="false" customHeight="false" outlineLevel="0" collapsed="false">
      <c r="A153" s="1" t="n">
        <v>152</v>
      </c>
      <c r="B153" s="1" t="n">
        <v>31</v>
      </c>
      <c r="C153" s="8" t="s">
        <v>311</v>
      </c>
      <c r="D153" s="1" t="s">
        <v>56</v>
      </c>
      <c r="E153" s="1" t="s">
        <v>57</v>
      </c>
      <c r="F153" s="8" t="s">
        <v>312</v>
      </c>
      <c r="G153" s="1" t="s">
        <v>45</v>
      </c>
      <c r="H153" s="1" t="s">
        <v>46</v>
      </c>
      <c r="I153" s="1" t="s">
        <v>47</v>
      </c>
      <c r="J153" s="8" t="s">
        <v>180</v>
      </c>
      <c r="K153" s="8" t="s">
        <v>49</v>
      </c>
      <c r="L153" s="1" t="s">
        <v>80</v>
      </c>
      <c r="M153" s="1" t="s">
        <v>51</v>
      </c>
      <c r="N153" s="8" t="s">
        <v>313</v>
      </c>
      <c r="O153" s="8" t="s">
        <v>314</v>
      </c>
      <c r="P153" s="8" t="n">
        <v>12</v>
      </c>
      <c r="Q153" s="8" t="s">
        <v>23</v>
      </c>
      <c r="R153" s="8" t="s">
        <v>45</v>
      </c>
      <c r="S153" s="8" t="s">
        <v>23</v>
      </c>
      <c r="T153" s="1" t="n">
        <v>1</v>
      </c>
      <c r="U153" s="10" t="n">
        <v>1</v>
      </c>
      <c r="V153" s="1" t="n">
        <v>9</v>
      </c>
      <c r="W153" s="1" t="n">
        <v>9</v>
      </c>
      <c r="X153" s="1" t="n">
        <f aca="false">V153+W153</f>
        <v>18</v>
      </c>
      <c r="Y153" s="2" t="n">
        <v>93.8</v>
      </c>
      <c r="Z153" s="2" t="n">
        <v>90.7</v>
      </c>
      <c r="AA153" s="3" t="n">
        <v>99.33</v>
      </c>
      <c r="AB153" s="3" t="n">
        <v>98</v>
      </c>
      <c r="AC153" s="2" t="n">
        <v>13.2</v>
      </c>
      <c r="AD153" s="2" t="n">
        <v>9.44</v>
      </c>
      <c r="AE153" s="2" t="n">
        <f aca="false">SQRT((((V153-1)*POWER(AC153,2))+((W153-1)*POWER(AD153,2)))/(X153-2))</f>
        <v>11.4750511981429</v>
      </c>
      <c r="AF153" s="16" t="n">
        <v>12.81</v>
      </c>
      <c r="AG153" s="16" t="n">
        <v>4.64</v>
      </c>
      <c r="AH153" s="11" t="n">
        <f aca="false">((AA153-Y153)-(AB153-Z153))/AE153</f>
        <v>-0.154247677804388</v>
      </c>
      <c r="AI153" s="11" t="n">
        <f aca="false">AH153*(1-(3/((4*X153)-9)))*SQRT(1-(2*(U153-1)*0.233)/(X153-2))</f>
        <v>-0.146902550289893</v>
      </c>
      <c r="AJ153" s="11" t="n">
        <f aca="false">((Y153-Z153)/AE153)*(1-(3/((4*X153)-9)))</f>
        <v>0.257286952485124</v>
      </c>
      <c r="AK153" s="11" t="n">
        <f aca="false">AI153/SQRT(4+AI153^2)</f>
        <v>-0.0732539351736505</v>
      </c>
      <c r="AL153" s="11" t="n">
        <f aca="false">((AA153-Y153)/AC153)*(1-(3/((4*X153)-9)))</f>
        <v>0.398989898989899</v>
      </c>
      <c r="AM153" s="11" t="n">
        <f aca="false">((AB153-Z153)/AD153)*(1-(3/((4*X153)-9)))</f>
        <v>0.736481033091202</v>
      </c>
      <c r="AN153" s="11" t="n">
        <f aca="false">4*(1+(AI153^2)/8)/AO153</f>
        <v>11.3055566327812</v>
      </c>
      <c r="AO153" s="11" t="n">
        <f aca="false">((1/V153)*((V153-1)/(V153-3))*((((AL153^2)/2)*(V153/(V153-1)))+1)+(1/W153)*((W153-1)/(W153-3))*((((AM153^2)/2)*(W153/(W153-1)))+1))*(1+(U153-1)*0.233)</f>
        <v>0.354762733929551</v>
      </c>
      <c r="AP153" s="1" t="s">
        <v>323</v>
      </c>
    </row>
    <row r="154" customFormat="false" ht="12.75" hidden="false" customHeight="false" outlineLevel="0" collapsed="false">
      <c r="A154" s="1" t="n">
        <v>153</v>
      </c>
      <c r="B154" s="1" t="n">
        <v>31</v>
      </c>
      <c r="C154" s="8" t="s">
        <v>311</v>
      </c>
      <c r="D154" s="1" t="s">
        <v>75</v>
      </c>
      <c r="E154" s="1" t="s">
        <v>57</v>
      </c>
      <c r="F154" s="8" t="s">
        <v>316</v>
      </c>
      <c r="G154" s="1" t="s">
        <v>45</v>
      </c>
      <c r="H154" s="1" t="s">
        <v>46</v>
      </c>
      <c r="I154" s="1" t="s">
        <v>47</v>
      </c>
      <c r="J154" s="8" t="s">
        <v>180</v>
      </c>
      <c r="K154" s="8" t="s">
        <v>49</v>
      </c>
      <c r="L154" s="1" t="s">
        <v>80</v>
      </c>
      <c r="M154" s="1" t="s">
        <v>51</v>
      </c>
      <c r="N154" s="8" t="s">
        <v>313</v>
      </c>
      <c r="O154" s="8" t="s">
        <v>314</v>
      </c>
      <c r="P154" s="8" t="n">
        <v>12</v>
      </c>
      <c r="Q154" s="8" t="s">
        <v>23</v>
      </c>
      <c r="R154" s="8" t="s">
        <v>45</v>
      </c>
      <c r="S154" s="8" t="s">
        <v>23</v>
      </c>
      <c r="T154" s="1" t="n">
        <v>1</v>
      </c>
      <c r="U154" s="10" t="n">
        <v>1</v>
      </c>
      <c r="V154" s="1" t="n">
        <v>9</v>
      </c>
      <c r="W154" s="1" t="n">
        <v>9</v>
      </c>
      <c r="X154" s="1" t="n">
        <f aca="false">V154+W154</f>
        <v>18</v>
      </c>
      <c r="Y154" s="2" t="n">
        <v>97.2</v>
      </c>
      <c r="Z154" s="2" t="n">
        <v>94.2</v>
      </c>
      <c r="AA154" s="3" t="n">
        <v>103.78</v>
      </c>
      <c r="AB154" s="3" t="n">
        <v>103.44</v>
      </c>
      <c r="AC154" s="2" t="n">
        <v>11.95</v>
      </c>
      <c r="AD154" s="2" t="n">
        <v>12.73</v>
      </c>
      <c r="AE154" s="2" t="n">
        <f aca="false">SQRT((((V154-1)*POWER(AC154,2))+((W154-1)*POWER(AD154,2)))/(X154-2))</f>
        <v>12.3461613467507</v>
      </c>
      <c r="AF154" s="16" t="n">
        <v>6.89</v>
      </c>
      <c r="AG154" s="16" t="n">
        <v>4.72</v>
      </c>
      <c r="AH154" s="11" t="n">
        <f aca="false">((AA154-Y154)-(AB154-Z154))/AE154</f>
        <v>-0.215451582503421</v>
      </c>
      <c r="AI154" s="11" t="n">
        <f aca="false">AH154*(1-(3/((4*X154)-9)))*SQRT(1-(2*(U154-1)*0.233)/(X154-2))</f>
        <v>-0.205191983336591</v>
      </c>
      <c r="AJ154" s="11" t="n">
        <f aca="false">((Y154-Z154)/AE154)*(1-(3/((4*X154)-9)))</f>
        <v>0.231419530078863</v>
      </c>
      <c r="AK154" s="11" t="n">
        <f aca="false">AI154/SQRT(4+AI154^2)</f>
        <v>-0.102060257805408</v>
      </c>
      <c r="AL154" s="11" t="n">
        <f aca="false">((AA154-Y154)/AC154)*(1-(3/((4*X154)-9)))</f>
        <v>0.524407252440725</v>
      </c>
      <c r="AM154" s="11" t="n">
        <f aca="false">((AB154-Z154)/AD154)*(1-(3/((4*X154)-9)))</f>
        <v>0.691280439905734</v>
      </c>
      <c r="AN154" s="11" t="n">
        <f aca="false">4*(1+(AI154^2)/8)/AO154</f>
        <v>11.1995910833125</v>
      </c>
      <c r="AO154" s="11" t="n">
        <f aca="false">((1/V154)*((V154-1)/(V154-3))*((((AL154^2)/2)*(V154/(V154-1)))+1)+(1/W154)*((W154-1)/(W154-3))*((((AM154^2)/2)*(W154/(W154-1)))+1))*(1+(U154-1)*0.233)</f>
        <v>0.359035597380354</v>
      </c>
      <c r="AP154" s="1" t="s">
        <v>323</v>
      </c>
    </row>
    <row r="155" customFormat="false" ht="12.75" hidden="false" customHeight="false" outlineLevel="0" collapsed="false">
      <c r="A155" s="1" t="n">
        <v>154</v>
      </c>
      <c r="B155" s="1" t="n">
        <v>31</v>
      </c>
      <c r="C155" s="8" t="s">
        <v>311</v>
      </c>
      <c r="D155" s="1" t="s">
        <v>56</v>
      </c>
      <c r="E155" s="1" t="s">
        <v>57</v>
      </c>
      <c r="F155" s="8" t="s">
        <v>317</v>
      </c>
      <c r="G155" s="8" t="s">
        <v>23</v>
      </c>
      <c r="H155" s="1" t="s">
        <v>46</v>
      </c>
      <c r="I155" s="1" t="s">
        <v>47</v>
      </c>
      <c r="J155" s="8" t="s">
        <v>180</v>
      </c>
      <c r="K155" s="8" t="s">
        <v>49</v>
      </c>
      <c r="L155" s="1" t="s">
        <v>80</v>
      </c>
      <c r="M155" s="1" t="s">
        <v>51</v>
      </c>
      <c r="N155" s="8" t="s">
        <v>313</v>
      </c>
      <c r="O155" s="8" t="s">
        <v>314</v>
      </c>
      <c r="P155" s="8" t="n">
        <v>12</v>
      </c>
      <c r="Q155" s="8" t="s">
        <v>23</v>
      </c>
      <c r="R155" s="8" t="s">
        <v>45</v>
      </c>
      <c r="S155" s="8" t="s">
        <v>23</v>
      </c>
      <c r="T155" s="1" t="n">
        <v>1</v>
      </c>
      <c r="U155" s="10" t="n">
        <v>1</v>
      </c>
      <c r="V155" s="1" t="n">
        <v>9</v>
      </c>
      <c r="W155" s="1" t="n">
        <v>9</v>
      </c>
      <c r="X155" s="1" t="n">
        <f aca="false">V155+W155</f>
        <v>18</v>
      </c>
      <c r="Y155" s="2" t="n">
        <v>4.8</v>
      </c>
      <c r="Z155" s="2" t="n">
        <v>3.9</v>
      </c>
      <c r="AA155" s="3" t="n">
        <v>8.22</v>
      </c>
      <c r="AB155" s="3" t="n">
        <v>6.78</v>
      </c>
      <c r="AC155" s="2" t="n">
        <v>2.04</v>
      </c>
      <c r="AD155" s="2" t="n">
        <v>2.02</v>
      </c>
      <c r="AE155" s="2" t="n">
        <f aca="false">SQRT((((V155-1)*POWER(AC155,2))+((W155-1)*POWER(AD155,2)))/(X155-2))</f>
        <v>2.03002463039245</v>
      </c>
      <c r="AF155" s="16" t="n">
        <v>0.83</v>
      </c>
      <c r="AG155" s="16" t="n">
        <v>1.72</v>
      </c>
      <c r="AH155" s="11" t="n">
        <f aca="false">((AA155-Y155)-(AB155-Z155))/AE155</f>
        <v>0.266006624705635</v>
      </c>
      <c r="AI155" s="11" t="n">
        <f aca="false">AH155*(1-(3/((4*X155)-9)))*SQRT(1-(2*(U155-1)*0.233)/(X155-2))</f>
        <v>0.253339642576796</v>
      </c>
      <c r="AJ155" s="11" t="n">
        <f aca="false">((Y155-Z155)/AE155)*(1-(3/((4*X155)-9)))</f>
        <v>0.422232737627992</v>
      </c>
      <c r="AK155" s="11" t="n">
        <f aca="false">AI155/SQRT(4+AI155^2)</f>
        <v>0.125665665135561</v>
      </c>
      <c r="AL155" s="11" t="n">
        <f aca="false">((AA155-Y155)/AC155)*(1-(3/((4*X155)-9)))</f>
        <v>1.59663865546219</v>
      </c>
      <c r="AM155" s="11" t="n">
        <f aca="false">((AB155-Z155)/AD155)*(1-(3/((4*X155)-9)))</f>
        <v>1.35785007072136</v>
      </c>
      <c r="AN155" s="11" t="n">
        <f aca="false">4*(1+(AI155^2)/8)/AO155</f>
        <v>6.08727128017748</v>
      </c>
      <c r="AO155" s="11" t="n">
        <f aca="false">((1/V155)*((V155-1)/(V155-3))*((((AL155^2)/2)*(V155/(V155-1)))+1)+(1/W155)*((W155-1)/(W155-3))*((((AM155^2)/2)*(W155/(W155-1)))+1))*(1+(U155-1)*0.233)</f>
        <v>0.66238061385247</v>
      </c>
      <c r="AP155" s="1" t="s">
        <v>323</v>
      </c>
    </row>
    <row r="156" customFormat="false" ht="12.75" hidden="false" customHeight="false" outlineLevel="0" collapsed="false">
      <c r="A156" s="1" t="n">
        <v>155</v>
      </c>
      <c r="B156" s="1" t="n">
        <v>31</v>
      </c>
      <c r="C156" s="8" t="s">
        <v>311</v>
      </c>
      <c r="D156" s="1" t="s">
        <v>85</v>
      </c>
      <c r="E156" s="1" t="s">
        <v>86</v>
      </c>
      <c r="F156" s="8" t="s">
        <v>318</v>
      </c>
      <c r="G156" s="1" t="s">
        <v>23</v>
      </c>
      <c r="H156" s="1" t="s">
        <v>46</v>
      </c>
      <c r="I156" s="1" t="s">
        <v>47</v>
      </c>
      <c r="J156" s="8" t="s">
        <v>180</v>
      </c>
      <c r="K156" s="8" t="s">
        <v>49</v>
      </c>
      <c r="L156" s="1" t="s">
        <v>80</v>
      </c>
      <c r="M156" s="1" t="s">
        <v>51</v>
      </c>
      <c r="N156" s="8" t="s">
        <v>313</v>
      </c>
      <c r="O156" s="8" t="s">
        <v>314</v>
      </c>
      <c r="P156" s="8" t="n">
        <v>12</v>
      </c>
      <c r="Q156" s="8" t="s">
        <v>23</v>
      </c>
      <c r="R156" s="8" t="s">
        <v>45</v>
      </c>
      <c r="S156" s="8" t="s">
        <v>23</v>
      </c>
      <c r="T156" s="1" t="n">
        <v>1</v>
      </c>
      <c r="U156" s="10" t="n">
        <v>1</v>
      </c>
      <c r="V156" s="1" t="n">
        <v>9</v>
      </c>
      <c r="W156" s="1" t="n">
        <v>9</v>
      </c>
      <c r="X156" s="1" t="n">
        <f aca="false">V156+W156</f>
        <v>18</v>
      </c>
      <c r="Y156" s="2" t="n">
        <v>5.9</v>
      </c>
      <c r="Z156" s="2" t="n">
        <v>5.9</v>
      </c>
      <c r="AA156" s="3" t="n">
        <v>12.6</v>
      </c>
      <c r="AB156" s="3" t="n">
        <v>14.56</v>
      </c>
      <c r="AC156" s="2" t="n">
        <v>4.04</v>
      </c>
      <c r="AD156" s="2" t="n">
        <v>2.28</v>
      </c>
      <c r="AE156" s="2" t="n">
        <f aca="false">SQRT((((V156-1)*POWER(AC156,2))+((W156-1)*POWER(AD156,2)))/(X156-2))</f>
        <v>3.28024389337135</v>
      </c>
      <c r="AF156" s="16" t="n">
        <v>5.32</v>
      </c>
      <c r="AG156" s="16" t="n">
        <v>1.66</v>
      </c>
      <c r="AH156" s="11" t="n">
        <f aca="false">((AA156-Y156)-(AB156-Z156))/AE156</f>
        <v>-0.597516545632699</v>
      </c>
      <c r="AI156" s="11" t="n">
        <f aca="false">AH156*(1-(3/((4*X156)-9)))*SQRT(1-(2*(U156-1)*0.233)/(X156-2))</f>
        <v>-0.569063376793047</v>
      </c>
      <c r="AJ156" s="11" t="n">
        <f aca="false">((Y156-Z156)/AE156)*(1-(3/((4*X156)-9)))</f>
        <v>0</v>
      </c>
      <c r="AK156" s="11" t="n">
        <f aca="false">AI156/SQRT(4+AI156^2)</f>
        <v>-0.27366935861521</v>
      </c>
      <c r="AL156" s="11" t="n">
        <f aca="false">((AA156-Y156)/AC156)*(1-(3/((4*X156)-9)))</f>
        <v>1.57944365865158</v>
      </c>
      <c r="AM156" s="11" t="n">
        <f aca="false">((AB156-Z156)/AD156)*(1-(3/((4*X156)-9)))</f>
        <v>3.61737677527151</v>
      </c>
      <c r="AN156" s="11" t="n">
        <f aca="false">4*(1+(AI156^2)/8)/AO156</f>
        <v>2.60995035316797</v>
      </c>
      <c r="AO156" s="11" t="n">
        <f aca="false">((1/V156)*((V156-1)/(V156-3))*((((AL156^2)/2)*(V156/(V156-1)))+1)+(1/W156)*((W156-1)/(W156-3))*((((AM156^2)/2)*(W156/(W156-1)))+1))*(1+(U156-1)*0.233)</f>
        <v>1.594634380057</v>
      </c>
      <c r="AP156" s="1" t="s">
        <v>323</v>
      </c>
    </row>
    <row r="157" customFormat="false" ht="12.75" hidden="false" customHeight="false" outlineLevel="0" collapsed="false">
      <c r="A157" s="1" t="n">
        <v>156</v>
      </c>
      <c r="B157" s="1" t="n">
        <v>31</v>
      </c>
      <c r="C157" s="8" t="s">
        <v>311</v>
      </c>
      <c r="D157" s="1" t="s">
        <v>140</v>
      </c>
      <c r="E157" s="1" t="s">
        <v>57</v>
      </c>
      <c r="F157" s="8" t="s">
        <v>319</v>
      </c>
      <c r="G157" s="1" t="s">
        <v>23</v>
      </c>
      <c r="H157" s="1" t="s">
        <v>46</v>
      </c>
      <c r="I157" s="1" t="s">
        <v>47</v>
      </c>
      <c r="J157" s="8" t="s">
        <v>180</v>
      </c>
      <c r="K157" s="8" t="s">
        <v>49</v>
      </c>
      <c r="L157" s="1" t="s">
        <v>80</v>
      </c>
      <c r="M157" s="1" t="s">
        <v>51</v>
      </c>
      <c r="N157" s="8" t="s">
        <v>313</v>
      </c>
      <c r="O157" s="8" t="s">
        <v>314</v>
      </c>
      <c r="P157" s="8" t="n">
        <v>12</v>
      </c>
      <c r="Q157" s="8" t="s">
        <v>23</v>
      </c>
      <c r="R157" s="8" t="s">
        <v>45</v>
      </c>
      <c r="S157" s="8" t="s">
        <v>23</v>
      </c>
      <c r="T157" s="1" t="n">
        <v>1</v>
      </c>
      <c r="U157" s="10" t="n">
        <v>1</v>
      </c>
      <c r="V157" s="1" t="n">
        <v>9</v>
      </c>
      <c r="W157" s="1" t="n">
        <v>9</v>
      </c>
      <c r="X157" s="1" t="n">
        <f aca="false">V157+W157</f>
        <v>18</v>
      </c>
      <c r="Y157" s="2" t="n">
        <v>4.65</v>
      </c>
      <c r="Z157" s="2" t="n">
        <v>5.56</v>
      </c>
      <c r="AA157" s="3" t="n">
        <v>7.33</v>
      </c>
      <c r="AB157" s="3" t="n">
        <v>6.68</v>
      </c>
      <c r="AC157" s="2" t="n">
        <v>1.97</v>
      </c>
      <c r="AD157" s="2" t="n">
        <v>1.4</v>
      </c>
      <c r="AE157" s="2" t="n">
        <f aca="false">SQRT((((V157-1)*POWER(AC157,2))+((W157-1)*POWER(AD157,2)))/(X157-2))</f>
        <v>1.70893241528154</v>
      </c>
      <c r="AF157" s="16" t="n">
        <v>1.33</v>
      </c>
      <c r="AG157" s="16" t="n">
        <v>0.97</v>
      </c>
      <c r="AH157" s="11" t="n">
        <f aca="false">((AA157-Y157)-(AB157-Z157))/AE157</f>
        <v>0.912850611323324</v>
      </c>
      <c r="AI157" s="11" t="n">
        <f aca="false">AH157*(1-(3/((4*X157)-9)))*SQRT(1-(2*(U157-1)*0.233)/(X157-2))</f>
        <v>0.869381534593642</v>
      </c>
      <c r="AJ157" s="11" t="n">
        <f aca="false">((Y157-Z157)/AE157)*(1-(3/((4*X157)-9)))</f>
        <v>-0.507139228512958</v>
      </c>
      <c r="AK157" s="11" t="n">
        <f aca="false">AI157/SQRT(4+AI157^2)</f>
        <v>0.398655273151035</v>
      </c>
      <c r="AL157" s="11" t="n">
        <f aca="false">((AA157-Y157)/AC157)*(1-(3/((4*X157)-9)))</f>
        <v>1.29562484892434</v>
      </c>
      <c r="AM157" s="11" t="n">
        <f aca="false">((AB157-Z157)/AD157)*(1-(3/((4*X157)-9)))</f>
        <v>0.761904761904762</v>
      </c>
      <c r="AN157" s="11" t="n">
        <f aca="false">4*(1+(AI157^2)/8)/AO157</f>
        <v>9.03485339598495</v>
      </c>
      <c r="AO157" s="11" t="n">
        <f aca="false">((1/V157)*((V157-1)/(V157-3))*((((AL157^2)/2)*(V157/(V157-1)))+1)+(1/W157)*((W157-1)/(W157-3))*((((AM157^2)/2)*(W157/(W157-1)))+1))*(1+(U157-1)*0.233)</f>
        <v>0.484558180909911</v>
      </c>
      <c r="AP157" s="1" t="s">
        <v>323</v>
      </c>
    </row>
    <row r="158" customFormat="false" ht="12.75" hidden="false" customHeight="false" outlineLevel="0" collapsed="false">
      <c r="A158" s="1" t="n">
        <v>157</v>
      </c>
      <c r="B158" s="1" t="n">
        <v>31</v>
      </c>
      <c r="C158" s="8" t="s">
        <v>311</v>
      </c>
      <c r="D158" s="1" t="s">
        <v>140</v>
      </c>
      <c r="E158" s="1" t="s">
        <v>57</v>
      </c>
      <c r="F158" s="8" t="s">
        <v>320</v>
      </c>
      <c r="G158" s="1" t="s">
        <v>23</v>
      </c>
      <c r="H158" s="1" t="s">
        <v>46</v>
      </c>
      <c r="I158" s="1" t="s">
        <v>47</v>
      </c>
      <c r="J158" s="8" t="s">
        <v>180</v>
      </c>
      <c r="K158" s="8" t="s">
        <v>49</v>
      </c>
      <c r="L158" s="1" t="s">
        <v>80</v>
      </c>
      <c r="M158" s="1" t="s">
        <v>51</v>
      </c>
      <c r="N158" s="8" t="s">
        <v>313</v>
      </c>
      <c r="O158" s="8" t="s">
        <v>314</v>
      </c>
      <c r="P158" s="8" t="n">
        <v>12</v>
      </c>
      <c r="Q158" s="8" t="s">
        <v>23</v>
      </c>
      <c r="R158" s="8" t="s">
        <v>45</v>
      </c>
      <c r="S158" s="8" t="s">
        <v>23</v>
      </c>
      <c r="T158" s="1" t="n">
        <v>1</v>
      </c>
      <c r="U158" s="10" t="n">
        <v>1</v>
      </c>
      <c r="V158" s="1" t="n">
        <v>9</v>
      </c>
      <c r="W158" s="1" t="n">
        <v>9</v>
      </c>
      <c r="X158" s="1" t="n">
        <f aca="false">V158+W158</f>
        <v>18</v>
      </c>
      <c r="Y158" s="2" t="n">
        <v>5.23</v>
      </c>
      <c r="Z158" s="2" t="n">
        <v>5.64</v>
      </c>
      <c r="AA158" s="3" t="n">
        <v>6.95</v>
      </c>
      <c r="AB158" s="3" t="n">
        <v>6.89</v>
      </c>
      <c r="AC158" s="2" t="n">
        <v>1.89</v>
      </c>
      <c r="AD158" s="2" t="n">
        <v>1.42</v>
      </c>
      <c r="AE158" s="2" t="n">
        <f aca="false">SQRT((((V158-1)*POWER(AC158,2))+((W158-1)*POWER(AD158,2)))/(X158-2))</f>
        <v>1.67160102895398</v>
      </c>
      <c r="AF158" s="16" t="n">
        <v>1.16</v>
      </c>
      <c r="AG158" s="16" t="n">
        <v>0.84</v>
      </c>
      <c r="AH158" s="11" t="n">
        <f aca="false">((AA158-Y158)-(AB158-Z158))/AE158</f>
        <v>0.281167570406503</v>
      </c>
      <c r="AI158" s="11" t="n">
        <f aca="false">AH158*(1-(3/((4*X158)-9)))*SQRT(1-(2*(U158-1)*0.233)/(X158-2))</f>
        <v>0.267778638482383</v>
      </c>
      <c r="AJ158" s="11" t="n">
        <f aca="false">((Y158-Z158)/AE158)*(1-(3/((4*X158)-9)))</f>
        <v>-0.233594131442079</v>
      </c>
      <c r="AK158" s="11" t="n">
        <f aca="false">AI158/SQRT(4+AI158^2)</f>
        <v>0.132705143247046</v>
      </c>
      <c r="AL158" s="11" t="n">
        <f aca="false">((AA158-Y158)/AC158)*(1-(3/((4*X158)-9)))</f>
        <v>0.866717057193248</v>
      </c>
      <c r="AM158" s="11" t="n">
        <f aca="false">((AB158-Z158)/AD158)*(1-(3/((4*X158)-9)))</f>
        <v>0.838363514419853</v>
      </c>
      <c r="AN158" s="11" t="n">
        <f aca="false">4*(1+(AI158^2)/8)/AO158</f>
        <v>9.66747063707571</v>
      </c>
      <c r="AO158" s="11" t="n">
        <f aca="false">((1/V158)*((V158-1)/(V158-3))*((((AL158^2)/2)*(V158/(V158-1)))+1)+(1/W158)*((W158-1)/(W158-3))*((((AM158^2)/2)*(W158/(W158-1)))+1))*(1+(U158-1)*0.233)</f>
        <v>0.41746728292464</v>
      </c>
      <c r="AP158" s="1" t="s">
        <v>323</v>
      </c>
    </row>
    <row r="159" customFormat="false" ht="12.75" hidden="false" customHeight="false" outlineLevel="0" collapsed="false">
      <c r="A159" s="1" t="n">
        <v>158</v>
      </c>
      <c r="B159" s="1" t="n">
        <v>31</v>
      </c>
      <c r="C159" s="8" t="s">
        <v>311</v>
      </c>
      <c r="D159" s="1" t="s">
        <v>140</v>
      </c>
      <c r="E159" s="1" t="s">
        <v>57</v>
      </c>
      <c r="F159" s="8" t="s">
        <v>321</v>
      </c>
      <c r="G159" s="1" t="s">
        <v>23</v>
      </c>
      <c r="H159" s="1" t="s">
        <v>46</v>
      </c>
      <c r="I159" s="1" t="s">
        <v>47</v>
      </c>
      <c r="J159" s="8" t="s">
        <v>180</v>
      </c>
      <c r="K159" s="8" t="s">
        <v>49</v>
      </c>
      <c r="L159" s="1" t="s">
        <v>80</v>
      </c>
      <c r="M159" s="1" t="s">
        <v>51</v>
      </c>
      <c r="N159" s="8" t="s">
        <v>313</v>
      </c>
      <c r="O159" s="8" t="s">
        <v>314</v>
      </c>
      <c r="P159" s="8" t="n">
        <v>12</v>
      </c>
      <c r="Q159" s="8" t="s">
        <v>23</v>
      </c>
      <c r="R159" s="8" t="s">
        <v>45</v>
      </c>
      <c r="S159" s="8" t="s">
        <v>23</v>
      </c>
      <c r="T159" s="1" t="n">
        <v>1</v>
      </c>
      <c r="U159" s="10" t="n">
        <v>1</v>
      </c>
      <c r="V159" s="1" t="n">
        <v>9</v>
      </c>
      <c r="W159" s="1" t="n">
        <v>9</v>
      </c>
      <c r="X159" s="1" t="n">
        <f aca="false">V159+W159</f>
        <v>18</v>
      </c>
      <c r="Y159" s="2" t="n">
        <v>42.6</v>
      </c>
      <c r="Z159" s="2" t="n">
        <v>47.4</v>
      </c>
      <c r="AA159" s="3" t="n">
        <v>60.55</v>
      </c>
      <c r="AB159" s="3" t="n">
        <v>62.22</v>
      </c>
      <c r="AC159" s="2" t="n">
        <v>14.26</v>
      </c>
      <c r="AD159" s="2" t="n">
        <v>15.72</v>
      </c>
      <c r="AE159" s="2" t="n">
        <f aca="false">SQRT((((V159-1)*POWER(AC159,2))+((W159-1)*POWER(AD159,2)))/(X159-2))</f>
        <v>15.0077646570034</v>
      </c>
      <c r="AF159" s="16" t="n">
        <v>11.84</v>
      </c>
      <c r="AG159" s="16" t="n">
        <v>7.17</v>
      </c>
      <c r="AH159" s="11" t="n">
        <f aca="false">((AA159-Y159)-(AB159-Z159))/AE159</f>
        <v>0.208558707544723</v>
      </c>
      <c r="AI159" s="11" t="n">
        <f aca="false">AH159*(1-(3/((4*X159)-9)))*SQRT(1-(2*(U159-1)*0.233)/(X159-2))</f>
        <v>0.198627340518784</v>
      </c>
      <c r="AJ159" s="11" t="n">
        <f aca="false">((Y159-Z159)/AE159)*(1-(3/((4*X159)-9)))</f>
        <v>-0.304604228271617</v>
      </c>
      <c r="AK159" s="11" t="n">
        <f aca="false">AI159/SQRT(4+AI159^2)</f>
        <v>0.0988274882529225</v>
      </c>
      <c r="AL159" s="11" t="n">
        <f aca="false">((AA159-Y159)/AC159)*(1-(3/((4*X159)-9)))</f>
        <v>1.19882455085821</v>
      </c>
      <c r="AM159" s="11" t="n">
        <f aca="false">((AB159-Z159)/AD159)*(1-(3/((4*X159)-9)))</f>
        <v>0.897855325336241</v>
      </c>
      <c r="AN159" s="11" t="n">
        <f aca="false">4*(1+(AI159^2)/8)/AO159</f>
        <v>8.318281556437</v>
      </c>
      <c r="AO159" s="11" t="n">
        <f aca="false">((1/V159)*((V159-1)/(V159-3))*((((AL159^2)/2)*(V159/(V159-1)))+1)+(1/W159)*((W159-1)/(W159-3))*((((AM159^2)/2)*(W159/(W159-1)))+1))*(1+(U159-1)*0.233)</f>
        <v>0.483240003710883</v>
      </c>
      <c r="AP159" s="1" t="s">
        <v>323</v>
      </c>
    </row>
    <row r="160" customFormat="false" ht="12.75" hidden="false" customHeight="false" outlineLevel="0" collapsed="false">
      <c r="A160" s="1" t="n">
        <v>159</v>
      </c>
      <c r="B160" s="1" t="n">
        <v>31</v>
      </c>
      <c r="C160" s="8" t="s">
        <v>311</v>
      </c>
      <c r="D160" s="1" t="s">
        <v>140</v>
      </c>
      <c r="E160" s="1" t="s">
        <v>57</v>
      </c>
      <c r="F160" s="8" t="s">
        <v>322</v>
      </c>
      <c r="G160" s="1" t="s">
        <v>23</v>
      </c>
      <c r="H160" s="1" t="s">
        <v>46</v>
      </c>
      <c r="I160" s="1" t="s">
        <v>47</v>
      </c>
      <c r="J160" s="8" t="s">
        <v>180</v>
      </c>
      <c r="K160" s="8" t="s">
        <v>49</v>
      </c>
      <c r="L160" s="1" t="s">
        <v>80</v>
      </c>
      <c r="M160" s="1" t="s">
        <v>51</v>
      </c>
      <c r="N160" s="8" t="s">
        <v>313</v>
      </c>
      <c r="O160" s="8" t="s">
        <v>314</v>
      </c>
      <c r="P160" s="8" t="n">
        <v>12</v>
      </c>
      <c r="Q160" s="8" t="s">
        <v>23</v>
      </c>
      <c r="R160" s="8" t="s">
        <v>45</v>
      </c>
      <c r="S160" s="8" t="s">
        <v>23</v>
      </c>
      <c r="T160" s="1" t="n">
        <v>1</v>
      </c>
      <c r="U160" s="10" t="n">
        <v>1</v>
      </c>
      <c r="V160" s="1" t="n">
        <v>9</v>
      </c>
      <c r="W160" s="1" t="n">
        <v>9</v>
      </c>
      <c r="X160" s="1" t="n">
        <f aca="false">V160+W160</f>
        <v>18</v>
      </c>
      <c r="Y160" s="2" t="n">
        <v>43.6</v>
      </c>
      <c r="Z160" s="2" t="n">
        <v>50.3</v>
      </c>
      <c r="AA160" s="3" t="n">
        <v>63.55</v>
      </c>
      <c r="AB160" s="3" t="n">
        <v>64.78</v>
      </c>
      <c r="AC160" s="2" t="n">
        <v>16.79</v>
      </c>
      <c r="AD160" s="2" t="n">
        <v>18.94</v>
      </c>
      <c r="AE160" s="2" t="n">
        <f aca="false">SQRT((((V160-1)*POWER(AC160,2))+((W160-1)*POWER(AD160,2)))/(X160-2))</f>
        <v>17.8973140442917</v>
      </c>
      <c r="AF160" s="16" t="n">
        <v>17.04</v>
      </c>
      <c r="AG160" s="16" t="n">
        <v>11.82</v>
      </c>
      <c r="AH160" s="11" t="n">
        <f aca="false">((AA160-Y160)-(AB160-Z160))/AE160</f>
        <v>0.305632453364959</v>
      </c>
      <c r="AI160" s="11" t="n">
        <f aca="false">AH160*(1-(3/((4*X160)-9)))*SQRT(1-(2*(U160-1)*0.233)/(X160-2))</f>
        <v>0.291078527014246</v>
      </c>
      <c r="AJ160" s="11" t="n">
        <f aca="false">((Y160-Z160)/AE160)*(1-(3/((4*X160)-9)))</f>
        <v>-0.35653128537394</v>
      </c>
      <c r="AK160" s="11" t="n">
        <f aca="false">AI160/SQRT(4+AI160^2)</f>
        <v>0.144021943095986</v>
      </c>
      <c r="AL160" s="11" t="n">
        <f aca="false">((AA160-Y160)/AC160)*(1-(3/((4*X160)-9)))</f>
        <v>1.131625967838</v>
      </c>
      <c r="AM160" s="11" t="n">
        <f aca="false">((AB160-Z160)/AD160)*(1-(3/((4*X160)-9)))</f>
        <v>0.72811384321416</v>
      </c>
      <c r="AN160" s="11" t="n">
        <f aca="false">4*(1+(AI160^2)/8)/AO160</f>
        <v>9.03947171050229</v>
      </c>
      <c r="AO160" s="11" t="n">
        <f aca="false">((1/V160)*((V160-1)/(V160-3))*((((AL160^2)/2)*(V160/(V160-1)))+1)+(1/W160)*((W160-1)/(W160-3))*((((AM160^2)/2)*(W160/(W160-1)))+1))*(1+(U160-1)*0.233)</f>
        <v>0.447190221276745</v>
      </c>
      <c r="AP160" s="1" t="s">
        <v>323</v>
      </c>
    </row>
    <row r="161" customFormat="false" ht="12.75" hidden="false" customHeight="false" outlineLevel="0" collapsed="false">
      <c r="A161" s="1" t="n">
        <v>160</v>
      </c>
      <c r="B161" s="1" t="n">
        <v>32</v>
      </c>
      <c r="C161" s="8" t="s">
        <v>324</v>
      </c>
      <c r="D161" s="1" t="s">
        <v>85</v>
      </c>
      <c r="E161" s="1" t="s">
        <v>86</v>
      </c>
      <c r="F161" s="8" t="s">
        <v>325</v>
      </c>
      <c r="G161" s="1" t="s">
        <v>23</v>
      </c>
      <c r="H161" s="1" t="s">
        <v>46</v>
      </c>
      <c r="I161" s="1" t="s">
        <v>60</v>
      </c>
      <c r="J161" s="8" t="s">
        <v>326</v>
      </c>
      <c r="K161" s="8" t="s">
        <v>90</v>
      </c>
      <c r="L161" s="1" t="s">
        <v>50</v>
      </c>
      <c r="M161" s="1" t="s">
        <v>51</v>
      </c>
      <c r="N161" s="8" t="s">
        <v>327</v>
      </c>
      <c r="O161" s="8" t="s">
        <v>328</v>
      </c>
      <c r="P161" s="8" t="n">
        <v>8</v>
      </c>
      <c r="Q161" s="8" t="s">
        <v>23</v>
      </c>
      <c r="R161" s="1" t="s">
        <v>23</v>
      </c>
      <c r="S161" s="1" t="s">
        <v>23</v>
      </c>
      <c r="T161" s="1" t="n">
        <v>1</v>
      </c>
      <c r="U161" s="10" t="n">
        <v>1</v>
      </c>
      <c r="V161" s="1" t="n">
        <v>35</v>
      </c>
      <c r="W161" s="1" t="n">
        <v>34</v>
      </c>
      <c r="X161" s="1" t="n">
        <f aca="false">V161+W161</f>
        <v>69</v>
      </c>
      <c r="Y161" s="2" t="n">
        <v>28.75</v>
      </c>
      <c r="Z161" s="2" t="n">
        <v>34.0074</v>
      </c>
      <c r="AA161" s="3" t="n">
        <v>55.89</v>
      </c>
      <c r="AB161" s="3" t="n">
        <v>83.64</v>
      </c>
      <c r="AC161" s="2" t="n">
        <v>30.32</v>
      </c>
      <c r="AD161" s="2" t="n">
        <v>33.29</v>
      </c>
      <c r="AE161" s="2" t="n">
        <f aca="false">SQRT((((V161-1)*POWER(AC161,2))+((W161-1)*POWER(AD161,2)))/(X161-2))</f>
        <v>31.8175012621539</v>
      </c>
      <c r="AF161" s="18"/>
      <c r="AG161" s="18"/>
      <c r="AH161" s="11" t="n">
        <f aca="false">((AA161-Y161)-(AB161-Z161))/AE161</f>
        <v>-0.706925406073744</v>
      </c>
      <c r="AI161" s="11" t="n">
        <f aca="false">AH161*(1-(3/((4*X161)-9)))*SQRT(1-(2*(U161-1)*0.233)/(X161-2))</f>
        <v>-0.698982423983028</v>
      </c>
      <c r="AJ161" s="11" t="n">
        <f aca="false">((Y161-Z161)/AE161)*(1-(3/((4*X161)-9)))</f>
        <v>-0.163379520191013</v>
      </c>
      <c r="AK161" s="11" t="n">
        <f aca="false">AI161/SQRT(4+AI161^2)</f>
        <v>-0.329922506631139</v>
      </c>
      <c r="AL161" s="11" t="n">
        <f aca="false">((AA161-Y161)/AC161)*(1-(3/((4*X161)-9)))</f>
        <v>0.885061219649581</v>
      </c>
      <c r="AM161" s="11" t="n">
        <f aca="false">((AB161-Z161)/AD161)*(1-(3/((4*X161)-9)))</f>
        <v>1.47416432373321</v>
      </c>
      <c r="AN161" s="11" t="n">
        <f aca="false">4*(1+(AI161^2)/8)/AO161</f>
        <v>38.9537912164215</v>
      </c>
      <c r="AO161" s="11" t="n">
        <f aca="false">((1/V161)*((V161-1)/(V161-3))*((((AL161^2)/2)*(V161/(V161-1)))+1)+(1/W161)*((W161-1)/(W161-3))*((((AM161^2)/2)*(W161/(W161-1)))+1))*(1+(U161-1)*0.233)</f>
        <v>0.10895699961367</v>
      </c>
      <c r="AP161" s="1" t="s">
        <v>329</v>
      </c>
    </row>
    <row r="162" customFormat="false" ht="12.75" hidden="false" customHeight="false" outlineLevel="0" collapsed="false">
      <c r="A162" s="1" t="n">
        <v>161</v>
      </c>
      <c r="B162" s="1" t="n">
        <v>32</v>
      </c>
      <c r="C162" s="8" t="s">
        <v>324</v>
      </c>
      <c r="D162" s="8" t="s">
        <v>108</v>
      </c>
      <c r="E162" s="8" t="s">
        <v>86</v>
      </c>
      <c r="F162" s="8" t="s">
        <v>330</v>
      </c>
      <c r="G162" s="1" t="s">
        <v>23</v>
      </c>
      <c r="H162" s="1" t="s">
        <v>46</v>
      </c>
      <c r="I162" s="1" t="s">
        <v>60</v>
      </c>
      <c r="J162" s="8" t="s">
        <v>326</v>
      </c>
      <c r="K162" s="8" t="s">
        <v>90</v>
      </c>
      <c r="L162" s="1" t="s">
        <v>50</v>
      </c>
      <c r="M162" s="1" t="s">
        <v>51</v>
      </c>
      <c r="N162" s="8" t="s">
        <v>327</v>
      </c>
      <c r="O162" s="8" t="s">
        <v>328</v>
      </c>
      <c r="P162" s="8" t="n">
        <v>8</v>
      </c>
      <c r="Q162" s="8" t="s">
        <v>23</v>
      </c>
      <c r="R162" s="1" t="s">
        <v>23</v>
      </c>
      <c r="S162" s="1" t="s">
        <v>23</v>
      </c>
      <c r="T162" s="1" t="n">
        <v>1</v>
      </c>
      <c r="U162" s="10" t="n">
        <v>1</v>
      </c>
      <c r="V162" s="1" t="n">
        <v>35</v>
      </c>
      <c r="W162" s="1" t="n">
        <v>34</v>
      </c>
      <c r="X162" s="1" t="n">
        <f aca="false">V162+W162</f>
        <v>69</v>
      </c>
      <c r="Y162" s="2" t="n">
        <v>45.63</v>
      </c>
      <c r="Z162" s="2" t="n">
        <v>43.38</v>
      </c>
      <c r="AA162" s="3" t="n">
        <v>64.02</v>
      </c>
      <c r="AB162" s="3" t="n">
        <v>79.14</v>
      </c>
      <c r="AC162" s="2" t="n">
        <v>27.6</v>
      </c>
      <c r="AD162" s="2" t="n">
        <v>31.46</v>
      </c>
      <c r="AE162" s="2" t="n">
        <f aca="false">SQRT((((V162-1)*POWER(AC162,2))+((W162-1)*POWER(AD162,2)))/(X162-2))</f>
        <v>29.5642439342356</v>
      </c>
      <c r="AF162" s="18"/>
      <c r="AG162" s="18"/>
      <c r="AH162" s="11" t="n">
        <f aca="false">((AA162-Y162)-(AB162-Z162))/AE162</f>
        <v>-0.58753405088386</v>
      </c>
      <c r="AI162" s="11" t="n">
        <f aca="false">AH162*(1-(3/((4*X162)-9)))*SQRT(1-(2*(U162-1)*0.233)/(X162-2))</f>
        <v>-0.580932544694153</v>
      </c>
      <c r="AJ162" s="11" t="n">
        <f aca="false">((Y162-Z162)/AE162)*(1-(3/((4*X162)-9)))</f>
        <v>0.075250329623595</v>
      </c>
      <c r="AK162" s="11" t="n">
        <f aca="false">AI162/SQRT(4+AI162^2)</f>
        <v>-0.27893745433826</v>
      </c>
      <c r="AL162" s="11" t="n">
        <f aca="false">((AA162-Y162)/AC162)*(1-(3/((4*X162)-9)))</f>
        <v>0.658817782120176</v>
      </c>
      <c r="AM162" s="11" t="n">
        <f aca="false">((AB162-Z162)/AD162)*(1-(3/((4*X162)-9)))</f>
        <v>1.1239097980671</v>
      </c>
      <c r="AN162" s="11" t="n">
        <f aca="false">4*(1+(AI162^2)/8)/AO162</f>
        <v>46.9336091296764</v>
      </c>
      <c r="AO162" s="11" t="n">
        <f aca="false">((1/V162)*((V162-1)/(V162-3))*((((AL162^2)/2)*(V162/(V162-1)))+1)+(1/W162)*((W162-1)/(W162-3))*((((AM162^2)/2)*(W162/(W162-1)))+1))*(1+(U162-1)*0.233)</f>
        <v>0.0888220912059902</v>
      </c>
      <c r="AP162" s="1" t="s">
        <v>329</v>
      </c>
    </row>
    <row r="163" customFormat="false" ht="12.75" hidden="false" customHeight="false" outlineLevel="0" collapsed="false">
      <c r="A163" s="1" t="n">
        <v>162</v>
      </c>
      <c r="B163" s="1" t="n">
        <v>32</v>
      </c>
      <c r="C163" s="8" t="s">
        <v>324</v>
      </c>
      <c r="D163" s="1" t="s">
        <v>85</v>
      </c>
      <c r="E163" s="1" t="s">
        <v>86</v>
      </c>
      <c r="F163" s="8" t="s">
        <v>331</v>
      </c>
      <c r="G163" s="1" t="s">
        <v>23</v>
      </c>
      <c r="H163" s="1" t="s">
        <v>46</v>
      </c>
      <c r="I163" s="1" t="s">
        <v>60</v>
      </c>
      <c r="J163" s="8" t="s">
        <v>326</v>
      </c>
      <c r="K163" s="8" t="s">
        <v>90</v>
      </c>
      <c r="L163" s="1" t="s">
        <v>50</v>
      </c>
      <c r="M163" s="1" t="s">
        <v>51</v>
      </c>
      <c r="N163" s="8" t="s">
        <v>327</v>
      </c>
      <c r="O163" s="8" t="s">
        <v>328</v>
      </c>
      <c r="P163" s="8" t="n">
        <v>8</v>
      </c>
      <c r="Q163" s="8" t="s">
        <v>23</v>
      </c>
      <c r="R163" s="1" t="s">
        <v>23</v>
      </c>
      <c r="S163" s="1" t="s">
        <v>23</v>
      </c>
      <c r="T163" s="1" t="n">
        <v>1</v>
      </c>
      <c r="U163" s="10" t="n">
        <v>1</v>
      </c>
      <c r="V163" s="1" t="n">
        <v>35</v>
      </c>
      <c r="W163" s="1" t="n">
        <v>34</v>
      </c>
      <c r="X163" s="1" t="n">
        <f aca="false">V163+W163</f>
        <v>69</v>
      </c>
      <c r="Y163" s="2" t="n">
        <v>46.98</v>
      </c>
      <c r="Z163" s="2" t="n">
        <v>48.58</v>
      </c>
      <c r="AA163" s="3" t="n">
        <v>70.37</v>
      </c>
      <c r="AB163" s="3" t="n">
        <v>79.09</v>
      </c>
      <c r="AC163" s="2" t="n">
        <v>31.06</v>
      </c>
      <c r="AD163" s="2" t="n">
        <v>32.45</v>
      </c>
      <c r="AE163" s="2" t="n">
        <f aca="false">SQRT((((V163-1)*POWER(AC163,2))+((W163-1)*POWER(AD163,2)))/(X163-2))</f>
        <v>31.7522322402505</v>
      </c>
      <c r="AF163" s="18"/>
      <c r="AG163" s="18"/>
      <c r="AH163" s="11" t="n">
        <f aca="false">((AA163-Y163)-(AB163-Z163))/AE163</f>
        <v>-0.224236203178634</v>
      </c>
      <c r="AI163" s="11" t="n">
        <f aca="false">AH163*(1-(3/((4*X163)-9)))*SQRT(1-(2*(U163-1)*0.233)/(X163-2))</f>
        <v>-0.221716695277751</v>
      </c>
      <c r="AJ163" s="11" t="n">
        <f aca="false">((Y163-Z163)/AE163)*(1-(3/((4*X163)-9)))</f>
        <v>-0.0498239764669103</v>
      </c>
      <c r="AK163" s="11" t="n">
        <f aca="false">AI163/SQRT(4+AI163^2)</f>
        <v>-0.110183361879969</v>
      </c>
      <c r="AL163" s="11" t="n">
        <f aca="false">((AA163-Y163)/AC163)*(1-(3/((4*X163)-9)))</f>
        <v>0.744597263722987</v>
      </c>
      <c r="AM163" s="11" t="n">
        <f aca="false">((AB163-Z163)/AD163)*(1-(3/((4*X163)-9)))</f>
        <v>0.929651494953342</v>
      </c>
      <c r="AN163" s="11" t="n">
        <f aca="false">4*(1+(AI163^2)/8)/AO163</f>
        <v>47.7587831806444</v>
      </c>
      <c r="AO163" s="11" t="n">
        <f aca="false">((1/V163)*((V163-1)/(V163-3))*((((AL163^2)/2)*(V163/(V163-1)))+1)+(1/W163)*((W163-1)/(W163-3))*((((AM163^2)/2)*(W163/(W163-1)))+1))*(1+(U163-1)*0.233)</f>
        <v>0.0842688795327918</v>
      </c>
      <c r="AP163" s="1" t="s">
        <v>329</v>
      </c>
    </row>
    <row r="164" customFormat="false" ht="12.75" hidden="false" customHeight="false" outlineLevel="0" collapsed="false">
      <c r="A164" s="1" t="n">
        <v>163</v>
      </c>
      <c r="B164" s="1" t="n">
        <v>32</v>
      </c>
      <c r="C164" s="8" t="s">
        <v>324</v>
      </c>
      <c r="D164" s="8" t="s">
        <v>108</v>
      </c>
      <c r="E164" s="8" t="s">
        <v>86</v>
      </c>
      <c r="F164" s="8" t="s">
        <v>332</v>
      </c>
      <c r="G164" s="1" t="s">
        <v>23</v>
      </c>
      <c r="H164" s="1" t="s">
        <v>46</v>
      </c>
      <c r="I164" s="1" t="s">
        <v>60</v>
      </c>
      <c r="J164" s="8" t="s">
        <v>326</v>
      </c>
      <c r="K164" s="8" t="s">
        <v>90</v>
      </c>
      <c r="L164" s="1" t="s">
        <v>50</v>
      </c>
      <c r="M164" s="1" t="s">
        <v>51</v>
      </c>
      <c r="N164" s="8" t="s">
        <v>327</v>
      </c>
      <c r="O164" s="8" t="s">
        <v>328</v>
      </c>
      <c r="P164" s="8" t="n">
        <v>8</v>
      </c>
      <c r="Q164" s="8" t="s">
        <v>23</v>
      </c>
      <c r="R164" s="1" t="s">
        <v>23</v>
      </c>
      <c r="S164" s="1" t="s">
        <v>23</v>
      </c>
      <c r="T164" s="1" t="n">
        <v>1</v>
      </c>
      <c r="U164" s="10" t="n">
        <v>1</v>
      </c>
      <c r="V164" s="1" t="n">
        <v>35</v>
      </c>
      <c r="W164" s="1" t="n">
        <v>34</v>
      </c>
      <c r="X164" s="1" t="n">
        <f aca="false">V164+W164</f>
        <v>69</v>
      </c>
      <c r="Y164" s="2" t="n">
        <v>8.57</v>
      </c>
      <c r="Z164" s="2" t="n">
        <v>14.81</v>
      </c>
      <c r="AA164" s="3" t="n">
        <v>31.746</v>
      </c>
      <c r="AB164" s="3" t="n">
        <v>55.45</v>
      </c>
      <c r="AC164" s="2" t="n">
        <v>14.86</v>
      </c>
      <c r="AD164" s="2" t="n">
        <v>24.12</v>
      </c>
      <c r="AE164" s="2" t="n">
        <f aca="false">SQRT((((V164-1)*POWER(AC164,2))+((W164-1)*POWER(AD164,2)))/(X164-2))</f>
        <v>19.9650521527665</v>
      </c>
      <c r="AF164" s="18"/>
      <c r="AG164" s="18"/>
      <c r="AH164" s="11" t="n">
        <f aca="false">((AA164-Y164)-(AB164-Z164))/AE164</f>
        <v>-0.874728493888761</v>
      </c>
      <c r="AI164" s="11" t="n">
        <f aca="false">AH164*(1-(3/((4*X164)-9)))*SQRT(1-(2*(U164-1)*0.233)/(X164-2))</f>
        <v>-0.864900083845067</v>
      </c>
      <c r="AJ164" s="11" t="n">
        <f aca="false">((Y164-Z164)/AE164)*(1-(3/((4*X164)-9)))</f>
        <v>-0.309034386348672</v>
      </c>
      <c r="AK164" s="11" t="n">
        <f aca="false">AI164/SQRT(4+AI164^2)</f>
        <v>-0.396924767255553</v>
      </c>
      <c r="AL164" s="11" t="n">
        <f aca="false">((AA164-Y164)/AC164)*(1-(3/((4*X164)-9)))</f>
        <v>1.54209929378317</v>
      </c>
      <c r="AM164" s="11" t="n">
        <f aca="false">((AB164-Z164)/AD164)*(1-(3/((4*X164)-9)))</f>
        <v>1.66597722995509</v>
      </c>
      <c r="AN164" s="11" t="n">
        <f aca="false">4*(1+(AI164^2)/8)/AO164</f>
        <v>30.461998486965</v>
      </c>
      <c r="AO164" s="11" t="n">
        <f aca="false">((1/V164)*((V164-1)/(V164-3))*((((AL164^2)/2)*(V164/(V164-1)))+1)+(1/W164)*((W164-1)/(W164-3))*((((AM164^2)/2)*(W164/(W164-1)))+1))*(1+(U164-1)*0.233)</f>
        <v>0.143589596703227</v>
      </c>
      <c r="AP164" s="1" t="s">
        <v>329</v>
      </c>
    </row>
    <row r="165" customFormat="false" ht="12.75" hidden="false" customHeight="false" outlineLevel="0" collapsed="false">
      <c r="A165" s="1" t="n">
        <v>164</v>
      </c>
      <c r="B165" s="1" t="n">
        <v>32</v>
      </c>
      <c r="C165" s="8" t="s">
        <v>324</v>
      </c>
      <c r="D165" s="1" t="s">
        <v>56</v>
      </c>
      <c r="E165" s="1" t="s">
        <v>57</v>
      </c>
      <c r="F165" s="8" t="s">
        <v>333</v>
      </c>
      <c r="G165" s="1" t="s">
        <v>45</v>
      </c>
      <c r="H165" s="1" t="s">
        <v>46</v>
      </c>
      <c r="I165" s="1" t="s">
        <v>60</v>
      </c>
      <c r="J165" s="8" t="s">
        <v>326</v>
      </c>
      <c r="K165" s="8" t="s">
        <v>90</v>
      </c>
      <c r="L165" s="1" t="s">
        <v>50</v>
      </c>
      <c r="M165" s="1" t="s">
        <v>51</v>
      </c>
      <c r="N165" s="8" t="s">
        <v>327</v>
      </c>
      <c r="O165" s="8" t="s">
        <v>328</v>
      </c>
      <c r="P165" s="8" t="n">
        <v>8</v>
      </c>
      <c r="Q165" s="8" t="s">
        <v>23</v>
      </c>
      <c r="R165" s="1" t="s">
        <v>23</v>
      </c>
      <c r="S165" s="1" t="s">
        <v>23</v>
      </c>
      <c r="T165" s="1" t="n">
        <v>1</v>
      </c>
      <c r="U165" s="10" t="n">
        <v>1</v>
      </c>
      <c r="V165" s="1" t="n">
        <v>35</v>
      </c>
      <c r="W165" s="1" t="n">
        <v>34</v>
      </c>
      <c r="X165" s="1" t="n">
        <f aca="false">V165+W165</f>
        <v>69</v>
      </c>
      <c r="Y165" s="2" t="n">
        <v>51.97</v>
      </c>
      <c r="Z165" s="2" t="n">
        <v>53.5</v>
      </c>
      <c r="AA165" s="3" t="n">
        <v>59.32</v>
      </c>
      <c r="AB165" s="3" t="n">
        <v>58.68</v>
      </c>
      <c r="AC165" s="2" t="n">
        <v>12.2</v>
      </c>
      <c r="AD165" s="2" t="n">
        <v>9.95</v>
      </c>
      <c r="AE165" s="2" t="n">
        <f aca="false">SQRT((((V165-1)*POWER(AC165,2))+((W165-1)*POWER(AD165,2)))/(X165-2))</f>
        <v>11.1486847494129</v>
      </c>
      <c r="AF165" s="18"/>
      <c r="AG165" s="18"/>
      <c r="AH165" s="11" t="n">
        <f aca="false">((AA165-Y165)-(AB165-Z165))/AE165</f>
        <v>0.194641793967157</v>
      </c>
      <c r="AI165" s="11" t="n">
        <f aca="false">AH165*(1-(3/((4*X165)-9)))*SQRT(1-(2*(U165-1)*0.233)/(X165-2))</f>
        <v>0.192454807518088</v>
      </c>
      <c r="AJ165" s="11" t="n">
        <f aca="false">((Y165-Z165)/AE165)*(1-(3/((4*X165)-9)))</f>
        <v>-0.13569394262796</v>
      </c>
      <c r="AK165" s="11" t="n">
        <f aca="false">AI165/SQRT(4+AI165^2)</f>
        <v>0.095784955028159</v>
      </c>
      <c r="AL165" s="11" t="n">
        <f aca="false">((AA165-Y165)/AC165)*(1-(3/((4*X165)-9)))</f>
        <v>0.595689813962056</v>
      </c>
      <c r="AM165" s="11" t="n">
        <f aca="false">((AB165-Z165)/AD165)*(1-(3/((4*X165)-9)))</f>
        <v>0.514753542995878</v>
      </c>
      <c r="AN165" s="11" t="n">
        <f aca="false">4*(1+(AI165^2)/8)/AO165</f>
        <v>56.215141986136</v>
      </c>
      <c r="AO165" s="11" t="n">
        <f aca="false">((1/V165)*((V165-1)/(V165-3))*((((AL165^2)/2)*(V165/(V165-1)))+1)+(1/W165)*((W165-1)/(W165-3))*((((AM165^2)/2)*(W165/(W165-1)))+1))*(1+(U165-1)*0.233)</f>
        <v>0.0714846442522457</v>
      </c>
      <c r="AP165" s="1" t="s">
        <v>329</v>
      </c>
    </row>
    <row r="166" customFormat="false" ht="12.75" hidden="false" customHeight="false" outlineLevel="0" collapsed="false">
      <c r="A166" s="1" t="n">
        <v>165</v>
      </c>
      <c r="B166" s="1" t="n">
        <v>32</v>
      </c>
      <c r="C166" s="8" t="s">
        <v>324</v>
      </c>
      <c r="D166" s="1" t="s">
        <v>75</v>
      </c>
      <c r="E166" s="1" t="s">
        <v>57</v>
      </c>
      <c r="F166" s="8" t="s">
        <v>92</v>
      </c>
      <c r="G166" s="1" t="s">
        <v>23</v>
      </c>
      <c r="H166" s="1" t="s">
        <v>46</v>
      </c>
      <c r="I166" s="1" t="s">
        <v>60</v>
      </c>
      <c r="J166" s="8" t="s">
        <v>326</v>
      </c>
      <c r="K166" s="8" t="s">
        <v>90</v>
      </c>
      <c r="L166" s="1" t="s">
        <v>50</v>
      </c>
      <c r="M166" s="1" t="s">
        <v>51</v>
      </c>
      <c r="N166" s="8" t="s">
        <v>327</v>
      </c>
      <c r="O166" s="8" t="s">
        <v>328</v>
      </c>
      <c r="P166" s="8" t="n">
        <v>8</v>
      </c>
      <c r="Q166" s="8" t="s">
        <v>23</v>
      </c>
      <c r="R166" s="1" t="s">
        <v>23</v>
      </c>
      <c r="S166" s="1" t="s">
        <v>23</v>
      </c>
      <c r="T166" s="1" t="n">
        <v>1</v>
      </c>
      <c r="U166" s="10" t="n">
        <v>1</v>
      </c>
      <c r="V166" s="1" t="n">
        <v>35</v>
      </c>
      <c r="W166" s="1" t="n">
        <v>34</v>
      </c>
      <c r="X166" s="1" t="n">
        <f aca="false">V166+W166</f>
        <v>69</v>
      </c>
      <c r="Y166" s="2" t="n">
        <v>50.48</v>
      </c>
      <c r="Z166" s="2" t="n">
        <v>48.37</v>
      </c>
      <c r="AA166" s="3" t="n">
        <v>55.4</v>
      </c>
      <c r="AB166" s="3" t="n">
        <v>55.39</v>
      </c>
      <c r="AC166" s="2" t="n">
        <v>17.43</v>
      </c>
      <c r="AD166" s="2" t="n">
        <v>10.64</v>
      </c>
      <c r="AE166" s="2" t="n">
        <f aca="false">SQRT((((V166-1)*POWER(AC166,2))+((W166-1)*POWER(AD166,2)))/(X166-2))</f>
        <v>14.4889476148226</v>
      </c>
      <c r="AF166" s="18"/>
      <c r="AG166" s="18"/>
      <c r="AH166" s="11" t="n">
        <f aca="false">((AA166-Y166)-(AB166-Z166))/AE166</f>
        <v>-0.144938062848101</v>
      </c>
      <c r="AI166" s="11" t="n">
        <f aca="false">AH166*(1-(3/((4*X166)-9)))*SQRT(1-(2*(U166-1)*0.233)/(X166-2))</f>
        <v>-0.14330954528801</v>
      </c>
      <c r="AJ166" s="11" t="n">
        <f aca="false">((Y166-Z166)/AE166)*(1-(3/((4*X166)-9)))</f>
        <v>0.143991971694143</v>
      </c>
      <c r="AK166" s="11" t="n">
        <f aca="false">AI166/SQRT(4+AI166^2)</f>
        <v>-0.071471525628192</v>
      </c>
      <c r="AL166" s="11" t="n">
        <f aca="false">((AA166-Y166)/AC166)*(1-(3/((4*X166)-9)))</f>
        <v>0.279100350035777</v>
      </c>
      <c r="AM166" s="11" t="n">
        <f aca="false">((AB166-Z166)/AD166)*(1-(3/((4*X166)-9)))</f>
        <v>0.6523612401791</v>
      </c>
      <c r="AN166" s="11" t="n">
        <f aca="false">4*(1+(AI166^2)/8)/AO166</f>
        <v>57.4967914616415</v>
      </c>
      <c r="AO166" s="11" t="n">
        <f aca="false">((1/V166)*((V166-1)/(V166-3))*((((AL166^2)/2)*(V166/(V166-1)))+1)+(1/W166)*((W166-1)/(W166-3))*((((AM166^2)/2)*(W166/(W166-1)))+1))*(1+(U166-1)*0.233)</f>
        <v>0.0697476974095284</v>
      </c>
      <c r="AP166" s="1" t="s">
        <v>329</v>
      </c>
    </row>
    <row r="167" customFormat="false" ht="12.75" hidden="false" customHeight="false" outlineLevel="0" collapsed="false">
      <c r="A167" s="1" t="n">
        <v>166</v>
      </c>
      <c r="B167" s="1" t="n">
        <v>32</v>
      </c>
      <c r="C167" s="8" t="s">
        <v>324</v>
      </c>
      <c r="D167" s="1" t="s">
        <v>56</v>
      </c>
      <c r="E167" s="1" t="s">
        <v>57</v>
      </c>
      <c r="F167" s="8" t="s">
        <v>92</v>
      </c>
      <c r="G167" s="1" t="s">
        <v>23</v>
      </c>
      <c r="H167" s="1" t="s">
        <v>46</v>
      </c>
      <c r="I167" s="1" t="s">
        <v>60</v>
      </c>
      <c r="J167" s="8" t="s">
        <v>326</v>
      </c>
      <c r="K167" s="8" t="s">
        <v>90</v>
      </c>
      <c r="L167" s="1" t="s">
        <v>50</v>
      </c>
      <c r="M167" s="1" t="s">
        <v>51</v>
      </c>
      <c r="N167" s="8" t="s">
        <v>327</v>
      </c>
      <c r="O167" s="8" t="s">
        <v>328</v>
      </c>
      <c r="P167" s="8" t="n">
        <v>8</v>
      </c>
      <c r="Q167" s="8" t="s">
        <v>23</v>
      </c>
      <c r="R167" s="1" t="s">
        <v>23</v>
      </c>
      <c r="S167" s="1" t="s">
        <v>23</v>
      </c>
      <c r="T167" s="1" t="n">
        <v>1</v>
      </c>
      <c r="U167" s="10" t="n">
        <v>1</v>
      </c>
      <c r="V167" s="1" t="n">
        <v>35</v>
      </c>
      <c r="W167" s="1" t="n">
        <v>34</v>
      </c>
      <c r="X167" s="1" t="n">
        <f aca="false">V167+W167</f>
        <v>69</v>
      </c>
      <c r="Y167" s="2" t="n">
        <v>20.83</v>
      </c>
      <c r="Z167" s="2" t="n">
        <v>26.38</v>
      </c>
      <c r="AA167" s="3" t="n">
        <v>28.53</v>
      </c>
      <c r="AB167" s="3" t="n">
        <v>31.27</v>
      </c>
      <c r="AC167" s="2" t="n">
        <v>9.38</v>
      </c>
      <c r="AD167" s="2" t="n">
        <v>16.59</v>
      </c>
      <c r="AE167" s="2" t="n">
        <f aca="false">SQRT((((V167-1)*POWER(AC167,2))+((W167-1)*POWER(AD167,2)))/(X167-2))</f>
        <v>13.4241911843963</v>
      </c>
      <c r="AF167" s="18"/>
      <c r="AG167" s="18"/>
      <c r="AH167" s="11" t="n">
        <f aca="false">((AA167-Y167)-(AB167-Z167))/AE167</f>
        <v>0.209323598077642</v>
      </c>
      <c r="AI167" s="11" t="n">
        <f aca="false">AH167*(1-(3/((4*X167)-9)))*SQRT(1-(2*(U167-1)*0.233)/(X167-2))</f>
        <v>0.206971647537444</v>
      </c>
      <c r="AJ167" s="11" t="n">
        <f aca="false">((Y167-Z167)/AE167)*(1-(3/((4*X167)-9)))</f>
        <v>-0.408787417734097</v>
      </c>
      <c r="AK167" s="11" t="n">
        <f aca="false">AI167/SQRT(4+AI167^2)</f>
        <v>0.102936104011372</v>
      </c>
      <c r="AL167" s="11" t="n">
        <f aca="false">((AA167-Y167)/AC167)*(1-(3/((4*X167)-9)))</f>
        <v>0.811671977192689</v>
      </c>
      <c r="AM167" s="11" t="n">
        <f aca="false">((AB167-Z167)/AD167)*(1-(3/((4*X167)-9)))</f>
        <v>0.291444013247455</v>
      </c>
      <c r="AN167" s="11" t="n">
        <f aca="false">4*(1+(AI167^2)/8)/AO167</f>
        <v>54.8397483295657</v>
      </c>
      <c r="AO167" s="11" t="n">
        <f aca="false">((1/V167)*((V167-1)/(V167-3))*((((AL167^2)/2)*(V167/(V167-1)))+1)+(1/W167)*((W167-1)/(W167-3))*((((AM167^2)/2)*(W167/(W167-1)))+1))*(1+(U167-1)*0.233)</f>
        <v>0.0733303626281253</v>
      </c>
      <c r="AP167" s="1" t="s">
        <v>329</v>
      </c>
    </row>
    <row r="168" customFormat="false" ht="12.75" hidden="false" customHeight="false" outlineLevel="0" collapsed="false">
      <c r="A168" s="1" t="n">
        <v>167</v>
      </c>
      <c r="B168" s="1" t="n">
        <v>32</v>
      </c>
      <c r="C168" s="8" t="s">
        <v>324</v>
      </c>
      <c r="D168" s="1" t="s">
        <v>85</v>
      </c>
      <c r="E168" s="1" t="s">
        <v>86</v>
      </c>
      <c r="F168" s="8" t="s">
        <v>325</v>
      </c>
      <c r="G168" s="1" t="s">
        <v>23</v>
      </c>
      <c r="H168" s="1" t="s">
        <v>46</v>
      </c>
      <c r="I168" s="1" t="s">
        <v>60</v>
      </c>
      <c r="J168" s="8" t="s">
        <v>326</v>
      </c>
      <c r="K168" s="8" t="s">
        <v>90</v>
      </c>
      <c r="L168" s="1" t="s">
        <v>50</v>
      </c>
      <c r="M168" s="1" t="s">
        <v>51</v>
      </c>
      <c r="N168" s="8" t="s">
        <v>327</v>
      </c>
      <c r="O168" s="8" t="s">
        <v>328</v>
      </c>
      <c r="P168" s="8" t="n">
        <v>8</v>
      </c>
      <c r="Q168" s="8" t="s">
        <v>23</v>
      </c>
      <c r="R168" s="8" t="s">
        <v>45</v>
      </c>
      <c r="S168" s="8" t="s">
        <v>23</v>
      </c>
      <c r="T168" s="1" t="n">
        <v>1</v>
      </c>
      <c r="U168" s="10" t="n">
        <v>1</v>
      </c>
      <c r="V168" s="1" t="n">
        <v>35</v>
      </c>
      <c r="W168" s="1" t="n">
        <v>34</v>
      </c>
      <c r="X168" s="1" t="n">
        <f aca="false">V168+W168</f>
        <v>69</v>
      </c>
      <c r="Y168" s="2" t="n">
        <v>28.75</v>
      </c>
      <c r="Z168" s="2" t="n">
        <v>34.0074</v>
      </c>
      <c r="AA168" s="3" t="n">
        <v>65</v>
      </c>
      <c r="AB168" s="3" t="n">
        <v>77.21</v>
      </c>
      <c r="AC168" s="2" t="n">
        <v>30.32</v>
      </c>
      <c r="AD168" s="2" t="n">
        <v>33.29</v>
      </c>
      <c r="AE168" s="2" t="n">
        <f aca="false">SQRT((((V168-1)*POWER(AC168,2))+((W168-1)*POWER(AD168,2)))/(X168-2))</f>
        <v>31.8175012621539</v>
      </c>
      <c r="AF168" s="18"/>
      <c r="AG168" s="18"/>
      <c r="AH168" s="11" t="n">
        <f aca="false">((AA168-Y168)-(AB168-Z168))/AE168</f>
        <v>-0.218514959509719</v>
      </c>
      <c r="AI168" s="11" t="n">
        <f aca="false">AH168*(1-(3/((4*X168)-9)))*SQRT(1-(2*(U168-1)*0.233)/(X168-2))</f>
        <v>-0.216059735245565</v>
      </c>
      <c r="AJ168" s="11" t="n">
        <f aca="false">((Y168-Z168)/AE168)*(1-(3/((4*X168)-9)))</f>
        <v>-0.163379520191013</v>
      </c>
      <c r="AK168" s="11" t="n">
        <f aca="false">AI168/SQRT(4+AI168^2)</f>
        <v>-0.107404953399307</v>
      </c>
      <c r="AL168" s="11" t="n">
        <f aca="false">((AA168-Y168)/AC168)*(1-(3/((4*X168)-9)))</f>
        <v>1.18214698645163</v>
      </c>
      <c r="AM168" s="11" t="n">
        <f aca="false">((AB168-Z168)/AD168)*(1-(3/((4*X168)-9)))</f>
        <v>1.28318346434635</v>
      </c>
      <c r="AN168" s="11" t="n">
        <f aca="false">4*(1+(AI168^2)/8)/AO168</f>
        <v>36.5561030254063</v>
      </c>
      <c r="AO168" s="11" t="n">
        <f aca="false">((1/V168)*((V168-1)/(V168-3))*((((AL168^2)/2)*(V168/(V168-1)))+1)+(1/W168)*((W168-1)/(W168-3))*((((AM168^2)/2)*(W168/(W168-1)))+1))*(1+(U168-1)*0.233)</f>
        <v>0.110059349099684</v>
      </c>
      <c r="AP168" s="1" t="s">
        <v>334</v>
      </c>
    </row>
    <row r="169" customFormat="false" ht="12.75" hidden="false" customHeight="false" outlineLevel="0" collapsed="false">
      <c r="A169" s="1" t="n">
        <v>168</v>
      </c>
      <c r="B169" s="1" t="n">
        <v>32</v>
      </c>
      <c r="C169" s="8" t="s">
        <v>324</v>
      </c>
      <c r="D169" s="8" t="s">
        <v>108</v>
      </c>
      <c r="E169" s="8" t="s">
        <v>86</v>
      </c>
      <c r="F169" s="8" t="s">
        <v>330</v>
      </c>
      <c r="G169" s="1" t="s">
        <v>23</v>
      </c>
      <c r="H169" s="1" t="s">
        <v>46</v>
      </c>
      <c r="I169" s="1" t="s">
        <v>60</v>
      </c>
      <c r="J169" s="8" t="s">
        <v>326</v>
      </c>
      <c r="K169" s="8" t="s">
        <v>90</v>
      </c>
      <c r="L169" s="1" t="s">
        <v>50</v>
      </c>
      <c r="M169" s="1" t="s">
        <v>51</v>
      </c>
      <c r="N169" s="8" t="s">
        <v>327</v>
      </c>
      <c r="O169" s="8" t="s">
        <v>328</v>
      </c>
      <c r="P169" s="8" t="n">
        <v>8</v>
      </c>
      <c r="Q169" s="8" t="s">
        <v>23</v>
      </c>
      <c r="R169" s="8" t="s">
        <v>45</v>
      </c>
      <c r="S169" s="8" t="s">
        <v>23</v>
      </c>
      <c r="T169" s="1" t="n">
        <v>1</v>
      </c>
      <c r="U169" s="10" t="n">
        <v>1</v>
      </c>
      <c r="V169" s="1" t="n">
        <v>35</v>
      </c>
      <c r="W169" s="1" t="n">
        <v>34</v>
      </c>
      <c r="X169" s="1" t="n">
        <f aca="false">V169+W169</f>
        <v>69</v>
      </c>
      <c r="Y169" s="2" t="n">
        <v>45.63</v>
      </c>
      <c r="Z169" s="2" t="n">
        <v>43.38</v>
      </c>
      <c r="AA169" s="3" t="n">
        <v>71.52</v>
      </c>
      <c r="AB169" s="3" t="n">
        <v>74.36</v>
      </c>
      <c r="AC169" s="2" t="n">
        <v>27.6</v>
      </c>
      <c r="AD169" s="2" t="n">
        <v>31.46</v>
      </c>
      <c r="AE169" s="2" t="n">
        <f aca="false">SQRT((((V169-1)*POWER(AC169,2))+((W169-1)*POWER(AD169,2)))/(X169-2))</f>
        <v>29.5642439342356</v>
      </c>
      <c r="AF169" s="18"/>
      <c r="AG169" s="18"/>
      <c r="AH169" s="11" t="n">
        <f aca="false">((AA169-Y169)-(AB169-Z169))/AE169</f>
        <v>-0.172167433448408</v>
      </c>
      <c r="AI169" s="11" t="n">
        <f aca="false">AH169*(1-(3/((4*X169)-9)))*SQRT(1-(2*(U169-1)*0.233)/(X169-2))</f>
        <v>-0.170232967904044</v>
      </c>
      <c r="AJ169" s="11" t="n">
        <f aca="false">((Y169-Z169)/AE169)*(1-(3/((4*X169)-9)))</f>
        <v>0.075250329623595</v>
      </c>
      <c r="AK169" s="11" t="n">
        <f aca="false">AI169/SQRT(4+AI169^2)</f>
        <v>-0.0848098226028043</v>
      </c>
      <c r="AL169" s="11" t="n">
        <f aca="false">((AA169-Y169)/AC169)*(1-(3/((4*X169)-9)))</f>
        <v>0.927503663898388</v>
      </c>
      <c r="AM169" s="11" t="n">
        <f aca="false">((AB169-Z169)/AD169)*(1-(3/((4*X169)-9)))</f>
        <v>0.973678007385872</v>
      </c>
      <c r="AN169" s="11" t="n">
        <f aca="false">4*(1+(AI169^2)/8)/AO169</f>
        <v>44.4084830303738</v>
      </c>
      <c r="AO169" s="11" t="n">
        <f aca="false">((1/V169)*((V169-1)/(V169-3))*((((AL169^2)/2)*(V169/(V169-1)))+1)+(1/W169)*((W169-1)/(W169-3))*((((AM169^2)/2)*(W169/(W169-1)))+1))*(1+(U169-1)*0.233)</f>
        <v>0.0903991615506197</v>
      </c>
      <c r="AP169" s="1" t="s">
        <v>334</v>
      </c>
    </row>
    <row r="170" customFormat="false" ht="12.75" hidden="false" customHeight="false" outlineLevel="0" collapsed="false">
      <c r="A170" s="1" t="n">
        <v>169</v>
      </c>
      <c r="B170" s="1" t="n">
        <v>32</v>
      </c>
      <c r="C170" s="8" t="s">
        <v>324</v>
      </c>
      <c r="D170" s="1" t="s">
        <v>85</v>
      </c>
      <c r="E170" s="1" t="s">
        <v>86</v>
      </c>
      <c r="F170" s="8" t="s">
        <v>331</v>
      </c>
      <c r="G170" s="1" t="s">
        <v>23</v>
      </c>
      <c r="H170" s="1" t="s">
        <v>46</v>
      </c>
      <c r="I170" s="1" t="s">
        <v>60</v>
      </c>
      <c r="J170" s="8" t="s">
        <v>326</v>
      </c>
      <c r="K170" s="8" t="s">
        <v>90</v>
      </c>
      <c r="L170" s="1" t="s">
        <v>50</v>
      </c>
      <c r="M170" s="1" t="s">
        <v>51</v>
      </c>
      <c r="N170" s="8" t="s">
        <v>327</v>
      </c>
      <c r="O170" s="8" t="s">
        <v>328</v>
      </c>
      <c r="P170" s="8" t="n">
        <v>8</v>
      </c>
      <c r="Q170" s="8" t="s">
        <v>23</v>
      </c>
      <c r="R170" s="8" t="s">
        <v>45</v>
      </c>
      <c r="S170" s="8" t="s">
        <v>23</v>
      </c>
      <c r="T170" s="1" t="n">
        <v>1</v>
      </c>
      <c r="U170" s="10" t="n">
        <v>1</v>
      </c>
      <c r="V170" s="1" t="n">
        <v>35</v>
      </c>
      <c r="W170" s="1" t="n">
        <v>34</v>
      </c>
      <c r="X170" s="1" t="n">
        <f aca="false">V170+W170</f>
        <v>69</v>
      </c>
      <c r="Y170" s="2" t="n">
        <v>46.98</v>
      </c>
      <c r="Z170" s="2" t="n">
        <v>48.58</v>
      </c>
      <c r="AA170" s="3" t="n">
        <v>74.29</v>
      </c>
      <c r="AB170" s="3" t="n">
        <v>84.31</v>
      </c>
      <c r="AC170" s="2" t="n">
        <v>31.06</v>
      </c>
      <c r="AD170" s="2" t="n">
        <v>32.45</v>
      </c>
      <c r="AE170" s="2" t="n">
        <f aca="false">SQRT((((V170-1)*POWER(AC170,2))+((W170-1)*POWER(AD170,2)))/(X170-2))</f>
        <v>31.7522322402505</v>
      </c>
      <c r="AF170" s="18"/>
      <c r="AG170" s="18"/>
      <c r="AH170" s="11" t="n">
        <f aca="false">((AA170-Y170)-(AB170-Z170))/AE170</f>
        <v>-0.265178206567991</v>
      </c>
      <c r="AI170" s="11" t="n">
        <f aca="false">AH170*(1-(3/((4*X170)-9)))*SQRT(1-(2*(U170-1)*0.233)/(X170-2))</f>
        <v>-0.262198676157115</v>
      </c>
      <c r="AJ170" s="11" t="n">
        <f aca="false">((Y170-Z170)/AE170)*(1-(3/((4*X170)-9)))</f>
        <v>-0.0498239764669103</v>
      </c>
      <c r="AK170" s="11" t="n">
        <f aca="false">AI170/SQRT(4+AI170^2)</f>
        <v>-0.129987050857989</v>
      </c>
      <c r="AL170" s="11" t="n">
        <f aca="false">((AA170-Y170)/AC170)*(1-(3/((4*X170)-9)))</f>
        <v>0.869386544346933</v>
      </c>
      <c r="AM170" s="11" t="n">
        <f aca="false">((AB170-Z170)/AD170)*(1-(3/((4*X170)-9)))</f>
        <v>1.08870691296896</v>
      </c>
      <c r="AN170" s="11" t="n">
        <f aca="false">4*(1+(AI170^2)/8)/AO170</f>
        <v>43.5706744557553</v>
      </c>
      <c r="AO170" s="11" t="n">
        <f aca="false">((1/V170)*((V170-1)/(V170-3))*((((AL170^2)/2)*(V170/(V170-1)))+1)+(1/W170)*((W170-1)/(W170-3))*((((AM170^2)/2)*(W170/(W170-1)))+1))*(1+(U170-1)*0.233)</f>
        <v>0.0925937944106433</v>
      </c>
      <c r="AP170" s="1" t="s">
        <v>334</v>
      </c>
    </row>
    <row r="171" customFormat="false" ht="12.75" hidden="false" customHeight="false" outlineLevel="0" collapsed="false">
      <c r="A171" s="1" t="n">
        <v>170</v>
      </c>
      <c r="B171" s="1" t="n">
        <v>32</v>
      </c>
      <c r="C171" s="8" t="s">
        <v>324</v>
      </c>
      <c r="D171" s="8" t="s">
        <v>108</v>
      </c>
      <c r="E171" s="8" t="s">
        <v>86</v>
      </c>
      <c r="F171" s="8" t="s">
        <v>332</v>
      </c>
      <c r="G171" s="1" t="s">
        <v>23</v>
      </c>
      <c r="H171" s="1" t="s">
        <v>46</v>
      </c>
      <c r="I171" s="1" t="s">
        <v>60</v>
      </c>
      <c r="J171" s="8" t="s">
        <v>326</v>
      </c>
      <c r="K171" s="8" t="s">
        <v>90</v>
      </c>
      <c r="L171" s="1" t="s">
        <v>50</v>
      </c>
      <c r="M171" s="1" t="s">
        <v>51</v>
      </c>
      <c r="N171" s="8" t="s">
        <v>327</v>
      </c>
      <c r="O171" s="8" t="s">
        <v>328</v>
      </c>
      <c r="P171" s="8" t="n">
        <v>8</v>
      </c>
      <c r="Q171" s="8" t="s">
        <v>23</v>
      </c>
      <c r="R171" s="8" t="s">
        <v>45</v>
      </c>
      <c r="S171" s="8" t="s">
        <v>23</v>
      </c>
      <c r="T171" s="1" t="n">
        <v>1</v>
      </c>
      <c r="U171" s="10" t="n">
        <v>1</v>
      </c>
      <c r="V171" s="1" t="n">
        <v>35</v>
      </c>
      <c r="W171" s="1" t="n">
        <v>34</v>
      </c>
      <c r="X171" s="1" t="n">
        <f aca="false">V171+W171</f>
        <v>69</v>
      </c>
      <c r="Y171" s="2" t="n">
        <v>8.57</v>
      </c>
      <c r="Z171" s="2" t="n">
        <v>14.81</v>
      </c>
      <c r="AA171" s="3" t="n">
        <v>37.67</v>
      </c>
      <c r="AB171" s="3" t="n">
        <v>50.11</v>
      </c>
      <c r="AC171" s="2" t="n">
        <v>14.86</v>
      </c>
      <c r="AD171" s="2" t="n">
        <v>24.12</v>
      </c>
      <c r="AE171" s="2" t="n">
        <f aca="false">SQRT((((V171-1)*POWER(AC171,2))+((W171-1)*POWER(AD171,2)))/(X171-2))</f>
        <v>19.9650521527665</v>
      </c>
      <c r="AF171" s="18"/>
      <c r="AG171" s="18"/>
      <c r="AH171" s="11" t="n">
        <f aca="false">((AA171-Y171)-(AB171-Z171))/AE171</f>
        <v>-0.310542639836825</v>
      </c>
      <c r="AI171" s="11" t="n">
        <f aca="false">AH171*(1-(3/((4*X171)-9)))*SQRT(1-(2*(U171-1)*0.233)/(X171-2))</f>
        <v>-0.307053396692591</v>
      </c>
      <c r="AJ171" s="11" t="n">
        <f aca="false">((Y171-Z171)/AE171)*(1-(3/((4*X171)-9)))</f>
        <v>-0.309034386348672</v>
      </c>
      <c r="AK171" s="11" t="n">
        <f aca="false">AI171/SQRT(4+AI171^2)</f>
        <v>-0.151748721644917</v>
      </c>
      <c r="AL171" s="11" t="n">
        <f aca="false">((AA171-Y171)/AC171)*(1-(3/((4*X171)-9)))</f>
        <v>1.93627413915647</v>
      </c>
      <c r="AM171" s="11" t="n">
        <f aca="false">((AB171-Z171)/AD171)*(1-(3/((4*X171)-9)))</f>
        <v>1.44707175731828</v>
      </c>
      <c r="AN171" s="11" t="n">
        <f aca="false">4*(1+(AI171^2)/8)/AO171</f>
        <v>26.27646894973</v>
      </c>
      <c r="AO171" s="11" t="n">
        <f aca="false">((1/V171)*((V171-1)/(V171-3))*((((AL171^2)/2)*(V171/(V171-1)))+1)+(1/W171)*((W171-1)/(W171-3))*((((AM171^2)/2)*(W171/(W171-1)))+1))*(1+(U171-1)*0.233)</f>
        <v>0.15402148979579</v>
      </c>
      <c r="AP171" s="1" t="s">
        <v>334</v>
      </c>
    </row>
    <row r="172" customFormat="false" ht="12.75" hidden="false" customHeight="false" outlineLevel="0" collapsed="false">
      <c r="A172" s="1" t="n">
        <v>171</v>
      </c>
      <c r="B172" s="1" t="n">
        <v>32</v>
      </c>
      <c r="C172" s="8" t="s">
        <v>324</v>
      </c>
      <c r="D172" s="1" t="s">
        <v>56</v>
      </c>
      <c r="E172" s="1" t="s">
        <v>57</v>
      </c>
      <c r="F172" s="8" t="s">
        <v>333</v>
      </c>
      <c r="G172" s="1" t="s">
        <v>45</v>
      </c>
      <c r="H172" s="1" t="s">
        <v>46</v>
      </c>
      <c r="I172" s="1" t="s">
        <v>60</v>
      </c>
      <c r="J172" s="8" t="s">
        <v>326</v>
      </c>
      <c r="K172" s="8" t="s">
        <v>90</v>
      </c>
      <c r="L172" s="1" t="s">
        <v>50</v>
      </c>
      <c r="M172" s="1" t="s">
        <v>51</v>
      </c>
      <c r="N172" s="8" t="s">
        <v>327</v>
      </c>
      <c r="O172" s="8" t="s">
        <v>328</v>
      </c>
      <c r="P172" s="8" t="n">
        <v>8</v>
      </c>
      <c r="Q172" s="8" t="s">
        <v>23</v>
      </c>
      <c r="R172" s="8" t="s">
        <v>45</v>
      </c>
      <c r="S172" s="8" t="s">
        <v>23</v>
      </c>
      <c r="T172" s="1" t="n">
        <v>1</v>
      </c>
      <c r="U172" s="10" t="n">
        <v>1</v>
      </c>
      <c r="V172" s="1" t="n">
        <v>35</v>
      </c>
      <c r="W172" s="1" t="n">
        <v>34</v>
      </c>
      <c r="X172" s="1" t="n">
        <f aca="false">V172+W172</f>
        <v>69</v>
      </c>
      <c r="Y172" s="2" t="n">
        <v>51.97</v>
      </c>
      <c r="Z172" s="2" t="n">
        <v>53.5</v>
      </c>
      <c r="AA172" s="3" t="n">
        <v>63.67</v>
      </c>
      <c r="AB172" s="3" t="n">
        <v>64.22</v>
      </c>
      <c r="AC172" s="2" t="n">
        <v>12.2</v>
      </c>
      <c r="AD172" s="2" t="n">
        <v>9.95</v>
      </c>
      <c r="AE172" s="2" t="n">
        <f aca="false">SQRT((((V172-1)*POWER(AC172,2))+((W172-1)*POWER(AD172,2)))/(X172-2))</f>
        <v>11.1486847494129</v>
      </c>
      <c r="AF172" s="18"/>
      <c r="AG172" s="18"/>
      <c r="AH172" s="11" t="n">
        <f aca="false">((AA172-Y172)-(AB172-Z172))/AE172</f>
        <v>0.0879027456625872</v>
      </c>
      <c r="AI172" s="11" t="n">
        <f aca="false">AH172*(1-(3/((4*X172)-9)))*SQRT(1-(2*(U172-1)*0.233)/(X172-2))</f>
        <v>0.0869150743630076</v>
      </c>
      <c r="AJ172" s="11" t="n">
        <f aca="false">((Y172-Z172)/AE172)*(1-(3/((4*X172)-9)))</f>
        <v>-0.13569394262796</v>
      </c>
      <c r="AK172" s="11" t="n">
        <f aca="false">AI172/SQRT(4+AI172^2)</f>
        <v>0.0434165591846455</v>
      </c>
      <c r="AL172" s="11" t="n">
        <f aca="false">((AA172-Y172)/AC172)*(1-(3/((4*X172)-9)))</f>
        <v>0.948240928347762</v>
      </c>
      <c r="AM172" s="11" t="n">
        <f aca="false">((AB172-Z172)/AD172)*(1-(3/((4*X172)-9)))</f>
        <v>1.06528146349726</v>
      </c>
      <c r="AN172" s="11" t="n">
        <f aca="false">4*(1+(AI172^2)/8)/AO172</f>
        <v>42.5845614131999</v>
      </c>
      <c r="AO172" s="11" t="n">
        <f aca="false">((1/V172)*((V172-1)/(V172-3))*((((AL172^2)/2)*(V172/(V172-1)))+1)+(1/W172)*((W172-1)/(W172-3))*((((AM172^2)/2)*(W172/(W172-1)))+1))*(1+(U172-1)*0.233)</f>
        <v>0.0940194517028585</v>
      </c>
      <c r="AP172" s="1" t="s">
        <v>334</v>
      </c>
    </row>
    <row r="173" customFormat="false" ht="12.75" hidden="false" customHeight="false" outlineLevel="0" collapsed="false">
      <c r="A173" s="1" t="n">
        <v>172</v>
      </c>
      <c r="B173" s="1" t="n">
        <v>32</v>
      </c>
      <c r="C173" s="8" t="s">
        <v>324</v>
      </c>
      <c r="D173" s="1" t="s">
        <v>75</v>
      </c>
      <c r="E173" s="1" t="s">
        <v>57</v>
      </c>
      <c r="F173" s="8" t="s">
        <v>92</v>
      </c>
      <c r="G173" s="1" t="s">
        <v>23</v>
      </c>
      <c r="H173" s="1" t="s">
        <v>46</v>
      </c>
      <c r="I173" s="1" t="s">
        <v>60</v>
      </c>
      <c r="J173" s="8" t="s">
        <v>326</v>
      </c>
      <c r="K173" s="8" t="s">
        <v>90</v>
      </c>
      <c r="L173" s="1" t="s">
        <v>50</v>
      </c>
      <c r="M173" s="1" t="s">
        <v>51</v>
      </c>
      <c r="N173" s="8" t="s">
        <v>327</v>
      </c>
      <c r="O173" s="8" t="s">
        <v>328</v>
      </c>
      <c r="P173" s="8" t="n">
        <v>8</v>
      </c>
      <c r="Q173" s="8" t="s">
        <v>23</v>
      </c>
      <c r="R173" s="8" t="s">
        <v>45</v>
      </c>
      <c r="S173" s="8" t="s">
        <v>23</v>
      </c>
      <c r="T173" s="1" t="n">
        <v>1</v>
      </c>
      <c r="U173" s="10" t="n">
        <v>1</v>
      </c>
      <c r="V173" s="1" t="n">
        <v>35</v>
      </c>
      <c r="W173" s="1" t="n">
        <v>34</v>
      </c>
      <c r="X173" s="1" t="n">
        <f aca="false">V173+W173</f>
        <v>69</v>
      </c>
      <c r="Y173" s="2" t="n">
        <v>50.48</v>
      </c>
      <c r="Z173" s="2" t="n">
        <v>48.37</v>
      </c>
      <c r="AA173" s="3" t="n">
        <v>58.42</v>
      </c>
      <c r="AB173" s="3" t="n">
        <v>48.37</v>
      </c>
      <c r="AC173" s="2" t="n">
        <v>17.43</v>
      </c>
      <c r="AD173" s="2" t="n">
        <v>10.64</v>
      </c>
      <c r="AE173" s="2" t="n">
        <f aca="false">SQRT((((V173-1)*POWER(AC173,2))+((W173-1)*POWER(AD173,2)))/(X173-2))</f>
        <v>14.4889476148226</v>
      </c>
      <c r="AF173" s="18"/>
      <c r="AG173" s="18"/>
      <c r="AH173" s="11" t="n">
        <f aca="false">((AA173-Y173)-(AB173-Z173))/AE173</f>
        <v>0.548003913816152</v>
      </c>
      <c r="AI173" s="11" t="n">
        <f aca="false">AH173*(1-(3/((4*X173)-9)))*SQRT(1-(2*(U173-1)*0.233)/(X173-2))</f>
        <v>0.541846566469903</v>
      </c>
      <c r="AJ173" s="11" t="n">
        <f aca="false">((Y173-Z173)/AE173)*(1-(3/((4*X173)-9)))</f>
        <v>0.143991971694143</v>
      </c>
      <c r="AK173" s="11" t="n">
        <f aca="false">AI173/SQRT(4+AI173^2)</f>
        <v>0.261496361744024</v>
      </c>
      <c r="AL173" s="11" t="n">
        <f aca="false">((AA173-Y173)/AC173)*(1-(3/((4*X173)-9)))</f>
        <v>0.450418044569933</v>
      </c>
      <c r="AM173" s="11" t="n">
        <f aca="false">((AB173-Z173)/AD173)*(1-(3/((4*X173)-9)))</f>
        <v>0</v>
      </c>
      <c r="AN173" s="11" t="n">
        <f aca="false">4*(1+(AI173^2)/8)/AO173</f>
        <v>63.9578975083539</v>
      </c>
      <c r="AO173" s="11" t="n">
        <f aca="false">((1/V173)*((V173-1)/(V173-3))*((((AL173^2)/2)*(V173/(V173-1)))+1)+(1/W173)*((W173-1)/(W173-3))*((((AM173^2)/2)*(W173/(W173-1)))+1))*(1+(U173-1)*0.233)</f>
        <v>0.0648363847522657</v>
      </c>
      <c r="AP173" s="1" t="s">
        <v>334</v>
      </c>
    </row>
    <row r="174" customFormat="false" ht="12.75" hidden="false" customHeight="false" outlineLevel="0" collapsed="false">
      <c r="A174" s="1" t="n">
        <v>173</v>
      </c>
      <c r="B174" s="1" t="n">
        <v>32</v>
      </c>
      <c r="C174" s="8" t="s">
        <v>324</v>
      </c>
      <c r="D174" s="1" t="s">
        <v>56</v>
      </c>
      <c r="E174" s="1" t="s">
        <v>57</v>
      </c>
      <c r="F174" s="8" t="s">
        <v>92</v>
      </c>
      <c r="G174" s="1" t="s">
        <v>23</v>
      </c>
      <c r="H174" s="1" t="s">
        <v>46</v>
      </c>
      <c r="I174" s="1" t="s">
        <v>60</v>
      </c>
      <c r="J174" s="8" t="s">
        <v>326</v>
      </c>
      <c r="K174" s="8" t="s">
        <v>90</v>
      </c>
      <c r="L174" s="1" t="s">
        <v>50</v>
      </c>
      <c r="M174" s="1" t="s">
        <v>51</v>
      </c>
      <c r="N174" s="8" t="s">
        <v>327</v>
      </c>
      <c r="O174" s="8" t="s">
        <v>328</v>
      </c>
      <c r="P174" s="8" t="n">
        <v>8</v>
      </c>
      <c r="Q174" s="8" t="s">
        <v>23</v>
      </c>
      <c r="R174" s="8" t="s">
        <v>45</v>
      </c>
      <c r="S174" s="8" t="s">
        <v>23</v>
      </c>
      <c r="T174" s="1" t="n">
        <v>1</v>
      </c>
      <c r="U174" s="10" t="n">
        <v>1</v>
      </c>
      <c r="V174" s="1" t="n">
        <v>35</v>
      </c>
      <c r="W174" s="1" t="n">
        <v>34</v>
      </c>
      <c r="X174" s="1" t="n">
        <f aca="false">V174+W174</f>
        <v>69</v>
      </c>
      <c r="Y174" s="2" t="n">
        <v>20.83</v>
      </c>
      <c r="Z174" s="2" t="n">
        <v>26.38</v>
      </c>
      <c r="AA174" s="3" t="n">
        <v>32.16</v>
      </c>
      <c r="AB174" s="3" t="n">
        <v>28.81</v>
      </c>
      <c r="AC174" s="2" t="n">
        <v>9.38</v>
      </c>
      <c r="AD174" s="2" t="n">
        <v>16.59</v>
      </c>
      <c r="AE174" s="2" t="n">
        <f aca="false">SQRT((((V174-1)*POWER(AC174,2))+((W174-1)*POWER(AD174,2)))/(X174-2))</f>
        <v>13.4241911843963</v>
      </c>
      <c r="AF174" s="18"/>
      <c r="AG174" s="18"/>
      <c r="AH174" s="11" t="n">
        <f aca="false">((AA174-Y174)-(AB174-Z174))/AE174</f>
        <v>0.662982214551962</v>
      </c>
      <c r="AI174" s="11" t="n">
        <f aca="false">AH174*(1-(3/((4*X174)-9)))*SQRT(1-(2*(U174-1)*0.233)/(X174-2))</f>
        <v>0.65553297618621</v>
      </c>
      <c r="AJ174" s="11" t="n">
        <f aca="false">((Y174-Z174)/AE174)*(1-(3/((4*X174)-9)))</f>
        <v>-0.408787417734097</v>
      </c>
      <c r="AK174" s="11" t="n">
        <f aca="false">AI174/SQRT(4+AI174^2)</f>
        <v>0.311462836898249</v>
      </c>
      <c r="AL174" s="11" t="n">
        <f aca="false">((AA174-Y174)/AC174)*(1-(3/((4*X174)-9)))</f>
        <v>1.19431733786924</v>
      </c>
      <c r="AM174" s="11" t="n">
        <f aca="false">((AB174-Z174)/AD174)*(1-(3/((4*X174)-9)))</f>
        <v>0.144828006583091</v>
      </c>
      <c r="AN174" s="11" t="n">
        <f aca="false">4*(1+(AI174^2)/8)/AO174</f>
        <v>50.0030135788473</v>
      </c>
      <c r="AO174" s="11" t="n">
        <f aca="false">((1/V174)*((V174-1)/(V174-3))*((((AL174^2)/2)*(V174/(V174-1)))+1)+(1/W174)*((W174-1)/(W174-3))*((((AM174^2)/2)*(W174/(W174-1)))+1))*(1+(U174-1)*0.233)</f>
        <v>0.0842921544076052</v>
      </c>
      <c r="AP174" s="1" t="s">
        <v>334</v>
      </c>
    </row>
    <row r="175" customFormat="false" ht="12.75" hidden="false" customHeight="false" outlineLevel="0" collapsed="false">
      <c r="A175" s="1" t="n">
        <v>174</v>
      </c>
      <c r="B175" s="1" t="n">
        <v>32</v>
      </c>
      <c r="C175" s="8" t="s">
        <v>324</v>
      </c>
      <c r="D175" s="1" t="s">
        <v>85</v>
      </c>
      <c r="E175" s="1" t="s">
        <v>86</v>
      </c>
      <c r="F175" s="8" t="s">
        <v>325</v>
      </c>
      <c r="G175" s="1" t="s">
        <v>23</v>
      </c>
      <c r="H175" s="1" t="s">
        <v>46</v>
      </c>
      <c r="I175" s="1" t="s">
        <v>60</v>
      </c>
      <c r="J175" s="8" t="s">
        <v>326</v>
      </c>
      <c r="K175" s="8" t="s">
        <v>90</v>
      </c>
      <c r="L175" s="1" t="s">
        <v>50</v>
      </c>
      <c r="M175" s="1" t="s">
        <v>51</v>
      </c>
      <c r="N175" s="8" t="s">
        <v>327</v>
      </c>
      <c r="O175" s="8" t="s">
        <v>328</v>
      </c>
      <c r="P175" s="8" t="n">
        <v>8</v>
      </c>
      <c r="Q175" s="8" t="s">
        <v>23</v>
      </c>
      <c r="R175" s="1" t="s">
        <v>23</v>
      </c>
      <c r="S175" s="1" t="s">
        <v>23</v>
      </c>
      <c r="T175" s="1" t="n">
        <v>1</v>
      </c>
      <c r="U175" s="10" t="n">
        <v>1</v>
      </c>
      <c r="V175" s="1" t="n">
        <v>35</v>
      </c>
      <c r="W175" s="1" t="n">
        <v>30</v>
      </c>
      <c r="X175" s="1" t="n">
        <f aca="false">V175+W175</f>
        <v>65</v>
      </c>
      <c r="Y175" s="2" t="n">
        <v>28.75</v>
      </c>
      <c r="Z175" s="2" t="n">
        <v>33.33</v>
      </c>
      <c r="AA175" s="3" t="n">
        <v>55.89</v>
      </c>
      <c r="AB175" s="3" t="n">
        <v>63.13</v>
      </c>
      <c r="AC175" s="2" t="n">
        <v>30.32</v>
      </c>
      <c r="AD175" s="2" t="n">
        <v>32.56</v>
      </c>
      <c r="AE175" s="2" t="n">
        <f aca="false">SQRT((((V175-1)*POWER(AC175,2))+((W175-1)*POWER(AD175,2)))/(X175-2))</f>
        <v>31.3709844707919</v>
      </c>
      <c r="AF175" s="18"/>
      <c r="AG175" s="18"/>
      <c r="AH175" s="11" t="n">
        <f aca="false">((AA175-Y175)-(AB175-Z175))/AE175</f>
        <v>-0.0847917285629531</v>
      </c>
      <c r="AI175" s="11" t="n">
        <f aca="false">AH175*(1-(3/((4*X175)-9)))*SQRT(1-(2*(U175-1)*0.233)/(X175-2))</f>
        <v>-0.0837782816080174</v>
      </c>
      <c r="AJ175" s="11" t="n">
        <f aca="false">((Y175-Z175)/AE175)*(1-(3/((4*X175)-9)))</f>
        <v>-0.144249823219819</v>
      </c>
      <c r="AK175" s="11" t="n">
        <f aca="false">AI175/SQRT(4+AI175^2)</f>
        <v>-0.0418524376590703</v>
      </c>
      <c r="AL175" s="11" t="n">
        <f aca="false">((AA175-Y175)/AC175)*(1-(3/((4*X175)-9)))</f>
        <v>0.884420103228248</v>
      </c>
      <c r="AM175" s="11" t="n">
        <f aca="false">((AB175-Z175)/AD175)*(1-(3/((4*X175)-9)))</f>
        <v>0.904294370429829</v>
      </c>
      <c r="AN175" s="11" t="n">
        <f aca="false">4*(1+(AI175^2)/8)/AO175</f>
        <v>42.806856223641</v>
      </c>
      <c r="AO175" s="11" t="n">
        <f aca="false">((1/V175)*((V175-1)/(V175-3))*((((AL175^2)/2)*(V175/(V175-1)))+1)+(1/W175)*((W175-1)/(W175-3))*((((AM175^2)/2)*(W175/(W175-1)))+1))*(1+(U175-1)*0.233)</f>
        <v>0.0935249572946581</v>
      </c>
      <c r="AP175" s="1" t="s">
        <v>335</v>
      </c>
    </row>
    <row r="176" customFormat="false" ht="12.75" hidden="false" customHeight="false" outlineLevel="0" collapsed="false">
      <c r="A176" s="1" t="n">
        <v>175</v>
      </c>
      <c r="B176" s="1" t="n">
        <v>32</v>
      </c>
      <c r="C176" s="8" t="s">
        <v>324</v>
      </c>
      <c r="D176" s="8" t="s">
        <v>108</v>
      </c>
      <c r="E176" s="8" t="s">
        <v>86</v>
      </c>
      <c r="F176" s="8" t="s">
        <v>330</v>
      </c>
      <c r="G176" s="1" t="s">
        <v>23</v>
      </c>
      <c r="H176" s="1" t="s">
        <v>46</v>
      </c>
      <c r="I176" s="1" t="s">
        <v>60</v>
      </c>
      <c r="J176" s="8" t="s">
        <v>326</v>
      </c>
      <c r="K176" s="8" t="s">
        <v>90</v>
      </c>
      <c r="L176" s="1" t="s">
        <v>50</v>
      </c>
      <c r="M176" s="1" t="s">
        <v>51</v>
      </c>
      <c r="N176" s="8" t="s">
        <v>327</v>
      </c>
      <c r="O176" s="8" t="s">
        <v>328</v>
      </c>
      <c r="P176" s="8" t="n">
        <v>8</v>
      </c>
      <c r="Q176" s="8" t="s">
        <v>23</v>
      </c>
      <c r="R176" s="1" t="s">
        <v>23</v>
      </c>
      <c r="S176" s="1" t="s">
        <v>23</v>
      </c>
      <c r="T176" s="1" t="n">
        <v>1</v>
      </c>
      <c r="U176" s="10" t="n">
        <v>1</v>
      </c>
      <c r="V176" s="1" t="n">
        <v>35</v>
      </c>
      <c r="W176" s="1" t="n">
        <v>30</v>
      </c>
      <c r="X176" s="1" t="n">
        <f aca="false">V176+W176</f>
        <v>65</v>
      </c>
      <c r="Y176" s="2" t="n">
        <v>45.63</v>
      </c>
      <c r="Z176" s="2" t="n">
        <v>44.17</v>
      </c>
      <c r="AA176" s="3" t="n">
        <v>64.02</v>
      </c>
      <c r="AB176" s="3" t="n">
        <v>61.88</v>
      </c>
      <c r="AC176" s="2" t="n">
        <v>27.6</v>
      </c>
      <c r="AD176" s="2" t="n">
        <v>31.01</v>
      </c>
      <c r="AE176" s="2" t="n">
        <f aca="false">SQRT((((V176-1)*POWER(AC176,2))+((W176-1)*POWER(AD176,2)))/(X176-2))</f>
        <v>29.2191562789002</v>
      </c>
      <c r="AF176" s="18"/>
      <c r="AG176" s="18"/>
      <c r="AH176" s="11" t="n">
        <f aca="false">((AA176-Y176)-(AB176-Z176))/AE176</f>
        <v>0.0232724036761813</v>
      </c>
      <c r="AI176" s="11" t="n">
        <f aca="false">AH176*(1-(3/((4*X176)-9)))*SQRT(1-(2*(U176-1)*0.233)/(X176-2))</f>
        <v>0.0229942474569441</v>
      </c>
      <c r="AJ176" s="11" t="n">
        <f aca="false">((Y176-Z176)/AE176)*(1-(3/((4*X176)-9)))</f>
        <v>0.049370001892851</v>
      </c>
      <c r="AK176" s="11" t="n">
        <f aca="false">AI176/SQRT(4+AI176^2)</f>
        <v>0.011496363936733</v>
      </c>
      <c r="AL176" s="11" t="n">
        <f aca="false">((AA176-Y176)/AC176)*(1-(3/((4*X176)-9)))</f>
        <v>0.658340550840118</v>
      </c>
      <c r="AM176" s="11" t="n">
        <f aca="false">((AB176-Z176)/AD176)*(1-(3/((4*X176)-9)))</f>
        <v>0.564280125547472</v>
      </c>
      <c r="AN176" s="11" t="n">
        <f aca="false">4*(1+(AI176^2)/8)/AO176</f>
        <v>50.7466166063709</v>
      </c>
      <c r="AO176" s="11" t="n">
        <f aca="false">((1/V176)*((V176-1)/(V176-3))*((((AL176^2)/2)*(V176/(V176-1)))+1)+(1/W176)*((W176-1)/(W176-3))*((((AM176^2)/2)*(W176/(W176-1)))+1))*(1+(U176-1)*0.233)</f>
        <v>0.0788281985129595</v>
      </c>
      <c r="AP176" s="1" t="s">
        <v>335</v>
      </c>
    </row>
    <row r="177" customFormat="false" ht="12.75" hidden="false" customHeight="false" outlineLevel="0" collapsed="false">
      <c r="A177" s="1" t="n">
        <v>176</v>
      </c>
      <c r="B177" s="1" t="n">
        <v>32</v>
      </c>
      <c r="C177" s="8" t="s">
        <v>324</v>
      </c>
      <c r="D177" s="1" t="s">
        <v>85</v>
      </c>
      <c r="E177" s="1" t="s">
        <v>86</v>
      </c>
      <c r="F177" s="8" t="s">
        <v>331</v>
      </c>
      <c r="G177" s="1" t="s">
        <v>23</v>
      </c>
      <c r="H177" s="1" t="s">
        <v>46</v>
      </c>
      <c r="I177" s="1" t="s">
        <v>60</v>
      </c>
      <c r="J177" s="8" t="s">
        <v>326</v>
      </c>
      <c r="K177" s="8" t="s">
        <v>90</v>
      </c>
      <c r="L177" s="1" t="s">
        <v>50</v>
      </c>
      <c r="M177" s="1" t="s">
        <v>51</v>
      </c>
      <c r="N177" s="8" t="s">
        <v>327</v>
      </c>
      <c r="O177" s="8" t="s">
        <v>328</v>
      </c>
      <c r="P177" s="8" t="n">
        <v>8</v>
      </c>
      <c r="Q177" s="8" t="s">
        <v>23</v>
      </c>
      <c r="R177" s="1" t="s">
        <v>23</v>
      </c>
      <c r="S177" s="1" t="s">
        <v>23</v>
      </c>
      <c r="T177" s="1" t="n">
        <v>1</v>
      </c>
      <c r="U177" s="10" t="n">
        <v>1</v>
      </c>
      <c r="V177" s="1" t="n">
        <v>35</v>
      </c>
      <c r="W177" s="1" t="n">
        <v>30</v>
      </c>
      <c r="X177" s="1" t="n">
        <f aca="false">V177+W177</f>
        <v>65</v>
      </c>
      <c r="Y177" s="2" t="n">
        <v>46.98</v>
      </c>
      <c r="Z177" s="2" t="n">
        <v>45.43</v>
      </c>
      <c r="AA177" s="3" t="n">
        <v>70.37</v>
      </c>
      <c r="AB177" s="3" t="n">
        <v>71.48</v>
      </c>
      <c r="AC177" s="2" t="n">
        <v>31.06</v>
      </c>
      <c r="AD177" s="2" t="n">
        <v>27.22</v>
      </c>
      <c r="AE177" s="2" t="n">
        <f aca="false">SQRT((((V177-1)*POWER(AC177,2))+((W177-1)*POWER(AD177,2)))/(X177-2))</f>
        <v>29.3548422224471</v>
      </c>
      <c r="AF177" s="18"/>
      <c r="AG177" s="18"/>
      <c r="AH177" s="11" t="n">
        <f aca="false">((AA177-Y177)-(AB177-Z177))/AE177</f>
        <v>-0.0906153737718252</v>
      </c>
      <c r="AI177" s="11" t="n">
        <f aca="false">AH177*(1-(3/((4*X177)-9)))*SQRT(1-(2*(U177-1)*0.233)/(X177-2))</f>
        <v>-0.0895323214956679</v>
      </c>
      <c r="AJ177" s="11" t="n">
        <f aca="false">((Y177-Z177)/AE177)*(1-(3/((4*X177)-9)))</f>
        <v>0.0521710895933403</v>
      </c>
      <c r="AK177" s="11" t="n">
        <f aca="false">AI177/SQRT(4+AI177^2)</f>
        <v>-0.0447213721563314</v>
      </c>
      <c r="AL177" s="11" t="n">
        <f aca="false">((AA177-Y177)/AC177)*(1-(3/((4*X177)-9)))</f>
        <v>0.744057895911525</v>
      </c>
      <c r="AM177" s="11" t="n">
        <f aca="false">((AB177-Z177)/AD177)*(1-(3/((4*X177)-9)))</f>
        <v>0.945578450342641</v>
      </c>
      <c r="AN177" s="11" t="n">
        <f aca="false">4*(1+(AI177^2)/8)/AO177</f>
        <v>43.8230094048636</v>
      </c>
      <c r="AO177" s="11" t="n">
        <f aca="false">((1/V177)*((V177-1)/(V177-3))*((((AL177^2)/2)*(V177/(V177-1)))+1)+(1/W177)*((W177-1)/(W177-3))*((((AM177^2)/2)*(W177/(W177-1)))+1))*(1+(U177-1)*0.233)</f>
        <v>0.0913677100836399</v>
      </c>
      <c r="AP177" s="1" t="s">
        <v>335</v>
      </c>
    </row>
    <row r="178" customFormat="false" ht="12.75" hidden="false" customHeight="false" outlineLevel="0" collapsed="false">
      <c r="A178" s="1" t="n">
        <v>177</v>
      </c>
      <c r="B178" s="1" t="n">
        <v>32</v>
      </c>
      <c r="C178" s="8" t="s">
        <v>324</v>
      </c>
      <c r="D178" s="8" t="s">
        <v>108</v>
      </c>
      <c r="E178" s="8" t="s">
        <v>86</v>
      </c>
      <c r="F178" s="8" t="s">
        <v>332</v>
      </c>
      <c r="G178" s="1" t="s">
        <v>23</v>
      </c>
      <c r="H178" s="1" t="s">
        <v>46</v>
      </c>
      <c r="I178" s="1" t="s">
        <v>60</v>
      </c>
      <c r="J178" s="8" t="s">
        <v>326</v>
      </c>
      <c r="K178" s="8" t="s">
        <v>90</v>
      </c>
      <c r="L178" s="1" t="s">
        <v>50</v>
      </c>
      <c r="M178" s="1" t="s">
        <v>51</v>
      </c>
      <c r="N178" s="8" t="s">
        <v>327</v>
      </c>
      <c r="O178" s="8" t="s">
        <v>328</v>
      </c>
      <c r="P178" s="8" t="n">
        <v>8</v>
      </c>
      <c r="Q178" s="8" t="s">
        <v>23</v>
      </c>
      <c r="R178" s="1" t="s">
        <v>23</v>
      </c>
      <c r="S178" s="1" t="s">
        <v>23</v>
      </c>
      <c r="T178" s="1" t="n">
        <v>1</v>
      </c>
      <c r="U178" s="10" t="n">
        <v>1</v>
      </c>
      <c r="V178" s="1" t="n">
        <v>35</v>
      </c>
      <c r="W178" s="1" t="n">
        <v>30</v>
      </c>
      <c r="X178" s="1" t="n">
        <f aca="false">V178+W178</f>
        <v>65</v>
      </c>
      <c r="Y178" s="2" t="n">
        <v>8.57</v>
      </c>
      <c r="Z178" s="2" t="n">
        <v>11.36</v>
      </c>
      <c r="AA178" s="3" t="n">
        <v>31.746</v>
      </c>
      <c r="AB178" s="3" t="n">
        <v>30.74</v>
      </c>
      <c r="AC178" s="2" t="n">
        <v>14.86</v>
      </c>
      <c r="AD178" s="2" t="n">
        <v>21.68</v>
      </c>
      <c r="AE178" s="2" t="n">
        <f aca="false">SQRT((((V178-1)*POWER(AC178,2))+((W178-1)*POWER(AD178,2)))/(X178-2))</f>
        <v>18.3175325849308</v>
      </c>
      <c r="AF178" s="18"/>
      <c r="AG178" s="18"/>
      <c r="AH178" s="11" t="n">
        <f aca="false">((AA178-Y178)-(AB178-Z178))/AE178</f>
        <v>0.207233151211798</v>
      </c>
      <c r="AI178" s="11" t="n">
        <f aca="false">AH178*(1-(3/((4*X178)-9)))*SQRT(1-(2*(U178-1)*0.233)/(X178-2))</f>
        <v>0.204756260958271</v>
      </c>
      <c r="AJ178" s="11" t="n">
        <f aca="false">((Y178-Z178)/AE178)*(1-(3/((4*X178)-9)))</f>
        <v>-0.150492615403998</v>
      </c>
      <c r="AK178" s="11" t="n">
        <f aca="false">AI178/SQRT(4+AI178^2)</f>
        <v>0.101845784585812</v>
      </c>
      <c r="AL178" s="11" t="n">
        <f aca="false">((AA178-Y178)/AC178)*(1-(3/((4*X178)-9)))</f>
        <v>1.54098223525816</v>
      </c>
      <c r="AM178" s="11" t="n">
        <f aca="false">((AB178-Z178)/AD178)*(1-(3/((4*X178)-9)))</f>
        <v>0.883227238646889</v>
      </c>
      <c r="AN178" s="11" t="n">
        <f aca="false">4*(1+(AI178^2)/8)/AO178</f>
        <v>34.1601195889984</v>
      </c>
      <c r="AO178" s="11" t="n">
        <f aca="false">((1/V178)*((V178-1)/(V178-3))*((((AL178^2)/2)*(V178/(V178-1)))+1)+(1/W178)*((W178-1)/(W178-3))*((((AM178^2)/2)*(W178/(W178-1)))+1))*(1+(U178-1)*0.233)</f>
        <v>0.117709264826338</v>
      </c>
      <c r="AP178" s="1" t="s">
        <v>335</v>
      </c>
    </row>
    <row r="179" customFormat="false" ht="12.75" hidden="false" customHeight="false" outlineLevel="0" collapsed="false">
      <c r="A179" s="1" t="n">
        <v>178</v>
      </c>
      <c r="B179" s="1" t="n">
        <v>32</v>
      </c>
      <c r="C179" s="8" t="s">
        <v>324</v>
      </c>
      <c r="D179" s="1" t="s">
        <v>56</v>
      </c>
      <c r="E179" s="1" t="s">
        <v>57</v>
      </c>
      <c r="F179" s="8" t="s">
        <v>333</v>
      </c>
      <c r="G179" s="1" t="s">
        <v>45</v>
      </c>
      <c r="H179" s="1" t="s">
        <v>46</v>
      </c>
      <c r="I179" s="1" t="s">
        <v>60</v>
      </c>
      <c r="J179" s="8" t="s">
        <v>326</v>
      </c>
      <c r="K179" s="8" t="s">
        <v>90</v>
      </c>
      <c r="L179" s="1" t="s">
        <v>50</v>
      </c>
      <c r="M179" s="1" t="s">
        <v>51</v>
      </c>
      <c r="N179" s="8" t="s">
        <v>327</v>
      </c>
      <c r="O179" s="8" t="s">
        <v>328</v>
      </c>
      <c r="P179" s="8" t="n">
        <v>8</v>
      </c>
      <c r="Q179" s="8" t="s">
        <v>23</v>
      </c>
      <c r="R179" s="1" t="s">
        <v>23</v>
      </c>
      <c r="S179" s="1" t="s">
        <v>23</v>
      </c>
      <c r="T179" s="1" t="n">
        <v>1</v>
      </c>
      <c r="U179" s="10" t="n">
        <v>1</v>
      </c>
      <c r="V179" s="1" t="n">
        <v>35</v>
      </c>
      <c r="W179" s="1" t="n">
        <v>30</v>
      </c>
      <c r="X179" s="1" t="n">
        <f aca="false">V179+W179</f>
        <v>65</v>
      </c>
      <c r="Y179" s="2" t="n">
        <v>51.97</v>
      </c>
      <c r="Z179" s="2" t="n">
        <v>50.63</v>
      </c>
      <c r="AA179" s="3" t="n">
        <v>59.32</v>
      </c>
      <c r="AB179" s="3" t="n">
        <v>57.14</v>
      </c>
      <c r="AC179" s="2" t="n">
        <v>12.2</v>
      </c>
      <c r="AD179" s="2" t="n">
        <v>13.47</v>
      </c>
      <c r="AE179" s="2" t="n">
        <f aca="false">SQRT((((V179-1)*POWER(AC179,2))+((W179-1)*POWER(AD179,2)))/(X179-2))</f>
        <v>12.8002641961822</v>
      </c>
      <c r="AF179" s="18"/>
      <c r="AG179" s="18"/>
      <c r="AH179" s="11" t="n">
        <f aca="false">((AA179-Y179)-(AB179-Z179))/AE179</f>
        <v>0.0656236455065156</v>
      </c>
      <c r="AI179" s="11" t="n">
        <f aca="false">AH179*(1-(3/((4*X179)-9)))*SQRT(1-(2*(U179-1)*0.233)/(X179-2))</f>
        <v>0.06483929914588</v>
      </c>
      <c r="AJ179" s="11" t="n">
        <f aca="false">((Y179-Z179)/AE179)*(1-(3/((4*X179)-9)))</f>
        <v>0.103434120066046</v>
      </c>
      <c r="AK179" s="11" t="n">
        <f aca="false">AI179/SQRT(4+AI179^2)</f>
        <v>0.0324026259193182</v>
      </c>
      <c r="AL179" s="11" t="n">
        <f aca="false">((AA179-Y179)/AC179)*(1-(3/((4*X179)-9)))</f>
        <v>0.595258311018222</v>
      </c>
      <c r="AM179" s="11" t="n">
        <f aca="false">((AB179-Z179)/AD179)*(1-(3/((4*X179)-9)))</f>
        <v>0.477519765037844</v>
      </c>
      <c r="AN179" s="11" t="n">
        <f aca="false">4*(1+(AI179^2)/8)/AO179</f>
        <v>52.7155989234032</v>
      </c>
      <c r="AO179" s="11" t="n">
        <f aca="false">((1/V179)*((V179-1)/(V179-3))*((((AL179^2)/2)*(V179/(V179-1)))+1)+(1/W179)*((W179-1)/(W179-3))*((((AM179^2)/2)*(W179/(W179-1)))+1))*(1+(U179-1)*0.233)</f>
        <v>0.0759187441495638</v>
      </c>
      <c r="AP179" s="1" t="s">
        <v>335</v>
      </c>
    </row>
    <row r="180" customFormat="false" ht="12.75" hidden="false" customHeight="false" outlineLevel="0" collapsed="false">
      <c r="A180" s="1" t="n">
        <v>179</v>
      </c>
      <c r="B180" s="1" t="n">
        <v>32</v>
      </c>
      <c r="C180" s="8" t="s">
        <v>324</v>
      </c>
      <c r="D180" s="1" t="s">
        <v>75</v>
      </c>
      <c r="E180" s="1" t="s">
        <v>57</v>
      </c>
      <c r="F180" s="8" t="s">
        <v>92</v>
      </c>
      <c r="G180" s="1" t="s">
        <v>23</v>
      </c>
      <c r="H180" s="1" t="s">
        <v>46</v>
      </c>
      <c r="I180" s="1" t="s">
        <v>60</v>
      </c>
      <c r="J180" s="8" t="s">
        <v>326</v>
      </c>
      <c r="K180" s="8" t="s">
        <v>90</v>
      </c>
      <c r="L180" s="1" t="s">
        <v>50</v>
      </c>
      <c r="M180" s="1" t="s">
        <v>51</v>
      </c>
      <c r="N180" s="8" t="s">
        <v>327</v>
      </c>
      <c r="O180" s="8" t="s">
        <v>328</v>
      </c>
      <c r="P180" s="8" t="n">
        <v>8</v>
      </c>
      <c r="Q180" s="8" t="s">
        <v>23</v>
      </c>
      <c r="R180" s="1" t="s">
        <v>23</v>
      </c>
      <c r="S180" s="1" t="s">
        <v>23</v>
      </c>
      <c r="T180" s="1" t="n">
        <v>1</v>
      </c>
      <c r="U180" s="10" t="n">
        <v>1</v>
      </c>
      <c r="V180" s="1" t="n">
        <v>35</v>
      </c>
      <c r="W180" s="1" t="n">
        <v>30</v>
      </c>
      <c r="X180" s="1" t="n">
        <f aca="false">V180+W180</f>
        <v>65</v>
      </c>
      <c r="Y180" s="2" t="n">
        <v>50.48</v>
      </c>
      <c r="Z180" s="2" t="n">
        <v>47.96</v>
      </c>
      <c r="AA180" s="3" t="n">
        <v>55.4</v>
      </c>
      <c r="AB180" s="3" t="n">
        <v>53.33</v>
      </c>
      <c r="AC180" s="2" t="n">
        <v>17.43</v>
      </c>
      <c r="AD180" s="2" t="n">
        <v>12.34</v>
      </c>
      <c r="AE180" s="2" t="n">
        <f aca="false">SQRT((((V180-1)*POWER(AC180,2))+((W180-1)*POWER(AD180,2)))/(X180-2))</f>
        <v>15.2988011772268</v>
      </c>
      <c r="AF180" s="18"/>
      <c r="AG180" s="18"/>
      <c r="AH180" s="11" t="n">
        <f aca="false">((AA180-Y180)-(AB180-Z180))/AE180</f>
        <v>-0.0294140694285149</v>
      </c>
      <c r="AI180" s="11" t="n">
        <f aca="false">AH180*(1-(3/((4*X180)-9)))*SQRT(1-(2*(U180-1)*0.233)/(X180-2))</f>
        <v>-0.029062506845704</v>
      </c>
      <c r="AJ180" s="11" t="n">
        <f aca="false">((Y180-Z180)/AE180)*(1-(3/((4*X180)-9)))</f>
        <v>0.162750038335943</v>
      </c>
      <c r="AK180" s="11" t="n">
        <f aca="false">AI180/SQRT(4+AI180^2)</f>
        <v>-0.0145297194754675</v>
      </c>
      <c r="AL180" s="11" t="n">
        <f aca="false">((AA180-Y180)/AC180)*(1-(3/((4*X180)-9)))</f>
        <v>0.278898176656541</v>
      </c>
      <c r="AM180" s="11" t="n">
        <f aca="false">((AB180-Z180)/AD180)*(1-(3/((4*X180)-9)))</f>
        <v>0.429968941091388</v>
      </c>
      <c r="AN180" s="11" t="n">
        <f aca="false">4*(1+(AI180^2)/8)/AO180</f>
        <v>56.5042817290332</v>
      </c>
      <c r="AO180" s="11" t="n">
        <f aca="false">((1/V180)*((V180-1)/(V180-3))*((((AL180^2)/2)*(V180/(V180-1)))+1)+(1/W180)*((W180-1)/(W180-3))*((((AM180^2)/2)*(W180/(W180-1)))+1))*(1+(U180-1)*0.233)</f>
        <v>0.0707985694577296</v>
      </c>
      <c r="AP180" s="1" t="s">
        <v>335</v>
      </c>
    </row>
    <row r="181" customFormat="false" ht="12.75" hidden="false" customHeight="false" outlineLevel="0" collapsed="false">
      <c r="A181" s="1" t="n">
        <v>180</v>
      </c>
      <c r="B181" s="1" t="n">
        <v>32</v>
      </c>
      <c r="C181" s="8" t="s">
        <v>324</v>
      </c>
      <c r="D181" s="1" t="s">
        <v>56</v>
      </c>
      <c r="E181" s="1" t="s">
        <v>57</v>
      </c>
      <c r="F181" s="8" t="s">
        <v>92</v>
      </c>
      <c r="G181" s="1" t="s">
        <v>23</v>
      </c>
      <c r="H181" s="1" t="s">
        <v>46</v>
      </c>
      <c r="I181" s="1" t="s">
        <v>60</v>
      </c>
      <c r="J181" s="8" t="s">
        <v>326</v>
      </c>
      <c r="K181" s="8" t="s">
        <v>90</v>
      </c>
      <c r="L181" s="1" t="s">
        <v>50</v>
      </c>
      <c r="M181" s="1" t="s">
        <v>51</v>
      </c>
      <c r="N181" s="8" t="s">
        <v>327</v>
      </c>
      <c r="O181" s="8" t="s">
        <v>328</v>
      </c>
      <c r="P181" s="8" t="n">
        <v>8</v>
      </c>
      <c r="Q181" s="8" t="s">
        <v>23</v>
      </c>
      <c r="R181" s="1" t="s">
        <v>23</v>
      </c>
      <c r="S181" s="1" t="s">
        <v>23</v>
      </c>
      <c r="T181" s="1" t="n">
        <v>1</v>
      </c>
      <c r="U181" s="10" t="n">
        <v>1</v>
      </c>
      <c r="V181" s="1" t="n">
        <v>35</v>
      </c>
      <c r="W181" s="1" t="n">
        <v>30</v>
      </c>
      <c r="X181" s="1" t="n">
        <f aca="false">V181+W181</f>
        <v>65</v>
      </c>
      <c r="Y181" s="2" t="n">
        <v>20.83</v>
      </c>
      <c r="Z181" s="2" t="n">
        <v>22.92</v>
      </c>
      <c r="AA181" s="3" t="n">
        <v>28.53</v>
      </c>
      <c r="AB181" s="3" t="n">
        <v>26.82</v>
      </c>
      <c r="AC181" s="2" t="n">
        <v>9.38</v>
      </c>
      <c r="AD181" s="2" t="n">
        <v>11.7</v>
      </c>
      <c r="AE181" s="2" t="n">
        <f aca="false">SQRT((((V181-1)*POWER(AC181,2))+((W181-1)*POWER(AD181,2)))/(X181-2))</f>
        <v>10.5117316169745</v>
      </c>
      <c r="AF181" s="18"/>
      <c r="AG181" s="18"/>
      <c r="AH181" s="11" t="n">
        <f aca="false">((AA181-Y181)-(AB181-Z181))/AE181</f>
        <v>0.361500858132993</v>
      </c>
      <c r="AI181" s="11" t="n">
        <f aca="false">AH181*(1-(3/((4*X181)-9)))*SQRT(1-(2*(U181-1)*0.233)/(X181-2))</f>
        <v>0.35718013074495</v>
      </c>
      <c r="AJ181" s="11" t="n">
        <f aca="false">((Y181-Z181)/AE181)*(1-(3/((4*X181)-9)))</f>
        <v>-0.196449071909722</v>
      </c>
      <c r="AK181" s="11" t="n">
        <f aca="false">AI181/SQRT(4+AI181^2)</f>
        <v>0.175808418026074</v>
      </c>
      <c r="AL181" s="11" t="n">
        <f aca="false">((AA181-Y181)/AC181)*(1-(3/((4*X181)-9)))</f>
        <v>0.811084022120474</v>
      </c>
      <c r="AM181" s="11" t="n">
        <f aca="false">((AB181-Z181)/AD181)*(1-(3/((4*X181)-9)))</f>
        <v>0.329349269588313</v>
      </c>
      <c r="AN181" s="11" t="n">
        <f aca="false">4*(1+(AI181^2)/8)/AO181</f>
        <v>51.8027524438267</v>
      </c>
      <c r="AO181" s="11" t="n">
        <f aca="false">((1/V181)*((V181-1)/(V181-3))*((((AL181^2)/2)*(V181/(V181-1)))+1)+(1/W181)*((W181-1)/(W181-3))*((((AM181^2)/2)*(W181/(W181-1)))+1))*(1+(U181-1)*0.233)</f>
        <v>0.0784473533005054</v>
      </c>
      <c r="AP181" s="1" t="s">
        <v>335</v>
      </c>
    </row>
    <row r="182" customFormat="false" ht="12.75" hidden="false" customHeight="false" outlineLevel="0" collapsed="false">
      <c r="A182" s="1" t="n">
        <v>181</v>
      </c>
      <c r="B182" s="1" t="n">
        <v>32</v>
      </c>
      <c r="C182" s="8" t="s">
        <v>324</v>
      </c>
      <c r="D182" s="1" t="s">
        <v>85</v>
      </c>
      <c r="E182" s="1" t="s">
        <v>86</v>
      </c>
      <c r="F182" s="8" t="s">
        <v>325</v>
      </c>
      <c r="G182" s="1" t="s">
        <v>23</v>
      </c>
      <c r="H182" s="1" t="s">
        <v>46</v>
      </c>
      <c r="I182" s="1" t="s">
        <v>60</v>
      </c>
      <c r="J182" s="8" t="s">
        <v>326</v>
      </c>
      <c r="K182" s="8" t="s">
        <v>90</v>
      </c>
      <c r="L182" s="1" t="s">
        <v>50</v>
      </c>
      <c r="M182" s="1" t="s">
        <v>51</v>
      </c>
      <c r="N182" s="8" t="s">
        <v>327</v>
      </c>
      <c r="O182" s="8" t="s">
        <v>328</v>
      </c>
      <c r="P182" s="8" t="n">
        <v>8</v>
      </c>
      <c r="Q182" s="8" t="s">
        <v>23</v>
      </c>
      <c r="R182" s="8" t="s">
        <v>45</v>
      </c>
      <c r="S182" s="8" t="s">
        <v>23</v>
      </c>
      <c r="T182" s="1" t="n">
        <v>1</v>
      </c>
      <c r="U182" s="10" t="n">
        <v>1</v>
      </c>
      <c r="V182" s="1" t="n">
        <v>35</v>
      </c>
      <c r="W182" s="1" t="n">
        <v>30</v>
      </c>
      <c r="X182" s="1" t="n">
        <f aca="false">V182+W182</f>
        <v>65</v>
      </c>
      <c r="Y182" s="2" t="n">
        <v>28.75</v>
      </c>
      <c r="Z182" s="2" t="n">
        <v>33.33</v>
      </c>
      <c r="AA182" s="3" t="n">
        <v>65</v>
      </c>
      <c r="AB182" s="3" t="n">
        <v>70.63</v>
      </c>
      <c r="AC182" s="2" t="n">
        <v>30.32</v>
      </c>
      <c r="AD182" s="2" t="n">
        <v>32.56</v>
      </c>
      <c r="AE182" s="2" t="n">
        <f aca="false">SQRT((((V182-1)*POWER(AC182,2))+((W182-1)*POWER(AD182,2)))/(X182-2))</f>
        <v>31.3709844707919</v>
      </c>
      <c r="AF182" s="18"/>
      <c r="AG182" s="18"/>
      <c r="AH182" s="11" t="n">
        <f aca="false">((AA182-Y182)-(AB182-Z182))/AE182</f>
        <v>-0.0334704191695866</v>
      </c>
      <c r="AI182" s="11" t="n">
        <f aca="false">AH182*(1-(3/((4*X182)-9)))*SQRT(1-(2*(U182-1)*0.233)/(X182-2))</f>
        <v>-0.0330703743189541</v>
      </c>
      <c r="AJ182" s="11" t="n">
        <f aca="false">((Y182-Z182)/AE182)*(1-(3/((4*X182)-9)))</f>
        <v>-0.144249823219819</v>
      </c>
      <c r="AK182" s="11" t="n">
        <f aca="false">AI182/SQRT(4+AI182^2)</f>
        <v>-0.0165329271601785</v>
      </c>
      <c r="AL182" s="11" t="n">
        <f aca="false">((AA182-Y182)/AC182)*(1-(3/((4*X182)-9)))</f>
        <v>1.18129066846072</v>
      </c>
      <c r="AM182" s="11" t="n">
        <f aca="false">((AB182-Z182)/AD182)*(1-(3/((4*X182)-9)))</f>
        <v>1.13188523547089</v>
      </c>
      <c r="AN182" s="11" t="n">
        <f aca="false">4*(1+(AI182^2)/8)/AO182</f>
        <v>35.8187107930955</v>
      </c>
      <c r="AO182" s="11" t="n">
        <f aca="false">((1/V182)*((V182-1)/(V182-3))*((((AL182^2)/2)*(V182/(V182-1)))+1)+(1/W182)*((W182-1)/(W182-3))*((((AM182^2)/2)*(W182/(W182-1)))+1))*(1+(U182-1)*0.233)</f>
        <v>0.111688744129785</v>
      </c>
      <c r="AP182" s="1" t="s">
        <v>336</v>
      </c>
    </row>
    <row r="183" customFormat="false" ht="12.75" hidden="false" customHeight="false" outlineLevel="0" collapsed="false">
      <c r="A183" s="1" t="n">
        <v>182</v>
      </c>
      <c r="B183" s="1" t="n">
        <v>32</v>
      </c>
      <c r="C183" s="8" t="s">
        <v>324</v>
      </c>
      <c r="D183" s="8" t="s">
        <v>108</v>
      </c>
      <c r="E183" s="8" t="s">
        <v>86</v>
      </c>
      <c r="F183" s="8" t="s">
        <v>330</v>
      </c>
      <c r="G183" s="1" t="s">
        <v>23</v>
      </c>
      <c r="H183" s="1" t="s">
        <v>46</v>
      </c>
      <c r="I183" s="1" t="s">
        <v>60</v>
      </c>
      <c r="J183" s="8" t="s">
        <v>326</v>
      </c>
      <c r="K183" s="8" t="s">
        <v>90</v>
      </c>
      <c r="L183" s="1" t="s">
        <v>50</v>
      </c>
      <c r="M183" s="1" t="s">
        <v>51</v>
      </c>
      <c r="N183" s="8" t="s">
        <v>327</v>
      </c>
      <c r="O183" s="8" t="s">
        <v>328</v>
      </c>
      <c r="P183" s="8" t="n">
        <v>8</v>
      </c>
      <c r="Q183" s="8" t="s">
        <v>23</v>
      </c>
      <c r="R183" s="8" t="s">
        <v>45</v>
      </c>
      <c r="S183" s="8" t="s">
        <v>23</v>
      </c>
      <c r="T183" s="1" t="n">
        <v>1</v>
      </c>
      <c r="U183" s="10" t="n">
        <v>1</v>
      </c>
      <c r="V183" s="1" t="n">
        <v>35</v>
      </c>
      <c r="W183" s="1" t="n">
        <v>30</v>
      </c>
      <c r="X183" s="1" t="n">
        <f aca="false">V183+W183</f>
        <v>65</v>
      </c>
      <c r="Y183" s="2" t="n">
        <v>45.63</v>
      </c>
      <c r="Z183" s="2" t="n">
        <v>44.17</v>
      </c>
      <c r="AA183" s="3" t="n">
        <v>71.52</v>
      </c>
      <c r="AB183" s="3" t="n">
        <v>66.04</v>
      </c>
      <c r="AC183" s="2" t="n">
        <v>27.6</v>
      </c>
      <c r="AD183" s="2" t="n">
        <v>31.01</v>
      </c>
      <c r="AE183" s="2" t="n">
        <f aca="false">SQRT((((V183-1)*POWER(AC183,2))+((W183-1)*POWER(AD183,2)))/(X183-2))</f>
        <v>29.2191562789002</v>
      </c>
      <c r="AF183" s="18"/>
      <c r="AG183" s="18"/>
      <c r="AH183" s="11" t="n">
        <f aca="false">((AA183-Y183)-(AB183-Z183))/AE183</f>
        <v>0.137580974673896</v>
      </c>
      <c r="AI183" s="11" t="n">
        <f aca="false">AH183*(1-(3/((4*X183)-9)))*SQRT(1-(2*(U183-1)*0.233)/(X183-2))</f>
        <v>0.135936580554288</v>
      </c>
      <c r="AJ183" s="11" t="n">
        <f aca="false">((Y183-Z183)/AE183)*(1-(3/((4*X183)-9)))</f>
        <v>0.049370001892851</v>
      </c>
      <c r="AK183" s="11" t="n">
        <f aca="false">AI183/SQRT(4+AI183^2)</f>
        <v>0.0678118359826078</v>
      </c>
      <c r="AL183" s="11" t="n">
        <f aca="false">((AA183-Y183)/AC183)*(1-(3/((4*X183)-9)))</f>
        <v>0.926831803221895</v>
      </c>
      <c r="AM183" s="11" t="n">
        <f aca="false">((AB183-Z183)/AD183)*(1-(3/((4*X183)-9)))</f>
        <v>0.696827009922259</v>
      </c>
      <c r="AN183" s="11" t="n">
        <f aca="false">4*(1+(AI183^2)/8)/AO183</f>
        <v>45.2644177554574</v>
      </c>
      <c r="AO183" s="11" t="n">
        <f aca="false">((1/V183)*((V183-1)/(V183-3))*((((AL183^2)/2)*(V183/(V183-1)))+1)+(1/W183)*((W183-1)/(W183-3))*((((AM183^2)/2)*(W183/(W183-1)))+1))*(1+(U183-1)*0.233)</f>
        <v>0.0885737534198817</v>
      </c>
      <c r="AP183" s="1" t="s">
        <v>336</v>
      </c>
    </row>
    <row r="184" customFormat="false" ht="12.75" hidden="false" customHeight="false" outlineLevel="0" collapsed="false">
      <c r="A184" s="1" t="n">
        <v>183</v>
      </c>
      <c r="B184" s="1" t="n">
        <v>32</v>
      </c>
      <c r="C184" s="8" t="s">
        <v>324</v>
      </c>
      <c r="D184" s="1" t="s">
        <v>85</v>
      </c>
      <c r="E184" s="1" t="s">
        <v>86</v>
      </c>
      <c r="F184" s="8" t="s">
        <v>331</v>
      </c>
      <c r="G184" s="1" t="s">
        <v>23</v>
      </c>
      <c r="H184" s="1" t="s">
        <v>46</v>
      </c>
      <c r="I184" s="1" t="s">
        <v>60</v>
      </c>
      <c r="J184" s="8" t="s">
        <v>326</v>
      </c>
      <c r="K184" s="8" t="s">
        <v>90</v>
      </c>
      <c r="L184" s="1" t="s">
        <v>50</v>
      </c>
      <c r="M184" s="1" t="s">
        <v>51</v>
      </c>
      <c r="N184" s="8" t="s">
        <v>327</v>
      </c>
      <c r="O184" s="8" t="s">
        <v>328</v>
      </c>
      <c r="P184" s="8" t="n">
        <v>8</v>
      </c>
      <c r="Q184" s="8" t="s">
        <v>23</v>
      </c>
      <c r="R184" s="8" t="s">
        <v>45</v>
      </c>
      <c r="S184" s="8" t="s">
        <v>23</v>
      </c>
      <c r="T184" s="1" t="n">
        <v>1</v>
      </c>
      <c r="U184" s="10" t="n">
        <v>1</v>
      </c>
      <c r="V184" s="1" t="n">
        <v>35</v>
      </c>
      <c r="W184" s="1" t="n">
        <v>30</v>
      </c>
      <c r="X184" s="1" t="n">
        <f aca="false">V184+W184</f>
        <v>65</v>
      </c>
      <c r="Y184" s="2" t="n">
        <v>46.98</v>
      </c>
      <c r="Z184" s="2" t="n">
        <v>45.43</v>
      </c>
      <c r="AA184" s="3" t="n">
        <v>74.29</v>
      </c>
      <c r="AB184" s="3" t="n">
        <v>80.37</v>
      </c>
      <c r="AC184" s="2" t="n">
        <v>31.06</v>
      </c>
      <c r="AD184" s="2" t="n">
        <v>27.22</v>
      </c>
      <c r="AE184" s="2" t="n">
        <f aca="false">SQRT((((V184-1)*POWER(AC184,2))+((W184-1)*POWER(AD184,2)))/(X184-2))</f>
        <v>29.3548422224471</v>
      </c>
      <c r="AF184" s="18"/>
      <c r="AG184" s="18"/>
      <c r="AH184" s="11" t="n">
        <f aca="false">((AA184-Y184)-(AB184-Z184))/AE184</f>
        <v>-0.259923045819183</v>
      </c>
      <c r="AI184" s="11" t="n">
        <f aca="false">AH184*(1-(3/((4*X184)-9)))*SQRT(1-(2*(U184-1)*0.233)/(X184-2))</f>
        <v>-0.256816395869153</v>
      </c>
      <c r="AJ184" s="11" t="n">
        <f aca="false">((Y184-Z184)/AE184)*(1-(3/((4*X184)-9)))</f>
        <v>0.0521710895933403</v>
      </c>
      <c r="AK184" s="11" t="n">
        <f aca="false">AI184/SQRT(4+AI184^2)</f>
        <v>-0.127362472375837</v>
      </c>
      <c r="AL184" s="11" t="n">
        <f aca="false">((AA184-Y184)/AC184)*(1-(3/((4*X184)-9)))</f>
        <v>0.868756782272071</v>
      </c>
      <c r="AM184" s="11" t="n">
        <f aca="false">((AB184-Z184)/AD184)*(1-(3/((4*X184)-9)))</f>
        <v>1.26827297715823</v>
      </c>
      <c r="AN184" s="11" t="n">
        <f aca="false">4*(1+(AI184^2)/8)/AO184</f>
        <v>37.4325888609442</v>
      </c>
      <c r="AO184" s="11" t="n">
        <f aca="false">((1/V184)*((V184-1)/(V184-3))*((((AL184^2)/2)*(V184/(V184-1)))+1)+(1/W184)*((W184-1)/(W184-3))*((((AM184^2)/2)*(W184/(W184-1)))+1))*(1+(U184-1)*0.233)</f>
        <v>0.107739738375442</v>
      </c>
      <c r="AP184" s="1" t="s">
        <v>336</v>
      </c>
    </row>
    <row r="185" customFormat="false" ht="12.75" hidden="false" customHeight="false" outlineLevel="0" collapsed="false">
      <c r="A185" s="1" t="n">
        <v>184</v>
      </c>
      <c r="B185" s="1" t="n">
        <v>32</v>
      </c>
      <c r="C185" s="8" t="s">
        <v>324</v>
      </c>
      <c r="D185" s="8" t="s">
        <v>108</v>
      </c>
      <c r="E185" s="8" t="s">
        <v>86</v>
      </c>
      <c r="F185" s="8" t="s">
        <v>332</v>
      </c>
      <c r="G185" s="1" t="s">
        <v>23</v>
      </c>
      <c r="H185" s="1" t="s">
        <v>46</v>
      </c>
      <c r="I185" s="1" t="s">
        <v>60</v>
      </c>
      <c r="J185" s="8" t="s">
        <v>326</v>
      </c>
      <c r="K185" s="8" t="s">
        <v>90</v>
      </c>
      <c r="L185" s="1" t="s">
        <v>50</v>
      </c>
      <c r="M185" s="1" t="s">
        <v>51</v>
      </c>
      <c r="N185" s="8" t="s">
        <v>327</v>
      </c>
      <c r="O185" s="8" t="s">
        <v>328</v>
      </c>
      <c r="P185" s="8" t="n">
        <v>8</v>
      </c>
      <c r="Q185" s="8" t="s">
        <v>23</v>
      </c>
      <c r="R185" s="8" t="s">
        <v>45</v>
      </c>
      <c r="S185" s="8" t="s">
        <v>23</v>
      </c>
      <c r="T185" s="1" t="n">
        <v>1</v>
      </c>
      <c r="U185" s="10" t="n">
        <v>1</v>
      </c>
      <c r="V185" s="1" t="n">
        <v>35</v>
      </c>
      <c r="W185" s="1" t="n">
        <v>30</v>
      </c>
      <c r="X185" s="1" t="n">
        <f aca="false">V185+W185</f>
        <v>65</v>
      </c>
      <c r="Y185" s="2" t="n">
        <v>8.57</v>
      </c>
      <c r="Z185" s="2" t="n">
        <v>11.36</v>
      </c>
      <c r="AA185" s="3" t="n">
        <v>37.67</v>
      </c>
      <c r="AB185" s="3" t="n">
        <v>40.62</v>
      </c>
      <c r="AC185" s="2" t="n">
        <v>14.86</v>
      </c>
      <c r="AD185" s="2" t="n">
        <v>21.68</v>
      </c>
      <c r="AE185" s="2" t="n">
        <f aca="false">SQRT((((V185-1)*POWER(AC185,2))+((W185-1)*POWER(AD185,2)))/(X185-2))</f>
        <v>18.3175325849308</v>
      </c>
      <c r="AF185" s="18"/>
      <c r="AG185" s="18"/>
      <c r="AH185" s="11" t="n">
        <f aca="false">((AA185-Y185)-(AB185-Z185))/AE185</f>
        <v>-0.00873480089406929</v>
      </c>
      <c r="AI185" s="11" t="n">
        <f aca="false">AH185*(1-(3/((4*X185)-9)))*SQRT(1-(2*(U185-1)*0.233)/(X185-2))</f>
        <v>-0.00863040088338321</v>
      </c>
      <c r="AJ185" s="11" t="n">
        <f aca="false">((Y185-Z185)/AE185)*(1-(3/((4*X185)-9)))</f>
        <v>-0.150492615403998</v>
      </c>
      <c r="AK185" s="11" t="n">
        <f aca="false">AI185/SQRT(4+AI185^2)</f>
        <v>-0.00431516026567639</v>
      </c>
      <c r="AL185" s="11" t="n">
        <f aca="false">((AA185-Y185)/AC185)*(1-(3/((4*X185)-9)))</f>
        <v>1.93487155013861</v>
      </c>
      <c r="AM185" s="11" t="n">
        <f aca="false">((AB185-Z185)/AD185)*(1-(3/((4*X185)-9)))</f>
        <v>1.3334999485453</v>
      </c>
      <c r="AN185" s="11" t="n">
        <f aca="false">4*(1+(AI185^2)/8)/AO185</f>
        <v>25.3832984973399</v>
      </c>
      <c r="AO185" s="11" t="n">
        <f aca="false">((1/V185)*((V185-1)/(V185-3))*((((AL185^2)/2)*(V185/(V185-1)))+1)+(1/W185)*((W185-1)/(W185-3))*((((AM185^2)/2)*(W185/(W185-1)))+1))*(1+(U185-1)*0.233)</f>
        <v>0.157585399798568</v>
      </c>
      <c r="AP185" s="1" t="s">
        <v>336</v>
      </c>
    </row>
    <row r="186" customFormat="false" ht="12.75" hidden="false" customHeight="false" outlineLevel="0" collapsed="false">
      <c r="A186" s="1" t="n">
        <v>185</v>
      </c>
      <c r="B186" s="1" t="n">
        <v>32</v>
      </c>
      <c r="C186" s="8" t="s">
        <v>324</v>
      </c>
      <c r="D186" s="1" t="s">
        <v>56</v>
      </c>
      <c r="E186" s="1" t="s">
        <v>57</v>
      </c>
      <c r="F186" s="8" t="s">
        <v>333</v>
      </c>
      <c r="G186" s="1" t="s">
        <v>45</v>
      </c>
      <c r="H186" s="1" t="s">
        <v>46</v>
      </c>
      <c r="I186" s="1" t="s">
        <v>60</v>
      </c>
      <c r="J186" s="8" t="s">
        <v>326</v>
      </c>
      <c r="K186" s="8" t="s">
        <v>90</v>
      </c>
      <c r="L186" s="1" t="s">
        <v>50</v>
      </c>
      <c r="M186" s="1" t="s">
        <v>51</v>
      </c>
      <c r="N186" s="8" t="s">
        <v>327</v>
      </c>
      <c r="O186" s="8" t="s">
        <v>328</v>
      </c>
      <c r="P186" s="8" t="n">
        <v>8</v>
      </c>
      <c r="Q186" s="8" t="s">
        <v>23</v>
      </c>
      <c r="R186" s="8" t="s">
        <v>45</v>
      </c>
      <c r="S186" s="8" t="s">
        <v>23</v>
      </c>
      <c r="T186" s="1" t="n">
        <v>1</v>
      </c>
      <c r="U186" s="10" t="n">
        <v>1</v>
      </c>
      <c r="V186" s="1" t="n">
        <v>35</v>
      </c>
      <c r="W186" s="1" t="n">
        <v>30</v>
      </c>
      <c r="X186" s="1" t="n">
        <f aca="false">V186+W186</f>
        <v>65</v>
      </c>
      <c r="Y186" s="2" t="n">
        <v>51.97</v>
      </c>
      <c r="Z186" s="2" t="n">
        <v>50.63</v>
      </c>
      <c r="AA186" s="3" t="n">
        <v>63.67</v>
      </c>
      <c r="AB186" s="3" t="n">
        <v>63.89</v>
      </c>
      <c r="AC186" s="2" t="n">
        <v>12.2</v>
      </c>
      <c r="AD186" s="2" t="n">
        <v>13.47</v>
      </c>
      <c r="AE186" s="2" t="n">
        <f aca="false">SQRT((((V186-1)*POWER(AC186,2))+((W186-1)*POWER(AD186,2)))/(X186-2))</f>
        <v>12.8002641961822</v>
      </c>
      <c r="AF186" s="18"/>
      <c r="AG186" s="18"/>
      <c r="AH186" s="11" t="n">
        <f aca="false">((AA186-Y186)-(AB186-Z186))/AE186</f>
        <v>-0.1218724845121</v>
      </c>
      <c r="AI186" s="11" t="n">
        <f aca="false">AH186*(1-(3/((4*X186)-9)))*SQRT(1-(2*(U186-1)*0.233)/(X186-2))</f>
        <v>-0.120415841270919</v>
      </c>
      <c r="AJ186" s="11" t="n">
        <f aca="false">((Y186-Z186)/AE186)*(1-(3/((4*X186)-9)))</f>
        <v>0.103434120066046</v>
      </c>
      <c r="AK186" s="11" t="n">
        <f aca="false">AI186/SQRT(4+AI186^2)</f>
        <v>-0.0600990897629459</v>
      </c>
      <c r="AL186" s="11" t="n">
        <f aca="false">((AA186-Y186)/AC186)*(1-(3/((4*X186)-9)))</f>
        <v>0.94755404611064</v>
      </c>
      <c r="AM186" s="11" t="n">
        <f aca="false">((AB186-Z186)/AD186)*(1-(3/((4*X186)-9)))</f>
        <v>0.972643945376623</v>
      </c>
      <c r="AN186" s="11" t="n">
        <f aca="false">4*(1+(AI186^2)/8)/AO186</f>
        <v>41.0125722437897</v>
      </c>
      <c r="AO186" s="11" t="n">
        <f aca="false">((1/V186)*((V186-1)/(V186-3))*((((AL186^2)/2)*(V186/(V186-1)))+1)+(1/W186)*((W186-1)/(W186-3))*((((AM186^2)/2)*(W186/(W186-1)))+1))*(1+(U186-1)*0.233)</f>
        <v>0.0977078434289448</v>
      </c>
      <c r="AP186" s="1" t="s">
        <v>336</v>
      </c>
    </row>
    <row r="187" customFormat="false" ht="12.75" hidden="false" customHeight="false" outlineLevel="0" collapsed="false">
      <c r="A187" s="1" t="n">
        <v>186</v>
      </c>
      <c r="B187" s="1" t="n">
        <v>32</v>
      </c>
      <c r="C187" s="8" t="s">
        <v>324</v>
      </c>
      <c r="D187" s="1" t="s">
        <v>75</v>
      </c>
      <c r="E187" s="1" t="s">
        <v>57</v>
      </c>
      <c r="F187" s="8" t="s">
        <v>92</v>
      </c>
      <c r="G187" s="1" t="s">
        <v>23</v>
      </c>
      <c r="H187" s="1" t="s">
        <v>46</v>
      </c>
      <c r="I187" s="1" t="s">
        <v>60</v>
      </c>
      <c r="J187" s="8" t="s">
        <v>326</v>
      </c>
      <c r="K187" s="8" t="s">
        <v>90</v>
      </c>
      <c r="L187" s="1" t="s">
        <v>50</v>
      </c>
      <c r="M187" s="1" t="s">
        <v>51</v>
      </c>
      <c r="N187" s="8" t="s">
        <v>327</v>
      </c>
      <c r="O187" s="8" t="s">
        <v>328</v>
      </c>
      <c r="P187" s="8" t="n">
        <v>8</v>
      </c>
      <c r="Q187" s="8" t="s">
        <v>23</v>
      </c>
      <c r="R187" s="8" t="s">
        <v>45</v>
      </c>
      <c r="S187" s="8" t="s">
        <v>23</v>
      </c>
      <c r="T187" s="1" t="n">
        <v>1</v>
      </c>
      <c r="U187" s="10" t="n">
        <v>1</v>
      </c>
      <c r="V187" s="1" t="n">
        <v>35</v>
      </c>
      <c r="W187" s="1" t="n">
        <v>30</v>
      </c>
      <c r="X187" s="1" t="n">
        <f aca="false">V187+W187</f>
        <v>65</v>
      </c>
      <c r="Y187" s="2" t="n">
        <v>50.48</v>
      </c>
      <c r="Z187" s="2" t="n">
        <v>47.96</v>
      </c>
      <c r="AA187" s="3" t="n">
        <v>58.42</v>
      </c>
      <c r="AB187" s="3" t="n">
        <v>53.15</v>
      </c>
      <c r="AC187" s="2" t="n">
        <v>17.43</v>
      </c>
      <c r="AD187" s="2" t="n">
        <v>12.34</v>
      </c>
      <c r="AE187" s="2" t="n">
        <f aca="false">SQRT((((V187-1)*POWER(AC187,2))+((W187-1)*POWER(AD187,2)))/(X187-2))</f>
        <v>15.2988011772268</v>
      </c>
      <c r="AF187" s="18"/>
      <c r="AG187" s="18"/>
      <c r="AH187" s="11" t="n">
        <f aca="false">((AA187-Y187)-(AB187-Z187))/AE187</f>
        <v>0.179752646507593</v>
      </c>
      <c r="AI187" s="11" t="n">
        <f aca="false">AH187*(1-(3/((4*X187)-9)))*SQRT(1-(2*(U187-1)*0.233)/(X187-2))</f>
        <v>0.177604208501526</v>
      </c>
      <c r="AJ187" s="11" t="n">
        <f aca="false">((Y187-Z187)/AE187)*(1-(3/((4*X187)-9)))</f>
        <v>0.162750038335943</v>
      </c>
      <c r="AK187" s="11" t="n">
        <f aca="false">AI187/SQRT(4+AI187^2)</f>
        <v>0.0884540231542197</v>
      </c>
      <c r="AL187" s="11" t="n">
        <f aca="false">((AA187-Y187)/AC187)*(1-(3/((4*X187)-9)))</f>
        <v>0.450091772896938</v>
      </c>
      <c r="AM187" s="11" t="n">
        <f aca="false">((AB187-Z187)/AD187)*(1-(3/((4*X187)-9)))</f>
        <v>0.415556574350895</v>
      </c>
      <c r="AN187" s="11" t="n">
        <f aca="false">4*(1+(AI187^2)/8)/AO187</f>
        <v>55.3724805824428</v>
      </c>
      <c r="AO187" s="11" t="n">
        <f aca="false">((1/V187)*((V187-1)/(V187-3))*((((AL187^2)/2)*(V187/(V187-1)))+1)+(1/W187)*((W187-1)/(W187-3))*((((AM187^2)/2)*(W187/(W187-1)))+1))*(1+(U187-1)*0.233)</f>
        <v>0.0725228775232444</v>
      </c>
      <c r="AP187" s="1" t="s">
        <v>336</v>
      </c>
    </row>
    <row r="188" customFormat="false" ht="12.75" hidden="false" customHeight="false" outlineLevel="0" collapsed="false">
      <c r="A188" s="1" t="n">
        <v>187</v>
      </c>
      <c r="B188" s="1" t="n">
        <v>32</v>
      </c>
      <c r="C188" s="8" t="s">
        <v>324</v>
      </c>
      <c r="D188" s="1" t="s">
        <v>56</v>
      </c>
      <c r="E188" s="1" t="s">
        <v>57</v>
      </c>
      <c r="F188" s="8" t="s">
        <v>92</v>
      </c>
      <c r="G188" s="1" t="s">
        <v>23</v>
      </c>
      <c r="H188" s="1" t="s">
        <v>46</v>
      </c>
      <c r="I188" s="1" t="s">
        <v>60</v>
      </c>
      <c r="J188" s="8" t="s">
        <v>326</v>
      </c>
      <c r="K188" s="8" t="s">
        <v>90</v>
      </c>
      <c r="L188" s="1" t="s">
        <v>50</v>
      </c>
      <c r="M188" s="1" t="s">
        <v>51</v>
      </c>
      <c r="N188" s="8" t="s">
        <v>327</v>
      </c>
      <c r="O188" s="8" t="s">
        <v>328</v>
      </c>
      <c r="P188" s="8" t="n">
        <v>8</v>
      </c>
      <c r="Q188" s="8" t="s">
        <v>23</v>
      </c>
      <c r="R188" s="8" t="s">
        <v>45</v>
      </c>
      <c r="S188" s="8" t="s">
        <v>23</v>
      </c>
      <c r="T188" s="1" t="n">
        <v>1</v>
      </c>
      <c r="U188" s="10" t="n">
        <v>1</v>
      </c>
      <c r="V188" s="1" t="n">
        <v>35</v>
      </c>
      <c r="W188" s="1" t="n">
        <v>30</v>
      </c>
      <c r="X188" s="1" t="n">
        <f aca="false">V188+W188</f>
        <v>65</v>
      </c>
      <c r="Y188" s="2" t="n">
        <v>20.83</v>
      </c>
      <c r="Z188" s="2" t="n">
        <v>22.92</v>
      </c>
      <c r="AA188" s="3" t="n">
        <v>32.16</v>
      </c>
      <c r="AB188" s="3" t="n">
        <v>31.09</v>
      </c>
      <c r="AC188" s="2" t="n">
        <v>9.38</v>
      </c>
      <c r="AD188" s="2" t="n">
        <v>11.7</v>
      </c>
      <c r="AE188" s="2" t="n">
        <f aca="false">SQRT((((V188-1)*POWER(AC188,2))+((W188-1)*POWER(AD188,2)))/(X188-2))</f>
        <v>10.5117316169745</v>
      </c>
      <c r="AF188" s="18"/>
      <c r="AG188" s="18"/>
      <c r="AH188" s="11" t="n">
        <f aca="false">((AA188-Y188)-(AB188-Z188))/AE188</f>
        <v>0.300616503079015</v>
      </c>
      <c r="AI188" s="11" t="n">
        <f aca="false">AH188*(1-(3/((4*X188)-9)))*SQRT(1-(2*(U188-1)*0.233)/(X188-2))</f>
        <v>0.2970234771458</v>
      </c>
      <c r="AJ188" s="11" t="n">
        <f aca="false">((Y188-Z188)/AE188)*(1-(3/((4*X188)-9)))</f>
        <v>-0.196449071909722</v>
      </c>
      <c r="AK188" s="11" t="n">
        <f aca="false">AI188/SQRT(4+AI188^2)</f>
        <v>0.146900573803853</v>
      </c>
      <c r="AL188" s="11" t="n">
        <f aca="false">((AA188-Y188)/AC188)*(1-(3/((4*X188)-9)))</f>
        <v>1.19345220397727</v>
      </c>
      <c r="AM188" s="11" t="n">
        <f aca="false">((AB188-Z188)/AD188)*(1-(3/((4*X188)-9)))</f>
        <v>0.689944495522185</v>
      </c>
      <c r="AN188" s="11" t="n">
        <f aca="false">4*(1+(AI188^2)/8)/AO188</f>
        <v>41.593252901921</v>
      </c>
      <c r="AO188" s="11" t="n">
        <f aca="false">((1/V188)*((V188-1)/(V188-3))*((((AL188^2)/2)*(V188/(V188-1)))+1)+(1/W188)*((W188-1)/(W188-3))*((((AM188^2)/2)*(W188/(W188-1)))+1))*(1+(U188-1)*0.233)</f>
        <v>0.0972299878185558</v>
      </c>
      <c r="AP188" s="1" t="s">
        <v>336</v>
      </c>
    </row>
    <row r="189" customFormat="false" ht="12.75" hidden="false" customHeight="false" outlineLevel="0" collapsed="false">
      <c r="A189" s="1" t="n">
        <v>188</v>
      </c>
      <c r="B189" s="1" t="n">
        <v>32</v>
      </c>
      <c r="C189" s="8" t="s">
        <v>324</v>
      </c>
      <c r="D189" s="1" t="s">
        <v>85</v>
      </c>
      <c r="E189" s="1" t="s">
        <v>86</v>
      </c>
      <c r="F189" s="8" t="s">
        <v>325</v>
      </c>
      <c r="G189" s="1" t="s">
        <v>23</v>
      </c>
      <c r="H189" s="1" t="s">
        <v>46</v>
      </c>
      <c r="I189" s="1" t="s">
        <v>47</v>
      </c>
      <c r="J189" s="8" t="s">
        <v>326</v>
      </c>
      <c r="K189" s="8" t="s">
        <v>90</v>
      </c>
      <c r="L189" s="1" t="s">
        <v>50</v>
      </c>
      <c r="M189" s="1" t="s">
        <v>51</v>
      </c>
      <c r="N189" s="8" t="s">
        <v>327</v>
      </c>
      <c r="O189" s="8" t="s">
        <v>328</v>
      </c>
      <c r="P189" s="8" t="n">
        <v>8</v>
      </c>
      <c r="Q189" s="8" t="s">
        <v>23</v>
      </c>
      <c r="R189" s="1" t="s">
        <v>23</v>
      </c>
      <c r="S189" s="1" t="s">
        <v>23</v>
      </c>
      <c r="T189" s="1" t="n">
        <v>1</v>
      </c>
      <c r="U189" s="10" t="n">
        <v>1</v>
      </c>
      <c r="V189" s="1" t="n">
        <v>35</v>
      </c>
      <c r="W189" s="1" t="n">
        <v>27</v>
      </c>
      <c r="X189" s="1" t="n">
        <f aca="false">V189+W189</f>
        <v>62</v>
      </c>
      <c r="Y189" s="2" t="n">
        <v>28.75</v>
      </c>
      <c r="Z189" s="2" t="n">
        <v>50</v>
      </c>
      <c r="AA189" s="3" t="n">
        <v>55.89</v>
      </c>
      <c r="AB189" s="3" t="n">
        <v>71.3</v>
      </c>
      <c r="AC189" s="2" t="n">
        <v>30.32</v>
      </c>
      <c r="AD189" s="2" t="n">
        <v>40.32</v>
      </c>
      <c r="AE189" s="2" t="n">
        <f aca="false">SQRT((((V189-1)*POWER(AC189,2))+((W189-1)*POWER(AD189,2)))/(X189-2))</f>
        <v>35.0058433217465</v>
      </c>
      <c r="AF189" s="18"/>
      <c r="AG189" s="18"/>
      <c r="AH189" s="11" t="n">
        <f aca="false">((AA189-Y189)-(AB189-Z189))/AE189</f>
        <v>0.166829290365133</v>
      </c>
      <c r="AI189" s="11" t="n">
        <f aca="false">AH189*(1-(3/((4*X189)-9)))*SQRT(1-(2*(U189-1)*0.233)/(X189-2))</f>
        <v>0.164735198854274</v>
      </c>
      <c r="AJ189" s="11" t="n">
        <f aca="false">((Y189-Z189)/AE189)*(1-(3/((4*X189)-9)))</f>
        <v>-0.599421742406389</v>
      </c>
      <c r="AK189" s="11" t="n">
        <f aca="false">AI189/SQRT(4+AI189^2)</f>
        <v>0.0820896049005622</v>
      </c>
      <c r="AL189" s="11" t="n">
        <f aca="false">((AA189-Y189)/AC189)*(1-(3/((4*X189)-9)))</f>
        <v>0.883882933507027</v>
      </c>
      <c r="AM189" s="11" t="n">
        <f aca="false">((AB189-Z189)/AD189)*(1-(3/((4*X189)-9)))</f>
        <v>0.521642757521419</v>
      </c>
      <c r="AN189" s="11" t="n">
        <f aca="false">4*(1+(AI189^2)/8)/AO189</f>
        <v>45.4246644783111</v>
      </c>
      <c r="AO189" s="11" t="n">
        <f aca="false">((1/V189)*((V189-1)/(V189-3))*((((AL189^2)/2)*(V189/(V189-1)))+1)+(1/W189)*((W189-1)/(W189-3))*((((AM189^2)/2)*(W189/(W189-1)))+1))*(1+(U189-1)*0.233)</f>
        <v>0.0883565985344182</v>
      </c>
      <c r="AP189" s="1" t="s">
        <v>337</v>
      </c>
    </row>
    <row r="190" customFormat="false" ht="12.75" hidden="false" customHeight="false" outlineLevel="0" collapsed="false">
      <c r="A190" s="1" t="n">
        <v>189</v>
      </c>
      <c r="B190" s="1" t="n">
        <v>32</v>
      </c>
      <c r="C190" s="8" t="s">
        <v>324</v>
      </c>
      <c r="D190" s="8" t="s">
        <v>108</v>
      </c>
      <c r="E190" s="8" t="s">
        <v>86</v>
      </c>
      <c r="F190" s="8" t="s">
        <v>330</v>
      </c>
      <c r="G190" s="1" t="s">
        <v>23</v>
      </c>
      <c r="H190" s="1" t="s">
        <v>46</v>
      </c>
      <c r="I190" s="1" t="s">
        <v>47</v>
      </c>
      <c r="J190" s="8" t="s">
        <v>326</v>
      </c>
      <c r="K190" s="8" t="s">
        <v>90</v>
      </c>
      <c r="L190" s="1" t="s">
        <v>50</v>
      </c>
      <c r="M190" s="1" t="s">
        <v>51</v>
      </c>
      <c r="N190" s="8" t="s">
        <v>327</v>
      </c>
      <c r="O190" s="8" t="s">
        <v>328</v>
      </c>
      <c r="P190" s="8" t="n">
        <v>8</v>
      </c>
      <c r="Q190" s="8" t="s">
        <v>23</v>
      </c>
      <c r="R190" s="1" t="s">
        <v>23</v>
      </c>
      <c r="S190" s="1" t="s">
        <v>23</v>
      </c>
      <c r="T190" s="1" t="n">
        <v>1</v>
      </c>
      <c r="U190" s="10" t="n">
        <v>1</v>
      </c>
      <c r="V190" s="1" t="n">
        <v>35</v>
      </c>
      <c r="W190" s="1" t="n">
        <v>27</v>
      </c>
      <c r="X190" s="1" t="n">
        <f aca="false">V190+W190</f>
        <v>62</v>
      </c>
      <c r="Y190" s="2" t="n">
        <v>45.63</v>
      </c>
      <c r="Z190" s="2" t="n">
        <v>59.03</v>
      </c>
      <c r="AA190" s="3" t="n">
        <v>64.02</v>
      </c>
      <c r="AB190" s="3" t="n">
        <v>65.97</v>
      </c>
      <c r="AC190" s="2" t="n">
        <v>27.6</v>
      </c>
      <c r="AD190" s="2" t="n">
        <v>29.73</v>
      </c>
      <c r="AE190" s="2" t="n">
        <f aca="false">SQRT((((V190-1)*POWER(AC190,2))+((W190-1)*POWER(AD190,2)))/(X190-2))</f>
        <v>28.5425224883856</v>
      </c>
      <c r="AF190" s="18"/>
      <c r="AG190" s="18"/>
      <c r="AH190" s="11" t="n">
        <f aca="false">((AA190-Y190)-(AB190-Z190))/AE190</f>
        <v>0.401155854555573</v>
      </c>
      <c r="AI190" s="11" t="n">
        <f aca="false">AH190*(1-(3/((4*X190)-9)))*SQRT(1-(2*(U190-1)*0.233)/(X190-2))</f>
        <v>0.396120425418892</v>
      </c>
      <c r="AJ190" s="11" t="n">
        <f aca="false">((Y190-Z190)/AE190)*(1-(3/((4*X190)-9)))</f>
        <v>-0.463581982586302</v>
      </c>
      <c r="AK190" s="11" t="n">
        <f aca="false">AI190/SQRT(4+AI190^2)</f>
        <v>0.194286154863007</v>
      </c>
      <c r="AL190" s="11" t="n">
        <f aca="false">((AA190-Y190)/AC190)*(1-(3/((4*X190)-9)))</f>
        <v>0.657940694924504</v>
      </c>
      <c r="AM190" s="11" t="n">
        <f aca="false">((AB190-Z190)/AD190)*(1-(3/((4*X190)-9)))</f>
        <v>0.230504104584215</v>
      </c>
      <c r="AN190" s="11" t="n">
        <f aca="false">4*(1+(AI190^2)/8)/AO190</f>
        <v>52.0534113546657</v>
      </c>
      <c r="AO190" s="11" t="n">
        <f aca="false">((1/V190)*((V190-1)/(V190-3))*((((AL190^2)/2)*(V190/(V190-1)))+1)+(1/W190)*((W190-1)/(W190-3))*((((AM190^2)/2)*(W190/(W190-1)))+1))*(1+(U190-1)*0.233)</f>
        <v>0.0783513623714012</v>
      </c>
      <c r="AP190" s="1" t="s">
        <v>337</v>
      </c>
    </row>
    <row r="191" customFormat="false" ht="12.75" hidden="false" customHeight="false" outlineLevel="0" collapsed="false">
      <c r="A191" s="1" t="n">
        <v>190</v>
      </c>
      <c r="B191" s="1" t="n">
        <v>32</v>
      </c>
      <c r="C191" s="8" t="s">
        <v>324</v>
      </c>
      <c r="D191" s="1" t="s">
        <v>85</v>
      </c>
      <c r="E191" s="1" t="s">
        <v>86</v>
      </c>
      <c r="F191" s="8" t="s">
        <v>331</v>
      </c>
      <c r="G191" s="1" t="s">
        <v>23</v>
      </c>
      <c r="H191" s="1" t="s">
        <v>46</v>
      </c>
      <c r="I191" s="1" t="s">
        <v>47</v>
      </c>
      <c r="J191" s="8" t="s">
        <v>326</v>
      </c>
      <c r="K191" s="8" t="s">
        <v>90</v>
      </c>
      <c r="L191" s="1" t="s">
        <v>50</v>
      </c>
      <c r="M191" s="1" t="s">
        <v>51</v>
      </c>
      <c r="N191" s="8" t="s">
        <v>327</v>
      </c>
      <c r="O191" s="8" t="s">
        <v>328</v>
      </c>
      <c r="P191" s="8" t="n">
        <v>8</v>
      </c>
      <c r="Q191" s="8" t="s">
        <v>23</v>
      </c>
      <c r="R191" s="1" t="s">
        <v>23</v>
      </c>
      <c r="S191" s="1" t="s">
        <v>23</v>
      </c>
      <c r="T191" s="1" t="n">
        <v>1</v>
      </c>
      <c r="U191" s="10" t="n">
        <v>1</v>
      </c>
      <c r="V191" s="1" t="n">
        <v>35</v>
      </c>
      <c r="W191" s="1" t="n">
        <v>27</v>
      </c>
      <c r="X191" s="1" t="n">
        <f aca="false">V191+W191</f>
        <v>62</v>
      </c>
      <c r="Y191" s="2" t="n">
        <v>46.98</v>
      </c>
      <c r="Z191" s="2" t="n">
        <v>53.5</v>
      </c>
      <c r="AA191" s="3" t="n">
        <v>70.37</v>
      </c>
      <c r="AB191" s="3" t="n">
        <v>73.25</v>
      </c>
      <c r="AC191" s="2" t="n">
        <v>31.06</v>
      </c>
      <c r="AD191" s="2" t="n">
        <v>28.32</v>
      </c>
      <c r="AE191" s="2" t="n">
        <f aca="false">SQRT((((V191-1)*POWER(AC191,2))+((W191-1)*POWER(AD191,2)))/(X191-2))</f>
        <v>29.9035072636416</v>
      </c>
      <c r="AF191" s="18"/>
      <c r="AG191" s="18"/>
      <c r="AH191" s="11" t="n">
        <f aca="false">((AA191-Y191)-(AB191-Z191))/AE191</f>
        <v>0.121724852135513</v>
      </c>
      <c r="AI191" s="11" t="n">
        <f aca="false">AH191*(1-(3/((4*X191)-9)))*SQRT(1-(2*(U191-1)*0.233)/(X191-2))</f>
        <v>0.120196925121259</v>
      </c>
      <c r="AJ191" s="11" t="n">
        <f aca="false">((Y191-Z191)/AE191)*(1-(3/((4*X191)-9)))</f>
        <v>-0.215297788953464</v>
      </c>
      <c r="AK191" s="11" t="n">
        <f aca="false">AI191/SQRT(4+AI191^2)</f>
        <v>0.059990223108181</v>
      </c>
      <c r="AL191" s="11" t="n">
        <f aca="false">((AA191-Y191)/AC191)*(1-(3/((4*X191)-9)))</f>
        <v>0.743605977902131</v>
      </c>
      <c r="AM191" s="11" t="n">
        <f aca="false">((AB191-Z191)/AD191)*(1-(3/((4*X191)-9)))</f>
        <v>0.688633193863319</v>
      </c>
      <c r="AN191" s="11" t="n">
        <f aca="false">4*(1+(AI191^2)/8)/AO191</f>
        <v>45.0250180721183</v>
      </c>
      <c r="AO191" s="11" t="n">
        <f aca="false">((1/V191)*((V191-1)/(V191-3))*((((AL191^2)/2)*(V191/(V191-1)))+1)+(1/W191)*((W191-1)/(W191-3))*((((AM191^2)/2)*(W191/(W191-1)))+1))*(1+(U191-1)*0.233)</f>
        <v>0.0889999343028754</v>
      </c>
      <c r="AP191" s="1" t="s">
        <v>337</v>
      </c>
    </row>
    <row r="192" customFormat="false" ht="12.75" hidden="false" customHeight="false" outlineLevel="0" collapsed="false">
      <c r="A192" s="1" t="n">
        <v>191</v>
      </c>
      <c r="B192" s="1" t="n">
        <v>32</v>
      </c>
      <c r="C192" s="8" t="s">
        <v>324</v>
      </c>
      <c r="D192" s="8" t="s">
        <v>108</v>
      </c>
      <c r="E192" s="8" t="s">
        <v>86</v>
      </c>
      <c r="F192" s="8" t="s">
        <v>332</v>
      </c>
      <c r="G192" s="1" t="s">
        <v>23</v>
      </c>
      <c r="H192" s="1" t="s">
        <v>46</v>
      </c>
      <c r="I192" s="1" t="s">
        <v>47</v>
      </c>
      <c r="J192" s="8" t="s">
        <v>326</v>
      </c>
      <c r="K192" s="8" t="s">
        <v>90</v>
      </c>
      <c r="L192" s="1" t="s">
        <v>50</v>
      </c>
      <c r="M192" s="1" t="s">
        <v>51</v>
      </c>
      <c r="N192" s="8" t="s">
        <v>327</v>
      </c>
      <c r="O192" s="8" t="s">
        <v>328</v>
      </c>
      <c r="P192" s="8" t="n">
        <v>8</v>
      </c>
      <c r="Q192" s="8" t="s">
        <v>23</v>
      </c>
      <c r="R192" s="1" t="s">
        <v>23</v>
      </c>
      <c r="S192" s="1" t="s">
        <v>23</v>
      </c>
      <c r="T192" s="1" t="n">
        <v>1</v>
      </c>
      <c r="U192" s="10" t="n">
        <v>1</v>
      </c>
      <c r="V192" s="1" t="n">
        <v>35</v>
      </c>
      <c r="W192" s="1" t="n">
        <v>27</v>
      </c>
      <c r="X192" s="1" t="n">
        <f aca="false">V192+W192</f>
        <v>62</v>
      </c>
      <c r="Y192" s="2" t="n">
        <v>8.57</v>
      </c>
      <c r="Z192" s="2" t="n">
        <v>18.52</v>
      </c>
      <c r="AA192" s="3" t="n">
        <v>31.746</v>
      </c>
      <c r="AB192" s="3" t="n">
        <v>31.14</v>
      </c>
      <c r="AC192" s="2" t="n">
        <v>14.86</v>
      </c>
      <c r="AD192" s="2" t="n">
        <v>26.31</v>
      </c>
      <c r="AE192" s="2" t="n">
        <f aca="false">SQRT((((V192-1)*POWER(AC192,2))+((W192-1)*POWER(AD192,2)))/(X192-2))</f>
        <v>20.6177451887122</v>
      </c>
      <c r="AF192" s="18"/>
      <c r="AG192" s="18"/>
      <c r="AH192" s="11" t="n">
        <f aca="false">((AA192-Y192)-(AB192-Z192))/AE192</f>
        <v>0.511986150928821</v>
      </c>
      <c r="AI192" s="11" t="n">
        <f aca="false">AH192*(1-(3/((4*X192)-9)))*SQRT(1-(2*(U192-1)*0.233)/(X192-2))</f>
        <v>0.505559546523857</v>
      </c>
      <c r="AJ192" s="11" t="n">
        <f aca="false">((Y192-Z192)/AE192)*(1-(3/((4*X192)-9)))</f>
        <v>-0.476536328904166</v>
      </c>
      <c r="AK192" s="11" t="n">
        <f aca="false">AI192/SQRT(4+AI192^2)</f>
        <v>0.245071270667689</v>
      </c>
      <c r="AL192" s="11" t="n">
        <f aca="false">((AA192-Y192)/AC192)*(1-(3/((4*X192)-9)))</f>
        <v>1.54004628977852</v>
      </c>
      <c r="AM192" s="11" t="n">
        <f aca="false">((AB192-Z192)/AD192)*(1-(3/((4*X192)-9)))</f>
        <v>0.473644620226492</v>
      </c>
      <c r="AN192" s="11" t="n">
        <f aca="false">4*(1+(AI192^2)/8)/AO192</f>
        <v>36.7854185391417</v>
      </c>
      <c r="AO192" s="11" t="n">
        <f aca="false">((1/V192)*((V192-1)/(V192-3))*((((AL192^2)/2)*(V192/(V192-1)))+1)+(1/W192)*((W192-1)/(W192-3))*((((AM192^2)/2)*(W192/(W192-1)))+1))*(1+(U192-1)*0.233)</f>
        <v>0.112212811256952</v>
      </c>
      <c r="AP192" s="1" t="s">
        <v>337</v>
      </c>
    </row>
    <row r="193" customFormat="false" ht="12.75" hidden="false" customHeight="false" outlineLevel="0" collapsed="false">
      <c r="A193" s="1" t="n">
        <v>192</v>
      </c>
      <c r="B193" s="1" t="n">
        <v>32</v>
      </c>
      <c r="C193" s="8" t="s">
        <v>324</v>
      </c>
      <c r="D193" s="1" t="s">
        <v>56</v>
      </c>
      <c r="E193" s="1" t="s">
        <v>57</v>
      </c>
      <c r="F193" s="8" t="s">
        <v>333</v>
      </c>
      <c r="G193" s="1" t="s">
        <v>45</v>
      </c>
      <c r="H193" s="1" t="s">
        <v>46</v>
      </c>
      <c r="I193" s="1" t="s">
        <v>47</v>
      </c>
      <c r="J193" s="8" t="s">
        <v>326</v>
      </c>
      <c r="K193" s="8" t="s">
        <v>90</v>
      </c>
      <c r="L193" s="1" t="s">
        <v>50</v>
      </c>
      <c r="M193" s="1" t="s">
        <v>51</v>
      </c>
      <c r="N193" s="8" t="s">
        <v>327</v>
      </c>
      <c r="O193" s="8" t="s">
        <v>328</v>
      </c>
      <c r="P193" s="8" t="n">
        <v>8</v>
      </c>
      <c r="Q193" s="8" t="s">
        <v>23</v>
      </c>
      <c r="R193" s="1" t="s">
        <v>23</v>
      </c>
      <c r="S193" s="1" t="s">
        <v>23</v>
      </c>
      <c r="T193" s="1" t="n">
        <v>1</v>
      </c>
      <c r="U193" s="10" t="n">
        <v>1</v>
      </c>
      <c r="V193" s="1" t="n">
        <v>35</v>
      </c>
      <c r="W193" s="1" t="n">
        <v>27</v>
      </c>
      <c r="X193" s="1" t="n">
        <f aca="false">V193+W193</f>
        <v>62</v>
      </c>
      <c r="Y193" s="2" t="n">
        <v>51.97</v>
      </c>
      <c r="Z193" s="2" t="n">
        <v>52.12</v>
      </c>
      <c r="AA193" s="3" t="n">
        <v>59.32</v>
      </c>
      <c r="AB193" s="3" t="n">
        <v>54.76</v>
      </c>
      <c r="AC193" s="2" t="n">
        <v>12.2</v>
      </c>
      <c r="AD193" s="2" t="n">
        <v>15.56</v>
      </c>
      <c r="AE193" s="2" t="n">
        <f aca="false">SQRT((((V193-1)*POWER(AC193,2))+((W193-1)*POWER(AD193,2)))/(X193-2))</f>
        <v>13.7571276071715</v>
      </c>
      <c r="AF193" s="18"/>
      <c r="AG193" s="18"/>
      <c r="AH193" s="11" t="n">
        <f aca="false">((AA193-Y193)-(AB193-Z193))/AE193</f>
        <v>0.342367980765455</v>
      </c>
      <c r="AI193" s="11" t="n">
        <f aca="false">AH193*(1-(3/((4*X193)-9)))*SQRT(1-(2*(U193-1)*0.233)/(X193-2))</f>
        <v>0.338070474730742</v>
      </c>
      <c r="AJ193" s="11" t="n">
        <f aca="false">((Y193-Z193)/AE193)*(1-(3/((4*X193)-9)))</f>
        <v>-0.0107665756283675</v>
      </c>
      <c r="AK193" s="11" t="n">
        <f aca="false">AI193/SQRT(4+AI193^2)</f>
        <v>0.166670871589458</v>
      </c>
      <c r="AL193" s="11" t="n">
        <f aca="false">((AA193-Y193)/AC193)*(1-(3/((4*X193)-9)))</f>
        <v>0.594896769325743</v>
      </c>
      <c r="AM193" s="11" t="n">
        <f aca="false">((AB193-Z193)/AD193)*(1-(3/((4*X193)-9)))</f>
        <v>0.167536113411709</v>
      </c>
      <c r="AN193" s="11" t="n">
        <f aca="false">4*(1+(AI193^2)/8)/AO193</f>
        <v>52.968753535534</v>
      </c>
      <c r="AO193" s="11" t="n">
        <f aca="false">((1/V193)*((V193-1)/(V193-3))*((((AL193^2)/2)*(V193/(V193-1)))+1)+(1/W193)*((W193-1)/(W193-3))*((((AM193^2)/2)*(W193/(W193-1)))+1))*(1+(U193-1)*0.233)</f>
        <v>0.0765950782704487</v>
      </c>
      <c r="AP193" s="1" t="s">
        <v>337</v>
      </c>
    </row>
    <row r="194" customFormat="false" ht="12.75" hidden="false" customHeight="false" outlineLevel="0" collapsed="false">
      <c r="A194" s="1" t="n">
        <v>193</v>
      </c>
      <c r="B194" s="1" t="n">
        <v>32</v>
      </c>
      <c r="C194" s="8" t="s">
        <v>324</v>
      </c>
      <c r="D194" s="1" t="s">
        <v>75</v>
      </c>
      <c r="E194" s="1" t="s">
        <v>57</v>
      </c>
      <c r="F194" s="8" t="s">
        <v>92</v>
      </c>
      <c r="G194" s="1" t="s">
        <v>23</v>
      </c>
      <c r="H194" s="1" t="s">
        <v>46</v>
      </c>
      <c r="I194" s="1" t="s">
        <v>47</v>
      </c>
      <c r="J194" s="8" t="s">
        <v>326</v>
      </c>
      <c r="K194" s="8" t="s">
        <v>90</v>
      </c>
      <c r="L194" s="1" t="s">
        <v>50</v>
      </c>
      <c r="M194" s="1" t="s">
        <v>51</v>
      </c>
      <c r="N194" s="8" t="s">
        <v>327</v>
      </c>
      <c r="O194" s="8" t="s">
        <v>328</v>
      </c>
      <c r="P194" s="8" t="n">
        <v>8</v>
      </c>
      <c r="Q194" s="8" t="s">
        <v>23</v>
      </c>
      <c r="R194" s="1" t="s">
        <v>23</v>
      </c>
      <c r="S194" s="1" t="s">
        <v>23</v>
      </c>
      <c r="T194" s="1" t="n">
        <v>1</v>
      </c>
      <c r="U194" s="10" t="n">
        <v>1</v>
      </c>
      <c r="V194" s="1" t="n">
        <v>35</v>
      </c>
      <c r="W194" s="1" t="n">
        <v>27</v>
      </c>
      <c r="X194" s="1" t="n">
        <f aca="false">V194+W194</f>
        <v>62</v>
      </c>
      <c r="Y194" s="2" t="n">
        <v>50.48</v>
      </c>
      <c r="Z194" s="2" t="n">
        <v>43.21</v>
      </c>
      <c r="AA194" s="3" t="n">
        <v>55.4</v>
      </c>
      <c r="AB194" s="3" t="n">
        <v>50.21</v>
      </c>
      <c r="AC194" s="2" t="n">
        <v>17.43</v>
      </c>
      <c r="AD194" s="2" t="n">
        <v>17.79</v>
      </c>
      <c r="AE194" s="2" t="n">
        <f aca="false">SQRT((((V194-1)*POWER(AC194,2))+((W194-1)*POWER(AD194,2)))/(X194-2))</f>
        <v>17.5869047873695</v>
      </c>
      <c r="AF194" s="18"/>
      <c r="AG194" s="18"/>
      <c r="AH194" s="11" t="n">
        <f aca="false">((AA194-Y194)-(AB194-Z194))/AE194</f>
        <v>-0.118269816385985</v>
      </c>
      <c r="AI194" s="11" t="n">
        <f aca="false">AH194*(1-(3/((4*X194)-9)))*SQRT(1-(2*(U194-1)*0.233)/(X194-2))</f>
        <v>-0.116785258021308</v>
      </c>
      <c r="AJ194" s="11" t="n">
        <f aca="false">((Y194-Z194)/AE194)*(1-(3/((4*X194)-9)))</f>
        <v>0.408186935487937</v>
      </c>
      <c r="AK194" s="11" t="n">
        <f aca="false">AI194/SQRT(4+AI194^2)</f>
        <v>-0.0582933322198032</v>
      </c>
      <c r="AL194" s="11" t="n">
        <f aca="false">((AA194-Y194)/AC194)*(1-(3/((4*X194)-9)))</f>
        <v>0.27872878243398</v>
      </c>
      <c r="AM194" s="11" t="n">
        <f aca="false">((AB194-Z194)/AD194)*(1-(3/((4*X194)-9)))</f>
        <v>0.388540409848982</v>
      </c>
      <c r="AN194" s="11" t="n">
        <f aca="false">4*(1+(AI194^2)/8)/AO194</f>
        <v>53.5387760958981</v>
      </c>
      <c r="AO194" s="11" t="n">
        <f aca="false">((1/V194)*((V194-1)/(V194-3))*((((AL194^2)/2)*(V194/(V194-1)))+1)+(1/W194)*((W194-1)/(W194-3))*((((AM194^2)/2)*(W194/(W194-1)))+1))*(1+(U194-1)*0.233)</f>
        <v>0.0748395777869218</v>
      </c>
      <c r="AP194" s="1" t="s">
        <v>337</v>
      </c>
    </row>
    <row r="195" customFormat="false" ht="12.75" hidden="false" customHeight="false" outlineLevel="0" collapsed="false">
      <c r="A195" s="1" t="n">
        <v>194</v>
      </c>
      <c r="B195" s="1" t="n">
        <v>32</v>
      </c>
      <c r="C195" s="8" t="s">
        <v>324</v>
      </c>
      <c r="D195" s="1" t="s">
        <v>56</v>
      </c>
      <c r="E195" s="1" t="s">
        <v>57</v>
      </c>
      <c r="F195" s="8" t="s">
        <v>92</v>
      </c>
      <c r="G195" s="1" t="s">
        <v>23</v>
      </c>
      <c r="H195" s="1" t="s">
        <v>46</v>
      </c>
      <c r="I195" s="1" t="s">
        <v>47</v>
      </c>
      <c r="J195" s="8" t="s">
        <v>326</v>
      </c>
      <c r="K195" s="8" t="s">
        <v>90</v>
      </c>
      <c r="L195" s="1" t="s">
        <v>50</v>
      </c>
      <c r="M195" s="1" t="s">
        <v>51</v>
      </c>
      <c r="N195" s="8" t="s">
        <v>327</v>
      </c>
      <c r="O195" s="8" t="s">
        <v>328</v>
      </c>
      <c r="P195" s="8" t="n">
        <v>8</v>
      </c>
      <c r="Q195" s="8" t="s">
        <v>23</v>
      </c>
      <c r="R195" s="1" t="s">
        <v>23</v>
      </c>
      <c r="S195" s="1" t="s">
        <v>23</v>
      </c>
      <c r="T195" s="1" t="n">
        <v>1</v>
      </c>
      <c r="U195" s="10" t="n">
        <v>1</v>
      </c>
      <c r="V195" s="1" t="n">
        <v>35</v>
      </c>
      <c r="W195" s="1" t="n">
        <v>27</v>
      </c>
      <c r="X195" s="1" t="n">
        <f aca="false">V195+W195</f>
        <v>62</v>
      </c>
      <c r="Y195" s="2" t="n">
        <v>20.83</v>
      </c>
      <c r="Z195" s="2" t="n">
        <v>25.15</v>
      </c>
      <c r="AA195" s="3" t="n">
        <v>28.53</v>
      </c>
      <c r="AB195" s="3" t="n">
        <v>26.18</v>
      </c>
      <c r="AC195" s="2" t="n">
        <v>9.38</v>
      </c>
      <c r="AD195" s="2" t="n">
        <v>14.54</v>
      </c>
      <c r="AE195" s="2" t="n">
        <f aca="false">SQRT((((V195-1)*POWER(AC195,2))+((W195-1)*POWER(AD195,2)))/(X195-2))</f>
        <v>11.8940960144098</v>
      </c>
      <c r="AF195" s="18"/>
      <c r="AG195" s="18"/>
      <c r="AH195" s="11" t="n">
        <f aca="false">((AA195-Y195)-(AB195-Z195))/AE195</f>
        <v>0.560782424483476</v>
      </c>
      <c r="AI195" s="11" t="n">
        <f aca="false">AH195*(1-(3/((4*X195)-9)))*SQRT(1-(2*(U195-1)*0.233)/(X195-2))</f>
        <v>0.553743314552721</v>
      </c>
      <c r="AJ195" s="11" t="n">
        <f aca="false">((Y195-Z195)/AE195)*(1-(3/((4*X195)-9)))</f>
        <v>-0.358646344657834</v>
      </c>
      <c r="AK195" s="11" t="n">
        <f aca="false">AI195/SQRT(4+AI195^2)</f>
        <v>0.266833056914031</v>
      </c>
      <c r="AL195" s="11" t="n">
        <f aca="false">((AA195-Y195)/AC195)*(1-(3/((4*X195)-9)))</f>
        <v>0.810591394491976</v>
      </c>
      <c r="AM195" s="11" t="n">
        <f aca="false">((AB195-Z195)/AD195)*(1-(3/((4*X195)-9)))</f>
        <v>0.0699498713691275</v>
      </c>
      <c r="AN195" s="11" t="n">
        <f aca="false">4*(1+(AI195^2)/8)/AO195</f>
        <v>51.3712229462967</v>
      </c>
      <c r="AO195" s="11" t="n">
        <f aca="false">((1/V195)*((V195-1)/(V195-3))*((((AL195^2)/2)*(V195/(V195-1)))+1)+(1/W195)*((W195-1)/(W195-3))*((((AM195^2)/2)*(W195/(W195-1)))+1))*(1+(U195-1)*0.233)</f>
        <v>0.0808490744623266</v>
      </c>
      <c r="AP195" s="1" t="s">
        <v>337</v>
      </c>
    </row>
    <row r="196" customFormat="false" ht="12.75" hidden="false" customHeight="false" outlineLevel="0" collapsed="false">
      <c r="A196" s="1" t="n">
        <v>195</v>
      </c>
      <c r="B196" s="1" t="n">
        <v>32</v>
      </c>
      <c r="C196" s="8" t="s">
        <v>324</v>
      </c>
      <c r="D196" s="1" t="s">
        <v>85</v>
      </c>
      <c r="E196" s="1" t="s">
        <v>86</v>
      </c>
      <c r="F196" s="8" t="s">
        <v>325</v>
      </c>
      <c r="G196" s="1" t="s">
        <v>23</v>
      </c>
      <c r="H196" s="1" t="s">
        <v>46</v>
      </c>
      <c r="I196" s="1" t="s">
        <v>47</v>
      </c>
      <c r="J196" s="8" t="s">
        <v>326</v>
      </c>
      <c r="K196" s="8" t="s">
        <v>90</v>
      </c>
      <c r="L196" s="1" t="s">
        <v>50</v>
      </c>
      <c r="M196" s="1" t="s">
        <v>51</v>
      </c>
      <c r="N196" s="8" t="s">
        <v>327</v>
      </c>
      <c r="O196" s="8" t="s">
        <v>328</v>
      </c>
      <c r="P196" s="8" t="n">
        <v>8</v>
      </c>
      <c r="Q196" s="8" t="s">
        <v>23</v>
      </c>
      <c r="R196" s="8" t="s">
        <v>45</v>
      </c>
      <c r="S196" s="8" t="s">
        <v>23</v>
      </c>
      <c r="T196" s="1" t="n">
        <v>1</v>
      </c>
      <c r="U196" s="10" t="n">
        <v>1</v>
      </c>
      <c r="V196" s="1" t="n">
        <v>35</v>
      </c>
      <c r="W196" s="1" t="n">
        <v>27</v>
      </c>
      <c r="X196" s="1" t="n">
        <f aca="false">V196+W196</f>
        <v>62</v>
      </c>
      <c r="Y196" s="2" t="n">
        <v>28.75</v>
      </c>
      <c r="Z196" s="2" t="n">
        <v>50</v>
      </c>
      <c r="AA196" s="3" t="n">
        <v>65</v>
      </c>
      <c r="AB196" s="3" t="n">
        <v>68.52</v>
      </c>
      <c r="AC196" s="2" t="n">
        <v>30.32</v>
      </c>
      <c r="AD196" s="2" t="n">
        <v>40.32</v>
      </c>
      <c r="AE196" s="2" t="n">
        <f aca="false">SQRT((((V196-1)*POWER(AC196,2))+((W196-1)*POWER(AD196,2)))/(X196-2))</f>
        <v>35.0058433217465</v>
      </c>
      <c r="AF196" s="18"/>
      <c r="AG196" s="18"/>
      <c r="AH196" s="11" t="n">
        <f aca="false">((AA196-Y196)-(AB196-Z196))/AE196</f>
        <v>0.506486869550309</v>
      </c>
      <c r="AI196" s="11" t="n">
        <f aca="false">AH196*(1-(3/((4*X196)-9)))*SQRT(1-(2*(U196-1)*0.233)/(X196-2))</f>
        <v>0.500129293781895</v>
      </c>
      <c r="AJ196" s="11" t="n">
        <f aca="false">((Y196-Z196)/AE196)*(1-(3/((4*X196)-9)))</f>
        <v>-0.599421742406389</v>
      </c>
      <c r="AK196" s="11" t="n">
        <f aca="false">AI196/SQRT(4+AI196^2)</f>
        <v>0.242594651168422</v>
      </c>
      <c r="AL196" s="11" t="n">
        <f aca="false">((AA196-Y196)/AC196)*(1-(3/((4*X196)-9)))</f>
        <v>1.18057318863779</v>
      </c>
      <c r="AM196" s="11" t="n">
        <f aca="false">((AB196-Z196)/AD196)*(1-(3/((4*X196)-9)))</f>
        <v>0.453559806070266</v>
      </c>
      <c r="AN196" s="11" t="n">
        <f aca="false">4*(1+(AI196^2)/8)/AO196</f>
        <v>42.7274121007805</v>
      </c>
      <c r="AO196" s="11" t="n">
        <f aca="false">((1/V196)*((V196-1)/(V196-3))*((((AL196^2)/2)*(V196/(V196-1)))+1)+(1/W196)*((W196-1)/(W196-3))*((((AM196^2)/2)*(W196/(W196-1)))+1))*(1+(U196-1)*0.233)</f>
        <v>0.0965437514801893</v>
      </c>
      <c r="AP196" s="1" t="s">
        <v>338</v>
      </c>
    </row>
    <row r="197" customFormat="false" ht="12.75" hidden="false" customHeight="false" outlineLevel="0" collapsed="false">
      <c r="A197" s="1" t="n">
        <v>196</v>
      </c>
      <c r="B197" s="1" t="n">
        <v>32</v>
      </c>
      <c r="C197" s="8" t="s">
        <v>324</v>
      </c>
      <c r="D197" s="8" t="s">
        <v>108</v>
      </c>
      <c r="E197" s="8" t="s">
        <v>86</v>
      </c>
      <c r="F197" s="8" t="s">
        <v>330</v>
      </c>
      <c r="G197" s="1" t="s">
        <v>23</v>
      </c>
      <c r="H197" s="1" t="s">
        <v>46</v>
      </c>
      <c r="I197" s="1" t="s">
        <v>47</v>
      </c>
      <c r="J197" s="8" t="s">
        <v>326</v>
      </c>
      <c r="K197" s="8" t="s">
        <v>90</v>
      </c>
      <c r="L197" s="1" t="s">
        <v>50</v>
      </c>
      <c r="M197" s="1" t="s">
        <v>51</v>
      </c>
      <c r="N197" s="8" t="s">
        <v>327</v>
      </c>
      <c r="O197" s="8" t="s">
        <v>328</v>
      </c>
      <c r="P197" s="8" t="n">
        <v>8</v>
      </c>
      <c r="Q197" s="8" t="s">
        <v>23</v>
      </c>
      <c r="R197" s="8" t="s">
        <v>45</v>
      </c>
      <c r="S197" s="8" t="s">
        <v>23</v>
      </c>
      <c r="T197" s="1" t="n">
        <v>1</v>
      </c>
      <c r="U197" s="10" t="n">
        <v>1</v>
      </c>
      <c r="V197" s="1" t="n">
        <v>35</v>
      </c>
      <c r="W197" s="1" t="n">
        <v>27</v>
      </c>
      <c r="X197" s="1" t="n">
        <f aca="false">V197+W197</f>
        <v>62</v>
      </c>
      <c r="Y197" s="2" t="n">
        <v>45.63</v>
      </c>
      <c r="Z197" s="2" t="n">
        <v>59.03</v>
      </c>
      <c r="AA197" s="3" t="n">
        <v>71.52</v>
      </c>
      <c r="AB197" s="3" t="n">
        <v>71.88</v>
      </c>
      <c r="AC197" s="2" t="n">
        <v>27.6</v>
      </c>
      <c r="AD197" s="2" t="n">
        <v>29.73</v>
      </c>
      <c r="AE197" s="2" t="n">
        <f aca="false">SQRT((((V197-1)*POWER(AC197,2))+((W197-1)*POWER(AD197,2)))/(X197-2))</f>
        <v>28.5425224883856</v>
      </c>
      <c r="AF197" s="18"/>
      <c r="AG197" s="18"/>
      <c r="AH197" s="11" t="n">
        <f aca="false">((AA197-Y197)-(AB197-Z197))/AE197</f>
        <v>0.456862213397788</v>
      </c>
      <c r="AI197" s="11" t="n">
        <f aca="false">AH197*(1-(3/((4*X197)-9)))*SQRT(1-(2*(U197-1)*0.233)/(X197-2))</f>
        <v>0.451127541263088</v>
      </c>
      <c r="AJ197" s="11" t="n">
        <f aca="false">((Y197-Z197)/AE197)*(1-(3/((4*X197)-9)))</f>
        <v>-0.463581982586302</v>
      </c>
      <c r="AK197" s="11" t="n">
        <f aca="false">AI197/SQRT(4+AI197^2)</f>
        <v>0.220035617327084</v>
      </c>
      <c r="AL197" s="11" t="n">
        <f aca="false">((AA197-Y197)/AC197)*(1-(3/((4*X197)-9)))</f>
        <v>0.926268873931235</v>
      </c>
      <c r="AM197" s="11" t="n">
        <f aca="false">((AB197-Z197)/AD197)*(1-(3/((4*X197)-9)))</f>
        <v>0.426797945807948</v>
      </c>
      <c r="AN197" s="11" t="n">
        <f aca="false">4*(1+(AI197^2)/8)/AO197</f>
        <v>46.7802681490189</v>
      </c>
      <c r="AO197" s="11" t="n">
        <f aca="false">((1/V197)*((V197-1)/(V197-3))*((((AL197^2)/2)*(V197/(V197-1)))+1)+(1/W197)*((W197-1)/(W197-3))*((((AM197^2)/2)*(W197/(W197-1)))+1))*(1+(U197-1)*0.233)</f>
        <v>0.0876813706192718</v>
      </c>
      <c r="AP197" s="1" t="s">
        <v>338</v>
      </c>
    </row>
    <row r="198" customFormat="false" ht="12.75" hidden="false" customHeight="false" outlineLevel="0" collapsed="false">
      <c r="A198" s="1" t="n">
        <v>197</v>
      </c>
      <c r="B198" s="1" t="n">
        <v>32</v>
      </c>
      <c r="C198" s="8" t="s">
        <v>324</v>
      </c>
      <c r="D198" s="1" t="s">
        <v>85</v>
      </c>
      <c r="E198" s="1" t="s">
        <v>86</v>
      </c>
      <c r="F198" s="8" t="s">
        <v>331</v>
      </c>
      <c r="G198" s="1" t="s">
        <v>23</v>
      </c>
      <c r="H198" s="1" t="s">
        <v>46</v>
      </c>
      <c r="I198" s="1" t="s">
        <v>47</v>
      </c>
      <c r="J198" s="8" t="s">
        <v>326</v>
      </c>
      <c r="K198" s="8" t="s">
        <v>90</v>
      </c>
      <c r="L198" s="1" t="s">
        <v>50</v>
      </c>
      <c r="M198" s="1" t="s">
        <v>51</v>
      </c>
      <c r="N198" s="8" t="s">
        <v>327</v>
      </c>
      <c r="O198" s="8" t="s">
        <v>328</v>
      </c>
      <c r="P198" s="8" t="n">
        <v>8</v>
      </c>
      <c r="Q198" s="8" t="s">
        <v>23</v>
      </c>
      <c r="R198" s="8" t="s">
        <v>45</v>
      </c>
      <c r="S198" s="8" t="s">
        <v>23</v>
      </c>
      <c r="T198" s="1" t="n">
        <v>1</v>
      </c>
      <c r="U198" s="10" t="n">
        <v>1</v>
      </c>
      <c r="V198" s="1" t="n">
        <v>35</v>
      </c>
      <c r="W198" s="1" t="n">
        <v>27</v>
      </c>
      <c r="X198" s="1" t="n">
        <f aca="false">V198+W198</f>
        <v>62</v>
      </c>
      <c r="Y198" s="2" t="n">
        <v>46.98</v>
      </c>
      <c r="Z198" s="2" t="n">
        <v>53.5</v>
      </c>
      <c r="AA198" s="3" t="n">
        <v>74.29</v>
      </c>
      <c r="AB198" s="3" t="n">
        <v>77.78</v>
      </c>
      <c r="AC198" s="2" t="n">
        <v>31.06</v>
      </c>
      <c r="AD198" s="2" t="n">
        <v>28.32</v>
      </c>
      <c r="AE198" s="2" t="n">
        <f aca="false">SQRT((((V198-1)*POWER(AC198,2))+((W198-1)*POWER(AD198,2)))/(X198-2))</f>
        <v>29.9035072636416</v>
      </c>
      <c r="AF198" s="18"/>
      <c r="AG198" s="18"/>
      <c r="AH198" s="11" t="n">
        <f aca="false">((AA198-Y198)-(AB198-Z198))/AE198</f>
        <v>0.101325907134781</v>
      </c>
      <c r="AI198" s="11" t="n">
        <f aca="false">AH198*(1-(3/((4*X198)-9)))*SQRT(1-(2*(U198-1)*0.233)/(X198-2))</f>
        <v>0.100054033823466</v>
      </c>
      <c r="AJ198" s="11" t="n">
        <f aca="false">((Y198-Z198)/AE198)*(1-(3/((4*X198)-9)))</f>
        <v>-0.215297788953464</v>
      </c>
      <c r="AK198" s="11" t="n">
        <f aca="false">AI198/SQRT(4+AI198^2)</f>
        <v>0.0499645328034773</v>
      </c>
      <c r="AL198" s="11" t="n">
        <f aca="false">((AA198-Y198)/AC198)*(1-(3/((4*X198)-9)))</f>
        <v>0.868229125972945</v>
      </c>
      <c r="AM198" s="11" t="n">
        <f aca="false">((AB198-Z198)/AD198)*(1-(3/((4*X198)-9)))</f>
        <v>0.846582984658299</v>
      </c>
      <c r="AN198" s="11" t="n">
        <f aca="false">4*(1+(AI198^2)/8)/AO198</f>
        <v>41.2078407509282</v>
      </c>
      <c r="AO198" s="11" t="n">
        <f aca="false">((1/V198)*((V198-1)/(V198-3))*((((AL198^2)/2)*(V198/(V198-1)))+1)+(1/W198)*((W198-1)/(W198-3))*((((AM198^2)/2)*(W198/(W198-1)))+1))*(1+(U198-1)*0.233)</f>
        <v>0.097190372799428</v>
      </c>
      <c r="AP198" s="1" t="s">
        <v>338</v>
      </c>
    </row>
    <row r="199" customFormat="false" ht="12.75" hidden="false" customHeight="false" outlineLevel="0" collapsed="false">
      <c r="A199" s="1" t="n">
        <v>198</v>
      </c>
      <c r="B199" s="1" t="n">
        <v>32</v>
      </c>
      <c r="C199" s="8" t="s">
        <v>324</v>
      </c>
      <c r="D199" s="8" t="s">
        <v>108</v>
      </c>
      <c r="E199" s="8" t="s">
        <v>86</v>
      </c>
      <c r="F199" s="8" t="s">
        <v>332</v>
      </c>
      <c r="G199" s="1" t="s">
        <v>23</v>
      </c>
      <c r="H199" s="1" t="s">
        <v>46</v>
      </c>
      <c r="I199" s="1" t="s">
        <v>47</v>
      </c>
      <c r="J199" s="8" t="s">
        <v>326</v>
      </c>
      <c r="K199" s="8" t="s">
        <v>90</v>
      </c>
      <c r="L199" s="1" t="s">
        <v>50</v>
      </c>
      <c r="M199" s="1" t="s">
        <v>51</v>
      </c>
      <c r="N199" s="8" t="s">
        <v>327</v>
      </c>
      <c r="O199" s="8" t="s">
        <v>328</v>
      </c>
      <c r="P199" s="8" t="n">
        <v>8</v>
      </c>
      <c r="Q199" s="8" t="s">
        <v>23</v>
      </c>
      <c r="R199" s="8" t="s">
        <v>45</v>
      </c>
      <c r="S199" s="8" t="s">
        <v>23</v>
      </c>
      <c r="T199" s="1" t="n">
        <v>1</v>
      </c>
      <c r="U199" s="10" t="n">
        <v>1</v>
      </c>
      <c r="V199" s="1" t="n">
        <v>35</v>
      </c>
      <c r="W199" s="1" t="n">
        <v>27</v>
      </c>
      <c r="X199" s="1" t="n">
        <f aca="false">V199+W199</f>
        <v>62</v>
      </c>
      <c r="Y199" s="2" t="n">
        <v>8.57</v>
      </c>
      <c r="Z199" s="2" t="n">
        <v>18.52</v>
      </c>
      <c r="AA199" s="3" t="n">
        <v>37.67</v>
      </c>
      <c r="AB199" s="3" t="n">
        <v>46.64</v>
      </c>
      <c r="AC199" s="2" t="n">
        <v>14.86</v>
      </c>
      <c r="AD199" s="2" t="n">
        <v>26.31</v>
      </c>
      <c r="AE199" s="2" t="n">
        <f aca="false">SQRT((((V199-1)*POWER(AC199,2))+((W199-1)*POWER(AD199,2)))/(X199-2))</f>
        <v>20.6177451887122</v>
      </c>
      <c r="AF199" s="18"/>
      <c r="AG199" s="18"/>
      <c r="AH199" s="11" t="n">
        <f aca="false">((AA199-Y199)-(AB199-Z199))/AE199</f>
        <v>0.0475318707758853</v>
      </c>
      <c r="AI199" s="11" t="n">
        <f aca="false">AH199*(1-(3/((4*X199)-9)))*SQRT(1-(2*(U199-1)*0.233)/(X199-2))</f>
        <v>0.0469352364146817</v>
      </c>
      <c r="AJ199" s="11" t="n">
        <f aca="false">((Y199-Z199)/AE199)*(1-(3/((4*X199)-9)))</f>
        <v>-0.476536328904166</v>
      </c>
      <c r="AK199" s="11" t="n">
        <f aca="false">AI199/SQRT(4+AI199^2)</f>
        <v>0.0234611587251091</v>
      </c>
      <c r="AL199" s="11" t="n">
        <f aca="false">((AA199-Y199)/AC199)*(1-(3/((4*X199)-9)))</f>
        <v>1.93369636833599</v>
      </c>
      <c r="AM199" s="11" t="n">
        <f aca="false">((AB199-Z199)/AD199)*(1-(3/((4*X199)-9)))</f>
        <v>1.05537929641592</v>
      </c>
      <c r="AN199" s="11" t="n">
        <f aca="false">4*(1+(AI199^2)/8)/AO199</f>
        <v>26.3039984046304</v>
      </c>
      <c r="AO199" s="11" t="n">
        <f aca="false">((1/V199)*((V199-1)/(V199-3))*((((AL199^2)/2)*(V199/(V199-1)))+1)+(1/W199)*((W199-1)/(W199-3))*((((AM199^2)/2)*(W199/(W199-1)))+1))*(1+(U199-1)*0.233)</f>
        <v>0.152110009917896</v>
      </c>
      <c r="AP199" s="1" t="s">
        <v>338</v>
      </c>
    </row>
    <row r="200" customFormat="false" ht="12.75" hidden="false" customHeight="false" outlineLevel="0" collapsed="false">
      <c r="A200" s="1" t="n">
        <v>199</v>
      </c>
      <c r="B200" s="1" t="n">
        <v>32</v>
      </c>
      <c r="C200" s="8" t="s">
        <v>324</v>
      </c>
      <c r="D200" s="1" t="s">
        <v>56</v>
      </c>
      <c r="E200" s="1" t="s">
        <v>57</v>
      </c>
      <c r="F200" s="8" t="s">
        <v>333</v>
      </c>
      <c r="G200" s="1" t="s">
        <v>45</v>
      </c>
      <c r="H200" s="1" t="s">
        <v>46</v>
      </c>
      <c r="I200" s="1" t="s">
        <v>47</v>
      </c>
      <c r="J200" s="8" t="s">
        <v>326</v>
      </c>
      <c r="K200" s="8" t="s">
        <v>90</v>
      </c>
      <c r="L200" s="1" t="s">
        <v>50</v>
      </c>
      <c r="M200" s="1" t="s">
        <v>51</v>
      </c>
      <c r="N200" s="8" t="s">
        <v>327</v>
      </c>
      <c r="O200" s="8" t="s">
        <v>328</v>
      </c>
      <c r="P200" s="8" t="n">
        <v>8</v>
      </c>
      <c r="Q200" s="8" t="s">
        <v>23</v>
      </c>
      <c r="R200" s="8" t="s">
        <v>45</v>
      </c>
      <c r="S200" s="8" t="s">
        <v>23</v>
      </c>
      <c r="T200" s="1" t="n">
        <v>1</v>
      </c>
      <c r="U200" s="10" t="n">
        <v>1</v>
      </c>
      <c r="V200" s="1" t="n">
        <v>35</v>
      </c>
      <c r="W200" s="1" t="n">
        <v>27</v>
      </c>
      <c r="X200" s="1" t="n">
        <f aca="false">V200+W200</f>
        <v>62</v>
      </c>
      <c r="Y200" s="2" t="n">
        <v>51.97</v>
      </c>
      <c r="Z200" s="2" t="n">
        <v>52.12</v>
      </c>
      <c r="AA200" s="3" t="n">
        <v>63.67</v>
      </c>
      <c r="AB200" s="3" t="n">
        <v>60.41</v>
      </c>
      <c r="AC200" s="2" t="n">
        <v>12.2</v>
      </c>
      <c r="AD200" s="2" t="n">
        <v>15.56</v>
      </c>
      <c r="AE200" s="2" t="n">
        <f aca="false">SQRT((((V200-1)*POWER(AC200,2))+((W200-1)*POWER(AD200,2)))/(X200-2))</f>
        <v>13.7571276071715</v>
      </c>
      <c r="AF200" s="18"/>
      <c r="AG200" s="18"/>
      <c r="AH200" s="11" t="n">
        <f aca="false">((AA200-Y200)-(AB200-Z200))/AE200</f>
        <v>0.247871510490489</v>
      </c>
      <c r="AI200" s="11" t="n">
        <f aca="false">AH200*(1-(3/((4*X200)-9)))*SQRT(1-(2*(U200-1)*0.233)/(X200-2))</f>
        <v>0.244760152618223</v>
      </c>
      <c r="AJ200" s="11" t="n">
        <f aca="false">((Y200-Z200)/AE200)*(1-(3/((4*X200)-9)))</f>
        <v>-0.0107665756283675</v>
      </c>
      <c r="AK200" s="11" t="n">
        <f aca="false">AI200/SQRT(4+AI200^2)</f>
        <v>0.121473807463181</v>
      </c>
      <c r="AL200" s="11" t="n">
        <f aca="false">((AA200-Y200)/AC200)*(1-(3/((4*X200)-9)))</f>
        <v>0.946978530763427</v>
      </c>
      <c r="AM200" s="11" t="n">
        <f aca="false">((AB200-Z200)/AD200)*(1-(3/((4*X200)-9)))</f>
        <v>0.526088780372374</v>
      </c>
      <c r="AN200" s="11" t="n">
        <f aca="false">4*(1+(AI200^2)/8)/AO200</f>
        <v>44.6489557730216</v>
      </c>
      <c r="AO200" s="11" t="n">
        <f aca="false">((1/V200)*((V200-1)/(V200-3))*((((AL200^2)/2)*(V200/(V200-1)))+1)+(1/W200)*((W200-1)/(W200-3))*((((AM200^2)/2)*(W200/(W200-1)))+1))*(1+(U200-1)*0.233)</f>
        <v>0.0902586341916171</v>
      </c>
      <c r="AP200" s="1" t="s">
        <v>338</v>
      </c>
    </row>
    <row r="201" customFormat="false" ht="12.75" hidden="false" customHeight="false" outlineLevel="0" collapsed="false">
      <c r="A201" s="1" t="n">
        <v>200</v>
      </c>
      <c r="B201" s="1" t="n">
        <v>32</v>
      </c>
      <c r="C201" s="8" t="s">
        <v>324</v>
      </c>
      <c r="D201" s="1" t="s">
        <v>75</v>
      </c>
      <c r="E201" s="1" t="s">
        <v>57</v>
      </c>
      <c r="F201" s="8" t="s">
        <v>92</v>
      </c>
      <c r="G201" s="1" t="s">
        <v>23</v>
      </c>
      <c r="H201" s="1" t="s">
        <v>46</v>
      </c>
      <c r="I201" s="1" t="s">
        <v>47</v>
      </c>
      <c r="J201" s="8" t="s">
        <v>326</v>
      </c>
      <c r="K201" s="8" t="s">
        <v>90</v>
      </c>
      <c r="L201" s="1" t="s">
        <v>50</v>
      </c>
      <c r="M201" s="1" t="s">
        <v>51</v>
      </c>
      <c r="N201" s="8" t="s">
        <v>327</v>
      </c>
      <c r="O201" s="8" t="s">
        <v>328</v>
      </c>
      <c r="P201" s="8" t="n">
        <v>8</v>
      </c>
      <c r="Q201" s="8" t="s">
        <v>23</v>
      </c>
      <c r="R201" s="8" t="s">
        <v>45</v>
      </c>
      <c r="S201" s="8" t="s">
        <v>23</v>
      </c>
      <c r="T201" s="1" t="n">
        <v>1</v>
      </c>
      <c r="U201" s="10" t="n">
        <v>1</v>
      </c>
      <c r="V201" s="1" t="n">
        <v>35</v>
      </c>
      <c r="W201" s="1" t="n">
        <v>27</v>
      </c>
      <c r="X201" s="1" t="n">
        <f aca="false">V201+W201</f>
        <v>62</v>
      </c>
      <c r="Y201" s="2" t="n">
        <v>50.48</v>
      </c>
      <c r="Z201" s="2" t="n">
        <v>43.21</v>
      </c>
      <c r="AA201" s="3" t="n">
        <v>58.42</v>
      </c>
      <c r="AB201" s="3" t="n">
        <v>53.5</v>
      </c>
      <c r="AC201" s="2" t="n">
        <v>17.43</v>
      </c>
      <c r="AD201" s="2" t="n">
        <v>17.79</v>
      </c>
      <c r="AE201" s="2" t="n">
        <f aca="false">SQRT((((V201-1)*POWER(AC201,2))+((W201-1)*POWER(AD201,2)))/(X201-2))</f>
        <v>17.5869047873695</v>
      </c>
      <c r="AF201" s="18"/>
      <c r="AG201" s="18"/>
      <c r="AH201" s="11" t="n">
        <f aca="false">((AA201-Y201)-(AB201-Z201))/AE201</f>
        <v>-0.133622148320705</v>
      </c>
      <c r="AI201" s="11" t="n">
        <f aca="false">AH201*(1-(3/((4*X201)-9)))*SQRT(1-(2*(U201-1)*0.233)/(X201-2))</f>
        <v>-0.131944882860612</v>
      </c>
      <c r="AJ201" s="11" t="n">
        <f aca="false">((Y201-Z201)/AE201)*(1-(3/((4*X201)-9)))</f>
        <v>0.408186935487937</v>
      </c>
      <c r="AK201" s="11" t="n">
        <f aca="false">AI201/SQRT(4+AI201^2)</f>
        <v>-0.0658293403745755</v>
      </c>
      <c r="AL201" s="11" t="n">
        <f aca="false">((AA201-Y201)/AC201)*(1-(3/((4*X201)-9)))</f>
        <v>0.449818400919878</v>
      </c>
      <c r="AM201" s="11" t="n">
        <f aca="false">((AB201-Z201)/AD201)*(1-(3/((4*X201)-9)))</f>
        <v>0.571154402478003</v>
      </c>
      <c r="AN201" s="11" t="n">
        <f aca="false">4*(1+(AI201^2)/8)/AO201</f>
        <v>49.8357690215124</v>
      </c>
      <c r="AO201" s="11" t="n">
        <f aca="false">((1/V201)*((V201-1)/(V201-3))*((((AL201^2)/2)*(V201/(V201-1)))+1)+(1/W201)*((W201-1)/(W201-3))*((((AM201^2)/2)*(W201/(W201-1)))+1))*(1+(U201-1)*0.233)</f>
        <v>0.0804383037477786</v>
      </c>
      <c r="AP201" s="1" t="s">
        <v>338</v>
      </c>
    </row>
    <row r="202" customFormat="false" ht="12.75" hidden="false" customHeight="false" outlineLevel="0" collapsed="false">
      <c r="A202" s="1" t="n">
        <v>201</v>
      </c>
      <c r="B202" s="1" t="n">
        <v>32</v>
      </c>
      <c r="C202" s="8" t="s">
        <v>324</v>
      </c>
      <c r="D202" s="1" t="s">
        <v>56</v>
      </c>
      <c r="E202" s="1" t="s">
        <v>57</v>
      </c>
      <c r="F202" s="8" t="s">
        <v>92</v>
      </c>
      <c r="G202" s="1" t="s">
        <v>23</v>
      </c>
      <c r="H202" s="1" t="s">
        <v>46</v>
      </c>
      <c r="I202" s="1" t="s">
        <v>47</v>
      </c>
      <c r="J202" s="8" t="s">
        <v>326</v>
      </c>
      <c r="K202" s="8" t="s">
        <v>90</v>
      </c>
      <c r="L202" s="1" t="s">
        <v>50</v>
      </c>
      <c r="M202" s="1" t="s">
        <v>51</v>
      </c>
      <c r="N202" s="8" t="s">
        <v>327</v>
      </c>
      <c r="O202" s="8" t="s">
        <v>328</v>
      </c>
      <c r="P202" s="8" t="n">
        <v>8</v>
      </c>
      <c r="Q202" s="8" t="s">
        <v>23</v>
      </c>
      <c r="R202" s="8" t="s">
        <v>45</v>
      </c>
      <c r="S202" s="8" t="s">
        <v>23</v>
      </c>
      <c r="T202" s="1" t="n">
        <v>1</v>
      </c>
      <c r="U202" s="10" t="n">
        <v>1</v>
      </c>
      <c r="V202" s="1" t="n">
        <v>35</v>
      </c>
      <c r="W202" s="1" t="n">
        <v>27</v>
      </c>
      <c r="X202" s="1" t="n">
        <f aca="false">V202+W202</f>
        <v>62</v>
      </c>
      <c r="Y202" s="2" t="n">
        <v>20.83</v>
      </c>
      <c r="Z202" s="2" t="n">
        <v>25.15</v>
      </c>
      <c r="AA202" s="3" t="n">
        <v>32.16</v>
      </c>
      <c r="AB202" s="3" t="n">
        <v>30.77</v>
      </c>
      <c r="AC202" s="2" t="n">
        <v>9.38</v>
      </c>
      <c r="AD202" s="2" t="n">
        <v>14.54</v>
      </c>
      <c r="AE202" s="2" t="n">
        <f aca="false">SQRT((((V202-1)*POWER(AC202,2))+((W202-1)*POWER(AD202,2)))/(X202-2))</f>
        <v>11.8940960144098</v>
      </c>
      <c r="AF202" s="18"/>
      <c r="AG202" s="18"/>
      <c r="AH202" s="11" t="n">
        <f aca="false">((AA202-Y202)-(AB202-Z202))/AE202</f>
        <v>0.48007011151434</v>
      </c>
      <c r="AI202" s="11" t="n">
        <f aca="false">AH202*(1-(3/((4*X202)-9)))*SQRT(1-(2*(U202-1)*0.233)/(X202-2))</f>
        <v>0.47404412685098</v>
      </c>
      <c r="AJ202" s="11" t="n">
        <f aca="false">((Y202-Z202)/AE202)*(1-(3/((4*X202)-9)))</f>
        <v>-0.358646344657834</v>
      </c>
      <c r="AK202" s="11" t="n">
        <f aca="false">AI202/SQRT(4+AI202^2)</f>
        <v>0.230632186456671</v>
      </c>
      <c r="AL202" s="11" t="n">
        <f aca="false">((AA202-Y202)/AC202)*(1-(3/((4*X202)-9)))</f>
        <v>1.19272733760962</v>
      </c>
      <c r="AM202" s="11" t="n">
        <f aca="false">((AB202-Z202)/AD202)*(1-(3/((4*X202)-9)))</f>
        <v>0.381668230188831</v>
      </c>
      <c r="AN202" s="11" t="n">
        <f aca="false">4*(1+(AI202^2)/8)/AO202</f>
        <v>42.9518312048851</v>
      </c>
      <c r="AO202" s="11" t="n">
        <f aca="false">((1/V202)*((V202-1)/(V202-3))*((((AL202^2)/2)*(V202/(V202-1)))+1)+(1/W202)*((W202-1)/(W202-3))*((((AM202^2)/2)*(W202/(W202-1)))+1))*(1+(U202-1)*0.233)</f>
        <v>0.0957435061961512</v>
      </c>
      <c r="AP202" s="1" t="s">
        <v>338</v>
      </c>
    </row>
    <row r="203" customFormat="false" ht="12.75" hidden="false" customHeight="false" outlineLevel="0" collapsed="false">
      <c r="A203" s="1" t="n">
        <v>202</v>
      </c>
      <c r="B203" s="1" t="n">
        <v>33</v>
      </c>
      <c r="C203" s="8" t="s">
        <v>339</v>
      </c>
      <c r="D203" s="1" t="s">
        <v>140</v>
      </c>
      <c r="E203" s="1" t="s">
        <v>57</v>
      </c>
      <c r="F203" s="8" t="s">
        <v>340</v>
      </c>
      <c r="G203" s="1" t="s">
        <v>23</v>
      </c>
      <c r="H203" s="1" t="s">
        <v>46</v>
      </c>
      <c r="I203" s="1" t="s">
        <v>47</v>
      </c>
      <c r="J203" s="8" t="s">
        <v>341</v>
      </c>
      <c r="K203" s="8" t="s">
        <v>49</v>
      </c>
      <c r="L203" s="1" t="s">
        <v>50</v>
      </c>
      <c r="M203" s="1" t="s">
        <v>63</v>
      </c>
      <c r="N203" s="8" t="s">
        <v>278</v>
      </c>
      <c r="O203" s="8" t="s">
        <v>238</v>
      </c>
      <c r="P203" s="8" t="n">
        <v>8</v>
      </c>
      <c r="Q203" s="8" t="s">
        <v>45</v>
      </c>
      <c r="R203" s="1" t="s">
        <v>23</v>
      </c>
      <c r="S203" s="1" t="s">
        <v>23</v>
      </c>
      <c r="T203" s="1" t="n">
        <v>1</v>
      </c>
      <c r="U203" s="10" t="n">
        <v>1</v>
      </c>
      <c r="V203" s="1" t="n">
        <v>13</v>
      </c>
      <c r="W203" s="1" t="n">
        <v>11</v>
      </c>
      <c r="X203" s="1" t="n">
        <f aca="false">V203+W203</f>
        <v>24</v>
      </c>
      <c r="Y203" s="2" t="n">
        <v>2.1</v>
      </c>
      <c r="Z203" s="2" t="n">
        <v>2.18</v>
      </c>
      <c r="AA203" s="3" t="n">
        <v>2.67</v>
      </c>
      <c r="AB203" s="3" t="n">
        <v>2.7</v>
      </c>
      <c r="AC203" s="2" t="n">
        <v>0.59</v>
      </c>
      <c r="AD203" s="2" t="n">
        <v>1.17</v>
      </c>
      <c r="AE203" s="2" t="n">
        <f aca="false">SQRT((((V203-1)*POWER(AC203,2))+((W203-1)*POWER(AD203,2)))/(X203-2))</f>
        <v>0.901165911472466</v>
      </c>
      <c r="AF203" s="19" t="n">
        <v>0.72</v>
      </c>
      <c r="AG203" s="19" t="n">
        <v>0.97</v>
      </c>
      <c r="AH203" s="11" t="n">
        <f aca="false">((AA203-Y203)-(AB203-Z203))/AE203</f>
        <v>0.0554836788248038</v>
      </c>
      <c r="AI203" s="11" t="n">
        <f aca="false">AH203*(1-(3/((4*X203)-9)))*SQRT(1-(2*(U203-1)*0.233)/(X203-2))</f>
        <v>0.0535704485205002</v>
      </c>
      <c r="AJ203" s="11" t="n">
        <f aca="false">((Y203-Z203)/AE203)*(1-(3/((4*X203)-9)))</f>
        <v>-0.0857127176328007</v>
      </c>
      <c r="AK203" s="11" t="n">
        <f aca="false">AI203/SQRT(4+AI203^2)</f>
        <v>0.0267756209213812</v>
      </c>
      <c r="AL203" s="11" t="n">
        <f aca="false">((AA203-Y203)/AC203)*(1-(3/((4*X203)-9)))</f>
        <v>0.932787843366452</v>
      </c>
      <c r="AM203" s="11" t="n">
        <f aca="false">((AB203-Z203)/AD203)*(1-(3/((4*X203)-9)))</f>
        <v>0.42911877394636</v>
      </c>
      <c r="AN203" s="11" t="n">
        <f aca="false">4*(1+(AI203^2)/8)/AO203</f>
        <v>15.3336564319077</v>
      </c>
      <c r="AO203" s="11" t="n">
        <f aca="false">((1/V203)*((V203-1)/(V203-3))*((((AL203^2)/2)*(V203/(V203-1)))+1)+(1/W203)*((W203-1)/(W203-3))*((((AM203^2)/2)*(W203/(W203-1)))+1))*(1+(U203-1)*0.233)</f>
        <v>0.260957646615245</v>
      </c>
      <c r="AP203" s="1" t="s">
        <v>342</v>
      </c>
    </row>
    <row r="204" customFormat="false" ht="12.75" hidden="false" customHeight="false" outlineLevel="0" collapsed="false">
      <c r="A204" s="1" t="n">
        <v>203</v>
      </c>
      <c r="B204" s="1" t="n">
        <v>33</v>
      </c>
      <c r="C204" s="8" t="s">
        <v>339</v>
      </c>
      <c r="D204" s="1" t="s">
        <v>140</v>
      </c>
      <c r="E204" s="1" t="s">
        <v>57</v>
      </c>
      <c r="F204" s="8" t="s">
        <v>343</v>
      </c>
      <c r="G204" s="1" t="s">
        <v>23</v>
      </c>
      <c r="H204" s="1" t="s">
        <v>46</v>
      </c>
      <c r="I204" s="1" t="s">
        <v>47</v>
      </c>
      <c r="J204" s="8" t="s">
        <v>341</v>
      </c>
      <c r="K204" s="8" t="s">
        <v>49</v>
      </c>
      <c r="L204" s="1" t="s">
        <v>50</v>
      </c>
      <c r="M204" s="1" t="s">
        <v>63</v>
      </c>
      <c r="N204" s="8" t="s">
        <v>278</v>
      </c>
      <c r="O204" s="8" t="s">
        <v>238</v>
      </c>
      <c r="P204" s="8" t="n">
        <v>8</v>
      </c>
      <c r="Q204" s="8" t="s">
        <v>45</v>
      </c>
      <c r="R204" s="1" t="s">
        <v>23</v>
      </c>
      <c r="S204" s="1" t="s">
        <v>23</v>
      </c>
      <c r="T204" s="1" t="n">
        <v>1</v>
      </c>
      <c r="U204" s="10" t="n">
        <v>1</v>
      </c>
      <c r="V204" s="1" t="n">
        <v>13</v>
      </c>
      <c r="W204" s="1" t="n">
        <v>11</v>
      </c>
      <c r="X204" s="1" t="n">
        <f aca="false">V204+W204</f>
        <v>24</v>
      </c>
      <c r="Y204" s="2" t="n">
        <v>29.1</v>
      </c>
      <c r="Z204" s="2" t="n">
        <v>23.7</v>
      </c>
      <c r="AA204" s="3" t="n">
        <v>44.1</v>
      </c>
      <c r="AB204" s="3" t="n">
        <v>35.3</v>
      </c>
      <c r="AC204" s="2" t="n">
        <v>21.26</v>
      </c>
      <c r="AD204" s="2" t="n">
        <v>19.2</v>
      </c>
      <c r="AE204" s="2" t="n">
        <f aca="false">SQRT((((V204-1)*POWER(AC204,2))+((W204-1)*POWER(AD204,2)))/(X204-2))</f>
        <v>20.3495043495592</v>
      </c>
      <c r="AF204" s="19" t="n">
        <v>10.3</v>
      </c>
      <c r="AG204" s="19" t="n">
        <v>21.3</v>
      </c>
      <c r="AH204" s="11" t="n">
        <f aca="false">((AA204-Y204)-(AB204-Z204))/AE204</f>
        <v>0.167080236530363</v>
      </c>
      <c r="AI204" s="11" t="n">
        <f aca="false">AH204*(1-(3/((4*X204)-9)))*SQRT(1-(2*(U204-1)*0.233)/(X204-2))</f>
        <v>0.161318849063799</v>
      </c>
      <c r="AJ204" s="11" t="n">
        <f aca="false">((Y204-Z204)/AE204)*(1-(3/((4*X204)-9)))</f>
        <v>0.256212289689563</v>
      </c>
      <c r="AK204" s="11" t="n">
        <f aca="false">AI204/SQRT(4+AI204^2)</f>
        <v>0.0803983151158074</v>
      </c>
      <c r="AL204" s="11" t="n">
        <f aca="false">((AA204-Y204)/AC204)*(1-(3/((4*X204)-9)))</f>
        <v>0.681221007558309</v>
      </c>
      <c r="AM204" s="11" t="n">
        <f aca="false">((AB204-Z204)/AD204)*(1-(3/((4*X204)-9)))</f>
        <v>0.583333333333333</v>
      </c>
      <c r="AN204" s="11" t="n">
        <f aca="false">4*(1+(AI204^2)/8)/AO204</f>
        <v>16.0254760136716</v>
      </c>
      <c r="AO204" s="11" t="n">
        <f aca="false">((1/V204)*((V204-1)/(V204-3))*((((AL204^2)/2)*(V204/(V204-1)))+1)+(1/W204)*((W204-1)/(W204-3))*((((AM204^2)/2)*(W204/(W204-1)))+1))*(1+(U204-1)*0.233)</f>
        <v>0.250414520112105</v>
      </c>
      <c r="AP204" s="1" t="s">
        <v>342</v>
      </c>
    </row>
    <row r="205" customFormat="false" ht="12.75" hidden="false" customHeight="false" outlineLevel="0" collapsed="false">
      <c r="A205" s="1" t="n">
        <v>204</v>
      </c>
      <c r="B205" s="1" t="n">
        <v>33</v>
      </c>
      <c r="C205" s="8" t="s">
        <v>339</v>
      </c>
      <c r="D205" s="1" t="s">
        <v>140</v>
      </c>
      <c r="E205" s="1" t="s">
        <v>57</v>
      </c>
      <c r="F205" s="8" t="s">
        <v>344</v>
      </c>
      <c r="G205" s="1" t="s">
        <v>23</v>
      </c>
      <c r="H205" s="1" t="s">
        <v>46</v>
      </c>
      <c r="I205" s="1" t="s">
        <v>47</v>
      </c>
      <c r="J205" s="8" t="s">
        <v>341</v>
      </c>
      <c r="K205" s="8" t="s">
        <v>49</v>
      </c>
      <c r="L205" s="1" t="s">
        <v>50</v>
      </c>
      <c r="M205" s="1" t="s">
        <v>63</v>
      </c>
      <c r="N205" s="8" t="s">
        <v>278</v>
      </c>
      <c r="O205" s="8" t="s">
        <v>238</v>
      </c>
      <c r="P205" s="8" t="n">
        <v>8</v>
      </c>
      <c r="Q205" s="8" t="s">
        <v>45</v>
      </c>
      <c r="R205" s="1" t="s">
        <v>23</v>
      </c>
      <c r="S205" s="1" t="s">
        <v>23</v>
      </c>
      <c r="T205" s="1" t="n">
        <v>1</v>
      </c>
      <c r="U205" s="10" t="n">
        <v>1</v>
      </c>
      <c r="V205" s="1" t="n">
        <v>13</v>
      </c>
      <c r="W205" s="1" t="n">
        <v>11</v>
      </c>
      <c r="X205" s="1" t="n">
        <f aca="false">V205+W205</f>
        <v>24</v>
      </c>
      <c r="Y205" s="2" t="n">
        <v>32.2</v>
      </c>
      <c r="Z205" s="2" t="n">
        <v>27</v>
      </c>
      <c r="AA205" s="3" t="n">
        <v>54.2</v>
      </c>
      <c r="AB205" s="3" t="n">
        <v>48.8</v>
      </c>
      <c r="AC205" s="2" t="n">
        <v>22.8</v>
      </c>
      <c r="AD205" s="2" t="n">
        <v>26.4</v>
      </c>
      <c r="AE205" s="2" t="n">
        <f aca="false">SQRT((((V205-1)*POWER(AC205,2))+((W205-1)*POWER(AD205,2)))/(X205-2))</f>
        <v>24.5020221799975</v>
      </c>
      <c r="AF205" s="19" t="n">
        <v>13</v>
      </c>
      <c r="AG205" s="19" t="n">
        <v>38.7</v>
      </c>
      <c r="AH205" s="11" t="n">
        <f aca="false">((AA205-Y205)-(AB205-Z205))/AE205</f>
        <v>0.00816259158247252</v>
      </c>
      <c r="AI205" s="11" t="n">
        <f aca="false">AH205*(1-(3/((4*X205)-9)))*SQRT(1-(2*(U205-1)*0.233)/(X205-2))</f>
        <v>0.00788112290721485</v>
      </c>
      <c r="AJ205" s="11" t="n">
        <f aca="false">((Y205-Z205)/AE205)*(1-(3/((4*X205)-9)))</f>
        <v>0.204909195587583</v>
      </c>
      <c r="AK205" s="11" t="n">
        <f aca="false">AI205/SQRT(4+AI205^2)</f>
        <v>0.00394053085939619</v>
      </c>
      <c r="AL205" s="11" t="n">
        <f aca="false">((AA205-Y205)/AC205)*(1-(3/((4*X205)-9)))</f>
        <v>0.931639443436177</v>
      </c>
      <c r="AM205" s="11" t="n">
        <f aca="false">((AB205-Z205)/AD205)*(1-(3/((4*X205)-9)))</f>
        <v>0.797283176593521</v>
      </c>
      <c r="AN205" s="11" t="n">
        <f aca="false">4*(1+(AI205^2)/8)/AO205</f>
        <v>13.8375653004138</v>
      </c>
      <c r="AO205" s="11" t="n">
        <f aca="false">((1/V205)*((V205-1)/(V205-3))*((((AL205^2)/2)*(V205/(V205-1)))+1)+(1/W205)*((W205-1)/(W205-3))*((((AM205^2)/2)*(W205/(W205-1)))+1))*(1+(U205-1)*0.233)</f>
        <v>0.2890704375523</v>
      </c>
      <c r="AP205" s="1" t="s">
        <v>342</v>
      </c>
    </row>
    <row r="206" customFormat="false" ht="12.75" hidden="false" customHeight="false" outlineLevel="0" collapsed="false">
      <c r="A206" s="1" t="n">
        <v>205</v>
      </c>
      <c r="B206" s="1" t="n">
        <v>33</v>
      </c>
      <c r="C206" s="8" t="s">
        <v>339</v>
      </c>
      <c r="D206" s="1" t="s">
        <v>140</v>
      </c>
      <c r="E206" s="1" t="s">
        <v>57</v>
      </c>
      <c r="F206" s="8" t="s">
        <v>345</v>
      </c>
      <c r="G206" s="1" t="s">
        <v>23</v>
      </c>
      <c r="H206" s="1" t="s">
        <v>46</v>
      </c>
      <c r="I206" s="1" t="s">
        <v>47</v>
      </c>
      <c r="J206" s="8" t="s">
        <v>341</v>
      </c>
      <c r="K206" s="8" t="s">
        <v>49</v>
      </c>
      <c r="L206" s="1" t="s">
        <v>50</v>
      </c>
      <c r="M206" s="1" t="s">
        <v>63</v>
      </c>
      <c r="N206" s="8" t="s">
        <v>278</v>
      </c>
      <c r="O206" s="8" t="s">
        <v>238</v>
      </c>
      <c r="P206" s="8" t="n">
        <v>8</v>
      </c>
      <c r="Q206" s="8" t="s">
        <v>45</v>
      </c>
      <c r="R206" s="1" t="s">
        <v>23</v>
      </c>
      <c r="S206" s="1" t="s">
        <v>23</v>
      </c>
      <c r="T206" s="1" t="n">
        <v>1</v>
      </c>
      <c r="U206" s="10" t="n">
        <v>1</v>
      </c>
      <c r="V206" s="1" t="n">
        <v>13</v>
      </c>
      <c r="W206" s="1" t="n">
        <v>11</v>
      </c>
      <c r="X206" s="1" t="n">
        <f aca="false">V206+W206</f>
        <v>24</v>
      </c>
      <c r="Y206" s="2" t="n">
        <v>0.24</v>
      </c>
      <c r="Z206" s="2" t="n">
        <v>0.18</v>
      </c>
      <c r="AA206" s="3" t="n">
        <v>0.34</v>
      </c>
      <c r="AB206" s="3" t="n">
        <v>0.26</v>
      </c>
      <c r="AC206" s="2" t="n">
        <v>0.13</v>
      </c>
      <c r="AD206" s="2" t="n">
        <v>0.12</v>
      </c>
      <c r="AE206" s="2" t="n">
        <f aca="false">SQRT((((V206-1)*POWER(AC206,2))+((W206-1)*POWER(AD206,2)))/(X206-2))</f>
        <v>0.125553320798919</v>
      </c>
      <c r="AF206" s="19" t="n">
        <v>0.06</v>
      </c>
      <c r="AG206" s="19" t="n">
        <v>0.12</v>
      </c>
      <c r="AH206" s="11" t="n">
        <f aca="false">((AA206-Y206)-(AB206-Z206))/AE206</f>
        <v>0.159294870679137</v>
      </c>
      <c r="AI206" s="11" t="n">
        <f aca="false">AH206*(1-(3/((4*X206)-9)))*SQRT(1-(2*(U206-1)*0.233)/(X206-2))</f>
        <v>0.153801944103994</v>
      </c>
      <c r="AJ206" s="11" t="n">
        <f aca="false">((Y206-Z206)/AE206)*(1-(3/((4*X206)-9)))</f>
        <v>0.461405832311982</v>
      </c>
      <c r="AK206" s="11" t="n">
        <f aca="false">AI206/SQRT(4+AI206^2)</f>
        <v>0.0766745887139783</v>
      </c>
      <c r="AL206" s="11" t="n">
        <f aca="false">((AA206-Y206)/AC206)*(1-(3/((4*X206)-9)))</f>
        <v>0.742705570291778</v>
      </c>
      <c r="AM206" s="11" t="n">
        <f aca="false">((AB206-Z206)/AD206)*(1-(3/((4*X206)-9)))</f>
        <v>0.64367816091954</v>
      </c>
      <c r="AN206" s="11" t="n">
        <f aca="false">4*(1+(AI206^2)/8)/AO206</f>
        <v>15.4646197462399</v>
      </c>
      <c r="AO206" s="11" t="n">
        <f aca="false">((1/V206)*((V206-1)/(V206-3))*((((AL206^2)/2)*(V206/(V206-1)))+1)+(1/W206)*((W206-1)/(W206-3))*((((AM206^2)/2)*(W206/(W206-1)))+1))*(1+(U206-1)*0.233)</f>
        <v>0.259419732578975</v>
      </c>
      <c r="AP206" s="1" t="s">
        <v>342</v>
      </c>
    </row>
    <row r="207" customFormat="false" ht="12.75" hidden="false" customHeight="false" outlineLevel="0" collapsed="false">
      <c r="A207" s="1" t="n">
        <v>206</v>
      </c>
      <c r="B207" s="1" t="n">
        <v>33</v>
      </c>
      <c r="C207" s="8" t="s">
        <v>339</v>
      </c>
      <c r="D207" s="1" t="s">
        <v>56</v>
      </c>
      <c r="E207" s="1" t="s">
        <v>57</v>
      </c>
      <c r="F207" s="8" t="s">
        <v>346</v>
      </c>
      <c r="G207" s="1" t="s">
        <v>45</v>
      </c>
      <c r="H207" s="1" t="s">
        <v>46</v>
      </c>
      <c r="I207" s="1" t="s">
        <v>47</v>
      </c>
      <c r="J207" s="8" t="s">
        <v>341</v>
      </c>
      <c r="K207" s="8" t="s">
        <v>49</v>
      </c>
      <c r="L207" s="1" t="s">
        <v>50</v>
      </c>
      <c r="M207" s="1" t="s">
        <v>63</v>
      </c>
      <c r="N207" s="8" t="s">
        <v>278</v>
      </c>
      <c r="O207" s="8" t="s">
        <v>238</v>
      </c>
      <c r="P207" s="8" t="n">
        <v>8</v>
      </c>
      <c r="Q207" s="8" t="s">
        <v>45</v>
      </c>
      <c r="R207" s="1" t="s">
        <v>23</v>
      </c>
      <c r="S207" s="1" t="s">
        <v>23</v>
      </c>
      <c r="T207" s="1" t="n">
        <v>1</v>
      </c>
      <c r="U207" s="10" t="n">
        <v>1</v>
      </c>
      <c r="V207" s="1" t="n">
        <v>13</v>
      </c>
      <c r="W207" s="1" t="n">
        <v>11</v>
      </c>
      <c r="X207" s="1" t="n">
        <f aca="false">V207+W207</f>
        <v>24</v>
      </c>
      <c r="Y207" s="2" t="n">
        <v>62.7</v>
      </c>
      <c r="Z207" s="2" t="n">
        <v>59.7</v>
      </c>
      <c r="AA207" s="3" t="n">
        <v>64.1</v>
      </c>
      <c r="AB207" s="3" t="n">
        <v>62</v>
      </c>
      <c r="AC207" s="2" t="n">
        <v>14.3</v>
      </c>
      <c r="AD207" s="2" t="n">
        <v>12.5</v>
      </c>
      <c r="AE207" s="2" t="n">
        <f aca="false">SQRT((((V207-1)*POWER(AC207,2))+((W207-1)*POWER(AD207,2)))/(X207-2))</f>
        <v>13.5115775271701</v>
      </c>
      <c r="AF207" s="19" t="n">
        <v>16.5</v>
      </c>
      <c r="AG207" s="19" t="n">
        <v>16.2</v>
      </c>
      <c r="AH207" s="11" t="n">
        <f aca="false">((AA207-Y207)-(AB207-Z207))/AE207</f>
        <v>-0.0666095426822086</v>
      </c>
      <c r="AI207" s="11" t="n">
        <f aca="false">AH207*(1-(3/((4*X207)-9)))*SQRT(1-(2*(U207-1)*0.233)/(X207-2))</f>
        <v>-0.0643126619000635</v>
      </c>
      <c r="AJ207" s="11" t="n">
        <f aca="false">((Y207-Z207)/AE207)*(1-(3/((4*X207)-9)))</f>
        <v>0.214375539666877</v>
      </c>
      <c r="AK207" s="11" t="n">
        <f aca="false">AI207/SQRT(4+AI207^2)</f>
        <v>-0.0321397185328816</v>
      </c>
      <c r="AL207" s="11" t="n">
        <f aca="false">((AA207-Y207)/AC207)*(1-(3/((4*X207)-9)))</f>
        <v>0.0945261634916802</v>
      </c>
      <c r="AM207" s="11" t="n">
        <f aca="false">((AB207-Z207)/AD207)*(1-(3/((4*X207)-9)))</f>
        <v>0.177655172413793</v>
      </c>
      <c r="AN207" s="11" t="n">
        <f aca="false">4*(1+(AI207^2)/8)/AO207</f>
        <v>19.2071546394695</v>
      </c>
      <c r="AO207" s="11" t="n">
        <f aca="false">((1/V207)*((V207-1)/(V207-3))*((((AL207^2)/2)*(V207/(V207-1)))+1)+(1/W207)*((W207-1)/(W207-3))*((((AM207^2)/2)*(W207/(W207-1)))+1))*(1+(U207-1)*0.233)</f>
        <v>0.208363400741115</v>
      </c>
      <c r="AP207" s="1" t="s">
        <v>342</v>
      </c>
    </row>
    <row r="208" customFormat="false" ht="12.75" hidden="false" customHeight="false" outlineLevel="0" collapsed="false">
      <c r="A208" s="1" t="n">
        <v>207</v>
      </c>
      <c r="B208" s="1" t="n">
        <v>33</v>
      </c>
      <c r="C208" s="8" t="s">
        <v>339</v>
      </c>
      <c r="D208" s="1" t="s">
        <v>75</v>
      </c>
      <c r="E208" s="1" t="s">
        <v>57</v>
      </c>
      <c r="F208" s="8" t="s">
        <v>347</v>
      </c>
      <c r="G208" s="1" t="s">
        <v>45</v>
      </c>
      <c r="H208" s="1" t="s">
        <v>46</v>
      </c>
      <c r="I208" s="1" t="s">
        <v>47</v>
      </c>
      <c r="J208" s="8" t="s">
        <v>341</v>
      </c>
      <c r="K208" s="8" t="s">
        <v>49</v>
      </c>
      <c r="L208" s="1" t="s">
        <v>50</v>
      </c>
      <c r="M208" s="1" t="s">
        <v>63</v>
      </c>
      <c r="N208" s="8" t="s">
        <v>278</v>
      </c>
      <c r="O208" s="8" t="s">
        <v>238</v>
      </c>
      <c r="P208" s="8" t="n">
        <v>8</v>
      </c>
      <c r="Q208" s="8" t="s">
        <v>45</v>
      </c>
      <c r="R208" s="1" t="s">
        <v>23</v>
      </c>
      <c r="S208" s="1" t="s">
        <v>23</v>
      </c>
      <c r="T208" s="1" t="n">
        <v>1</v>
      </c>
      <c r="U208" s="10" t="n">
        <v>1</v>
      </c>
      <c r="V208" s="1" t="n">
        <v>13</v>
      </c>
      <c r="W208" s="1" t="n">
        <v>11</v>
      </c>
      <c r="X208" s="1" t="n">
        <f aca="false">V208+W208</f>
        <v>24</v>
      </c>
      <c r="Y208" s="2" t="n">
        <v>70.8</v>
      </c>
      <c r="Z208" s="2" t="n">
        <v>70</v>
      </c>
      <c r="AA208" s="3" t="n">
        <v>75.6</v>
      </c>
      <c r="AB208" s="3" t="n">
        <v>71</v>
      </c>
      <c r="AC208" s="2" t="n">
        <v>9.9</v>
      </c>
      <c r="AD208" s="2" t="n">
        <v>8.5</v>
      </c>
      <c r="AE208" s="2" t="n">
        <f aca="false">SQRT((((V208-1)*POWER(AC208,2))+((W208-1)*POWER(AD208,2)))/(X208-2))</f>
        <v>9.28982825949485</v>
      </c>
      <c r="AF208" s="19" t="n">
        <v>12.1</v>
      </c>
      <c r="AG208" s="19" t="n">
        <v>10.6</v>
      </c>
      <c r="AH208" s="11" t="n">
        <f aca="false">((AA208-Y208)-(AB208-Z208))/AE208</f>
        <v>0.409049542559211</v>
      </c>
      <c r="AI208" s="11" t="n">
        <f aca="false">AH208*(1-(3/((4*X208)-9)))*SQRT(1-(2*(U208-1)*0.233)/(X208-2))</f>
        <v>0.394944385919238</v>
      </c>
      <c r="AJ208" s="11" t="n">
        <f aca="false">((Y208-Z208)/AE208)*(1-(3/((4*X208)-9)))</f>
        <v>0.083146186509313</v>
      </c>
      <c r="AK208" s="11" t="n">
        <f aca="false">AI208/SQRT(4+AI208^2)</f>
        <v>0.193731019760553</v>
      </c>
      <c r="AL208" s="11" t="n">
        <f aca="false">((AA208-Y208)/AC208)*(1-(3/((4*X208)-9)))</f>
        <v>0.468129571577847</v>
      </c>
      <c r="AM208" s="11" t="n">
        <f aca="false">((AB208-Z208)/AD208)*(1-(3/((4*X208)-9)))</f>
        <v>0.113590263691684</v>
      </c>
      <c r="AN208" s="11" t="n">
        <f aca="false">4*(1+(AI208^2)/8)/AO208</f>
        <v>18.7314906096652</v>
      </c>
      <c r="AO208" s="11" t="n">
        <f aca="false">((1/V208)*((V208-1)/(V208-3))*((((AL208^2)/2)*(V208/(V208-1)))+1)+(1/W208)*((W208-1)/(W208-3))*((((AM208^2)/2)*(W208/(W208-1)))+1))*(1+(U208-1)*0.233)</f>
        <v>0.217707742483686</v>
      </c>
      <c r="AP208" s="1" t="s">
        <v>342</v>
      </c>
    </row>
    <row r="209" customFormat="false" ht="12.75" hidden="false" customHeight="false" outlineLevel="0" collapsed="false">
      <c r="A209" s="1" t="n">
        <v>208</v>
      </c>
      <c r="B209" s="1" t="n">
        <v>33</v>
      </c>
      <c r="C209" s="8" t="s">
        <v>339</v>
      </c>
      <c r="D209" s="1" t="s">
        <v>140</v>
      </c>
      <c r="E209" s="1" t="s">
        <v>57</v>
      </c>
      <c r="F209" s="8" t="s">
        <v>340</v>
      </c>
      <c r="G209" s="1" t="s">
        <v>23</v>
      </c>
      <c r="H209" s="1" t="s">
        <v>46</v>
      </c>
      <c r="I209" s="1" t="s">
        <v>47</v>
      </c>
      <c r="J209" s="8" t="s">
        <v>341</v>
      </c>
      <c r="K209" s="8" t="s">
        <v>49</v>
      </c>
      <c r="L209" s="1" t="s">
        <v>50</v>
      </c>
      <c r="M209" s="1" t="s">
        <v>63</v>
      </c>
      <c r="N209" s="8" t="s">
        <v>278</v>
      </c>
      <c r="O209" s="8" t="s">
        <v>238</v>
      </c>
      <c r="P209" s="8" t="n">
        <v>8</v>
      </c>
      <c r="Q209" s="8" t="s">
        <v>45</v>
      </c>
      <c r="R209" s="1" t="s">
        <v>23</v>
      </c>
      <c r="S209" s="1" t="s">
        <v>23</v>
      </c>
      <c r="T209" s="1" t="n">
        <v>1</v>
      </c>
      <c r="U209" s="10" t="n">
        <v>1</v>
      </c>
      <c r="V209" s="1" t="n">
        <v>13</v>
      </c>
      <c r="W209" s="1" t="n">
        <v>11</v>
      </c>
      <c r="X209" s="1" t="n">
        <f aca="false">V209+W209</f>
        <v>24</v>
      </c>
      <c r="Y209" s="2" t="n">
        <v>2.31</v>
      </c>
      <c r="Z209" s="2" t="n">
        <v>2.18</v>
      </c>
      <c r="AA209" s="3" t="n">
        <v>3.03</v>
      </c>
      <c r="AB209" s="3" t="n">
        <v>2.7</v>
      </c>
      <c r="AC209" s="2" t="n">
        <v>0.53</v>
      </c>
      <c r="AD209" s="2" t="n">
        <v>1.17</v>
      </c>
      <c r="AE209" s="2" t="n">
        <f aca="false">SQRT((((V209-1)*POWER(AC209,2))+((W209-1)*POWER(AD209,2)))/(X209-2))</f>
        <v>0.880593807919097</v>
      </c>
      <c r="AF209" s="19" t="n">
        <v>0.93</v>
      </c>
      <c r="AG209" s="19" t="n">
        <v>0.97</v>
      </c>
      <c r="AH209" s="11" t="n">
        <f aca="false">((AA209-Y209)-(AB209-Z209))/AE209</f>
        <v>0.227119471203884</v>
      </c>
      <c r="AI209" s="11" t="n">
        <f aca="false">AH209*(1-(3/((4*X209)-9)))*SQRT(1-(2*(U209-1)*0.233)/(X209-2))</f>
        <v>0.219287765300302</v>
      </c>
      <c r="AJ209" s="11" t="n">
        <f aca="false">((Y209-Z209)/AE209)*(1-(3/((4*X209)-9)))</f>
        <v>0.142537047445196</v>
      </c>
      <c r="AK209" s="11" t="n">
        <f aca="false">AI209/SQRT(4+AI209^2)</f>
        <v>0.108990708648778</v>
      </c>
      <c r="AL209" s="11" t="n">
        <f aca="false">((AA209-Y209)/AC209)*(1-(3/((4*X209)-9)))</f>
        <v>1.31164606376057</v>
      </c>
      <c r="AM209" s="11" t="n">
        <f aca="false">((AB209-Z209)/AD209)*(1-(3/((4*X209)-9)))</f>
        <v>0.42911877394636</v>
      </c>
      <c r="AN209" s="11" t="n">
        <f aca="false">4*(1+(AI209^2)/8)/AO209</f>
        <v>13.2599391233061</v>
      </c>
      <c r="AO209" s="11" t="n">
        <f aca="false">((1/V209)*((V209-1)/(V209-3))*((((AL209^2)/2)*(V209/(V209-1)))+1)+(1/W209)*((W209-1)/(W209-3))*((((AM209^2)/2)*(W209/(W209-1)))+1))*(1+(U209-1)*0.233)</f>
        <v>0.303473758407563</v>
      </c>
      <c r="AP209" s="1" t="s">
        <v>348</v>
      </c>
    </row>
    <row r="210" customFormat="false" ht="12.75" hidden="false" customHeight="false" outlineLevel="0" collapsed="false">
      <c r="A210" s="1" t="n">
        <v>209</v>
      </c>
      <c r="B210" s="1" t="n">
        <v>33</v>
      </c>
      <c r="C210" s="8" t="s">
        <v>339</v>
      </c>
      <c r="D210" s="1" t="s">
        <v>140</v>
      </c>
      <c r="E210" s="1" t="s">
        <v>57</v>
      </c>
      <c r="F210" s="8" t="s">
        <v>343</v>
      </c>
      <c r="G210" s="1" t="s">
        <v>23</v>
      </c>
      <c r="H210" s="1" t="s">
        <v>46</v>
      </c>
      <c r="I210" s="1" t="s">
        <v>47</v>
      </c>
      <c r="J210" s="8" t="s">
        <v>341</v>
      </c>
      <c r="K210" s="8" t="s">
        <v>49</v>
      </c>
      <c r="L210" s="1" t="s">
        <v>50</v>
      </c>
      <c r="M210" s="1" t="s">
        <v>63</v>
      </c>
      <c r="N210" s="8" t="s">
        <v>278</v>
      </c>
      <c r="O210" s="8" t="s">
        <v>238</v>
      </c>
      <c r="P210" s="8" t="n">
        <v>8</v>
      </c>
      <c r="Q210" s="8" t="s">
        <v>45</v>
      </c>
      <c r="R210" s="1" t="s">
        <v>23</v>
      </c>
      <c r="S210" s="1" t="s">
        <v>23</v>
      </c>
      <c r="T210" s="1" t="n">
        <v>1</v>
      </c>
      <c r="U210" s="10" t="n">
        <v>1</v>
      </c>
      <c r="V210" s="1" t="n">
        <v>13</v>
      </c>
      <c r="W210" s="1" t="n">
        <v>11</v>
      </c>
      <c r="X210" s="1" t="n">
        <f aca="false">V210+W210</f>
        <v>24</v>
      </c>
      <c r="Y210" s="2" t="n">
        <v>27.3</v>
      </c>
      <c r="Z210" s="2" t="n">
        <v>23.7</v>
      </c>
      <c r="AA210" s="3" t="n">
        <v>44.5</v>
      </c>
      <c r="AB210" s="3" t="n">
        <v>35.3</v>
      </c>
      <c r="AC210" s="2" t="n">
        <v>19.8</v>
      </c>
      <c r="AD210" s="2" t="n">
        <v>19.2</v>
      </c>
      <c r="AE210" s="2" t="n">
        <f aca="false">SQRT((((V210-1)*POWER(AC210,2))+((W210-1)*POWER(AD210,2)))/(X210-2))</f>
        <v>19.5295580176213</v>
      </c>
      <c r="AF210" s="2" t="n">
        <v>22.1</v>
      </c>
      <c r="AG210" s="2" t="n">
        <v>21.3</v>
      </c>
      <c r="AH210" s="11" t="n">
        <f aca="false">((AA210-Y210)-(AB210-Z210))/AE210</f>
        <v>0.286744840561532</v>
      </c>
      <c r="AI210" s="11" t="n">
        <f aca="false">AH210*(1-(3/((4*X210)-9)))*SQRT(1-(2*(U210-1)*0.233)/(X210-2))</f>
        <v>0.27685708743872</v>
      </c>
      <c r="AJ210" s="11" t="n">
        <f aca="false">((Y210-Z210)/AE210)*(1-(3/((4*X210)-9)))</f>
        <v>0.177979556210606</v>
      </c>
      <c r="AK210" s="11" t="n">
        <f aca="false">AI210/SQRT(4+AI210^2)</f>
        <v>0.137120990119745</v>
      </c>
      <c r="AL210" s="11" t="n">
        <f aca="false">((AA210-Y210)/AC210)*(1-(3/((4*X210)-9)))</f>
        <v>0.838732149076977</v>
      </c>
      <c r="AM210" s="11" t="n">
        <f aca="false">((AB210-Z210)/AD210)*(1-(3/((4*X210)-9)))</f>
        <v>0.583333333333333</v>
      </c>
      <c r="AN210" s="11" t="n">
        <f aca="false">4*(1+(AI210^2)/8)/AO210</f>
        <v>15.3908377193239</v>
      </c>
      <c r="AO210" s="11" t="n">
        <f aca="false">((1/V210)*((V210-1)/(V210-3))*((((AL210^2)/2)*(V210/(V210-1)))+1)+(1/W210)*((W210-1)/(W210-3))*((((AM210^2)/2)*(W210/(W210-1)))+1))*(1+(U210-1)*0.233)</f>
        <v>0.262384997949931</v>
      </c>
      <c r="AP210" s="1" t="s">
        <v>348</v>
      </c>
    </row>
    <row r="211" customFormat="false" ht="12.75" hidden="false" customHeight="false" outlineLevel="0" collapsed="false">
      <c r="A211" s="1" t="n">
        <v>210</v>
      </c>
      <c r="B211" s="1" t="n">
        <v>33</v>
      </c>
      <c r="C211" s="8" t="s">
        <v>339</v>
      </c>
      <c r="D211" s="1" t="s">
        <v>140</v>
      </c>
      <c r="E211" s="1" t="s">
        <v>57</v>
      </c>
      <c r="F211" s="8" t="s">
        <v>344</v>
      </c>
      <c r="G211" s="1" t="s">
        <v>23</v>
      </c>
      <c r="H211" s="1" t="s">
        <v>46</v>
      </c>
      <c r="I211" s="1" t="s">
        <v>47</v>
      </c>
      <c r="J211" s="8" t="s">
        <v>341</v>
      </c>
      <c r="K211" s="8" t="s">
        <v>49</v>
      </c>
      <c r="L211" s="1" t="s">
        <v>50</v>
      </c>
      <c r="M211" s="1" t="s">
        <v>63</v>
      </c>
      <c r="N211" s="8" t="s">
        <v>278</v>
      </c>
      <c r="O211" s="8" t="s">
        <v>238</v>
      </c>
      <c r="P211" s="8" t="n">
        <v>8</v>
      </c>
      <c r="Q211" s="8" t="s">
        <v>45</v>
      </c>
      <c r="R211" s="1" t="s">
        <v>23</v>
      </c>
      <c r="S211" s="1" t="s">
        <v>23</v>
      </c>
      <c r="T211" s="1" t="n">
        <v>1</v>
      </c>
      <c r="U211" s="10" t="n">
        <v>1</v>
      </c>
      <c r="V211" s="1" t="n">
        <v>13</v>
      </c>
      <c r="W211" s="1" t="n">
        <v>11</v>
      </c>
      <c r="X211" s="1" t="n">
        <f aca="false">V211+W211</f>
        <v>24</v>
      </c>
      <c r="Y211" s="2" t="n">
        <v>37.4</v>
      </c>
      <c r="Z211" s="2" t="n">
        <v>27</v>
      </c>
      <c r="AA211" s="3" t="n">
        <v>59.1</v>
      </c>
      <c r="AB211" s="3" t="n">
        <v>48.8</v>
      </c>
      <c r="AC211" s="2" t="n">
        <v>25</v>
      </c>
      <c r="AD211" s="2" t="n">
        <v>26.4</v>
      </c>
      <c r="AE211" s="2" t="n">
        <f aca="false">SQRT((((V211-1)*POWER(AC211,2))+((W211-1)*POWER(AD211,2)))/(X211-2))</f>
        <v>25.6458396413354</v>
      </c>
      <c r="AF211" s="2" t="n">
        <v>23.2</v>
      </c>
      <c r="AG211" s="2" t="n">
        <v>38.7</v>
      </c>
      <c r="AH211" s="11" t="n">
        <f aca="false">((AA211-Y211)-(AB211-Z211))/AE211</f>
        <v>-0.00389926792799626</v>
      </c>
      <c r="AI211" s="11" t="n">
        <f aca="false">AH211*(1-(3/((4*X211)-9)))*SQRT(1-(2*(U211-1)*0.233)/(X211-2))</f>
        <v>-0.00376481041323777</v>
      </c>
      <c r="AJ211" s="11" t="n">
        <f aca="false">((Y211-Z211)/AE211)*(1-(3/((4*X211)-9)))</f>
        <v>0.39154028297675</v>
      </c>
      <c r="AK211" s="11" t="n">
        <f aca="false">AI211/SQRT(4+AI211^2)</f>
        <v>-0.00188240187152398</v>
      </c>
      <c r="AL211" s="11" t="n">
        <f aca="false">((AA211-Y211)/AC211)*(1-(3/((4*X211)-9)))</f>
        <v>0.838068965517242</v>
      </c>
      <c r="AM211" s="11" t="n">
        <f aca="false">((AB211-Z211)/AD211)*(1-(3/((4*X211)-9)))</f>
        <v>0.797283176593521</v>
      </c>
      <c r="AN211" s="11" t="n">
        <f aca="false">4*(1+(AI211^2)/8)/AO211</f>
        <v>14.2455054821439</v>
      </c>
      <c r="AO211" s="11" t="n">
        <f aca="false">((1/V211)*((V211-1)/(V211-3))*((((AL211^2)/2)*(V211/(V211-1)))+1)+(1/W211)*((W211-1)/(W211-3))*((((AM211^2)/2)*(W211/(W211-1)))+1))*(1+(U211-1)*0.233)</f>
        <v>0.280790814472154</v>
      </c>
      <c r="AP211" s="1" t="s">
        <v>348</v>
      </c>
    </row>
    <row r="212" customFormat="false" ht="12.75" hidden="false" customHeight="false" outlineLevel="0" collapsed="false">
      <c r="A212" s="1" t="n">
        <v>211</v>
      </c>
      <c r="B212" s="1" t="n">
        <v>33</v>
      </c>
      <c r="C212" s="8" t="s">
        <v>339</v>
      </c>
      <c r="D212" s="1" t="s">
        <v>140</v>
      </c>
      <c r="E212" s="1" t="s">
        <v>57</v>
      </c>
      <c r="F212" s="8" t="s">
        <v>345</v>
      </c>
      <c r="G212" s="1" t="s">
        <v>23</v>
      </c>
      <c r="H212" s="1" t="s">
        <v>46</v>
      </c>
      <c r="I212" s="1" t="s">
        <v>47</v>
      </c>
      <c r="J212" s="8" t="s">
        <v>341</v>
      </c>
      <c r="K212" s="8" t="s">
        <v>49</v>
      </c>
      <c r="L212" s="1" t="s">
        <v>50</v>
      </c>
      <c r="M212" s="1" t="s">
        <v>63</v>
      </c>
      <c r="N212" s="8" t="s">
        <v>278</v>
      </c>
      <c r="O212" s="8" t="s">
        <v>238</v>
      </c>
      <c r="P212" s="8" t="n">
        <v>8</v>
      </c>
      <c r="Q212" s="8" t="s">
        <v>45</v>
      </c>
      <c r="R212" s="1" t="s">
        <v>23</v>
      </c>
      <c r="S212" s="1" t="s">
        <v>23</v>
      </c>
      <c r="T212" s="1" t="n">
        <v>1</v>
      </c>
      <c r="U212" s="10" t="n">
        <v>1</v>
      </c>
      <c r="V212" s="1" t="n">
        <v>13</v>
      </c>
      <c r="W212" s="1" t="n">
        <v>11</v>
      </c>
      <c r="X212" s="1" t="n">
        <f aca="false">V212+W212</f>
        <v>24</v>
      </c>
      <c r="Y212" s="2" t="n">
        <v>0.21</v>
      </c>
      <c r="Z212" s="2" t="n">
        <v>0.18</v>
      </c>
      <c r="AA212" s="3" t="n">
        <v>0.31</v>
      </c>
      <c r="AB212" s="3" t="n">
        <v>0.26</v>
      </c>
      <c r="AC212" s="2" t="n">
        <v>0.12</v>
      </c>
      <c r="AD212" s="2" t="n">
        <v>0.12</v>
      </c>
      <c r="AE212" s="2" t="n">
        <f aca="false">SQRT((((V212-1)*POWER(AC212,2))+((W212-1)*POWER(AD212,2)))/(X212-2))</f>
        <v>0.12</v>
      </c>
      <c r="AF212" s="2" t="n">
        <v>0.11</v>
      </c>
      <c r="AG212" s="2" t="n">
        <v>0.12</v>
      </c>
      <c r="AH212" s="11" t="n">
        <f aca="false">((AA212-Y212)-(AB212-Z212))/AE212</f>
        <v>0.166666666666667</v>
      </c>
      <c r="AI212" s="11" t="n">
        <f aca="false">AH212*(1-(3/((4*X212)-9)))*SQRT(1-(2*(U212-1)*0.233)/(X212-2))</f>
        <v>0.160919540229885</v>
      </c>
      <c r="AJ212" s="11" t="n">
        <f aca="false">((Y212-Z212)/AE212)*(1-(3/((4*X212)-9)))</f>
        <v>0.241379310344828</v>
      </c>
      <c r="AK212" s="11" t="n">
        <f aca="false">AI212/SQRT(4+AI212^2)</f>
        <v>0.0802005886417459</v>
      </c>
      <c r="AL212" s="11" t="n">
        <f aca="false">((AA212-Y212)/AC212)*(1-(3/((4*X212)-9)))</f>
        <v>0.804597701149425</v>
      </c>
      <c r="AM212" s="11" t="n">
        <f aca="false">((AB212-Z212)/AD212)*(1-(3/((4*X212)-9)))</f>
        <v>0.64367816091954</v>
      </c>
      <c r="AN212" s="11" t="n">
        <f aca="false">4*(1+(AI212^2)/8)/AO212</f>
        <v>15.1885905534513</v>
      </c>
      <c r="AO212" s="11" t="n">
        <f aca="false">((1/V212)*((V212-1)/(V212-3))*((((AL212^2)/2)*(V212/(V212-1)))+1)+(1/W212)*((W212-1)/(W212-3))*((((AM212^2)/2)*(W212/(W212-1)))+1))*(1+(U212-1)*0.233)</f>
        <v>0.264208027406601</v>
      </c>
      <c r="AP212" s="1" t="s">
        <v>348</v>
      </c>
    </row>
    <row r="213" customFormat="false" ht="12.75" hidden="false" customHeight="false" outlineLevel="0" collapsed="false">
      <c r="A213" s="1" t="n">
        <v>212</v>
      </c>
      <c r="B213" s="1" t="n">
        <v>33</v>
      </c>
      <c r="C213" s="8" t="s">
        <v>339</v>
      </c>
      <c r="D213" s="1" t="s">
        <v>56</v>
      </c>
      <c r="E213" s="1" t="s">
        <v>57</v>
      </c>
      <c r="F213" s="8" t="s">
        <v>346</v>
      </c>
      <c r="G213" s="1" t="s">
        <v>45</v>
      </c>
      <c r="H213" s="1" t="s">
        <v>46</v>
      </c>
      <c r="I213" s="1" t="s">
        <v>47</v>
      </c>
      <c r="J213" s="8" t="s">
        <v>341</v>
      </c>
      <c r="K213" s="8" t="s">
        <v>49</v>
      </c>
      <c r="L213" s="1" t="s">
        <v>50</v>
      </c>
      <c r="M213" s="1" t="s">
        <v>63</v>
      </c>
      <c r="N213" s="8" t="s">
        <v>278</v>
      </c>
      <c r="O213" s="8" t="s">
        <v>238</v>
      </c>
      <c r="P213" s="8" t="n">
        <v>8</v>
      </c>
      <c r="Q213" s="8" t="s">
        <v>45</v>
      </c>
      <c r="R213" s="1" t="s">
        <v>23</v>
      </c>
      <c r="S213" s="1" t="s">
        <v>23</v>
      </c>
      <c r="T213" s="1" t="n">
        <v>1</v>
      </c>
      <c r="U213" s="10" t="n">
        <v>1</v>
      </c>
      <c r="V213" s="1" t="n">
        <v>13</v>
      </c>
      <c r="W213" s="1" t="n">
        <v>11</v>
      </c>
      <c r="X213" s="1" t="n">
        <f aca="false">V213+W213</f>
        <v>24</v>
      </c>
      <c r="Y213" s="2" t="n">
        <v>55.2</v>
      </c>
      <c r="Z213" s="2" t="n">
        <v>59.7</v>
      </c>
      <c r="AA213" s="3" t="n">
        <v>61.2</v>
      </c>
      <c r="AB213" s="3" t="n">
        <v>62</v>
      </c>
      <c r="AC213" s="2" t="n">
        <v>14.7</v>
      </c>
      <c r="AD213" s="2" t="n">
        <v>12.5</v>
      </c>
      <c r="AE213" s="2" t="n">
        <f aca="false">SQRT((((V213-1)*POWER(AC213,2))+((W213-1)*POWER(AD213,2)))/(X213-2))</f>
        <v>13.7437258412703</v>
      </c>
      <c r="AF213" s="2" t="n">
        <v>21.8</v>
      </c>
      <c r="AG213" s="2" t="n">
        <v>16.2</v>
      </c>
      <c r="AH213" s="11" t="n">
        <f aca="false">((AA213-Y213)-(AB213-Z213))/AE213</f>
        <v>0.269213751986341</v>
      </c>
      <c r="AI213" s="11" t="n">
        <f aca="false">AH213*(1-(3/((4*X213)-9)))*SQRT(1-(2*(U213-1)*0.233)/(X213-2))</f>
        <v>0.259930519159226</v>
      </c>
      <c r="AJ213" s="11" t="n">
        <f aca="false">((Y213-Z213)/AE213)*(1-(3/((4*X213)-9)))</f>
        <v>-0.31613171249095</v>
      </c>
      <c r="AK213" s="11" t="n">
        <f aca="false">AI213/SQRT(4+AI213^2)</f>
        <v>0.128881352034039</v>
      </c>
      <c r="AL213" s="11" t="n">
        <f aca="false">((AA213-Y213)/AC213)*(1-(3/((4*X213)-9)))</f>
        <v>0.394088669950739</v>
      </c>
      <c r="AM213" s="11" t="n">
        <f aca="false">((AB213-Z213)/AD213)*(1-(3/((4*X213)-9)))</f>
        <v>0.177655172413793</v>
      </c>
      <c r="AN213" s="11" t="n">
        <f aca="false">4*(1+(AI213^2)/8)/AO213</f>
        <v>18.7024561807196</v>
      </c>
      <c r="AO213" s="11" t="n">
        <f aca="false">((1/V213)*((V213-1)/(V213-3))*((((AL213^2)/2)*(V213/(V213-1)))+1)+(1/W213)*((W213-1)/(W213-3))*((((AM213^2)/2)*(W213/(W213-1)))+1))*(1+(U213-1)*0.233)</f>
        <v>0.215681934951069</v>
      </c>
      <c r="AP213" s="1" t="s">
        <v>348</v>
      </c>
    </row>
    <row r="214" customFormat="false" ht="12.75" hidden="false" customHeight="false" outlineLevel="0" collapsed="false">
      <c r="A214" s="1" t="n">
        <v>213</v>
      </c>
      <c r="B214" s="1" t="n">
        <v>33</v>
      </c>
      <c r="C214" s="8" t="s">
        <v>339</v>
      </c>
      <c r="D214" s="1" t="s">
        <v>75</v>
      </c>
      <c r="E214" s="1" t="s">
        <v>57</v>
      </c>
      <c r="F214" s="8" t="s">
        <v>347</v>
      </c>
      <c r="G214" s="1" t="s">
        <v>45</v>
      </c>
      <c r="H214" s="1" t="s">
        <v>46</v>
      </c>
      <c r="I214" s="1" t="s">
        <v>47</v>
      </c>
      <c r="J214" s="8" t="s">
        <v>341</v>
      </c>
      <c r="K214" s="8" t="s">
        <v>49</v>
      </c>
      <c r="L214" s="1" t="s">
        <v>50</v>
      </c>
      <c r="M214" s="1" t="s">
        <v>63</v>
      </c>
      <c r="N214" s="8" t="s">
        <v>278</v>
      </c>
      <c r="O214" s="8" t="s">
        <v>238</v>
      </c>
      <c r="P214" s="8" t="n">
        <v>8</v>
      </c>
      <c r="Q214" s="8" t="s">
        <v>45</v>
      </c>
      <c r="R214" s="1" t="s">
        <v>23</v>
      </c>
      <c r="S214" s="1" t="s">
        <v>23</v>
      </c>
      <c r="T214" s="1" t="n">
        <v>1</v>
      </c>
      <c r="U214" s="10" t="n">
        <v>1</v>
      </c>
      <c r="V214" s="1" t="n">
        <v>13</v>
      </c>
      <c r="W214" s="1" t="n">
        <v>11</v>
      </c>
      <c r="X214" s="1" t="n">
        <f aca="false">V214+W214</f>
        <v>24</v>
      </c>
      <c r="Y214" s="2" t="n">
        <v>71.7</v>
      </c>
      <c r="Z214" s="2" t="n">
        <v>70</v>
      </c>
      <c r="AA214" s="3" t="n">
        <v>70.9</v>
      </c>
      <c r="AB214" s="3" t="n">
        <v>71</v>
      </c>
      <c r="AC214" s="2" t="n">
        <v>12.4</v>
      </c>
      <c r="AD214" s="2" t="n">
        <v>8.5</v>
      </c>
      <c r="AE214" s="2" t="n">
        <f aca="false">SQRT((((V214-1)*POWER(AC214,2))+((W214-1)*POWER(AD214,2)))/(X214-2))</f>
        <v>10.8032402546643</v>
      </c>
      <c r="AF214" s="2" t="n">
        <v>11.3</v>
      </c>
      <c r="AG214" s="2" t="n">
        <v>10.6</v>
      </c>
      <c r="AH214" s="11" t="n">
        <f aca="false">((AA214-Y214)-(AB214-Z214))/AE214</f>
        <v>-0.16661667773452</v>
      </c>
      <c r="AI214" s="11" t="n">
        <f aca="false">AH214*(1-(3/((4*X214)-9)))*SQRT(1-(2*(U214-1)*0.233)/(X214-2))</f>
        <v>-0.160871275054019</v>
      </c>
      <c r="AJ214" s="11" t="n">
        <f aca="false">((Y214-Z214)/AE214)*(1-(3/((4*X214)-9)))</f>
        <v>0.151933981995463</v>
      </c>
      <c r="AK214" s="11" t="n">
        <f aca="false">AI214/SQRT(4+AI214^2)</f>
        <v>-0.0801766884459205</v>
      </c>
      <c r="AL214" s="11" t="n">
        <f aca="false">((AA214-Y214)/AC214)*(1-(3/((4*X214)-9)))</f>
        <v>-0.0622914349276972</v>
      </c>
      <c r="AM214" s="11" t="n">
        <f aca="false">((AB214-Z214)/AD214)*(1-(3/((4*X214)-9)))</f>
        <v>0.113590263691684</v>
      </c>
      <c r="AN214" s="11" t="n">
        <f aca="false">4*(1+(AI214^2)/8)/AO214</f>
        <v>19.3913827138279</v>
      </c>
      <c r="AO214" s="11" t="n">
        <f aca="false">((1/V214)*((V214-1)/(V214-3))*((((AL214^2)/2)*(V214/(V214-1)))+1)+(1/W214)*((W214-1)/(W214-3))*((((AM214^2)/2)*(W214/(W214-1)))+1))*(1+(U214-1)*0.233)</f>
        <v>0.20694448883767</v>
      </c>
      <c r="AP214" s="1" t="s">
        <v>348</v>
      </c>
    </row>
    <row r="215" customFormat="false" ht="12.75" hidden="false" customHeight="false" outlineLevel="0" collapsed="false">
      <c r="A215" s="1" t="n">
        <v>214</v>
      </c>
      <c r="B215" s="1" t="n">
        <v>34</v>
      </c>
      <c r="C215" s="8" t="s">
        <v>349</v>
      </c>
      <c r="D215" s="1" t="s">
        <v>56</v>
      </c>
      <c r="E215" s="1" t="s">
        <v>57</v>
      </c>
      <c r="F215" s="8" t="s">
        <v>350</v>
      </c>
      <c r="G215" s="1" t="s">
        <v>45</v>
      </c>
      <c r="H215" s="1" t="s">
        <v>46</v>
      </c>
      <c r="I215" s="1" t="s">
        <v>47</v>
      </c>
      <c r="J215" s="8" t="s">
        <v>351</v>
      </c>
      <c r="K215" s="8" t="s">
        <v>49</v>
      </c>
      <c r="L215" s="1" t="s">
        <v>50</v>
      </c>
      <c r="M215" s="8"/>
      <c r="N215" s="8" t="s">
        <v>278</v>
      </c>
      <c r="O215" s="8" t="s">
        <v>352</v>
      </c>
      <c r="P215" s="8" t="n">
        <v>6</v>
      </c>
      <c r="Q215" s="8" t="s">
        <v>23</v>
      </c>
      <c r="R215" s="1" t="s">
        <v>23</v>
      </c>
      <c r="S215" s="1" t="s">
        <v>45</v>
      </c>
      <c r="T215" s="1" t="n">
        <v>5</v>
      </c>
      <c r="U215" s="10" t="n">
        <f aca="false">X215/T215</f>
        <v>12.2</v>
      </c>
      <c r="V215" s="1" t="n">
        <v>29</v>
      </c>
      <c r="W215" s="1" t="n">
        <v>32</v>
      </c>
      <c r="X215" s="1" t="n">
        <f aca="false">V215+W215</f>
        <v>61</v>
      </c>
      <c r="Y215" s="2" t="n">
        <v>81.31</v>
      </c>
      <c r="Z215" s="2" t="n">
        <v>80.91</v>
      </c>
      <c r="AA215" s="3" t="n">
        <v>78.35</v>
      </c>
      <c r="AB215" s="3" t="n">
        <v>85.19</v>
      </c>
      <c r="AC215" s="2" t="n">
        <v>18.65</v>
      </c>
      <c r="AD215" s="2" t="n">
        <v>17.22</v>
      </c>
      <c r="AE215" s="2" t="n">
        <f aca="false">SQRT((((V215-1)*POWER(AC215,2))+((W215-1)*POWER(AD215,2)))/(X215-2))</f>
        <v>17.9128825908022</v>
      </c>
      <c r="AF215" s="2" t="n">
        <v>15.07</v>
      </c>
      <c r="AG215" s="2" t="n">
        <v>14.01</v>
      </c>
      <c r="AH215" s="11" t="n">
        <f aca="false">((AA215-Y215)-(AB215-Z215))/AE215</f>
        <v>-0.404178387442653</v>
      </c>
      <c r="AI215" s="11" t="n">
        <f aca="false">AH215*(1-(3/((4*X215)-9)))*SQRT(1-(2*(U215-1)*0.233)/(X215-2))</f>
        <v>-0.380961276022368</v>
      </c>
      <c r="AJ215" s="11" t="n">
        <f aca="false">((Y215-Z215)/AE215)*(1-(3/((4*X215)-9)))</f>
        <v>0.022045230019207</v>
      </c>
      <c r="AK215" s="11" t="n">
        <f aca="false">AI215/SQRT(4+AI215^2)</f>
        <v>-0.187116323907694</v>
      </c>
      <c r="AL215" s="11" t="n">
        <f aca="false">((AA215-Y215)/AC215)*(1-(3/((4*X215)-9)))</f>
        <v>-0.156687011579488</v>
      </c>
      <c r="AM215" s="11" t="n">
        <f aca="false">((AB215-Z215)/AD215)*(1-(3/((4*X215)-9)))</f>
        <v>0.245375244025997</v>
      </c>
      <c r="AN215" s="11" t="n">
        <f aca="false">4*(1+(AI215^2)/8)/AO215</f>
        <v>15.6592519535533</v>
      </c>
      <c r="AO215" s="11" t="n">
        <f aca="false">((1/V215)*((V215-1)/(V215-3))*((((AL215^2)/2)*(V215/(V215-1)))+1)+(1/W215)*((W215-1)/(W215-3))*((((AM215^2)/2)*(W215/(W215-1)))+1))*(1+(U215-1)*0.233)</f>
        <v>0.260074092874544</v>
      </c>
      <c r="AP215" s="1" t="s">
        <v>353</v>
      </c>
    </row>
    <row r="216" customFormat="false" ht="12.75" hidden="false" customHeight="false" outlineLevel="0" collapsed="false">
      <c r="A216" s="1" t="n">
        <v>215</v>
      </c>
      <c r="B216" s="1" t="n">
        <v>34</v>
      </c>
      <c r="C216" s="8" t="s">
        <v>349</v>
      </c>
      <c r="D216" s="1" t="s">
        <v>75</v>
      </c>
      <c r="E216" s="1" t="s">
        <v>57</v>
      </c>
      <c r="F216" s="8" t="s">
        <v>347</v>
      </c>
      <c r="G216" s="1" t="s">
        <v>45</v>
      </c>
      <c r="H216" s="1" t="s">
        <v>46</v>
      </c>
      <c r="I216" s="1" t="s">
        <v>47</v>
      </c>
      <c r="J216" s="8" t="s">
        <v>351</v>
      </c>
      <c r="K216" s="8" t="s">
        <v>49</v>
      </c>
      <c r="L216" s="1" t="s">
        <v>50</v>
      </c>
      <c r="M216" s="8"/>
      <c r="N216" s="8" t="s">
        <v>278</v>
      </c>
      <c r="O216" s="8" t="s">
        <v>352</v>
      </c>
      <c r="P216" s="8" t="n">
        <v>6</v>
      </c>
      <c r="Q216" s="8" t="s">
        <v>23</v>
      </c>
      <c r="R216" s="1" t="s">
        <v>23</v>
      </c>
      <c r="S216" s="1" t="s">
        <v>45</v>
      </c>
      <c r="T216" s="1" t="n">
        <v>5</v>
      </c>
      <c r="U216" s="10" t="n">
        <f aca="false">X216/T216</f>
        <v>12.2</v>
      </c>
      <c r="V216" s="1" t="n">
        <v>29</v>
      </c>
      <c r="W216" s="1" t="n">
        <v>32</v>
      </c>
      <c r="X216" s="1" t="n">
        <f aca="false">V216+W216</f>
        <v>61</v>
      </c>
      <c r="Y216" s="2" t="n">
        <v>84.93</v>
      </c>
      <c r="Z216" s="2" t="n">
        <v>86.19</v>
      </c>
      <c r="AA216" s="3" t="n">
        <v>87.52</v>
      </c>
      <c r="AB216" s="3" t="n">
        <v>87.97</v>
      </c>
      <c r="AC216" s="2" t="n">
        <v>11.19</v>
      </c>
      <c r="AD216" s="2" t="n">
        <v>14.29</v>
      </c>
      <c r="AE216" s="2" t="n">
        <f aca="false">SQRT((((V216-1)*POWER(AC216,2))+((W216-1)*POWER(AD216,2)))/(X216-2))</f>
        <v>12.9119429014973</v>
      </c>
      <c r="AF216" s="2" t="n">
        <v>14.29</v>
      </c>
      <c r="AG216" s="2" t="n">
        <v>15.11</v>
      </c>
      <c r="AH216" s="11" t="n">
        <f aca="false">((AA216-Y216)-(AB216-Z216))/AE216</f>
        <v>0.0627326194190389</v>
      </c>
      <c r="AI216" s="11" t="n">
        <f aca="false">AH216*(1-(3/((4*X216)-9)))*SQRT(1-(2*(U216-1)*0.233)/(X216-2))</f>
        <v>0.0591290862762757</v>
      </c>
      <c r="AJ216" s="11" t="n">
        <f aca="false">((Y216-Z216)/AE216)*(1-(3/((4*X216)-9)))</f>
        <v>-0.0963383205073474</v>
      </c>
      <c r="AK216" s="11" t="n">
        <f aca="false">AI216/SQRT(4+AI216^2)</f>
        <v>0.0295516309770748</v>
      </c>
      <c r="AL216" s="11" t="n">
        <f aca="false">((AA216-Y216)/AC216)*(1-(3/((4*X216)-9)))</f>
        <v>0.228501891886752</v>
      </c>
      <c r="AM216" s="11" t="n">
        <f aca="false">((AB216-Z216)/AD216)*(1-(3/((4*X216)-9)))</f>
        <v>0.122972469961139</v>
      </c>
      <c r="AN216" s="11" t="n">
        <f aca="false">4*(1+(AI216^2)/8)/AO216</f>
        <v>15.4395382590677</v>
      </c>
      <c r="AO216" s="11" t="n">
        <f aca="false">((1/V216)*((V216-1)/(V216-3))*((((AL216^2)/2)*(V216/(V216-1)))+1)+(1/W216)*((W216-1)/(W216-3))*((((AM216^2)/2)*(W216/(W216-1)))+1))*(1+(U216-1)*0.233)</f>
        <v>0.259188329163385</v>
      </c>
      <c r="AP216" s="1" t="s">
        <v>353</v>
      </c>
    </row>
    <row r="217" customFormat="false" ht="12.75" hidden="false" customHeight="false" outlineLevel="0" collapsed="false">
      <c r="A217" s="1" t="n">
        <v>216</v>
      </c>
      <c r="B217" s="1" t="n">
        <v>34</v>
      </c>
      <c r="C217" s="8" t="s">
        <v>349</v>
      </c>
      <c r="D217" s="1" t="s">
        <v>140</v>
      </c>
      <c r="E217" s="1" t="s">
        <v>57</v>
      </c>
      <c r="F217" s="8" t="s">
        <v>354</v>
      </c>
      <c r="G217" s="1" t="s">
        <v>45</v>
      </c>
      <c r="H217" s="1" t="s">
        <v>46</v>
      </c>
      <c r="I217" s="1" t="s">
        <v>47</v>
      </c>
      <c r="J217" s="8" t="s">
        <v>351</v>
      </c>
      <c r="K217" s="8" t="s">
        <v>49</v>
      </c>
      <c r="L217" s="1" t="s">
        <v>50</v>
      </c>
      <c r="M217" s="8"/>
      <c r="N217" s="8" t="s">
        <v>278</v>
      </c>
      <c r="O217" s="8" t="s">
        <v>352</v>
      </c>
      <c r="P217" s="8" t="n">
        <v>6</v>
      </c>
      <c r="Q217" s="8" t="s">
        <v>23</v>
      </c>
      <c r="R217" s="1" t="s">
        <v>23</v>
      </c>
      <c r="S217" s="1" t="s">
        <v>45</v>
      </c>
      <c r="T217" s="1" t="n">
        <v>5</v>
      </c>
      <c r="U217" s="10" t="n">
        <f aca="false">X217/T217</f>
        <v>12.2</v>
      </c>
      <c r="V217" s="1" t="n">
        <v>29</v>
      </c>
      <c r="W217" s="1" t="n">
        <v>32</v>
      </c>
      <c r="X217" s="1" t="n">
        <f aca="false">V217+W217</f>
        <v>61</v>
      </c>
      <c r="Y217" s="2" t="n">
        <v>38.03</v>
      </c>
      <c r="Z217" s="2" t="n">
        <v>41.25</v>
      </c>
      <c r="AA217" s="3" t="n">
        <v>40.72</v>
      </c>
      <c r="AB217" s="3" t="n">
        <v>40.81</v>
      </c>
      <c r="AC217" s="2" t="n">
        <v>8.63</v>
      </c>
      <c r="AD217" s="2" t="n">
        <v>10.52</v>
      </c>
      <c r="AE217" s="2" t="n">
        <f aca="false">SQRT((((V217-1)*POWER(AC217,2))+((W217-1)*POWER(AD217,2)))/(X217-2))</f>
        <v>9.66922043025256</v>
      </c>
      <c r="AF217" s="2" t="n">
        <v>9.5</v>
      </c>
      <c r="AG217" s="2" t="n">
        <v>10.95</v>
      </c>
      <c r="AH217" s="11" t="n">
        <f aca="false">((AA217-Y217)-(AB217-Z217))/AE217</f>
        <v>0.323707585588494</v>
      </c>
      <c r="AI217" s="11" t="n">
        <f aca="false">AH217*(1-(3/((4*X217)-9)))*SQRT(1-(2*(U217-1)*0.233)/(X217-2))</f>
        <v>0.305112936998418</v>
      </c>
      <c r="AJ217" s="11" t="n">
        <f aca="false">((Y217-Z217)/AE217)*(1-(3/((4*X217)-9)))</f>
        <v>-0.328764210098605</v>
      </c>
      <c r="AK217" s="11" t="n">
        <f aca="false">AI217/SQRT(4+AI217^2)</f>
        <v>0.150811607187917</v>
      </c>
      <c r="AL217" s="11" t="n">
        <f aca="false">((AA217-Y217)/AC217)*(1-(3/((4*X217)-9)))</f>
        <v>0.307724168536278</v>
      </c>
      <c r="AM217" s="11" t="n">
        <f aca="false">((AB217-Z217)/AD217)*(1-(3/((4*X217)-9)))</f>
        <v>-0.0412911576733272</v>
      </c>
      <c r="AN217" s="11" t="n">
        <f aca="false">4*(1+(AI217^2)/8)/AO217</f>
        <v>15.486083602166</v>
      </c>
      <c r="AO217" s="11" t="n">
        <f aca="false">((1/V217)*((V217-1)/(V217-3))*((((AL217^2)/2)*(V217/(V217-1)))+1)+(1/W217)*((W217-1)/(W217-3))*((((AM217^2)/2)*(W217/(W217-1)))+1))*(1+(U217-1)*0.233)</f>
        <v>0.26130215076431</v>
      </c>
      <c r="AP217" s="1" t="s">
        <v>353</v>
      </c>
    </row>
    <row r="218" customFormat="false" ht="12.75" hidden="false" customHeight="false" outlineLevel="0" collapsed="false">
      <c r="A218" s="1" t="n">
        <v>217</v>
      </c>
      <c r="B218" s="1" t="n">
        <v>34</v>
      </c>
      <c r="C218" s="8" t="s">
        <v>349</v>
      </c>
      <c r="D218" s="1" t="s">
        <v>56</v>
      </c>
      <c r="E218" s="1" t="s">
        <v>57</v>
      </c>
      <c r="F218" s="8" t="s">
        <v>350</v>
      </c>
      <c r="G218" s="1" t="s">
        <v>45</v>
      </c>
      <c r="H218" s="1" t="s">
        <v>46</v>
      </c>
      <c r="I218" s="1" t="s">
        <v>47</v>
      </c>
      <c r="J218" s="8" t="s">
        <v>351</v>
      </c>
      <c r="K218" s="8" t="s">
        <v>49</v>
      </c>
      <c r="L218" s="1" t="s">
        <v>50</v>
      </c>
      <c r="M218" s="8"/>
      <c r="N218" s="8" t="s">
        <v>278</v>
      </c>
      <c r="O218" s="8" t="s">
        <v>352</v>
      </c>
      <c r="P218" s="8" t="n">
        <v>6</v>
      </c>
      <c r="Q218" s="8" t="s">
        <v>45</v>
      </c>
      <c r="R218" s="1" t="s">
        <v>23</v>
      </c>
      <c r="S218" s="1" t="s">
        <v>45</v>
      </c>
      <c r="T218" s="1" t="n">
        <v>5</v>
      </c>
      <c r="U218" s="10" t="n">
        <f aca="false">X218/T218</f>
        <v>13.2</v>
      </c>
      <c r="V218" s="1" t="n">
        <v>34</v>
      </c>
      <c r="W218" s="1" t="n">
        <v>32</v>
      </c>
      <c r="X218" s="1" t="n">
        <f aca="false">V218+W218</f>
        <v>66</v>
      </c>
      <c r="Y218" s="2" t="n">
        <v>82.2</v>
      </c>
      <c r="Z218" s="2" t="n">
        <v>80.91</v>
      </c>
      <c r="AA218" s="3" t="n">
        <v>85.69</v>
      </c>
      <c r="AB218" s="3" t="n">
        <v>85.19</v>
      </c>
      <c r="AC218" s="2" t="n">
        <v>17.58</v>
      </c>
      <c r="AD218" s="2" t="n">
        <v>17.22</v>
      </c>
      <c r="AE218" s="2" t="n">
        <f aca="false">SQRT((((V218-1)*POWER(AC218,2))+((W218-1)*POWER(AD218,2)))/(X218-2))</f>
        <v>17.4065547998448</v>
      </c>
      <c r="AF218" s="2" t="n">
        <v>17.28</v>
      </c>
      <c r="AG218" s="2" t="n">
        <v>14.01</v>
      </c>
      <c r="AH218" s="11" t="n">
        <f aca="false">((AA218-Y218)-(AB218-Z218))/AE218</f>
        <v>-0.0453852016716743</v>
      </c>
      <c r="AI218" s="11" t="n">
        <f aca="false">AH218*(1-(3/((4*X218)-9)))*SQRT(1-(2*(U218-1)*0.233)/(X218-2))</f>
        <v>-0.0428128400370135</v>
      </c>
      <c r="AJ218" s="11" t="n">
        <f aca="false">((Y218-Z218)/AE218)*(1-(3/((4*X218)-9)))</f>
        <v>0.0732381303520865</v>
      </c>
      <c r="AK218" s="11" t="n">
        <f aca="false">AI218/SQRT(4+AI218^2)</f>
        <v>-0.0214015171199608</v>
      </c>
      <c r="AL218" s="11" t="n">
        <f aca="false">((AA218-Y218)/AC218)*(1-(3/((4*X218)-9)))</f>
        <v>0.196185504918691</v>
      </c>
      <c r="AM218" s="11" t="n">
        <f aca="false">((AB218-Z218)/AD218)*(1-(3/((4*X218)-9)))</f>
        <v>0.245624103299857</v>
      </c>
      <c r="AN218" s="11" t="n">
        <f aca="false">4*(1+(AI218^2)/8)/AO218</f>
        <v>15.6865280008306</v>
      </c>
      <c r="AO218" s="11" t="n">
        <f aca="false">((1/V218)*((V218-1)/(V218-3))*((((AL218^2)/2)*(V218/(V218-1)))+1)+(1/W218)*((W218-1)/(W218-3))*((((AM218^2)/2)*(W218/(W218-1)))+1))*(1+(U218-1)*0.233)</f>
        <v>0.255054303248251</v>
      </c>
      <c r="AP218" s="1" t="s">
        <v>355</v>
      </c>
    </row>
    <row r="219" customFormat="false" ht="12.75" hidden="false" customHeight="false" outlineLevel="0" collapsed="false">
      <c r="A219" s="1" t="n">
        <v>218</v>
      </c>
      <c r="B219" s="1" t="n">
        <v>34</v>
      </c>
      <c r="C219" s="8" t="s">
        <v>349</v>
      </c>
      <c r="D219" s="1" t="s">
        <v>75</v>
      </c>
      <c r="E219" s="1" t="s">
        <v>57</v>
      </c>
      <c r="F219" s="8" t="s">
        <v>347</v>
      </c>
      <c r="G219" s="1" t="s">
        <v>45</v>
      </c>
      <c r="H219" s="1" t="s">
        <v>46</v>
      </c>
      <c r="I219" s="1" t="s">
        <v>47</v>
      </c>
      <c r="J219" s="8" t="s">
        <v>351</v>
      </c>
      <c r="K219" s="8" t="s">
        <v>49</v>
      </c>
      <c r="L219" s="1" t="s">
        <v>50</v>
      </c>
      <c r="M219" s="8"/>
      <c r="N219" s="8" t="s">
        <v>278</v>
      </c>
      <c r="O219" s="8" t="s">
        <v>352</v>
      </c>
      <c r="P219" s="8" t="n">
        <v>6</v>
      </c>
      <c r="Q219" s="8" t="s">
        <v>45</v>
      </c>
      <c r="R219" s="1" t="s">
        <v>23</v>
      </c>
      <c r="S219" s="1" t="s">
        <v>45</v>
      </c>
      <c r="T219" s="1" t="n">
        <v>5</v>
      </c>
      <c r="U219" s="10" t="n">
        <f aca="false">X219/T219</f>
        <v>13.2</v>
      </c>
      <c r="V219" s="1" t="n">
        <v>34</v>
      </c>
      <c r="W219" s="1" t="n">
        <v>32</v>
      </c>
      <c r="X219" s="1" t="n">
        <f aca="false">V219+W219</f>
        <v>66</v>
      </c>
      <c r="Y219" s="2" t="n">
        <v>86.77</v>
      </c>
      <c r="Z219" s="2" t="n">
        <v>86.19</v>
      </c>
      <c r="AA219" s="3" t="n">
        <v>89.09</v>
      </c>
      <c r="AB219" s="3" t="n">
        <v>87.97</v>
      </c>
      <c r="AC219" s="2" t="n">
        <v>12.15</v>
      </c>
      <c r="AD219" s="2" t="n">
        <v>14.29</v>
      </c>
      <c r="AE219" s="2" t="n">
        <f aca="false">SQRT((((V219-1)*POWER(AC219,2))+((W219-1)*POWER(AD219,2)))/(X219-2))</f>
        <v>13.2298606379659</v>
      </c>
      <c r="AF219" s="2" t="n">
        <v>10.57</v>
      </c>
      <c r="AG219" s="2" t="n">
        <v>15.11</v>
      </c>
      <c r="AH219" s="11" t="n">
        <f aca="false">((AA219-Y219)-(AB219-Z219))/AE219</f>
        <v>0.0408167564857305</v>
      </c>
      <c r="AI219" s="11" t="n">
        <f aca="false">AH219*(1-(3/((4*X219)-9)))*SQRT(1-(2*(U219-1)*0.233)/(X219-2))</f>
        <v>0.0385033271173927</v>
      </c>
      <c r="AJ219" s="11" t="n">
        <f aca="false">((Y219-Z219)/AE219)*(1-(3/((4*X219)-9)))</f>
        <v>0.0433244526358336</v>
      </c>
      <c r="AK219" s="11" t="n">
        <f aca="false">AI219/SQRT(4+AI219^2)</f>
        <v>0.0192480969612514</v>
      </c>
      <c r="AL219" s="11" t="n">
        <f aca="false">((AA219-Y219)/AC219)*(1-(3/((4*X219)-9)))</f>
        <v>0.188700072621642</v>
      </c>
      <c r="AM219" s="11" t="n">
        <f aca="false">((AB219-Z219)/AD219)*(1-(3/((4*X219)-9)))</f>
        <v>0.123097188490512</v>
      </c>
      <c r="AN219" s="11" t="n">
        <f aca="false">4*(1+(AI219^2)/8)/AO219</f>
        <v>15.8833566630739</v>
      </c>
      <c r="AO219" s="11" t="n">
        <f aca="false">((1/V219)*((V219-1)/(V219-3))*((((AL219^2)/2)*(V219/(V219-1)))+1)+(1/W219)*((W219-1)/(W219-3))*((((AM219^2)/2)*(W219/(W219-1)))+1))*(1+(U219-1)*0.233)</f>
        <v>0.251882605041578</v>
      </c>
      <c r="AP219" s="1" t="s">
        <v>355</v>
      </c>
    </row>
    <row r="220" customFormat="false" ht="12.75" hidden="false" customHeight="false" outlineLevel="0" collapsed="false">
      <c r="A220" s="1" t="n">
        <v>219</v>
      </c>
      <c r="B220" s="1" t="n">
        <v>34</v>
      </c>
      <c r="C220" s="8" t="s">
        <v>349</v>
      </c>
      <c r="D220" s="1" t="s">
        <v>140</v>
      </c>
      <c r="E220" s="1" t="s">
        <v>57</v>
      </c>
      <c r="F220" s="8" t="s">
        <v>354</v>
      </c>
      <c r="G220" s="1" t="s">
        <v>45</v>
      </c>
      <c r="H220" s="1" t="s">
        <v>46</v>
      </c>
      <c r="I220" s="1" t="s">
        <v>47</v>
      </c>
      <c r="J220" s="8" t="s">
        <v>351</v>
      </c>
      <c r="K220" s="8" t="s">
        <v>49</v>
      </c>
      <c r="L220" s="1" t="s">
        <v>50</v>
      </c>
      <c r="M220" s="8"/>
      <c r="N220" s="8" t="s">
        <v>278</v>
      </c>
      <c r="O220" s="8" t="s">
        <v>352</v>
      </c>
      <c r="P220" s="8" t="n">
        <v>6</v>
      </c>
      <c r="Q220" s="8" t="s">
        <v>45</v>
      </c>
      <c r="R220" s="1" t="s">
        <v>23</v>
      </c>
      <c r="S220" s="1" t="s">
        <v>45</v>
      </c>
      <c r="T220" s="1" t="n">
        <v>5</v>
      </c>
      <c r="U220" s="10" t="n">
        <f aca="false">X220/T220</f>
        <v>13.2</v>
      </c>
      <c r="V220" s="1" t="n">
        <v>34</v>
      </c>
      <c r="W220" s="1" t="n">
        <v>32</v>
      </c>
      <c r="X220" s="1" t="n">
        <f aca="false">V220+W220</f>
        <v>66</v>
      </c>
      <c r="Y220" s="2" t="n">
        <v>36.53</v>
      </c>
      <c r="Z220" s="2" t="n">
        <v>41.25</v>
      </c>
      <c r="AA220" s="3" t="n">
        <v>40.74</v>
      </c>
      <c r="AB220" s="3" t="n">
        <v>40.81</v>
      </c>
      <c r="AC220" s="2" t="n">
        <v>8.43</v>
      </c>
      <c r="AD220" s="2" t="n">
        <v>10.52</v>
      </c>
      <c r="AE220" s="2" t="n">
        <f aca="false">SQRT((((V220-1)*POWER(AC220,2))+((W220-1)*POWER(AD220,2)))/(X220-2))</f>
        <v>9.49993758203179</v>
      </c>
      <c r="AF220" s="2" t="n">
        <v>8.27</v>
      </c>
      <c r="AG220" s="2" t="n">
        <v>10.95</v>
      </c>
      <c r="AH220" s="11" t="n">
        <f aca="false">((AA220-Y220)-(AB220-Z220))/AE220</f>
        <v>0.489476900226694</v>
      </c>
      <c r="AI220" s="11" t="n">
        <f aca="false">AH220*(1-(3/((4*X220)-9)))*SQRT(1-(2*(U220-1)*0.233)/(X220-2))</f>
        <v>0.461734121681729</v>
      </c>
      <c r="AJ220" s="11" t="n">
        <f aca="false">((Y220-Z220)/AE220)*(1-(3/((4*X220)-9)))</f>
        <v>-0.491000130049032</v>
      </c>
      <c r="AK220" s="11" t="n">
        <f aca="false">AI220/SQRT(4+AI220^2)</f>
        <v>0.224950008757748</v>
      </c>
      <c r="AL220" s="11" t="n">
        <f aca="false">((AA220-Y220)/AC220)*(1-(3/((4*X220)-9)))</f>
        <v>0.493531505128742</v>
      </c>
      <c r="AM220" s="11" t="n">
        <f aca="false">((AB220-Z220)/AD220)*(1-(3/((4*X220)-9)))</f>
        <v>-0.0413330351151866</v>
      </c>
      <c r="AN220" s="11" t="n">
        <f aca="false">4*(1+(AI220^2)/8)/AO220</f>
        <v>15.5623114753742</v>
      </c>
      <c r="AO220" s="11" t="n">
        <f aca="false">((1/V220)*((V220-1)/(V220-3))*((((AL220^2)/2)*(V220/(V220-1)))+1)+(1/W220)*((W220-1)/(W220-3))*((((AM220^2)/2)*(W220/(W220-1)))+1))*(1+(U220-1)*0.233)</f>
        <v>0.263881056876473</v>
      </c>
      <c r="AP220" s="1" t="s">
        <v>355</v>
      </c>
    </row>
    <row r="221" customFormat="false" ht="12.75" hidden="false" customHeight="false" outlineLevel="0" collapsed="false">
      <c r="A221" s="1" t="n">
        <v>220</v>
      </c>
      <c r="B221" s="1" t="n">
        <v>35</v>
      </c>
      <c r="C221" s="8" t="s">
        <v>356</v>
      </c>
      <c r="D221" s="1" t="s">
        <v>56</v>
      </c>
      <c r="E221" s="1" t="s">
        <v>57</v>
      </c>
      <c r="F221" s="8" t="s">
        <v>357</v>
      </c>
      <c r="G221" s="1" t="s">
        <v>45</v>
      </c>
      <c r="H221" s="1" t="s">
        <v>46</v>
      </c>
      <c r="I221" s="1" t="s">
        <v>47</v>
      </c>
      <c r="J221" s="8" t="s">
        <v>358</v>
      </c>
      <c r="K221" s="8" t="s">
        <v>49</v>
      </c>
      <c r="L221" s="1" t="s">
        <v>50</v>
      </c>
      <c r="M221" s="1" t="s">
        <v>63</v>
      </c>
      <c r="N221" s="8" t="s">
        <v>278</v>
      </c>
      <c r="O221" s="8" t="s">
        <v>308</v>
      </c>
      <c r="P221" s="8" t="n">
        <v>30</v>
      </c>
      <c r="Q221" s="8" t="s">
        <v>23</v>
      </c>
      <c r="R221" s="1" t="s">
        <v>23</v>
      </c>
      <c r="S221" s="1" t="s">
        <v>45</v>
      </c>
      <c r="T221" s="1" t="n">
        <v>100</v>
      </c>
      <c r="U221" s="10" t="n">
        <f aca="false">X221/T221</f>
        <v>5</v>
      </c>
      <c r="V221" s="1" t="n">
        <v>400</v>
      </c>
      <c r="W221" s="1" t="n">
        <v>100</v>
      </c>
      <c r="X221" s="1" t="n">
        <f aca="false">V221+W221</f>
        <v>500</v>
      </c>
      <c r="Y221" s="2" t="n">
        <v>28.17</v>
      </c>
      <c r="Z221" s="2" t="n">
        <v>25.34</v>
      </c>
      <c r="AA221" s="3" t="n">
        <v>29.34</v>
      </c>
      <c r="AB221" s="3" t="n">
        <v>27.1</v>
      </c>
      <c r="AC221" s="2" t="n">
        <v>24.47</v>
      </c>
      <c r="AD221" s="2" t="n">
        <v>21.23</v>
      </c>
      <c r="AE221" s="2" t="n">
        <f aca="false">SQRT((((V221-1)*POWER(AC221,2))+((W221-1)*POWER(AD221,2)))/(X221-2))</f>
        <v>23.8609659314271</v>
      </c>
      <c r="AF221" s="2" t="n">
        <v>26.16</v>
      </c>
      <c r="AG221" s="2" t="n">
        <v>25.65</v>
      </c>
      <c r="AH221" s="11" t="n">
        <f aca="false">((AA221-Y221)-(AB221-Z221))/AE221</f>
        <v>-0.0247265765223243</v>
      </c>
      <c r="AI221" s="11" t="n">
        <f aca="false">AH221*(1-(3/((4*X221)-9)))*SQRT(1-(2*(U221-1)*0.233)/(X221-2))</f>
        <v>-0.0246430699674387</v>
      </c>
      <c r="AJ221" s="11" t="n">
        <f aca="false">((Y221-Z221)/AE221)*(1-(3/((4*X221)-9)))</f>
        <v>0.118425038586909</v>
      </c>
      <c r="AK221" s="11" t="n">
        <f aca="false">AI221/SQRT(4+AI221^2)</f>
        <v>-0.0123205997611045</v>
      </c>
      <c r="AL221" s="11" t="n">
        <f aca="false">((AA221-Y221)/AC221)*(1-(3/((4*X221)-9)))</f>
        <v>0.0477416046914835</v>
      </c>
      <c r="AM221" s="11" t="n">
        <f aca="false">((AB221-Z221)/AD221)*(1-(3/((4*X221)-9)))</f>
        <v>0.0827766399575292</v>
      </c>
      <c r="AN221" s="11" t="n">
        <f aca="false">4*(1+(AI221^2)/8)/AO221</f>
        <v>162.307391674547</v>
      </c>
      <c r="AO221" s="11" t="n">
        <f aca="false">((1/V221)*((V221-1)/(V221-3))*((((AL221^2)/2)*(V221/(V221-1)))+1)+(1/W221)*((W221-1)/(W221-3))*((((AM221^2)/2)*(W221/(W221-1)))+1))*(1+(U221-1)*0.233)</f>
        <v>0.0246464661847932</v>
      </c>
      <c r="AP221" s="1" t="s">
        <v>359</v>
      </c>
    </row>
    <row r="222" customFormat="false" ht="12.75" hidden="false" customHeight="false" outlineLevel="0" collapsed="false">
      <c r="A222" s="1" t="n">
        <v>221</v>
      </c>
      <c r="B222" s="1" t="n">
        <v>35</v>
      </c>
      <c r="C222" s="8" t="s">
        <v>356</v>
      </c>
      <c r="D222" s="1" t="s">
        <v>85</v>
      </c>
      <c r="E222" s="1" t="s">
        <v>86</v>
      </c>
      <c r="F222" s="8" t="s">
        <v>360</v>
      </c>
      <c r="G222" s="1" t="s">
        <v>45</v>
      </c>
      <c r="H222" s="1" t="s">
        <v>46</v>
      </c>
      <c r="I222" s="1" t="s">
        <v>47</v>
      </c>
      <c r="J222" s="8" t="s">
        <v>358</v>
      </c>
      <c r="K222" s="8" t="s">
        <v>49</v>
      </c>
      <c r="L222" s="1" t="s">
        <v>50</v>
      </c>
      <c r="M222" s="1" t="s">
        <v>63</v>
      </c>
      <c r="N222" s="8" t="s">
        <v>278</v>
      </c>
      <c r="O222" s="8" t="s">
        <v>308</v>
      </c>
      <c r="P222" s="8" t="n">
        <v>30</v>
      </c>
      <c r="Q222" s="8" t="s">
        <v>23</v>
      </c>
      <c r="R222" s="1" t="s">
        <v>23</v>
      </c>
      <c r="S222" s="1" t="s">
        <v>45</v>
      </c>
      <c r="T222" s="1" t="n">
        <v>100</v>
      </c>
      <c r="U222" s="10" t="n">
        <f aca="false">X222/T222</f>
        <v>5</v>
      </c>
      <c r="V222" s="1" t="n">
        <v>400</v>
      </c>
      <c r="W222" s="1" t="n">
        <v>100</v>
      </c>
      <c r="X222" s="1" t="n">
        <f aca="false">V222+W222</f>
        <v>500</v>
      </c>
      <c r="Y222" s="2" t="n">
        <v>20.8</v>
      </c>
      <c r="Z222" s="2" t="n">
        <v>24.17</v>
      </c>
      <c r="AA222" s="3" t="n">
        <v>33.67</v>
      </c>
      <c r="AB222" s="3" t="n">
        <v>27.3</v>
      </c>
      <c r="AC222" s="2" t="n">
        <v>18.24</v>
      </c>
      <c r="AD222" s="2" t="n">
        <v>17.34</v>
      </c>
      <c r="AE222" s="2" t="n">
        <f aca="false">SQRT((((V222-1)*POWER(AC222,2))+((W222-1)*POWER(AD222,2)))/(X222-2))</f>
        <v>18.0646555661294</v>
      </c>
      <c r="AF222" s="2" t="n">
        <v>24.29</v>
      </c>
      <c r="AG222" s="2" t="n">
        <v>20.04</v>
      </c>
      <c r="AH222" s="11" t="n">
        <f aca="false">((AA222-Y222)-(AB222-Z222))/AE222</f>
        <v>0.539174409627944</v>
      </c>
      <c r="AI222" s="11" t="n">
        <f aca="false">AH222*(1-(3/((4*X222)-9)))*SQRT(1-(2*(U222-1)*0.233)/(X222-2))</f>
        <v>0.537353510669699</v>
      </c>
      <c r="AJ222" s="11" t="n">
        <f aca="false">((Y222-Z222)/AE222)*(1-(3/((4*X222)-9)))</f>
        <v>-0.186271038346429</v>
      </c>
      <c r="AK222" s="11" t="n">
        <f aca="false">AI222/SQRT(4+AI222^2)</f>
        <v>0.259474561112624</v>
      </c>
      <c r="AL222" s="11" t="n">
        <f aca="false">((AA222-Y222)/AC222)*(1-(3/((4*X222)-9)))</f>
        <v>0.704528932829311</v>
      </c>
      <c r="AM222" s="11" t="n">
        <f aca="false">((AB222-Z222)/AD222)*(1-(3/((4*X222)-9)))</f>
        <v>0.180235511937513</v>
      </c>
      <c r="AN222" s="11" t="n">
        <f aca="false">4*(1+(AI222^2)/8)/AO222</f>
        <v>158.764190828031</v>
      </c>
      <c r="AO222" s="11" t="n">
        <f aca="false">((1/V222)*((V222-1)/(V222-3))*((((AL222^2)/2)*(V222/(V222-1)))+1)+(1/W222)*((W222-1)/(W222-3))*((((AM222^2)/2)*(W222/(W222-1)))+1))*(1+(U222-1)*0.233)</f>
        <v>0.0261039619582957</v>
      </c>
      <c r="AP222" s="1" t="s">
        <v>361</v>
      </c>
    </row>
    <row r="223" customFormat="false" ht="12.75" hidden="false" customHeight="false" outlineLevel="0" collapsed="false">
      <c r="A223" s="1" t="n">
        <v>222</v>
      </c>
      <c r="B223" s="1" t="n">
        <v>35</v>
      </c>
      <c r="C223" s="8" t="s">
        <v>356</v>
      </c>
      <c r="D223" s="1" t="s">
        <v>85</v>
      </c>
      <c r="E223" s="1" t="s">
        <v>86</v>
      </c>
      <c r="F223" s="8" t="s">
        <v>362</v>
      </c>
      <c r="G223" s="1" t="s">
        <v>45</v>
      </c>
      <c r="H223" s="1" t="s">
        <v>46</v>
      </c>
      <c r="I223" s="1" t="s">
        <v>47</v>
      </c>
      <c r="J223" s="8" t="s">
        <v>358</v>
      </c>
      <c r="K223" s="8" t="s">
        <v>49</v>
      </c>
      <c r="L223" s="1" t="s">
        <v>50</v>
      </c>
      <c r="M223" s="1" t="s">
        <v>63</v>
      </c>
      <c r="N223" s="8" t="s">
        <v>278</v>
      </c>
      <c r="O223" s="8" t="s">
        <v>308</v>
      </c>
      <c r="P223" s="8" t="n">
        <v>30</v>
      </c>
      <c r="Q223" s="8" t="s">
        <v>23</v>
      </c>
      <c r="R223" s="1" t="s">
        <v>23</v>
      </c>
      <c r="S223" s="1" t="s">
        <v>45</v>
      </c>
      <c r="T223" s="1" t="n">
        <v>100</v>
      </c>
      <c r="U223" s="10" t="n">
        <f aca="false">X223/T223</f>
        <v>5</v>
      </c>
      <c r="V223" s="1" t="n">
        <v>400</v>
      </c>
      <c r="W223" s="1" t="n">
        <v>100</v>
      </c>
      <c r="X223" s="1" t="n">
        <f aca="false">V223+W223</f>
        <v>500</v>
      </c>
      <c r="Y223" s="2" t="n">
        <v>39.03</v>
      </c>
      <c r="Z223" s="2" t="n">
        <v>18.89</v>
      </c>
      <c r="AA223" s="3" t="n">
        <v>66.75</v>
      </c>
      <c r="AB223" s="3" t="n">
        <v>39.73</v>
      </c>
      <c r="AC223" s="2" t="n">
        <v>43</v>
      </c>
      <c r="AD223" s="2" t="n">
        <v>29.62</v>
      </c>
      <c r="AE223" s="2" t="n">
        <f aca="false">SQRT((((V223-1)*POWER(AC223,2))+((W223-1)*POWER(AD223,2)))/(X223-2))</f>
        <v>40.6920084217723</v>
      </c>
      <c r="AF223" s="2" t="n">
        <v>40.69</v>
      </c>
      <c r="AG223" s="2" t="n">
        <v>37.96</v>
      </c>
      <c r="AH223" s="11" t="n">
        <f aca="false">((AA223-Y223)-(AB223-Z223))/AE223</f>
        <v>0.169074967465082</v>
      </c>
      <c r="AI223" s="11" t="n">
        <f aca="false">AH223*(1-(3/((4*X223)-9)))*SQRT(1-(2*(U223-1)*0.233)/(X223-2))</f>
        <v>0.168503967753996</v>
      </c>
      <c r="AJ223" s="11" t="n">
        <f aca="false">((Y223-Z223)/AE223)*(1-(3/((4*X223)-9)))</f>
        <v>0.494191715288314</v>
      </c>
      <c r="AK223" s="11" t="n">
        <f aca="false">AI223/SQRT(4+AI223^2)</f>
        <v>0.0839545394715699</v>
      </c>
      <c r="AL223" s="11" t="n">
        <f aca="false">((AA223-Y223)/AC223)*(1-(3/((4*X223)-9)))</f>
        <v>0.64367981498137</v>
      </c>
      <c r="AM223" s="11" t="n">
        <f aca="false">((AB223-Z223)/AD223)*(1-(3/((4*X223)-9)))</f>
        <v>0.702518524447115</v>
      </c>
      <c r="AN223" s="11" t="n">
        <f aca="false">4*(1+(AI223^2)/8)/AO223</f>
        <v>131.631106412456</v>
      </c>
      <c r="AO223" s="11" t="n">
        <f aca="false">((1/V223)*((V223-1)/(V223-3))*((((AL223^2)/2)*(V223/(V223-1)))+1)+(1/W223)*((W223-1)/(W223-3))*((((AM223^2)/2)*(W223/(W223-1)))+1))*(1+(U223-1)*0.233)</f>
        <v>0.0304958068269688</v>
      </c>
      <c r="AP223" s="1" t="s">
        <v>361</v>
      </c>
    </row>
    <row r="224" customFormat="false" ht="12.75" hidden="false" customHeight="false" outlineLevel="0" collapsed="false">
      <c r="A224" s="1" t="n">
        <v>223</v>
      </c>
      <c r="B224" s="1" t="n">
        <v>36</v>
      </c>
      <c r="C224" s="8" t="s">
        <v>363</v>
      </c>
      <c r="D224" s="1" t="s">
        <v>56</v>
      </c>
      <c r="E224" s="1" t="s">
        <v>57</v>
      </c>
      <c r="F224" s="8" t="s">
        <v>350</v>
      </c>
      <c r="G224" s="1" t="s">
        <v>45</v>
      </c>
      <c r="H224" s="1" t="s">
        <v>46</v>
      </c>
      <c r="I224" s="1" t="s">
        <v>47</v>
      </c>
      <c r="J224" s="8" t="s">
        <v>364</v>
      </c>
      <c r="K224" s="8" t="s">
        <v>49</v>
      </c>
      <c r="L224" s="1" t="s">
        <v>50</v>
      </c>
      <c r="M224" s="1" t="s">
        <v>63</v>
      </c>
      <c r="N224" s="8" t="s">
        <v>278</v>
      </c>
      <c r="O224" s="8" t="s">
        <v>352</v>
      </c>
      <c r="P224" s="8" t="n">
        <v>6</v>
      </c>
      <c r="Q224" s="8" t="s">
        <v>45</v>
      </c>
      <c r="R224" s="1" t="s">
        <v>23</v>
      </c>
      <c r="S224" s="1" t="s">
        <v>45</v>
      </c>
      <c r="T224" s="1" t="n">
        <v>4</v>
      </c>
      <c r="U224" s="10" t="n">
        <f aca="false">X224/T224</f>
        <v>6.75</v>
      </c>
      <c r="V224" s="1" t="n">
        <v>16</v>
      </c>
      <c r="W224" s="1" t="n">
        <v>11</v>
      </c>
      <c r="X224" s="1" t="n">
        <f aca="false">V224+W224</f>
        <v>27</v>
      </c>
      <c r="Y224" s="2" t="n">
        <v>73.5</v>
      </c>
      <c r="Z224" s="2" t="n">
        <v>73.7</v>
      </c>
      <c r="AA224" s="3" t="n">
        <v>78.4</v>
      </c>
      <c r="AB224" s="3" t="n">
        <v>83.9</v>
      </c>
      <c r="AC224" s="2" t="n">
        <v>12.43</v>
      </c>
      <c r="AD224" s="2" t="n">
        <v>16.41</v>
      </c>
      <c r="AE224" s="2" t="n">
        <f aca="false">SQRT((((V224-1)*POWER(AC224,2))+((W224-1)*POWER(AD224,2)))/(X224-2))</f>
        <v>14.1569127990533</v>
      </c>
      <c r="AF224" s="2" t="n">
        <v>12.62</v>
      </c>
      <c r="AG224" s="2" t="n">
        <v>7.47</v>
      </c>
      <c r="AH224" s="11" t="n">
        <f aca="false">((AA224-Y224)-(AB224-Z224))/AE224</f>
        <v>-0.374375407635089</v>
      </c>
      <c r="AI224" s="11" t="n">
        <f aca="false">AH224*(1-(3/((4*X224)-9)))*SQRT(1-(2*(U224-1)*0.233)/(X224-2))</f>
        <v>-0.343024631299988</v>
      </c>
      <c r="AJ224" s="11" t="n">
        <f aca="false">((Y224-Z224)/AE224)*(1-(3/((4*X224)-9)))</f>
        <v>-0.013699271634446</v>
      </c>
      <c r="AK224" s="11" t="n">
        <f aca="false">AI224/SQRT(4+AI224^2)</f>
        <v>-0.169043997181208</v>
      </c>
      <c r="AL224" s="11" t="n">
        <f aca="false">((AA224-Y224)/AC224)*(1-(3/((4*X224)-9)))</f>
        <v>0.382261878641606</v>
      </c>
      <c r="AM224" s="11" t="n">
        <f aca="false">((AB224-Z224)/AD224)*(1-(3/((4*X224)-9)))</f>
        <v>0.602736690488062</v>
      </c>
      <c r="AN224" s="11" t="n">
        <f aca="false">4*(1+(AI224^2)/8)/AO224</f>
        <v>8.1032723958071</v>
      </c>
      <c r="AO224" s="11" t="n">
        <f aca="false">((1/V224)*((V224-1)/(V224-3))*((((AL224^2)/2)*(V224/(V224-1)))+1)+(1/W224)*((W224-1)/(W224-3))*((((AM224^2)/2)*(W224/(W224-1)))+1))*(1+(U224-1)*0.233)</f>
        <v>0.500888128966197</v>
      </c>
      <c r="AP224" s="1" t="s">
        <v>365</v>
      </c>
    </row>
    <row r="225" customFormat="false" ht="12.75" hidden="false" customHeight="false" outlineLevel="0" collapsed="false">
      <c r="A225" s="1" t="n">
        <v>224</v>
      </c>
      <c r="B225" s="1" t="n">
        <v>36</v>
      </c>
      <c r="C225" s="8" t="s">
        <v>363</v>
      </c>
      <c r="D225" s="1" t="s">
        <v>75</v>
      </c>
      <c r="E225" s="1" t="s">
        <v>57</v>
      </c>
      <c r="F225" s="8" t="s">
        <v>347</v>
      </c>
      <c r="G225" s="1" t="s">
        <v>45</v>
      </c>
      <c r="H225" s="1" t="s">
        <v>46</v>
      </c>
      <c r="I225" s="1" t="s">
        <v>47</v>
      </c>
      <c r="J225" s="8" t="s">
        <v>364</v>
      </c>
      <c r="K225" s="8" t="s">
        <v>49</v>
      </c>
      <c r="L225" s="1" t="s">
        <v>50</v>
      </c>
      <c r="M225" s="1" t="s">
        <v>63</v>
      </c>
      <c r="N225" s="8" t="s">
        <v>278</v>
      </c>
      <c r="O225" s="8" t="s">
        <v>352</v>
      </c>
      <c r="P225" s="8" t="n">
        <v>6</v>
      </c>
      <c r="Q225" s="8" t="s">
        <v>45</v>
      </c>
      <c r="R225" s="1" t="s">
        <v>23</v>
      </c>
      <c r="S225" s="1" t="s">
        <v>45</v>
      </c>
      <c r="T225" s="1" t="n">
        <v>4</v>
      </c>
      <c r="U225" s="10" t="n">
        <f aca="false">X225/T225</f>
        <v>6.75</v>
      </c>
      <c r="V225" s="1" t="n">
        <v>16</v>
      </c>
      <c r="W225" s="1" t="n">
        <v>11</v>
      </c>
      <c r="X225" s="1" t="n">
        <f aca="false">V225+W225</f>
        <v>27</v>
      </c>
      <c r="Y225" s="2" t="n">
        <v>82.3</v>
      </c>
      <c r="Z225" s="2" t="n">
        <v>84.5</v>
      </c>
      <c r="AA225" s="3" t="n">
        <v>79.6</v>
      </c>
      <c r="AB225" s="3" t="n">
        <v>87.3</v>
      </c>
      <c r="AC225" s="2" t="n">
        <v>8.43</v>
      </c>
      <c r="AD225" s="2" t="n">
        <v>9.63</v>
      </c>
      <c r="AE225" s="2" t="n">
        <f aca="false">SQRT((((V225-1)*POWER(AC225,2))+((W225-1)*POWER(AD225,2)))/(X225-2))</f>
        <v>8.9293728783157</v>
      </c>
      <c r="AF225" s="2" t="n">
        <v>11.59</v>
      </c>
      <c r="AG225" s="2" t="n">
        <v>8.97</v>
      </c>
      <c r="AH225" s="11" t="n">
        <f aca="false">((AA225-Y225)-(AB225-Z225))/AE225</f>
        <v>-0.615944711342084</v>
      </c>
      <c r="AI225" s="11" t="n">
        <f aca="false">AH225*(1-(3/((4*X225)-9)))*SQRT(1-(2*(U225-1)*0.233)/(X225-2))</f>
        <v>-0.564364547457772</v>
      </c>
      <c r="AJ225" s="11" t="n">
        <f aca="false">((Y225-Z225)/AE225)*(1-(3/((4*X225)-9)))</f>
        <v>-0.238911888035718</v>
      </c>
      <c r="AK225" s="11" t="n">
        <f aca="false">AI225/SQRT(4+AI225^2)</f>
        <v>-0.271576941533636</v>
      </c>
      <c r="AL225" s="11" t="n">
        <f aca="false">((AA225-Y225)/AC225)*(1-(3/((4*X225)-9)))</f>
        <v>-0.310579100614688</v>
      </c>
      <c r="AM225" s="11" t="n">
        <f aca="false">((AB225-Z225)/AD225)*(1-(3/((4*X225)-9)))</f>
        <v>0.281947197835048</v>
      </c>
      <c r="AN225" s="11" t="n">
        <f aca="false">4*(1+(AI225^2)/8)/AO225</f>
        <v>9.14286745083894</v>
      </c>
      <c r="AO225" s="11" t="n">
        <f aca="false">((1/V225)*((V225-1)/(V225-3))*((((AL225^2)/2)*(V225/(V225-1)))+1)+(1/W225)*((W225-1)/(W225-3))*((((AM225^2)/2)*(W225/(W225-1)))+1))*(1+(U225-1)*0.233)</f>
        <v>0.454917857398442</v>
      </c>
      <c r="AP225" s="1" t="s">
        <v>365</v>
      </c>
    </row>
    <row r="226" customFormat="false" ht="12.75" hidden="false" customHeight="false" outlineLevel="0" collapsed="false">
      <c r="A226" s="1" t="n">
        <v>225</v>
      </c>
      <c r="B226" s="1" t="n">
        <v>36</v>
      </c>
      <c r="C226" s="8" t="s">
        <v>363</v>
      </c>
      <c r="D226" s="1" t="s">
        <v>140</v>
      </c>
      <c r="E226" s="1" t="s">
        <v>57</v>
      </c>
      <c r="F226" s="8" t="s">
        <v>354</v>
      </c>
      <c r="G226" s="1" t="s">
        <v>45</v>
      </c>
      <c r="H226" s="1" t="s">
        <v>46</v>
      </c>
      <c r="I226" s="1" t="s">
        <v>47</v>
      </c>
      <c r="J226" s="8" t="s">
        <v>364</v>
      </c>
      <c r="K226" s="8" t="s">
        <v>49</v>
      </c>
      <c r="L226" s="1" t="s">
        <v>50</v>
      </c>
      <c r="M226" s="1" t="s">
        <v>63</v>
      </c>
      <c r="N226" s="8" t="s">
        <v>278</v>
      </c>
      <c r="O226" s="8" t="s">
        <v>352</v>
      </c>
      <c r="P226" s="8" t="n">
        <v>6</v>
      </c>
      <c r="Q226" s="8" t="s">
        <v>45</v>
      </c>
      <c r="R226" s="1" t="s">
        <v>23</v>
      </c>
      <c r="S226" s="1" t="s">
        <v>45</v>
      </c>
      <c r="T226" s="1" t="n">
        <v>4</v>
      </c>
      <c r="U226" s="10" t="n">
        <f aca="false">X226/T226</f>
        <v>6.75</v>
      </c>
      <c r="V226" s="1" t="n">
        <v>16</v>
      </c>
      <c r="W226" s="1" t="n">
        <v>11</v>
      </c>
      <c r="X226" s="1" t="n">
        <f aca="false">V226+W226</f>
        <v>27</v>
      </c>
      <c r="Y226" s="2" t="n">
        <v>90</v>
      </c>
      <c r="Z226" s="2" t="n">
        <v>96.4</v>
      </c>
      <c r="AA226" s="3" t="n">
        <v>99.1</v>
      </c>
      <c r="AB226" s="3" t="n">
        <v>106.8</v>
      </c>
      <c r="AC226" s="2" t="n">
        <v>7.36</v>
      </c>
      <c r="AD226" s="2" t="n">
        <v>10.57</v>
      </c>
      <c r="AE226" s="2" t="n">
        <f aca="false">SQRT((((V226-1)*POWER(AC226,2))+((W226-1)*POWER(AD226,2)))/(X226-2))</f>
        <v>8.78588185670625</v>
      </c>
      <c r="AF226" s="2" t="n">
        <v>15.91</v>
      </c>
      <c r="AG226" s="2" t="n">
        <v>14.28</v>
      </c>
      <c r="AH226" s="11" t="n">
        <f aca="false">((AA226-Y226)-(AB226-Z226))/AE226</f>
        <v>-0.147964657526974</v>
      </c>
      <c r="AI226" s="11" t="n">
        <f aca="false">AH226*(1-(3/((4*X226)-9)))*SQRT(1-(2*(U226-1)*0.233)/(X226-2))</f>
        <v>-0.135573867990527</v>
      </c>
      <c r="AJ226" s="11" t="n">
        <f aca="false">((Y226-Z226)/AE226)*(1-(3/((4*X226)-9)))</f>
        <v>-0.706367409359544</v>
      </c>
      <c r="AK226" s="11" t="n">
        <f aca="false">AI226/SQRT(4+AI226^2)</f>
        <v>-0.0676317258849633</v>
      </c>
      <c r="AL226" s="11" t="n">
        <f aca="false">((AA226-Y226)/AC226)*(1-(3/((4*X226)-9)))</f>
        <v>1.19894598155468</v>
      </c>
      <c r="AM226" s="11" t="n">
        <f aca="false">((AB226-Z226)/AD226)*(1-(3/((4*X226)-9)))</f>
        <v>0.954101086551417</v>
      </c>
      <c r="AN226" s="11" t="n">
        <f aca="false">4*(1+(AI226^2)/8)/AO226</f>
        <v>5.75132591655533</v>
      </c>
      <c r="AO226" s="11" t="n">
        <f aca="false">((1/V226)*((V226-1)/(V226-3))*((((AL226^2)/2)*(V226/(V226-1)))+1)+(1/W226)*((W226-1)/(W226-3))*((((AM226^2)/2)*(W226/(W226-1)))+1))*(1+(U226-1)*0.233)</f>
        <v>0.697089713747644</v>
      </c>
      <c r="AP226" s="1" t="s">
        <v>365</v>
      </c>
    </row>
    <row r="227" customFormat="false" ht="12.75" hidden="false" customHeight="false" outlineLevel="0" collapsed="false">
      <c r="A227" s="1" t="n">
        <v>226</v>
      </c>
      <c r="B227" s="1" t="n">
        <v>36</v>
      </c>
      <c r="C227" s="8" t="s">
        <v>363</v>
      </c>
      <c r="D227" s="1" t="s">
        <v>56</v>
      </c>
      <c r="E227" s="1" t="s">
        <v>57</v>
      </c>
      <c r="F227" s="8" t="s">
        <v>350</v>
      </c>
      <c r="G227" s="1" t="s">
        <v>45</v>
      </c>
      <c r="H227" s="1" t="s">
        <v>46</v>
      </c>
      <c r="I227" s="1" t="s">
        <v>47</v>
      </c>
      <c r="J227" s="8" t="s">
        <v>364</v>
      </c>
      <c r="K227" s="8" t="s">
        <v>49</v>
      </c>
      <c r="L227" s="1" t="s">
        <v>50</v>
      </c>
      <c r="M227" s="1" t="s">
        <v>51</v>
      </c>
      <c r="N227" s="8" t="s">
        <v>278</v>
      </c>
      <c r="O227" s="8" t="s">
        <v>352</v>
      </c>
      <c r="P227" s="8" t="n">
        <v>6</v>
      </c>
      <c r="Q227" s="8" t="s">
        <v>45</v>
      </c>
      <c r="R227" s="1" t="s">
        <v>23</v>
      </c>
      <c r="S227" s="1" t="s">
        <v>23</v>
      </c>
      <c r="T227" s="1" t="n">
        <v>4</v>
      </c>
      <c r="U227" s="10" t="n">
        <f aca="false">X227/T227</f>
        <v>5</v>
      </c>
      <c r="V227" s="1" t="n">
        <v>9</v>
      </c>
      <c r="W227" s="1" t="n">
        <v>11</v>
      </c>
      <c r="X227" s="1" t="n">
        <f aca="false">V227+W227</f>
        <v>20</v>
      </c>
      <c r="Y227" s="2" t="n">
        <v>79.2</v>
      </c>
      <c r="Z227" s="2" t="n">
        <v>73.7</v>
      </c>
      <c r="AA227" s="3" t="n">
        <v>88.1</v>
      </c>
      <c r="AB227" s="3" t="n">
        <v>83.9</v>
      </c>
      <c r="AC227" s="2" t="n">
        <v>11.94</v>
      </c>
      <c r="AD227" s="2" t="n">
        <v>16.41</v>
      </c>
      <c r="AE227" s="2" t="n">
        <f aca="false">SQRT((((V227-1)*POWER(AC227,2))+((W227-1)*POWER(AD227,2)))/(X227-2))</f>
        <v>14.5933580782492</v>
      </c>
      <c r="AF227" s="2" t="n">
        <v>17.22</v>
      </c>
      <c r="AG227" s="2" t="n">
        <v>7.47</v>
      </c>
      <c r="AH227" s="11" t="n">
        <f aca="false">((AA227-Y227)-(AB227-Z227))/AE227</f>
        <v>-0.0890816214492545</v>
      </c>
      <c r="AI227" s="11" t="n">
        <f aca="false">AH227*(1-(3/((4*X227)-9)))*SQRT(1-(2*(U227-1)*0.233)/(X227-2))</f>
        <v>-0.0807793524515648</v>
      </c>
      <c r="AJ227" s="11" t="n">
        <f aca="false">((Y227-Z227)/AE227)*(1-(3/((4*X227)-9)))</f>
        <v>0.360959116164907</v>
      </c>
      <c r="AK227" s="11" t="n">
        <f aca="false">AI227/SQRT(4+AI227^2)</f>
        <v>-0.0403567721149301</v>
      </c>
      <c r="AL227" s="11" t="n">
        <f aca="false">((AA227-Y227)/AC227)*(1-(3/((4*X227)-9)))</f>
        <v>0.713898129143369</v>
      </c>
      <c r="AM227" s="11" t="n">
        <f aca="false">((AB227-Z227)/AD227)*(1-(3/((4*X227)-9)))</f>
        <v>0.595308597471484</v>
      </c>
      <c r="AN227" s="11" t="n">
        <f aca="false">4*(1+(AI227^2)/8)/AO227</f>
        <v>6.34819529944134</v>
      </c>
      <c r="AO227" s="11" t="n">
        <f aca="false">((1/V227)*((V227-1)/(V227-3))*((((AL227^2)/2)*(V227/(V227-1)))+1)+(1/W227)*((W227-1)/(W227-3))*((((AM227^2)/2)*(W227/(W227-1)))+1))*(1+(U227-1)*0.233)</f>
        <v>0.630614286905059</v>
      </c>
      <c r="AP227" s="1" t="s">
        <v>366</v>
      </c>
    </row>
    <row r="228" customFormat="false" ht="12.75" hidden="false" customHeight="false" outlineLevel="0" collapsed="false">
      <c r="A228" s="1" t="n">
        <v>227</v>
      </c>
      <c r="B228" s="1" t="n">
        <v>36</v>
      </c>
      <c r="C228" s="8" t="s">
        <v>363</v>
      </c>
      <c r="D228" s="1" t="s">
        <v>75</v>
      </c>
      <c r="E228" s="1" t="s">
        <v>57</v>
      </c>
      <c r="F228" s="8" t="s">
        <v>347</v>
      </c>
      <c r="G228" s="1" t="s">
        <v>45</v>
      </c>
      <c r="H228" s="1" t="s">
        <v>46</v>
      </c>
      <c r="I228" s="1" t="s">
        <v>47</v>
      </c>
      <c r="J228" s="8" t="s">
        <v>364</v>
      </c>
      <c r="K228" s="8" t="s">
        <v>49</v>
      </c>
      <c r="L228" s="1" t="s">
        <v>50</v>
      </c>
      <c r="M228" s="1" t="s">
        <v>51</v>
      </c>
      <c r="N228" s="8" t="s">
        <v>278</v>
      </c>
      <c r="O228" s="8" t="s">
        <v>352</v>
      </c>
      <c r="P228" s="8" t="n">
        <v>6</v>
      </c>
      <c r="Q228" s="8" t="s">
        <v>45</v>
      </c>
      <c r="R228" s="1" t="s">
        <v>23</v>
      </c>
      <c r="S228" s="1" t="s">
        <v>23</v>
      </c>
      <c r="T228" s="1" t="n">
        <v>4</v>
      </c>
      <c r="U228" s="10" t="n">
        <f aca="false">X228/T228</f>
        <v>5</v>
      </c>
      <c r="V228" s="1" t="n">
        <v>9</v>
      </c>
      <c r="W228" s="1" t="n">
        <v>11</v>
      </c>
      <c r="X228" s="1" t="n">
        <f aca="false">V228+W228</f>
        <v>20</v>
      </c>
      <c r="Y228" s="2" t="n">
        <v>86.3</v>
      </c>
      <c r="Z228" s="2" t="n">
        <v>84.5</v>
      </c>
      <c r="AA228" s="3" t="n">
        <v>90.7</v>
      </c>
      <c r="AB228" s="3" t="n">
        <v>87.3</v>
      </c>
      <c r="AC228" s="2" t="n">
        <v>8.08</v>
      </c>
      <c r="AD228" s="2" t="n">
        <v>9.63</v>
      </c>
      <c r="AE228" s="2" t="n">
        <f aca="false">SQRT((((V228-1)*POWER(AC228,2))+((W228-1)*POWER(AD228,2)))/(X228-2))</f>
        <v>8.97422296233929</v>
      </c>
      <c r="AF228" s="2" t="n">
        <v>9.77</v>
      </c>
      <c r="AG228" s="2" t="n">
        <v>8.97</v>
      </c>
      <c r="AH228" s="11" t="n">
        <f aca="false">((AA228-Y228)-(AB228-Z228))/AE228</f>
        <v>0.178288416358104</v>
      </c>
      <c r="AI228" s="11" t="n">
        <f aca="false">AH228*(1-(3/((4*X228)-9)))*SQRT(1-(2*(U228-1)*0.233)/(X228-2))</f>
        <v>0.161672212390373</v>
      </c>
      <c r="AJ228" s="11" t="n">
        <f aca="false">((Y228-Z228)/AE228)*(1-(3/((4*X228)-9)))</f>
        <v>0.192099490864717</v>
      </c>
      <c r="AK228" s="11" t="n">
        <f aca="false">AI228/SQRT(4+AI228^2)</f>
        <v>0.0805732827556231</v>
      </c>
      <c r="AL228" s="11" t="n">
        <f aca="false">((AA228-Y228)/AC228)*(1-(3/((4*X228)-9)))</f>
        <v>0.521545112257705</v>
      </c>
      <c r="AM228" s="11" t="n">
        <f aca="false">((AB228-Z228)/AD228)*(1-(3/((4*X228)-9)))</f>
        <v>0.278472496453278</v>
      </c>
      <c r="AN228" s="11" t="n">
        <f aca="false">4*(1+(AI228^2)/8)/AO228</f>
        <v>7.17997797798243</v>
      </c>
      <c r="AO228" s="11" t="n">
        <f aca="false">((1/V228)*((V228-1)/(V228-3))*((((AL228^2)/2)*(V228/(V228-1)))+1)+(1/W228)*((W228-1)/(W228-3))*((((AM228^2)/2)*(W228/(W228-1)))+1))*(1+(U228-1)*0.233)</f>
        <v>0.558924966683152</v>
      </c>
      <c r="AP228" s="1" t="s">
        <v>366</v>
      </c>
    </row>
    <row r="229" customFormat="false" ht="12.75" hidden="false" customHeight="false" outlineLevel="0" collapsed="false">
      <c r="A229" s="1" t="n">
        <v>228</v>
      </c>
      <c r="B229" s="1" t="n">
        <v>36</v>
      </c>
      <c r="C229" s="8" t="s">
        <v>363</v>
      </c>
      <c r="D229" s="1" t="s">
        <v>140</v>
      </c>
      <c r="E229" s="1" t="s">
        <v>57</v>
      </c>
      <c r="F229" s="8" t="s">
        <v>354</v>
      </c>
      <c r="G229" s="1" t="s">
        <v>45</v>
      </c>
      <c r="H229" s="1" t="s">
        <v>46</v>
      </c>
      <c r="I229" s="1" t="s">
        <v>47</v>
      </c>
      <c r="J229" s="8" t="s">
        <v>364</v>
      </c>
      <c r="K229" s="8" t="s">
        <v>49</v>
      </c>
      <c r="L229" s="1" t="s">
        <v>50</v>
      </c>
      <c r="M229" s="1" t="s">
        <v>51</v>
      </c>
      <c r="N229" s="8" t="s">
        <v>278</v>
      </c>
      <c r="O229" s="8" t="s">
        <v>352</v>
      </c>
      <c r="P229" s="8" t="n">
        <v>6</v>
      </c>
      <c r="Q229" s="8" t="s">
        <v>45</v>
      </c>
      <c r="R229" s="1" t="s">
        <v>23</v>
      </c>
      <c r="S229" s="1" t="s">
        <v>23</v>
      </c>
      <c r="T229" s="1" t="n">
        <v>4</v>
      </c>
      <c r="U229" s="10" t="n">
        <f aca="false">X229/T229</f>
        <v>5</v>
      </c>
      <c r="V229" s="1" t="n">
        <v>9</v>
      </c>
      <c r="W229" s="1" t="n">
        <v>11</v>
      </c>
      <c r="X229" s="1" t="n">
        <f aca="false">V229+W229</f>
        <v>20</v>
      </c>
      <c r="Y229" s="2" t="n">
        <v>96.9</v>
      </c>
      <c r="Z229" s="2" t="n">
        <v>96.4</v>
      </c>
      <c r="AA229" s="3" t="n">
        <v>108.3</v>
      </c>
      <c r="AB229" s="3" t="n">
        <v>106.8</v>
      </c>
      <c r="AC229" s="2" t="n">
        <v>14.94</v>
      </c>
      <c r="AD229" s="2" t="n">
        <v>10.57</v>
      </c>
      <c r="AE229" s="2" t="n">
        <f aca="false">SQRT((((V229-1)*POWER(AC229,2))+((W229-1)*POWER(AD229,2)))/(X229-2))</f>
        <v>12.699251509002</v>
      </c>
      <c r="AF229" s="2" t="n">
        <v>17.23</v>
      </c>
      <c r="AG229" s="2" t="n">
        <v>14.28</v>
      </c>
      <c r="AH229" s="11" t="n">
        <f aca="false">((AA229-Y229)-(AB229-Z229))/AE229</f>
        <v>0.0787447984073031</v>
      </c>
      <c r="AI229" s="11" t="n">
        <f aca="false">AH229*(1-(3/((4*X229)-9)))*SQRT(1-(2*(U229-1)*0.233)/(X229-2))</f>
        <v>0.0714059052898412</v>
      </c>
      <c r="AJ229" s="11" t="n">
        <f aca="false">((Y229-Z229)/AE229)*(1-(3/((4*X229)-9)))</f>
        <v>0.0377087767020888</v>
      </c>
      <c r="AK229" s="11" t="n">
        <f aca="false">AI229/SQRT(4+AI229^2)</f>
        <v>0.0356802190848378</v>
      </c>
      <c r="AL229" s="11" t="n">
        <f aca="false">((AA229-Y229)/AC229)*(1-(3/((4*X229)-9)))</f>
        <v>0.730810566208496</v>
      </c>
      <c r="AM229" s="11" t="n">
        <f aca="false">((AB229-Z229)/AD229)*(1-(3/((4*X229)-9)))</f>
        <v>0.942342798512931</v>
      </c>
      <c r="AN229" s="11" t="n">
        <f aca="false">4*(1+(AI229^2)/8)/AO229</f>
        <v>5.72625192250725</v>
      </c>
      <c r="AO229" s="11" t="n">
        <f aca="false">((1/V229)*((V229-1)/(V229-3))*((((AL229^2)/2)*(V229/(V229-1)))+1)+(1/W229)*((W229-1)/(W229-3))*((((AM229^2)/2)*(W229/(W229-1)))+1))*(1+(U229-1)*0.233)</f>
        <v>0.69898241569201</v>
      </c>
      <c r="AP229" s="1" t="s">
        <v>366</v>
      </c>
    </row>
    <row r="230" customFormat="false" ht="12.75" hidden="false" customHeight="false" outlineLevel="0" collapsed="false">
      <c r="A230" s="1" t="n">
        <v>229</v>
      </c>
      <c r="B230" s="1" t="n">
        <v>36</v>
      </c>
      <c r="C230" s="8" t="s">
        <v>363</v>
      </c>
      <c r="D230" s="1" t="s">
        <v>56</v>
      </c>
      <c r="E230" s="1" t="s">
        <v>57</v>
      </c>
      <c r="F230" s="8" t="s">
        <v>350</v>
      </c>
      <c r="G230" s="1" t="s">
        <v>45</v>
      </c>
      <c r="H230" s="1" t="s">
        <v>46</v>
      </c>
      <c r="I230" s="1" t="s">
        <v>47</v>
      </c>
      <c r="J230" s="8" t="s">
        <v>364</v>
      </c>
      <c r="K230" s="8" t="s">
        <v>49</v>
      </c>
      <c r="L230" s="1" t="s">
        <v>50</v>
      </c>
      <c r="M230" s="8" t="s">
        <v>367</v>
      </c>
      <c r="N230" s="8" t="s">
        <v>278</v>
      </c>
      <c r="O230" s="8" t="s">
        <v>352</v>
      </c>
      <c r="P230" s="8" t="n">
        <v>6</v>
      </c>
      <c r="Q230" s="8" t="s">
        <v>45</v>
      </c>
      <c r="R230" s="1" t="s">
        <v>23</v>
      </c>
      <c r="S230" s="1" t="s">
        <v>45</v>
      </c>
      <c r="T230" s="1" t="n">
        <v>4</v>
      </c>
      <c r="U230" s="10" t="n">
        <f aca="false">X230/T230</f>
        <v>5.25</v>
      </c>
      <c r="V230" s="1" t="n">
        <v>10</v>
      </c>
      <c r="W230" s="1" t="n">
        <v>11</v>
      </c>
      <c r="X230" s="1" t="n">
        <f aca="false">V230+W230</f>
        <v>21</v>
      </c>
      <c r="Y230" s="2" t="n">
        <v>67.1</v>
      </c>
      <c r="Z230" s="2" t="n">
        <v>73.7</v>
      </c>
      <c r="AA230" s="3" t="n">
        <v>80</v>
      </c>
      <c r="AB230" s="3" t="n">
        <v>83.9</v>
      </c>
      <c r="AC230" s="2" t="n">
        <v>14.35</v>
      </c>
      <c r="AD230" s="2" t="n">
        <v>16.41</v>
      </c>
      <c r="AE230" s="2" t="n">
        <f aca="false">SQRT((((V230-1)*POWER(AC230,2))+((W230-1)*POWER(AD230,2)))/(X230-2))</f>
        <v>15.4684458104062</v>
      </c>
      <c r="AF230" s="2" t="n">
        <v>11.33</v>
      </c>
      <c r="AG230" s="2" t="n">
        <v>7.47</v>
      </c>
      <c r="AH230" s="11" t="n">
        <f aca="false">((AA230-Y230)-(AB230-Z230))/AE230</f>
        <v>0.174548887011235</v>
      </c>
      <c r="AI230" s="11" t="n">
        <f aca="false">AH230*(1-(3/((4*X230)-9)))*SQRT(1-(2*(U230-1)*0.233)/(X230-2))</f>
        <v>0.158593328892935</v>
      </c>
      <c r="AJ230" s="11" t="n">
        <f aca="false">((Y230-Z230)/AE230)*(1-(3/((4*X230)-9)))</f>
        <v>-0.409608054853031</v>
      </c>
      <c r="AK230" s="11" t="n">
        <f aca="false">AI230/SQRT(4+AI230^2)</f>
        <v>0.0790485268782831</v>
      </c>
      <c r="AL230" s="11" t="n">
        <f aca="false">((AA230-Y230)/AC230)*(1-(3/((4*X230)-9)))</f>
        <v>0.862996515679443</v>
      </c>
      <c r="AM230" s="11" t="n">
        <f aca="false">((AB230-Z230)/AD230)*(1-(3/((4*X230)-9)))</f>
        <v>0.596709323583181</v>
      </c>
      <c r="AN230" s="11" t="n">
        <f aca="false">4*(1+(AI230^2)/8)/AO230</f>
        <v>6.34679443727849</v>
      </c>
      <c r="AO230" s="11" t="n">
        <f aca="false">((1/V230)*((V230-1)/(V230-3))*((((AL230^2)/2)*(V230/(V230-1)))+1)+(1/W230)*((W230-1)/(W230-3))*((((AM230^2)/2)*(W230/(W230-1)))+1))*(1+(U230-1)*0.233)</f>
        <v>0.632220873330391</v>
      </c>
      <c r="AP230" s="1" t="s">
        <v>368</v>
      </c>
    </row>
    <row r="231" customFormat="false" ht="12.75" hidden="false" customHeight="false" outlineLevel="0" collapsed="false">
      <c r="A231" s="1" t="n">
        <v>230</v>
      </c>
      <c r="B231" s="1" t="n">
        <v>36</v>
      </c>
      <c r="C231" s="8" t="s">
        <v>363</v>
      </c>
      <c r="D231" s="1" t="s">
        <v>75</v>
      </c>
      <c r="E231" s="1" t="s">
        <v>57</v>
      </c>
      <c r="F231" s="8" t="s">
        <v>347</v>
      </c>
      <c r="G231" s="1" t="s">
        <v>45</v>
      </c>
      <c r="H231" s="1" t="s">
        <v>46</v>
      </c>
      <c r="I231" s="1" t="s">
        <v>47</v>
      </c>
      <c r="J231" s="8" t="s">
        <v>364</v>
      </c>
      <c r="K231" s="8" t="s">
        <v>49</v>
      </c>
      <c r="L231" s="1" t="s">
        <v>50</v>
      </c>
      <c r="M231" s="8" t="s">
        <v>367</v>
      </c>
      <c r="N231" s="8" t="s">
        <v>278</v>
      </c>
      <c r="O231" s="8" t="s">
        <v>352</v>
      </c>
      <c r="P231" s="8" t="n">
        <v>6</v>
      </c>
      <c r="Q231" s="8" t="s">
        <v>45</v>
      </c>
      <c r="R231" s="1" t="s">
        <v>23</v>
      </c>
      <c r="S231" s="1" t="s">
        <v>45</v>
      </c>
      <c r="T231" s="1" t="n">
        <v>4</v>
      </c>
      <c r="U231" s="10" t="n">
        <f aca="false">X231/T231</f>
        <v>5.25</v>
      </c>
      <c r="V231" s="1" t="n">
        <v>10</v>
      </c>
      <c r="W231" s="1" t="n">
        <v>11</v>
      </c>
      <c r="X231" s="1" t="n">
        <f aca="false">V231+W231</f>
        <v>21</v>
      </c>
      <c r="Y231" s="2" t="n">
        <v>82.4</v>
      </c>
      <c r="Z231" s="2" t="n">
        <v>84.5</v>
      </c>
      <c r="AA231" s="3" t="n">
        <v>85.5</v>
      </c>
      <c r="AB231" s="3" t="n">
        <v>87.3</v>
      </c>
      <c r="AC231" s="2" t="n">
        <v>4.48</v>
      </c>
      <c r="AD231" s="2" t="n">
        <v>9.63</v>
      </c>
      <c r="AE231" s="2" t="n">
        <f aca="false">SQRT((((V231-1)*POWER(AC231,2))+((W231-1)*POWER(AD231,2)))/(X231-2))</f>
        <v>7.63648651644128</v>
      </c>
      <c r="AF231" s="2" t="n">
        <v>4.88</v>
      </c>
      <c r="AG231" s="2" t="n">
        <v>8.97</v>
      </c>
      <c r="AH231" s="11" t="n">
        <f aca="false">((AA231-Y231)-(AB231-Z231))/AE231</f>
        <v>0.0392850821322214</v>
      </c>
      <c r="AI231" s="11" t="n">
        <f aca="false">AH231*(1-(3/((4*X231)-9)))*SQRT(1-(2*(U231-1)*0.233)/(X231-2))</f>
        <v>0.0356940227913361</v>
      </c>
      <c r="AJ231" s="11" t="n">
        <f aca="false">((Y231-Z231)/AE231)*(1-(3/((4*X231)-9)))</f>
        <v>-0.26399575192853</v>
      </c>
      <c r="AK231" s="11" t="n">
        <f aca="false">AI231/SQRT(4+AI231^2)</f>
        <v>0.0178441697967739</v>
      </c>
      <c r="AL231" s="11" t="n">
        <f aca="false">((AA231-Y231)/AC231)*(1-(3/((4*X231)-9)))</f>
        <v>0.664285714285713</v>
      </c>
      <c r="AM231" s="11" t="n">
        <f aca="false">((AB231-Z231)/AD231)*(1-(3/((4*X231)-9)))</f>
        <v>0.279127725856698</v>
      </c>
      <c r="AN231" s="11" t="n">
        <f aca="false">4*(1+(AI231^2)/8)/AO231</f>
        <v>7.21514559124691</v>
      </c>
      <c r="AO231" s="11" t="n">
        <f aca="false">((1/V231)*((V231-1)/(V231-3))*((((AL231^2)/2)*(V231/(V231-1)))+1)+(1/W231)*((W231-1)/(W231-3))*((((AM231^2)/2)*(W231/(W231-1)))+1))*(1+(U231-1)*0.233)</f>
        <v>0.554477658286606</v>
      </c>
      <c r="AP231" s="1" t="s">
        <v>368</v>
      </c>
    </row>
    <row r="232" customFormat="false" ht="12.75" hidden="false" customHeight="false" outlineLevel="0" collapsed="false">
      <c r="A232" s="1" t="n">
        <v>231</v>
      </c>
      <c r="B232" s="1" t="n">
        <v>36</v>
      </c>
      <c r="C232" s="8" t="s">
        <v>363</v>
      </c>
      <c r="D232" s="1" t="s">
        <v>140</v>
      </c>
      <c r="E232" s="1" t="s">
        <v>57</v>
      </c>
      <c r="F232" s="8" t="s">
        <v>354</v>
      </c>
      <c r="G232" s="1" t="s">
        <v>45</v>
      </c>
      <c r="H232" s="1" t="s">
        <v>46</v>
      </c>
      <c r="I232" s="1" t="s">
        <v>47</v>
      </c>
      <c r="J232" s="8" t="s">
        <v>364</v>
      </c>
      <c r="K232" s="8" t="s">
        <v>49</v>
      </c>
      <c r="L232" s="1" t="s">
        <v>50</v>
      </c>
      <c r="M232" s="8" t="s">
        <v>367</v>
      </c>
      <c r="N232" s="8" t="s">
        <v>278</v>
      </c>
      <c r="O232" s="8" t="s">
        <v>352</v>
      </c>
      <c r="P232" s="8" t="n">
        <v>6</v>
      </c>
      <c r="Q232" s="8" t="s">
        <v>45</v>
      </c>
      <c r="R232" s="1" t="s">
        <v>23</v>
      </c>
      <c r="S232" s="1" t="s">
        <v>45</v>
      </c>
      <c r="T232" s="1" t="n">
        <v>4</v>
      </c>
      <c r="U232" s="10" t="n">
        <f aca="false">X232/T232</f>
        <v>5.25</v>
      </c>
      <c r="V232" s="1" t="n">
        <v>10</v>
      </c>
      <c r="W232" s="1" t="n">
        <v>11</v>
      </c>
      <c r="X232" s="1" t="n">
        <f aca="false">V232+W232</f>
        <v>21</v>
      </c>
      <c r="Y232" s="2" t="n">
        <v>89</v>
      </c>
      <c r="Z232" s="2" t="n">
        <v>96.4</v>
      </c>
      <c r="AA232" s="3" t="n">
        <v>110.5</v>
      </c>
      <c r="AB232" s="3" t="n">
        <v>106.8</v>
      </c>
      <c r="AC232" s="2" t="n">
        <v>8.6</v>
      </c>
      <c r="AD232" s="2" t="n">
        <v>10.57</v>
      </c>
      <c r="AE232" s="2" t="n">
        <f aca="false">SQRT((((V232-1)*POWER(AC232,2))+((W232-1)*POWER(AD232,2)))/(X232-2))</f>
        <v>9.68691195159194</v>
      </c>
      <c r="AF232" s="2" t="n">
        <v>15.13</v>
      </c>
      <c r="AG232" s="2" t="n">
        <v>14.28</v>
      </c>
      <c r="AH232" s="11" t="n">
        <f aca="false">((AA232-Y232)-(AB232-Z232))/AE232</f>
        <v>1.14587600831613</v>
      </c>
      <c r="AI232" s="11" t="n">
        <f aca="false">AH232*(1-(3/((4*X232)-9)))*SQRT(1-(2*(U232-1)*0.233)/(X232-2))</f>
        <v>1.04113119120437</v>
      </c>
      <c r="AJ232" s="11" t="n">
        <f aca="false">((Y232-Z232)/AE232)*(1-(3/((4*X232)-9)))</f>
        <v>-0.733360645322325</v>
      </c>
      <c r="AK232" s="11" t="n">
        <f aca="false">AI232/SQRT(4+AI232^2)</f>
        <v>0.461747597839853</v>
      </c>
      <c r="AL232" s="11" t="n">
        <f aca="false">((AA232-Y232)/AC232)*(1-(3/((4*X232)-9)))</f>
        <v>2.4</v>
      </c>
      <c r="AM232" s="11" t="n">
        <f aca="false">((AB232-Z232)/AD232)*(1-(3/((4*X232)-9)))</f>
        <v>0.944560075685903</v>
      </c>
      <c r="AN232" s="11" t="n">
        <f aca="false">4*(1+(AI232^2)/8)/AO232</f>
        <v>3.2169703401341</v>
      </c>
      <c r="AO232" s="11" t="n">
        <f aca="false">((1/V232)*((V232-1)/(V232-3))*((((AL232^2)/2)*(V232/(V232-1)))+1)+(1/W232)*((W232-1)/(W232-3))*((((AM232^2)/2)*(W232/(W232-1)))+1))*(1+(U232-1)*0.233)</f>
        <v>1.41188030924151</v>
      </c>
      <c r="AP232" s="1" t="s">
        <v>368</v>
      </c>
    </row>
    <row r="233" customFormat="false" ht="12.75" hidden="false" customHeight="false" outlineLevel="0" collapsed="false">
      <c r="A233" s="1" t="n">
        <v>232</v>
      </c>
      <c r="B233" s="1" t="n">
        <v>36</v>
      </c>
      <c r="C233" s="8" t="s">
        <v>363</v>
      </c>
      <c r="D233" s="1" t="s">
        <v>56</v>
      </c>
      <c r="E233" s="1" t="s">
        <v>57</v>
      </c>
      <c r="F233" s="8" t="s">
        <v>350</v>
      </c>
      <c r="G233" s="1" t="s">
        <v>45</v>
      </c>
      <c r="H233" s="1" t="s">
        <v>46</v>
      </c>
      <c r="I233" s="1" t="s">
        <v>47</v>
      </c>
      <c r="J233" s="8" t="s">
        <v>364</v>
      </c>
      <c r="K233" s="8" t="s">
        <v>49</v>
      </c>
      <c r="L233" s="1" t="s">
        <v>50</v>
      </c>
      <c r="M233" s="1" t="s">
        <v>63</v>
      </c>
      <c r="N233" s="8" t="s">
        <v>278</v>
      </c>
      <c r="O233" s="8" t="s">
        <v>352</v>
      </c>
      <c r="P233" s="8" t="n">
        <v>6</v>
      </c>
      <c r="Q233" s="8" t="s">
        <v>45</v>
      </c>
      <c r="R233" s="1" t="s">
        <v>23</v>
      </c>
      <c r="S233" s="1" t="s">
        <v>45</v>
      </c>
      <c r="T233" s="1" t="n">
        <v>4</v>
      </c>
      <c r="U233" s="10" t="n">
        <f aca="false">X233/T233</f>
        <v>7.75</v>
      </c>
      <c r="V233" s="1" t="n">
        <v>15</v>
      </c>
      <c r="W233" s="1" t="n">
        <v>16</v>
      </c>
      <c r="X233" s="1" t="n">
        <f aca="false">V233+W233</f>
        <v>31</v>
      </c>
      <c r="Y233" s="2" t="n">
        <v>79.3</v>
      </c>
      <c r="Z233" s="2" t="n">
        <v>76.8</v>
      </c>
      <c r="AA233" s="3" t="n">
        <v>83.3</v>
      </c>
      <c r="AB233" s="3" t="n">
        <v>83</v>
      </c>
      <c r="AC233" s="2" t="n">
        <v>6.85</v>
      </c>
      <c r="AD233" s="2" t="n">
        <v>17.04</v>
      </c>
      <c r="AE233" s="2" t="n">
        <f aca="false">SQRT((((V233-1)*POWER(AC233,2))+((W233-1)*POWER(AD233,2)))/(X233-2))</f>
        <v>13.1468352032749</v>
      </c>
      <c r="AF233" s="2" t="n">
        <v>8.88</v>
      </c>
      <c r="AG233" s="2" t="n">
        <v>17.78</v>
      </c>
      <c r="AH233" s="11" t="n">
        <f aca="false">((AA233-Y233)-(AB233-Z233))/AE233</f>
        <v>-0.167340653928025</v>
      </c>
      <c r="AI233" s="11" t="n">
        <f aca="false">AH233*(1-(3/((4*X233)-9)))*SQRT(1-(2*(U233-1)*0.233)/(X233-2))</f>
        <v>-0.153883025651548</v>
      </c>
      <c r="AJ233" s="11" t="n">
        <f aca="false">((Y233-Z233)/AE233)*(1-(3/((4*X233)-9)))</f>
        <v>0.185199142687142</v>
      </c>
      <c r="AK233" s="11" t="n">
        <f aca="false">AI233/SQRT(4+AI233^2)</f>
        <v>-0.0767147723185136</v>
      </c>
      <c r="AL233" s="11" t="n">
        <f aca="false">((AA233-Y233)/AC233)*(1-(3/((4*X233)-9)))</f>
        <v>0.568708346556649</v>
      </c>
      <c r="AM233" s="11" t="n">
        <f aca="false">((AB233-Z233)/AD233)*(1-(3/((4*X233)-9)))</f>
        <v>0.35435803225148</v>
      </c>
      <c r="AN233" s="11" t="n">
        <f aca="false">4*(1+(AI233^2)/8)/AO233</f>
        <v>9.27091632698012</v>
      </c>
      <c r="AO233" s="11" t="n">
        <f aca="false">((1/V233)*((V233-1)/(V233-3))*((((AL233^2)/2)*(V233/(V233-1)))+1)+(1/W233)*((W233-1)/(W233-3))*((((AM233^2)/2)*(W233/(W233-1)))+1))*(1+(U233-1)*0.233)</f>
        <v>0.432733923087691</v>
      </c>
      <c r="AP233" s="1" t="s">
        <v>369</v>
      </c>
    </row>
    <row r="234" customFormat="false" ht="12.75" hidden="false" customHeight="false" outlineLevel="0" collapsed="false">
      <c r="A234" s="1" t="n">
        <v>233</v>
      </c>
      <c r="B234" s="1" t="n">
        <v>36</v>
      </c>
      <c r="C234" s="8" t="s">
        <v>363</v>
      </c>
      <c r="D234" s="1" t="s">
        <v>75</v>
      </c>
      <c r="E234" s="1" t="s">
        <v>57</v>
      </c>
      <c r="F234" s="8" t="s">
        <v>347</v>
      </c>
      <c r="G234" s="1" t="s">
        <v>45</v>
      </c>
      <c r="H234" s="1" t="s">
        <v>46</v>
      </c>
      <c r="I234" s="1" t="s">
        <v>47</v>
      </c>
      <c r="J234" s="8" t="s">
        <v>364</v>
      </c>
      <c r="K234" s="8" t="s">
        <v>49</v>
      </c>
      <c r="L234" s="1" t="s">
        <v>50</v>
      </c>
      <c r="M234" s="1" t="s">
        <v>63</v>
      </c>
      <c r="N234" s="8" t="s">
        <v>278</v>
      </c>
      <c r="O234" s="8" t="s">
        <v>352</v>
      </c>
      <c r="P234" s="8" t="n">
        <v>6</v>
      </c>
      <c r="Q234" s="8" t="s">
        <v>45</v>
      </c>
      <c r="R234" s="1" t="s">
        <v>23</v>
      </c>
      <c r="S234" s="1" t="s">
        <v>45</v>
      </c>
      <c r="T234" s="1" t="n">
        <v>4</v>
      </c>
      <c r="U234" s="10" t="n">
        <f aca="false">X234/T234</f>
        <v>7.75</v>
      </c>
      <c r="V234" s="1" t="n">
        <v>15</v>
      </c>
      <c r="W234" s="1" t="n">
        <v>16</v>
      </c>
      <c r="X234" s="1" t="n">
        <f aca="false">V234+W234</f>
        <v>31</v>
      </c>
      <c r="Y234" s="2" t="n">
        <v>84.7</v>
      </c>
      <c r="Z234" s="2" t="n">
        <v>84.8</v>
      </c>
      <c r="AA234" s="3" t="n">
        <v>93.5</v>
      </c>
      <c r="AB234" s="3" t="n">
        <v>89.5</v>
      </c>
      <c r="AC234" s="2" t="n">
        <v>7.41</v>
      </c>
      <c r="AD234" s="2" t="n">
        <v>11.14</v>
      </c>
      <c r="AE234" s="2" t="n">
        <f aca="false">SQRT((((V234-1)*POWER(AC234,2))+((W234-1)*POWER(AD234,2)))/(X234-2))</f>
        <v>9.52348711851661</v>
      </c>
      <c r="AF234" s="2" t="n">
        <v>8.25</v>
      </c>
      <c r="AG234" s="2" t="n">
        <v>14.02</v>
      </c>
      <c r="AH234" s="11" t="n">
        <f aca="false">((AA234-Y234)-(AB234-Z234))/AE234</f>
        <v>0.43051457401862</v>
      </c>
      <c r="AI234" s="11" t="n">
        <f aca="false">AH234*(1-(3/((4*X234)-9)))*SQRT(1-(2*(U234-1)*0.233)/(X234-2))</f>
        <v>0.395892353005666</v>
      </c>
      <c r="AJ234" s="11" t="n">
        <f aca="false">((Y234-Z234)/AE234)*(1-(3/((4*X234)-9)))</f>
        <v>-0.0102264331474195</v>
      </c>
      <c r="AK234" s="11" t="n">
        <f aca="false">AI234/SQRT(4+AI234^2)</f>
        <v>0.194178510633376</v>
      </c>
      <c r="AL234" s="11" t="n">
        <f aca="false">((AA234-Y234)/AC234)*(1-(3/((4*X234)-9)))</f>
        <v>1.15660388429267</v>
      </c>
      <c r="AM234" s="11" t="n">
        <f aca="false">((AB234-Z234)/AD234)*(1-(3/((4*X234)-9)))</f>
        <v>0.410896885489033</v>
      </c>
      <c r="AN234" s="11" t="n">
        <f aca="false">4*(1+(AI234^2)/8)/AO234</f>
        <v>7.47300399136179</v>
      </c>
      <c r="AO234" s="11" t="n">
        <f aca="false">((1/V234)*((V234-1)/(V234-3))*((((AL234^2)/2)*(V234/(V234-1)))+1)+(1/W234)*((W234-1)/(W234-3))*((((AM234^2)/2)*(W234/(W234-1)))+1))*(1+(U234-1)*0.233)</f>
        <v>0.54574644711798</v>
      </c>
      <c r="AP234" s="1" t="s">
        <v>369</v>
      </c>
    </row>
    <row r="235" customFormat="false" ht="12.75" hidden="false" customHeight="false" outlineLevel="0" collapsed="false">
      <c r="A235" s="1" t="n">
        <v>234</v>
      </c>
      <c r="B235" s="1" t="n">
        <v>36</v>
      </c>
      <c r="C235" s="8" t="s">
        <v>363</v>
      </c>
      <c r="D235" s="1" t="s">
        <v>140</v>
      </c>
      <c r="E235" s="1" t="s">
        <v>57</v>
      </c>
      <c r="F235" s="8" t="s">
        <v>354</v>
      </c>
      <c r="G235" s="1" t="s">
        <v>45</v>
      </c>
      <c r="H235" s="1" t="s">
        <v>46</v>
      </c>
      <c r="I235" s="1" t="s">
        <v>47</v>
      </c>
      <c r="J235" s="8" t="s">
        <v>364</v>
      </c>
      <c r="K235" s="8" t="s">
        <v>49</v>
      </c>
      <c r="L235" s="1" t="s">
        <v>50</v>
      </c>
      <c r="M235" s="1" t="s">
        <v>63</v>
      </c>
      <c r="N235" s="8" t="s">
        <v>278</v>
      </c>
      <c r="O235" s="8" t="s">
        <v>352</v>
      </c>
      <c r="P235" s="8" t="n">
        <v>6</v>
      </c>
      <c r="Q235" s="8" t="s">
        <v>45</v>
      </c>
      <c r="R235" s="1" t="s">
        <v>23</v>
      </c>
      <c r="S235" s="1" t="s">
        <v>45</v>
      </c>
      <c r="T235" s="1" t="n">
        <v>4</v>
      </c>
      <c r="U235" s="10" t="n">
        <f aca="false">X235/T235</f>
        <v>7.75</v>
      </c>
      <c r="V235" s="1" t="n">
        <v>15</v>
      </c>
      <c r="W235" s="1" t="n">
        <v>16</v>
      </c>
      <c r="X235" s="1" t="n">
        <f aca="false">V235+W235</f>
        <v>31</v>
      </c>
      <c r="Y235" s="2" t="n">
        <v>97.2</v>
      </c>
      <c r="Z235" s="2" t="n">
        <v>100.9</v>
      </c>
      <c r="AA235" s="3" t="n">
        <v>108.3</v>
      </c>
      <c r="AB235" s="3" t="n">
        <v>104.1</v>
      </c>
      <c r="AC235" s="2" t="n">
        <v>9.49</v>
      </c>
      <c r="AD235" s="2" t="n">
        <v>13</v>
      </c>
      <c r="AE235" s="2" t="n">
        <f aca="false">SQRT((((V235-1)*POWER(AC235,2))+((W235-1)*POWER(AD235,2)))/(X235-2))</f>
        <v>11.4407640810665</v>
      </c>
      <c r="AF235" s="2" t="n">
        <v>12.74</v>
      </c>
      <c r="AG235" s="2" t="n">
        <v>12.21</v>
      </c>
      <c r="AH235" s="11" t="n">
        <f aca="false">((AA235-Y235)-(AB235-Z235))/AE235</f>
        <v>0.690513320965499</v>
      </c>
      <c r="AI235" s="11" t="n">
        <f aca="false">AH235*(1-(3/((4*X235)-9)))*SQRT(1-(2*(U235-1)*0.233)/(X235-2))</f>
        <v>0.634981856402763</v>
      </c>
      <c r="AJ235" s="11" t="n">
        <f aca="false">((Y235-Z235)/AE235)*(1-(3/((4*X235)-9)))</f>
        <v>-0.314968321637978</v>
      </c>
      <c r="AK235" s="11" t="n">
        <f aca="false">AI235/SQRT(4+AI235^2)</f>
        <v>0.3026056367473</v>
      </c>
      <c r="AL235" s="11" t="n">
        <f aca="false">((AA235-Y235)/AC235)*(1-(3/((4*X235)-9)))</f>
        <v>1.13913959774591</v>
      </c>
      <c r="AM235" s="11" t="n">
        <f aca="false">((AB235-Z235)/AD235)*(1-(3/((4*X235)-9)))</f>
        <v>0.239732441471571</v>
      </c>
      <c r="AN235" s="11" t="n">
        <f aca="false">4*(1+(AI235^2)/8)/AO235</f>
        <v>7.92114091765686</v>
      </c>
      <c r="AO235" s="11" t="n">
        <f aca="false">((1/V235)*((V235-1)/(V235-3))*((((AL235^2)/2)*(V235/(V235-1)))+1)+(1/W235)*((W235-1)/(W235-3))*((((AM235^2)/2)*(W235/(W235-1)))+1))*(1+(U235-1)*0.233)</f>
        <v>0.530428763060463</v>
      </c>
      <c r="AP235" s="1" t="s">
        <v>369</v>
      </c>
    </row>
    <row r="236" customFormat="false" ht="12.75" hidden="false" customHeight="false" outlineLevel="0" collapsed="false">
      <c r="A236" s="1" t="n">
        <v>235</v>
      </c>
      <c r="B236" s="1" t="n">
        <v>36</v>
      </c>
      <c r="C236" s="8" t="s">
        <v>363</v>
      </c>
      <c r="D236" s="1" t="s">
        <v>56</v>
      </c>
      <c r="E236" s="1" t="s">
        <v>57</v>
      </c>
      <c r="F236" s="8" t="s">
        <v>350</v>
      </c>
      <c r="G236" s="1" t="s">
        <v>45</v>
      </c>
      <c r="H236" s="1" t="s">
        <v>46</v>
      </c>
      <c r="I236" s="1" t="s">
        <v>47</v>
      </c>
      <c r="J236" s="8" t="s">
        <v>364</v>
      </c>
      <c r="K236" s="8" t="s">
        <v>49</v>
      </c>
      <c r="L236" s="1" t="s">
        <v>50</v>
      </c>
      <c r="M236" s="1" t="s">
        <v>51</v>
      </c>
      <c r="N236" s="8" t="s">
        <v>278</v>
      </c>
      <c r="O236" s="8" t="s">
        <v>352</v>
      </c>
      <c r="P236" s="8" t="n">
        <v>6</v>
      </c>
      <c r="Q236" s="8" t="s">
        <v>45</v>
      </c>
      <c r="R236" s="1" t="s">
        <v>23</v>
      </c>
      <c r="S236" s="1" t="s">
        <v>23</v>
      </c>
      <c r="T236" s="1" t="n">
        <v>4</v>
      </c>
      <c r="U236" s="10" t="n">
        <f aca="false">X236/T236</f>
        <v>5.75</v>
      </c>
      <c r="V236" s="1" t="n">
        <v>7</v>
      </c>
      <c r="W236" s="1" t="n">
        <v>16</v>
      </c>
      <c r="X236" s="1" t="n">
        <f aca="false">V236+W236</f>
        <v>23</v>
      </c>
      <c r="Y236" s="2" t="n">
        <v>74.7</v>
      </c>
      <c r="Z236" s="2" t="n">
        <v>76.8</v>
      </c>
      <c r="AA236" s="3" t="n">
        <v>80.1</v>
      </c>
      <c r="AB236" s="3" t="n">
        <v>83</v>
      </c>
      <c r="AC236" s="2" t="n">
        <v>9.69</v>
      </c>
      <c r="AD236" s="2" t="n">
        <v>17.04</v>
      </c>
      <c r="AE236" s="2" t="n">
        <f aca="false">SQRT((((V236-1)*POWER(AC236,2))+((W236-1)*POWER(AD236,2)))/(X236-2))</f>
        <v>15.3045287415196</v>
      </c>
      <c r="AF236" s="2" t="n">
        <v>9.41</v>
      </c>
      <c r="AG236" s="2" t="n">
        <v>17.78</v>
      </c>
      <c r="AH236" s="11" t="n">
        <f aca="false">((AA236-Y236)-(AB236-Z236))/AE236</f>
        <v>-0.0522721093547751</v>
      </c>
      <c r="AI236" s="11" t="n">
        <f aca="false">AH236*(1-(3/((4*X236)-9)))*SQRT(1-(2*(U236-1)*0.233)/(X236-2))</f>
        <v>-0.0476535447294211</v>
      </c>
      <c r="AJ236" s="11" t="n">
        <f aca="false">((Y236-Z236)/AE236)*(1-(3/((4*X236)-9)))</f>
        <v>-0.132254734512079</v>
      </c>
      <c r="AK236" s="11" t="n">
        <f aca="false">AI236/SQRT(4+AI236^2)</f>
        <v>-0.0238200118341105</v>
      </c>
      <c r="AL236" s="11" t="n">
        <f aca="false">((AA236-Y236)/AC236)*(1-(3/((4*X236)-9)))</f>
        <v>0.537133052333171</v>
      </c>
      <c r="AM236" s="11" t="n">
        <f aca="false">((AB236-Z236)/AD236)*(1-(3/((4*X236)-9)))</f>
        <v>0.350698568923582</v>
      </c>
      <c r="AN236" s="11" t="n">
        <f aca="false">4*(1+(AI236^2)/8)/AO236</f>
        <v>5.80447558756706</v>
      </c>
      <c r="AO236" s="11" t="n">
        <f aca="false">((1/V236)*((V236-1)/(V236-3))*((((AL236^2)/2)*(V236/(V236-1)))+1)+(1/W236)*((W236-1)/(W236-3))*((((AM236^2)/2)*(W236/(W236-1)))+1))*(1+(U236-1)*0.233)</f>
        <v>0.689319021124475</v>
      </c>
      <c r="AP236" s="1" t="s">
        <v>370</v>
      </c>
    </row>
    <row r="237" customFormat="false" ht="12.75" hidden="false" customHeight="false" outlineLevel="0" collapsed="false">
      <c r="A237" s="1" t="n">
        <v>236</v>
      </c>
      <c r="B237" s="1" t="n">
        <v>36</v>
      </c>
      <c r="C237" s="8" t="s">
        <v>363</v>
      </c>
      <c r="D237" s="1" t="s">
        <v>75</v>
      </c>
      <c r="E237" s="1" t="s">
        <v>57</v>
      </c>
      <c r="F237" s="8" t="s">
        <v>347</v>
      </c>
      <c r="G237" s="1" t="s">
        <v>45</v>
      </c>
      <c r="H237" s="1" t="s">
        <v>46</v>
      </c>
      <c r="I237" s="1" t="s">
        <v>47</v>
      </c>
      <c r="J237" s="8" t="s">
        <v>364</v>
      </c>
      <c r="K237" s="8" t="s">
        <v>49</v>
      </c>
      <c r="L237" s="1" t="s">
        <v>50</v>
      </c>
      <c r="M237" s="1" t="s">
        <v>51</v>
      </c>
      <c r="N237" s="8" t="s">
        <v>278</v>
      </c>
      <c r="O237" s="8" t="s">
        <v>352</v>
      </c>
      <c r="P237" s="8" t="n">
        <v>6</v>
      </c>
      <c r="Q237" s="8" t="s">
        <v>45</v>
      </c>
      <c r="R237" s="1" t="s">
        <v>23</v>
      </c>
      <c r="S237" s="1" t="s">
        <v>23</v>
      </c>
      <c r="T237" s="1" t="n">
        <v>4</v>
      </c>
      <c r="U237" s="10" t="n">
        <f aca="false">X237/T237</f>
        <v>5.75</v>
      </c>
      <c r="V237" s="1" t="n">
        <v>7</v>
      </c>
      <c r="W237" s="1" t="n">
        <v>16</v>
      </c>
      <c r="X237" s="1" t="n">
        <f aca="false">V237+W237</f>
        <v>23</v>
      </c>
      <c r="Y237" s="2" t="n">
        <v>80.1</v>
      </c>
      <c r="Z237" s="2" t="n">
        <v>84.8</v>
      </c>
      <c r="AA237" s="3" t="n">
        <v>93.7</v>
      </c>
      <c r="AB237" s="3" t="n">
        <v>89.5</v>
      </c>
      <c r="AC237" s="2" t="n">
        <v>5.11</v>
      </c>
      <c r="AD237" s="2" t="n">
        <v>11.14</v>
      </c>
      <c r="AE237" s="2" t="n">
        <f aca="false">SQRT((((V237-1)*POWER(AC237,2))+((W237-1)*POWER(AD237,2)))/(X237-2))</f>
        <v>9.80322250224748</v>
      </c>
      <c r="AF237" s="2" t="n">
        <v>6.87</v>
      </c>
      <c r="AG237" s="2" t="n">
        <v>14.02</v>
      </c>
      <c r="AH237" s="11" t="n">
        <f aca="false">((AA237-Y237)-(AB237-Z237))/AE237</f>
        <v>0.907864735086814</v>
      </c>
      <c r="AI237" s="11" t="n">
        <f aca="false">AH237*(1-(3/((4*X237)-9)))*SQRT(1-(2*(U237-1)*0.233)/(X237-2))</f>
        <v>0.82764926259421</v>
      </c>
      <c r="AJ237" s="11" t="n">
        <f aca="false">((Y237-Z237)/AE237)*(1-(3/((4*X237)-9)))</f>
        <v>-0.462105239464792</v>
      </c>
      <c r="AK237" s="11" t="n">
        <f aca="false">AI237/SQRT(4+AI237^2)</f>
        <v>0.382376665643897</v>
      </c>
      <c r="AL237" s="11" t="n">
        <f aca="false">((AA237-Y237)/AC237)*(1-(3/((4*X237)-9)))</f>
        <v>2.56525122014477</v>
      </c>
      <c r="AM237" s="11" t="n">
        <f aca="false">((AB237-Z237)/AD237)*(1-(3/((4*X237)-9)))</f>
        <v>0.406653544158682</v>
      </c>
      <c r="AN237" s="11" t="n">
        <f aca="false">4*(1+(AI237^2)/8)/AO237</f>
        <v>1.84809937004787</v>
      </c>
      <c r="AO237" s="11" t="n">
        <f aca="false">((1/V237)*((V237-1)/(V237-3))*((((AL237^2)/2)*(V237/(V237-1)))+1)+(1/W237)*((W237-1)/(W237-3))*((((AM237^2)/2)*(W237/(W237-1)))+1))*(1+(U237-1)*0.233)</f>
        <v>2.34971220774989</v>
      </c>
      <c r="AP237" s="1" t="s">
        <v>370</v>
      </c>
    </row>
    <row r="238" customFormat="false" ht="12.75" hidden="false" customHeight="false" outlineLevel="0" collapsed="false">
      <c r="A238" s="1" t="n">
        <v>237</v>
      </c>
      <c r="B238" s="1" t="n">
        <v>36</v>
      </c>
      <c r="C238" s="8" t="s">
        <v>363</v>
      </c>
      <c r="D238" s="1" t="s">
        <v>140</v>
      </c>
      <c r="E238" s="1" t="s">
        <v>57</v>
      </c>
      <c r="F238" s="8" t="s">
        <v>354</v>
      </c>
      <c r="G238" s="1" t="s">
        <v>45</v>
      </c>
      <c r="H238" s="1" t="s">
        <v>46</v>
      </c>
      <c r="I238" s="1" t="s">
        <v>47</v>
      </c>
      <c r="J238" s="8" t="s">
        <v>364</v>
      </c>
      <c r="K238" s="8" t="s">
        <v>49</v>
      </c>
      <c r="L238" s="1" t="s">
        <v>50</v>
      </c>
      <c r="M238" s="1" t="s">
        <v>51</v>
      </c>
      <c r="N238" s="8" t="s">
        <v>278</v>
      </c>
      <c r="O238" s="8" t="s">
        <v>352</v>
      </c>
      <c r="P238" s="8" t="n">
        <v>6</v>
      </c>
      <c r="Q238" s="8" t="s">
        <v>45</v>
      </c>
      <c r="R238" s="1" t="s">
        <v>23</v>
      </c>
      <c r="S238" s="1" t="s">
        <v>23</v>
      </c>
      <c r="T238" s="1" t="n">
        <v>4</v>
      </c>
      <c r="U238" s="10" t="n">
        <f aca="false">X238/T238</f>
        <v>5.75</v>
      </c>
      <c r="V238" s="1" t="n">
        <v>7</v>
      </c>
      <c r="W238" s="1" t="n">
        <v>16</v>
      </c>
      <c r="X238" s="1" t="n">
        <f aca="false">V238+W238</f>
        <v>23</v>
      </c>
      <c r="Y238" s="2" t="n">
        <v>92.9</v>
      </c>
      <c r="Z238" s="2" t="n">
        <v>100.9</v>
      </c>
      <c r="AA238" s="3" t="n">
        <v>104</v>
      </c>
      <c r="AB238" s="3" t="n">
        <v>104.1</v>
      </c>
      <c r="AC238" s="2" t="n">
        <v>8.47</v>
      </c>
      <c r="AD238" s="2" t="n">
        <v>13</v>
      </c>
      <c r="AE238" s="2" t="n">
        <f aca="false">SQRT((((V238-1)*POWER(AC238,2))+((W238-1)*POWER(AD238,2)))/(X238-2))</f>
        <v>11.883252320568</v>
      </c>
      <c r="AF238" s="2" t="n">
        <v>8.02</v>
      </c>
      <c r="AG238" s="2" t="n">
        <v>12.21</v>
      </c>
      <c r="AH238" s="11" t="n">
        <f aca="false">((AA238-Y238)-(AB238-Z238))/AE238</f>
        <v>0.664801166119005</v>
      </c>
      <c r="AI238" s="11" t="n">
        <f aca="false">AH238*(1-(3/((4*X238)-9)))*SQRT(1-(2*(U238-1)*0.233)/(X238-2))</f>
        <v>0.60606186543588</v>
      </c>
      <c r="AJ238" s="11" t="n">
        <f aca="false">((Y238-Z238)/AE238)*(1-(3/((4*X238)-9)))</f>
        <v>-0.648883248918961</v>
      </c>
      <c r="AK238" s="11" t="n">
        <f aca="false">AI238/SQRT(4+AI238^2)</f>
        <v>0.290007947225694</v>
      </c>
      <c r="AL238" s="11" t="n">
        <f aca="false">((AA238-Y238)/AC238)*(1-(3/((4*X238)-9)))</f>
        <v>1.26313992688582</v>
      </c>
      <c r="AM238" s="11" t="n">
        <f aca="false">((AB238-Z238)/AD238)*(1-(3/((4*X238)-9)))</f>
        <v>0.237256719184429</v>
      </c>
      <c r="AN238" s="11" t="n">
        <f aca="false">4*(1+(AI238^2)/8)/AO238</f>
        <v>4.06927801065139</v>
      </c>
      <c r="AO238" s="11" t="n">
        <f aca="false">((1/V238)*((V238-1)/(V238-3))*((((AL238^2)/2)*(V238/(V238-1)))+1)+(1/W238)*((W238-1)/(W238-3))*((((AM238^2)/2)*(W238/(W238-1)))+1))*(1+(U238-1)*0.233)</f>
        <v>1.02810756144383</v>
      </c>
      <c r="AP238" s="1" t="s">
        <v>370</v>
      </c>
    </row>
    <row r="239" customFormat="false" ht="12.75" hidden="false" customHeight="false" outlineLevel="0" collapsed="false">
      <c r="A239" s="1" t="n">
        <v>238</v>
      </c>
      <c r="B239" s="1" t="n">
        <v>36</v>
      </c>
      <c r="C239" s="8" t="s">
        <v>363</v>
      </c>
      <c r="D239" s="1" t="s">
        <v>56</v>
      </c>
      <c r="E239" s="1" t="s">
        <v>57</v>
      </c>
      <c r="F239" s="8" t="s">
        <v>350</v>
      </c>
      <c r="G239" s="1" t="s">
        <v>45</v>
      </c>
      <c r="H239" s="1" t="s">
        <v>46</v>
      </c>
      <c r="I239" s="1" t="s">
        <v>47</v>
      </c>
      <c r="J239" s="8" t="s">
        <v>364</v>
      </c>
      <c r="K239" s="8" t="s">
        <v>49</v>
      </c>
      <c r="L239" s="1" t="s">
        <v>50</v>
      </c>
      <c r="M239" s="8" t="s">
        <v>367</v>
      </c>
      <c r="N239" s="8" t="s">
        <v>278</v>
      </c>
      <c r="O239" s="8" t="s">
        <v>352</v>
      </c>
      <c r="P239" s="8" t="n">
        <v>6</v>
      </c>
      <c r="Q239" s="8" t="s">
        <v>45</v>
      </c>
      <c r="R239" s="1" t="s">
        <v>23</v>
      </c>
      <c r="S239" s="1" t="s">
        <v>45</v>
      </c>
      <c r="T239" s="1" t="n">
        <v>4</v>
      </c>
      <c r="U239" s="10" t="n">
        <f aca="false">X239/T239</f>
        <v>5.75</v>
      </c>
      <c r="V239" s="1" t="n">
        <v>7</v>
      </c>
      <c r="W239" s="1" t="n">
        <v>16</v>
      </c>
      <c r="X239" s="1" t="n">
        <f aca="false">V239+W239</f>
        <v>23</v>
      </c>
      <c r="Y239" s="2" t="n">
        <v>71.9</v>
      </c>
      <c r="Z239" s="2" t="n">
        <v>76.8</v>
      </c>
      <c r="AA239" s="3" t="n">
        <v>77.9</v>
      </c>
      <c r="AB239" s="3" t="n">
        <v>83</v>
      </c>
      <c r="AC239" s="2" t="n">
        <v>13.75</v>
      </c>
      <c r="AD239" s="2" t="n">
        <v>17.04</v>
      </c>
      <c r="AE239" s="2" t="n">
        <f aca="false">SQRT((((V239-1)*POWER(AC239,2))+((W239-1)*POWER(AD239,2)))/(X239-2))</f>
        <v>16.1684569455468</v>
      </c>
      <c r="AF239" s="2" t="n">
        <v>8.63</v>
      </c>
      <c r="AG239" s="2" t="n">
        <v>17.78</v>
      </c>
      <c r="AH239" s="11" t="n">
        <f aca="false">((AA239-Y239)-(AB239-Z239))/AE239</f>
        <v>-0.0123697642065397</v>
      </c>
      <c r="AI239" s="11" t="n">
        <f aca="false">AH239*(1-(3/((4*X239)-9)))*SQRT(1-(2*(U239-1)*0.233)/(X239-2))</f>
        <v>-0.0112768189228408</v>
      </c>
      <c r="AJ239" s="11" t="n">
        <f aca="false">((Y239-Z239)/AE239)*(1-(3/((4*X239)-9)))</f>
        <v>-0.292105275238764</v>
      </c>
      <c r="AK239" s="11" t="n">
        <f aca="false">AI239/SQRT(4+AI239^2)</f>
        <v>-0.00563831983635559</v>
      </c>
      <c r="AL239" s="11" t="n">
        <f aca="false">((AA239-Y239)/AC239)*(1-(3/((4*X239)-9)))</f>
        <v>0.420591456736035</v>
      </c>
      <c r="AM239" s="11" t="n">
        <f aca="false">((AB239-Z239)/AD239)*(1-(3/((4*X239)-9)))</f>
        <v>0.350698568923582</v>
      </c>
      <c r="AN239" s="11" t="n">
        <f aca="false">4*(1+(AI239^2)/8)/AO239</f>
        <v>6.06138222617448</v>
      </c>
      <c r="AO239" s="11" t="n">
        <f aca="false">((1/V239)*((V239-1)/(V239-3))*((((AL239^2)/2)*(V239/(V239-1)))+1)+(1/W239)*((W239-1)/(W239-3))*((((AM239^2)/2)*(W239/(W239-1)))+1))*(1+(U239-1)*0.233)</f>
        <v>0.659925976297831</v>
      </c>
      <c r="AP239" s="1" t="s">
        <v>371</v>
      </c>
    </row>
    <row r="240" customFormat="false" ht="12.75" hidden="false" customHeight="false" outlineLevel="0" collapsed="false">
      <c r="A240" s="1" t="n">
        <v>239</v>
      </c>
      <c r="B240" s="1" t="n">
        <v>36</v>
      </c>
      <c r="C240" s="8" t="s">
        <v>363</v>
      </c>
      <c r="D240" s="1" t="s">
        <v>75</v>
      </c>
      <c r="E240" s="1" t="s">
        <v>57</v>
      </c>
      <c r="F240" s="8" t="s">
        <v>347</v>
      </c>
      <c r="G240" s="1" t="s">
        <v>45</v>
      </c>
      <c r="H240" s="1" t="s">
        <v>46</v>
      </c>
      <c r="I240" s="1" t="s">
        <v>47</v>
      </c>
      <c r="J240" s="8" t="s">
        <v>364</v>
      </c>
      <c r="K240" s="8" t="s">
        <v>49</v>
      </c>
      <c r="L240" s="1" t="s">
        <v>50</v>
      </c>
      <c r="M240" s="8" t="s">
        <v>367</v>
      </c>
      <c r="N240" s="8" t="s">
        <v>278</v>
      </c>
      <c r="O240" s="8" t="s">
        <v>352</v>
      </c>
      <c r="P240" s="8" t="n">
        <v>6</v>
      </c>
      <c r="Q240" s="8" t="s">
        <v>45</v>
      </c>
      <c r="R240" s="1" t="s">
        <v>23</v>
      </c>
      <c r="S240" s="1" t="s">
        <v>45</v>
      </c>
      <c r="T240" s="1" t="n">
        <v>4</v>
      </c>
      <c r="U240" s="10" t="n">
        <f aca="false">X240/T240</f>
        <v>5.75</v>
      </c>
      <c r="V240" s="1" t="n">
        <v>7</v>
      </c>
      <c r="W240" s="1" t="n">
        <v>16</v>
      </c>
      <c r="X240" s="1" t="n">
        <f aca="false">V240+W240</f>
        <v>23</v>
      </c>
      <c r="Y240" s="2" t="n">
        <v>82.1</v>
      </c>
      <c r="Z240" s="2" t="n">
        <v>84.8</v>
      </c>
      <c r="AA240" s="3" t="n">
        <v>90.6</v>
      </c>
      <c r="AB240" s="3" t="n">
        <v>89.5</v>
      </c>
      <c r="AC240" s="2" t="n">
        <v>7.58</v>
      </c>
      <c r="AD240" s="2" t="n">
        <v>11.14</v>
      </c>
      <c r="AE240" s="2" t="n">
        <f aca="false">SQRT((((V240-1)*POWER(AC240,2))+((W240-1)*POWER(AD240,2)))/(X240-2))</f>
        <v>10.2498139355935</v>
      </c>
      <c r="AF240" s="2" t="n">
        <v>7</v>
      </c>
      <c r="AG240" s="2" t="n">
        <v>14.02</v>
      </c>
      <c r="AH240" s="11" t="n">
        <f aca="false">((AA240-Y240)-(AB240-Z240))/AE240</f>
        <v>0.370738437192907</v>
      </c>
      <c r="AI240" s="11" t="n">
        <f aca="false">AH240*(1-(3/((4*X240)-9)))*SQRT(1-(2*(U240-1)*0.233)/(X240-2))</f>
        <v>0.33798139998102</v>
      </c>
      <c r="AJ240" s="11" t="n">
        <f aca="false">((Y240-Z240)/AE240)*(1-(3/((4*X240)-9)))</f>
        <v>-0.253898232192987</v>
      </c>
      <c r="AK240" s="11" t="n">
        <f aca="false">AI240/SQRT(4+AI240^2)</f>
        <v>0.166628176614913</v>
      </c>
      <c r="AL240" s="11" t="n">
        <f aca="false">((AA240-Y240)/AC240)*(1-(3/((4*X240)-9)))</f>
        <v>1.08084051244556</v>
      </c>
      <c r="AM240" s="11" t="n">
        <f aca="false">((AB240-Z240)/AD240)*(1-(3/((4*X240)-9)))</f>
        <v>0.406653544158682</v>
      </c>
      <c r="AN240" s="11" t="n">
        <f aca="false">4*(1+(AI240^2)/8)/AO240</f>
        <v>4.38883501470784</v>
      </c>
      <c r="AO240" s="11" t="n">
        <f aca="false">((1/V240)*((V240-1)/(V240-3))*((((AL240^2)/2)*(V240/(V240-1)))+1)+(1/W240)*((W240-1)/(W240-3))*((((AM240^2)/2)*(W240/(W240-1)))+1))*(1+(U240-1)*0.233)</f>
        <v>0.924417459250662</v>
      </c>
      <c r="AP240" s="1" t="s">
        <v>371</v>
      </c>
    </row>
    <row r="241" customFormat="false" ht="12.75" hidden="false" customHeight="false" outlineLevel="0" collapsed="false">
      <c r="A241" s="1" t="n">
        <v>240</v>
      </c>
      <c r="B241" s="1" t="n">
        <v>36</v>
      </c>
      <c r="C241" s="8" t="s">
        <v>363</v>
      </c>
      <c r="D241" s="1" t="s">
        <v>140</v>
      </c>
      <c r="E241" s="1" t="s">
        <v>57</v>
      </c>
      <c r="F241" s="8" t="s">
        <v>354</v>
      </c>
      <c r="G241" s="1" t="s">
        <v>45</v>
      </c>
      <c r="H241" s="1" t="s">
        <v>46</v>
      </c>
      <c r="I241" s="1" t="s">
        <v>47</v>
      </c>
      <c r="J241" s="8" t="s">
        <v>364</v>
      </c>
      <c r="K241" s="8" t="s">
        <v>49</v>
      </c>
      <c r="L241" s="1" t="s">
        <v>50</v>
      </c>
      <c r="M241" s="8" t="s">
        <v>367</v>
      </c>
      <c r="N241" s="8" t="s">
        <v>278</v>
      </c>
      <c r="O241" s="8" t="s">
        <v>352</v>
      </c>
      <c r="P241" s="8" t="n">
        <v>6</v>
      </c>
      <c r="Q241" s="8" t="s">
        <v>45</v>
      </c>
      <c r="R241" s="1" t="s">
        <v>23</v>
      </c>
      <c r="S241" s="1" t="s">
        <v>45</v>
      </c>
      <c r="T241" s="1" t="n">
        <v>4</v>
      </c>
      <c r="U241" s="10" t="n">
        <f aca="false">X241/T241</f>
        <v>5.75</v>
      </c>
      <c r="V241" s="1" t="n">
        <v>7</v>
      </c>
      <c r="W241" s="1" t="n">
        <v>16</v>
      </c>
      <c r="X241" s="1" t="n">
        <f aca="false">V241+W241</f>
        <v>23</v>
      </c>
      <c r="Y241" s="2" t="n">
        <v>97.5</v>
      </c>
      <c r="Z241" s="2" t="n">
        <v>100.9</v>
      </c>
      <c r="AA241" s="3" t="n">
        <v>123.2</v>
      </c>
      <c r="AB241" s="3" t="n">
        <v>104.1</v>
      </c>
      <c r="AC241" s="2" t="n">
        <v>10.99</v>
      </c>
      <c r="AD241" s="2" t="n">
        <v>13</v>
      </c>
      <c r="AE241" s="2" t="n">
        <f aca="false">SQRT((((V241-1)*POWER(AC241,2))+((W241-1)*POWER(AD241,2)))/(X241-2))</f>
        <v>12.4588476880603</v>
      </c>
      <c r="AF241" s="2" t="n">
        <v>16.69</v>
      </c>
      <c r="AG241" s="2" t="n">
        <v>12.21</v>
      </c>
      <c r="AH241" s="11" t="n">
        <f aca="false">((AA241-Y241)-(AB241-Z241))/AE241</f>
        <v>1.80594550662678</v>
      </c>
      <c r="AI241" s="11" t="n">
        <f aca="false">AH241*(1-(3/((4*X241)-9)))*SQRT(1-(2*(U241-1)*0.233)/(X241-2))</f>
        <v>1.64637903542102</v>
      </c>
      <c r="AJ241" s="11" t="n">
        <f aca="false">((Y241-Z241)/AE241)*(1-(3/((4*X241)-9)))</f>
        <v>-0.263034633361438</v>
      </c>
      <c r="AK241" s="11" t="n">
        <f aca="false">AI241/SQRT(4+AI241^2)</f>
        <v>0.635550870998493</v>
      </c>
      <c r="AL241" s="11" t="n">
        <f aca="false">((AA241-Y241)/AC241)*(1-(3/((4*X241)-9)))</f>
        <v>2.2539658177752</v>
      </c>
      <c r="AM241" s="11" t="n">
        <f aca="false">((AB241-Z241)/AD241)*(1-(3/((4*X241)-9)))</f>
        <v>0.237256719184429</v>
      </c>
      <c r="AN241" s="11" t="n">
        <f aca="false">4*(1+(AI241^2)/8)/AO241</f>
        <v>2.75220050774134</v>
      </c>
      <c r="AO241" s="11" t="n">
        <f aca="false">((1/V241)*((V241-1)/(V241-3))*((((AL241^2)/2)*(V241/(V241-1)))+1)+(1/W241)*((W241-1)/(W241-3))*((((AM241^2)/2)*(W241/(W241-1)))+1))*(1+(U241-1)*0.233)</f>
        <v>1.94581824582681</v>
      </c>
      <c r="AP241" s="1" t="s">
        <v>371</v>
      </c>
    </row>
    <row r="242" customFormat="false" ht="12.75" hidden="false" customHeight="false" outlineLevel="0" collapsed="false">
      <c r="A242" s="1" t="n">
        <v>241</v>
      </c>
      <c r="B242" s="1" t="n">
        <v>37</v>
      </c>
      <c r="C242" s="8" t="s">
        <v>372</v>
      </c>
      <c r="D242" s="1" t="s">
        <v>56</v>
      </c>
      <c r="E242" s="1" t="s">
        <v>57</v>
      </c>
      <c r="F242" s="8" t="s">
        <v>253</v>
      </c>
      <c r="G242" s="1" t="s">
        <v>45</v>
      </c>
      <c r="H242" s="1" t="s">
        <v>46</v>
      </c>
      <c r="I242" s="1" t="s">
        <v>47</v>
      </c>
      <c r="J242" s="8" t="s">
        <v>373</v>
      </c>
      <c r="K242" s="8" t="s">
        <v>49</v>
      </c>
      <c r="L242" s="1" t="s">
        <v>62</v>
      </c>
      <c r="M242" s="1" t="s">
        <v>51</v>
      </c>
      <c r="N242" s="8" t="s">
        <v>278</v>
      </c>
      <c r="O242" s="8" t="s">
        <v>374</v>
      </c>
      <c r="P242" s="8"/>
      <c r="Q242" s="8" t="s">
        <v>23</v>
      </c>
      <c r="R242" s="1" t="s">
        <v>23</v>
      </c>
      <c r="S242" s="1" t="s">
        <v>23</v>
      </c>
      <c r="T242" s="1" t="n">
        <v>4</v>
      </c>
      <c r="U242" s="10" t="n">
        <f aca="false">X242/T242</f>
        <v>7.25</v>
      </c>
      <c r="V242" s="1" t="n">
        <v>15</v>
      </c>
      <c r="W242" s="1" t="n">
        <v>14</v>
      </c>
      <c r="X242" s="1" t="n">
        <f aca="false">V242+W242</f>
        <v>29</v>
      </c>
      <c r="Y242" s="2" t="n">
        <v>98.5</v>
      </c>
      <c r="Z242" s="2" t="n">
        <v>96.5</v>
      </c>
      <c r="AA242" s="3" t="n">
        <v>102.2</v>
      </c>
      <c r="AB242" s="3" t="n">
        <v>97.3</v>
      </c>
      <c r="AC242" s="2" t="n">
        <v>10.4</v>
      </c>
      <c r="AD242" s="2" t="n">
        <v>12.1</v>
      </c>
      <c r="AE242" s="2" t="n">
        <f aca="false">SQRT((((V242-1)*POWER(AC242,2))+((W242-1)*POWER(AD242,2)))/(X242-2))</f>
        <v>11.2506296120114</v>
      </c>
      <c r="AF242" s="1" t="n">
        <v>11.5</v>
      </c>
      <c r="AG242" s="2" t="n">
        <v>12.5</v>
      </c>
      <c r="AH242" s="11" t="n">
        <f aca="false">((AA242-Y242)-(AB242-Z242))/AE242</f>
        <v>0.257763351919782</v>
      </c>
      <c r="AI242" s="11" t="n">
        <f aca="false">AH242*(1-(3/((4*X242)-9)))*SQRT(1-(2*(U242-1)*0.233)/(X242-2))</f>
        <v>0.236638124153419</v>
      </c>
      <c r="AJ242" s="11" t="n">
        <f aca="false">((Y242-Z242)/AE242)*(1-(3/((4*X242)-9)))</f>
        <v>0.172783684174395</v>
      </c>
      <c r="AK242" s="11" t="n">
        <f aca="false">AI242/SQRT(4+AI242^2)</f>
        <v>0.117499459599091</v>
      </c>
      <c r="AL242" s="11" t="n">
        <f aca="false">((AA242-Y242)/AC242)*(1-(3/((4*X242)-9)))</f>
        <v>0.345794392523365</v>
      </c>
      <c r="AM242" s="11" t="n">
        <f aca="false">((AB242-Z242)/AD242)*(1-(3/((4*X242)-9)))</f>
        <v>0.0642619911948712</v>
      </c>
      <c r="AN242" s="11" t="n">
        <f aca="false">4*(1+(AI242^2)/8)/AO242</f>
        <v>9.79843022776474</v>
      </c>
      <c r="AO242" s="11" t="n">
        <f aca="false">((1/V242)*((V242-1)/(V242-3))*((((AL242^2)/2)*(V242/(V242-1)))+1)+(1/W242)*((W242-1)/(W242-3))*((((AM242^2)/2)*(W242/(W242-1)))+1))*(1+(U242-1)*0.233)</f>
        <v>0.41108613392865</v>
      </c>
      <c r="AP242" s="1" t="s">
        <v>375</v>
      </c>
    </row>
    <row r="243" customFormat="false" ht="12.75" hidden="false" customHeight="false" outlineLevel="0" collapsed="false">
      <c r="A243" s="1" t="n">
        <v>242</v>
      </c>
      <c r="B243" s="1" t="n">
        <v>37</v>
      </c>
      <c r="C243" s="8" t="s">
        <v>372</v>
      </c>
      <c r="D243" s="1" t="s">
        <v>56</v>
      </c>
      <c r="E243" s="1" t="s">
        <v>57</v>
      </c>
      <c r="F243" s="8" t="s">
        <v>253</v>
      </c>
      <c r="G243" s="1" t="s">
        <v>45</v>
      </c>
      <c r="H243" s="1" t="s">
        <v>46</v>
      </c>
      <c r="I243" s="1" t="s">
        <v>47</v>
      </c>
      <c r="J243" s="8" t="s">
        <v>376</v>
      </c>
      <c r="K243" s="8" t="s">
        <v>90</v>
      </c>
      <c r="L243" s="1" t="s">
        <v>62</v>
      </c>
      <c r="M243" s="1" t="s">
        <v>51</v>
      </c>
      <c r="N243" s="8" t="s">
        <v>278</v>
      </c>
      <c r="O243" s="8" t="s">
        <v>374</v>
      </c>
      <c r="P243" s="8"/>
      <c r="Q243" s="8" t="s">
        <v>23</v>
      </c>
      <c r="R243" s="1" t="s">
        <v>23</v>
      </c>
      <c r="S243" s="1" t="s">
        <v>23</v>
      </c>
      <c r="T243" s="1" t="n">
        <v>4</v>
      </c>
      <c r="U243" s="10" t="n">
        <f aca="false">X243/T243</f>
        <v>7</v>
      </c>
      <c r="V243" s="1" t="n">
        <v>14</v>
      </c>
      <c r="W243" s="1" t="n">
        <v>14</v>
      </c>
      <c r="X243" s="1" t="n">
        <f aca="false">V243+W243</f>
        <v>28</v>
      </c>
      <c r="Y243" s="2" t="n">
        <v>106.4</v>
      </c>
      <c r="Z243" s="2" t="n">
        <v>99.5</v>
      </c>
      <c r="AA243" s="3" t="n">
        <v>105.6</v>
      </c>
      <c r="AB243" s="3" t="n">
        <v>104.1</v>
      </c>
      <c r="AC243" s="2" t="n">
        <v>9.5</v>
      </c>
      <c r="AD243" s="2" t="n">
        <v>9.3</v>
      </c>
      <c r="AE243" s="2" t="n">
        <f aca="false">SQRT((((V243-1)*POWER(AC243,2))+((W243-1)*POWER(AD243,2)))/(X243-2))</f>
        <v>9.40053189984482</v>
      </c>
      <c r="AF243" s="2" t="n">
        <v>9.1</v>
      </c>
      <c r="AG243" s="2" t="n">
        <v>11.5</v>
      </c>
      <c r="AH243" s="11" t="n">
        <f aca="false">((AA243-Y243)-(AB243-Z243))/AE243</f>
        <v>-0.574435580617428</v>
      </c>
      <c r="AI243" s="11" t="n">
        <f aca="false">AH243*(1-(3/((4*X243)-9)))*SQRT(1-(2*(U243-1)*0.233)/(X243-2))</f>
        <v>-0.526864409171265</v>
      </c>
      <c r="AJ243" s="11" t="n">
        <f aca="false">((Y243-Z243)/AE243)*(1-(3/((4*X243)-9)))</f>
        <v>0.712622349201771</v>
      </c>
      <c r="AK243" s="11" t="n">
        <f aca="false">AI243/SQRT(4+AI243^2)</f>
        <v>-0.25474137099759</v>
      </c>
      <c r="AL243" s="11" t="n">
        <f aca="false">((AA243-Y243)/AC243)*(1-(3/((4*X243)-9)))</f>
        <v>-0.0817577925396026</v>
      </c>
      <c r="AM243" s="11" t="n">
        <f aca="false">((AB243-Z243)/AD243)*(1-(3/((4*X243)-9)))</f>
        <v>0.480217141664056</v>
      </c>
      <c r="AN243" s="11" t="n">
        <f aca="false">4*(1+(AI243^2)/8)/AO243</f>
        <v>9.6089646065969</v>
      </c>
      <c r="AO243" s="11" t="n">
        <f aca="false">((1/V243)*((V243-1)/(V243-3))*((((AL243^2)/2)*(V243/(V243-1)))+1)+(1/W243)*((W243-1)/(W243-3))*((((AM243^2)/2)*(W243/(W243-1)))+1))*(1+(U243-1)*0.233)</f>
        <v>0.430722062394138</v>
      </c>
      <c r="AP243" s="1" t="s">
        <v>375</v>
      </c>
    </row>
    <row r="244" customFormat="false" ht="12.75" hidden="false" customHeight="false" outlineLevel="0" collapsed="false">
      <c r="A244" s="1" t="n">
        <v>243</v>
      </c>
      <c r="B244" s="1" t="n">
        <v>38</v>
      </c>
      <c r="C244" s="8" t="s">
        <v>377</v>
      </c>
      <c r="D244" s="1" t="s">
        <v>56</v>
      </c>
      <c r="E244" s="1" t="s">
        <v>57</v>
      </c>
      <c r="F244" s="8" t="s">
        <v>350</v>
      </c>
      <c r="G244" s="1" t="s">
        <v>45</v>
      </c>
      <c r="H244" s="1" t="s">
        <v>46</v>
      </c>
      <c r="I244" s="1" t="s">
        <v>60</v>
      </c>
      <c r="J244" s="8" t="s">
        <v>378</v>
      </c>
      <c r="K244" s="8" t="s">
        <v>49</v>
      </c>
      <c r="L244" s="1" t="s">
        <v>50</v>
      </c>
      <c r="M244" s="1" t="s">
        <v>71</v>
      </c>
      <c r="N244" s="8" t="s">
        <v>379</v>
      </c>
      <c r="O244" s="8" t="s">
        <v>380</v>
      </c>
      <c r="P244" s="8" t="n">
        <v>6.5</v>
      </c>
      <c r="Q244" s="8" t="s">
        <v>45</v>
      </c>
      <c r="R244" s="1" t="s">
        <v>23</v>
      </c>
      <c r="S244" s="1" t="s">
        <v>23</v>
      </c>
      <c r="T244" s="1" t="n">
        <v>1</v>
      </c>
      <c r="U244" s="10" t="n">
        <v>1</v>
      </c>
      <c r="V244" s="1" t="n">
        <v>10</v>
      </c>
      <c r="W244" s="1" t="n">
        <v>10</v>
      </c>
      <c r="X244" s="1" t="n">
        <f aca="false">V244+W244</f>
        <v>20</v>
      </c>
      <c r="Y244" s="2" t="n">
        <v>87.9</v>
      </c>
      <c r="Z244" s="2" t="n">
        <v>88.5</v>
      </c>
      <c r="AA244" s="3" t="n">
        <v>95.8</v>
      </c>
      <c r="AB244" s="3" t="n">
        <v>88.7</v>
      </c>
      <c r="AC244" s="2" t="n">
        <v>6.5</v>
      </c>
      <c r="AD244" s="2" t="n">
        <v>5.4</v>
      </c>
      <c r="AE244" s="2" t="n">
        <f aca="false">SQRT((((V244-1)*POWER(AC244,2))+((W244-1)*POWER(AD244,2)))/(X244-2))</f>
        <v>5.97536609757093</v>
      </c>
      <c r="AF244" s="2" t="n">
        <v>6.4</v>
      </c>
      <c r="AG244" s="2" t="n">
        <v>5.3</v>
      </c>
      <c r="AH244" s="11" t="n">
        <f aca="false">((AA244-Y244)-(AB244-Z244))/AE244</f>
        <v>1.28862397286924</v>
      </c>
      <c r="AI244" s="11" t="n">
        <f aca="false">AH244*(1-(3/((4*X244)-9)))*SQRT(1-(2*(U244-1)*0.233)/(X244-2))</f>
        <v>1.23417507260716</v>
      </c>
      <c r="AJ244" s="11" t="n">
        <f aca="false">((Y244-Z244)/AE244)*(1-(3/((4*X244)-9)))</f>
        <v>-0.0961694861771802</v>
      </c>
      <c r="AK244" s="11" t="n">
        <f aca="false">AI244/SQRT(4+AI244^2)</f>
        <v>0.52514816594716</v>
      </c>
      <c r="AL244" s="11" t="n">
        <f aca="false">((AA244-Y244)/AC244)*(1-(3/((4*X244)-9)))</f>
        <v>1.16403033586132</v>
      </c>
      <c r="AM244" s="11" t="n">
        <f aca="false">((AB244-Z244)/AD244)*(1-(3/((4*X244)-9)))</f>
        <v>0.0354720918101205</v>
      </c>
      <c r="AN244" s="11" t="n">
        <f aca="false">4*(1+(AI244^2)/8)/AO244</f>
        <v>13.4502203229585</v>
      </c>
      <c r="AO244" s="11" t="n">
        <f aca="false">((1/V244)*((V244-1)/(V244-3))*((((AL244^2)/2)*(V244/(V244-1)))+1)+(1/W244)*((W244-1)/(W244-3))*((((AM244^2)/2)*(W244/(W244-1)))+1))*(1+(U244-1)*0.233)</f>
        <v>0.354016063721629</v>
      </c>
      <c r="AP244" s="1" t="s">
        <v>381</v>
      </c>
    </row>
    <row r="245" customFormat="false" ht="12.75" hidden="false" customHeight="false" outlineLevel="0" collapsed="false">
      <c r="A245" s="1" t="n">
        <v>244</v>
      </c>
      <c r="B245" s="1" t="n">
        <v>38</v>
      </c>
      <c r="C245" s="8" t="s">
        <v>377</v>
      </c>
      <c r="D245" s="1" t="s">
        <v>75</v>
      </c>
      <c r="E245" s="1" t="s">
        <v>57</v>
      </c>
      <c r="F245" s="8" t="s">
        <v>347</v>
      </c>
      <c r="G245" s="1" t="s">
        <v>45</v>
      </c>
      <c r="H245" s="1" t="s">
        <v>46</v>
      </c>
      <c r="I245" s="1" t="s">
        <v>60</v>
      </c>
      <c r="J245" s="8" t="s">
        <v>378</v>
      </c>
      <c r="K245" s="8" t="s">
        <v>49</v>
      </c>
      <c r="L245" s="1" t="s">
        <v>50</v>
      </c>
      <c r="M245" s="1" t="s">
        <v>71</v>
      </c>
      <c r="N245" s="8" t="s">
        <v>379</v>
      </c>
      <c r="O245" s="8" t="s">
        <v>380</v>
      </c>
      <c r="P245" s="8" t="n">
        <v>6.5</v>
      </c>
      <c r="Q245" s="8" t="s">
        <v>45</v>
      </c>
      <c r="R245" s="1" t="s">
        <v>23</v>
      </c>
      <c r="S245" s="1" t="s">
        <v>23</v>
      </c>
      <c r="T245" s="1" t="n">
        <v>1</v>
      </c>
      <c r="U245" s="10" t="n">
        <v>1</v>
      </c>
      <c r="V245" s="1" t="n">
        <v>10</v>
      </c>
      <c r="W245" s="1" t="n">
        <v>10</v>
      </c>
      <c r="X245" s="1" t="n">
        <f aca="false">V245+W245</f>
        <v>20</v>
      </c>
      <c r="Y245" s="2" t="n">
        <v>76.6</v>
      </c>
      <c r="Z245" s="2" t="n">
        <v>76.3</v>
      </c>
      <c r="AA245" s="3" t="n">
        <v>83.4</v>
      </c>
      <c r="AB245" s="3" t="n">
        <v>75.4</v>
      </c>
      <c r="AC245" s="2" t="n">
        <v>4.8</v>
      </c>
      <c r="AD245" s="2" t="n">
        <v>6.2</v>
      </c>
      <c r="AE245" s="2" t="n">
        <f aca="false">SQRT((((V245-1)*POWER(AC245,2))+((W245-1)*POWER(AD245,2)))/(X245-2))</f>
        <v>5.54436651025165</v>
      </c>
      <c r="AF245" s="2" t="n">
        <v>4.8</v>
      </c>
      <c r="AG245" s="2" t="n">
        <v>6.2</v>
      </c>
      <c r="AH245" s="11" t="n">
        <f aca="false">((AA245-Y245)-(AB245-Z245))/AE245</f>
        <v>1.38879707641307</v>
      </c>
      <c r="AI245" s="11" t="n">
        <f aca="false">AH245*(1-(3/((4*X245)-9)))*SQRT(1-(2*(U245-1)*0.233)/(X245-2))</f>
        <v>1.33011550980406</v>
      </c>
      <c r="AJ245" s="11" t="n">
        <f aca="false">((Y245-Z245)/AE245)*(1-(3/((4*X245)-9)))</f>
        <v>0.0518226822001578</v>
      </c>
      <c r="AK245" s="11" t="n">
        <f aca="false">AI245/SQRT(4+AI245^2)</f>
        <v>0.553772374266075</v>
      </c>
      <c r="AL245" s="11" t="n">
        <f aca="false">((AA245-Y245)/AC245)*(1-(3/((4*X245)-9)))</f>
        <v>1.35680751173709</v>
      </c>
      <c r="AM245" s="11" t="n">
        <f aca="false">((AB245-Z245)/AD245)*(1-(3/((4*X245)-9)))</f>
        <v>-0.139027714675146</v>
      </c>
      <c r="AN245" s="11" t="n">
        <f aca="false">4*(1+(AI245^2)/8)/AO245</f>
        <v>12.5240390350097</v>
      </c>
      <c r="AO245" s="11" t="n">
        <f aca="false">((1/V245)*((V245-1)/(V245-3))*((((AL245^2)/2)*(V245/(V245-1)))+1)+(1/W245)*((W245-1)/(W245-3))*((((AM245^2)/2)*(W245/(W245-1)))+1))*(1+(U245-1)*0.233)</f>
        <v>0.390018237811</v>
      </c>
      <c r="AP245" s="1" t="s">
        <v>381</v>
      </c>
    </row>
    <row r="246" customFormat="false" ht="12.75" hidden="false" customHeight="false" outlineLevel="0" collapsed="false">
      <c r="A246" s="1" t="n">
        <v>245</v>
      </c>
      <c r="B246" s="1" t="n">
        <v>39</v>
      </c>
      <c r="C246" s="8" t="s">
        <v>382</v>
      </c>
      <c r="D246" s="1" t="s">
        <v>140</v>
      </c>
      <c r="E246" s="1" t="s">
        <v>57</v>
      </c>
      <c r="F246" s="8" t="s">
        <v>354</v>
      </c>
      <c r="G246" s="1" t="s">
        <v>45</v>
      </c>
      <c r="H246" s="1" t="s">
        <v>46</v>
      </c>
      <c r="I246" s="1" t="s">
        <v>47</v>
      </c>
      <c r="J246" s="8" t="s">
        <v>383</v>
      </c>
      <c r="K246" s="8" t="s">
        <v>49</v>
      </c>
      <c r="L246" s="1" t="s">
        <v>50</v>
      </c>
      <c r="M246" s="8" t="s">
        <v>367</v>
      </c>
      <c r="N246" s="8" t="s">
        <v>278</v>
      </c>
      <c r="O246" s="8" t="s">
        <v>308</v>
      </c>
      <c r="P246" s="8" t="n">
        <v>30</v>
      </c>
      <c r="Q246" s="8" t="s">
        <v>45</v>
      </c>
      <c r="R246" s="1" t="s">
        <v>23</v>
      </c>
      <c r="S246" s="1" t="s">
        <v>23</v>
      </c>
      <c r="T246" s="9" t="n">
        <v>15</v>
      </c>
      <c r="U246" s="10" t="n">
        <f aca="false">X246/T246</f>
        <v>11.1333333333333</v>
      </c>
      <c r="V246" s="1" t="n">
        <v>94</v>
      </c>
      <c r="W246" s="1" t="n">
        <v>73</v>
      </c>
      <c r="X246" s="1" t="n">
        <f aca="false">V246+W246</f>
        <v>167</v>
      </c>
      <c r="Y246" s="2" t="n">
        <v>104.09</v>
      </c>
      <c r="Z246" s="2" t="n">
        <v>106.32</v>
      </c>
      <c r="AA246" s="3" t="n">
        <v>103.88</v>
      </c>
      <c r="AB246" s="3" t="n">
        <v>104.73</v>
      </c>
      <c r="AC246" s="2" t="n">
        <v>16.9289308581493</v>
      </c>
      <c r="AD246" s="2" t="n">
        <v>16.9289308581493</v>
      </c>
      <c r="AE246" s="2" t="n">
        <f aca="false">SQRT((((V246-1)*POWER(AC246,2))+((W246-1)*POWER(AD246,2)))/(X246-2))</f>
        <v>16.9289308581493</v>
      </c>
      <c r="AF246" s="20"/>
      <c r="AG246" s="20"/>
      <c r="AH246" s="11" t="n">
        <f aca="false">((AA246-Y246)-(AB246-Z246))/AE246</f>
        <v>0.0815172565570301</v>
      </c>
      <c r="AI246" s="11" t="n">
        <f aca="false">AH246*(1-(3/((4*X246)-9)))*SQRT(1-(2*(U246-1)*0.233)/(X246-2))</f>
        <v>0.0799765718604765</v>
      </c>
      <c r="AJ246" s="11" t="n">
        <f aca="false">((Y246-Z246)/AE246)*(1-(3/((4*X246)-9)))</f>
        <v>-0.131127492547062</v>
      </c>
      <c r="AK246" s="11" t="n">
        <f aca="false">AI246/SQRT(4+AI246^2)</f>
        <v>0.0399563523285549</v>
      </c>
      <c r="AL246" s="11" t="n">
        <f aca="false">((AA246-Y246)/AC246)*(1-(3/((4*X246)-9)))</f>
        <v>-0.0123483288945669</v>
      </c>
      <c r="AM246" s="11" t="n">
        <f aca="false">((AB246-Z246)/AD246)*(1-(3/((4*X246)-9)))</f>
        <v>-0.0934944902017168</v>
      </c>
      <c r="AN246" s="11" t="n">
        <f aca="false">4*(1+(AI246^2)/8)/AO246</f>
        <v>47.5936385335169</v>
      </c>
      <c r="AO246" s="11" t="n">
        <f aca="false">((1/V246)*((V246-1)/(V246-3))*((((AL246^2)/2)*(V246/(V246-1)))+1)+(1/W246)*((W246-1)/(W246-3))*((((AM246^2)/2)*(W246/(W246-1)))+1))*(1+(U246-1)*0.233)</f>
        <v>0.0841120420579759</v>
      </c>
      <c r="AP246" s="1" t="s">
        <v>384</v>
      </c>
    </row>
    <row r="247" customFormat="false" ht="12.75" hidden="false" customHeight="false" outlineLevel="0" collapsed="false">
      <c r="A247" s="1" t="n">
        <v>246</v>
      </c>
      <c r="B247" s="1" t="n">
        <v>39</v>
      </c>
      <c r="C247" s="8" t="s">
        <v>382</v>
      </c>
      <c r="D247" s="1" t="s">
        <v>56</v>
      </c>
      <c r="E247" s="1" t="s">
        <v>57</v>
      </c>
      <c r="F247" s="8" t="s">
        <v>350</v>
      </c>
      <c r="G247" s="1" t="s">
        <v>45</v>
      </c>
      <c r="H247" s="1" t="s">
        <v>46</v>
      </c>
      <c r="I247" s="1" t="s">
        <v>47</v>
      </c>
      <c r="J247" s="8" t="s">
        <v>383</v>
      </c>
      <c r="K247" s="8" t="s">
        <v>49</v>
      </c>
      <c r="L247" s="1" t="s">
        <v>50</v>
      </c>
      <c r="M247" s="8" t="s">
        <v>367</v>
      </c>
      <c r="N247" s="8" t="s">
        <v>278</v>
      </c>
      <c r="O247" s="8" t="s">
        <v>308</v>
      </c>
      <c r="P247" s="8" t="n">
        <v>30</v>
      </c>
      <c r="Q247" s="8" t="s">
        <v>45</v>
      </c>
      <c r="R247" s="1" t="s">
        <v>23</v>
      </c>
      <c r="S247" s="1" t="s">
        <v>23</v>
      </c>
      <c r="T247" s="9" t="n">
        <v>15</v>
      </c>
      <c r="U247" s="10" t="n">
        <f aca="false">X247/T247</f>
        <v>11.1333333333333</v>
      </c>
      <c r="V247" s="1" t="n">
        <v>94</v>
      </c>
      <c r="W247" s="1" t="n">
        <v>73</v>
      </c>
      <c r="X247" s="1" t="n">
        <f aca="false">V247+W247</f>
        <v>167</v>
      </c>
      <c r="Y247" s="2" t="n">
        <v>88.23</v>
      </c>
      <c r="Z247" s="2" t="n">
        <v>85.88</v>
      </c>
      <c r="AA247" s="3" t="n">
        <v>89.74</v>
      </c>
      <c r="AB247" s="3" t="n">
        <v>87.9</v>
      </c>
      <c r="AC247" s="2" t="n">
        <v>14.6028182211517</v>
      </c>
      <c r="AD247" s="2" t="n">
        <v>14.6028182211517</v>
      </c>
      <c r="AE247" s="2" t="n">
        <f aca="false">SQRT((((V247-1)*POWER(AC247,2))+((W247-1)*POWER(AD247,2)))/(X247-2))</f>
        <v>14.6028182211517</v>
      </c>
      <c r="AF247" s="20"/>
      <c r="AG247" s="20"/>
      <c r="AH247" s="11" t="n">
        <f aca="false">((AA247-Y247)-(AB247-Z247))/AE247</f>
        <v>-0.0349247653621615</v>
      </c>
      <c r="AI247" s="11" t="n">
        <f aca="false">AH247*(1-(3/((4*X247)-9)))*SQRT(1-(2*(U247-1)*0.233)/(X247-2))</f>
        <v>-0.034264683634723</v>
      </c>
      <c r="AJ247" s="11" t="n">
        <f aca="false">((Y247-Z247)/AE247)*(1-(3/((4*X247)-9)))</f>
        <v>0.160195240210379</v>
      </c>
      <c r="AK247" s="11" t="n">
        <f aca="false">AI247/SQRT(4+AI247^2)</f>
        <v>-0.0171298280527699</v>
      </c>
      <c r="AL247" s="11" t="n">
        <f aca="false">((AA247-Y247)/AC247)*(1-(3/((4*X247)-9)))</f>
        <v>0.102933962858583</v>
      </c>
      <c r="AM247" s="11" t="n">
        <f aca="false">((AB247-Z247)/AD247)*(1-(3/((4*X247)-9)))</f>
        <v>0.137699738393603</v>
      </c>
      <c r="AN247" s="11" t="n">
        <f aca="false">4*(1+(AI247^2)/8)/AO247</f>
        <v>47.316085655609</v>
      </c>
      <c r="AO247" s="11" t="n">
        <f aca="false">((1/V247)*((V247-1)/(V247-3))*((((AL247^2)/2)*(V247/(V247-1)))+1)+(1/W247)*((W247-1)/(W247-3))*((((AM247^2)/2)*(W247/(W247-1)))+1))*(1+(U247-1)*0.233)</f>
        <v>0.0845502534463785</v>
      </c>
      <c r="AP247" s="1" t="s">
        <v>384</v>
      </c>
    </row>
    <row r="248" customFormat="false" ht="12.75" hidden="false" customHeight="false" outlineLevel="0" collapsed="false">
      <c r="A248" s="1" t="n">
        <v>247</v>
      </c>
      <c r="B248" s="1" t="n">
        <v>39</v>
      </c>
      <c r="C248" s="8" t="s">
        <v>382</v>
      </c>
      <c r="D248" s="1" t="s">
        <v>75</v>
      </c>
      <c r="E248" s="1" t="s">
        <v>57</v>
      </c>
      <c r="F248" s="8" t="s">
        <v>347</v>
      </c>
      <c r="G248" s="1" t="s">
        <v>45</v>
      </c>
      <c r="H248" s="1" t="s">
        <v>46</v>
      </c>
      <c r="I248" s="1" t="s">
        <v>47</v>
      </c>
      <c r="J248" s="8" t="s">
        <v>383</v>
      </c>
      <c r="K248" s="8" t="s">
        <v>49</v>
      </c>
      <c r="L248" s="1" t="s">
        <v>50</v>
      </c>
      <c r="M248" s="8" t="s">
        <v>367</v>
      </c>
      <c r="N248" s="8" t="s">
        <v>278</v>
      </c>
      <c r="O248" s="8" t="s">
        <v>308</v>
      </c>
      <c r="P248" s="8" t="n">
        <v>30</v>
      </c>
      <c r="Q248" s="8" t="s">
        <v>45</v>
      </c>
      <c r="R248" s="1" t="s">
        <v>23</v>
      </c>
      <c r="S248" s="1" t="s">
        <v>23</v>
      </c>
      <c r="T248" s="9" t="n">
        <v>15</v>
      </c>
      <c r="U248" s="10" t="n">
        <f aca="false">X248/T248</f>
        <v>11.1333333333333</v>
      </c>
      <c r="V248" s="1" t="n">
        <v>94</v>
      </c>
      <c r="W248" s="1" t="n">
        <v>73</v>
      </c>
      <c r="X248" s="1" t="n">
        <f aca="false">V248+W248</f>
        <v>167</v>
      </c>
      <c r="Y248" s="2" t="n">
        <v>91.06</v>
      </c>
      <c r="Z248" s="2" t="n">
        <v>89.07</v>
      </c>
      <c r="AA248" s="3" t="n">
        <v>87.93</v>
      </c>
      <c r="AB248" s="3" t="n">
        <v>84.26</v>
      </c>
      <c r="AC248" s="2" t="n">
        <v>13.8274473421525</v>
      </c>
      <c r="AD248" s="2" t="n">
        <v>13.8274473421525</v>
      </c>
      <c r="AE248" s="2" t="n">
        <f aca="false">SQRT((((V248-1)*POWER(AC248,2))+((W248-1)*POWER(AD248,2)))/(X248-2))</f>
        <v>13.8274473421525</v>
      </c>
      <c r="AF248" s="20"/>
      <c r="AG248" s="20"/>
      <c r="AH248" s="11" t="n">
        <f aca="false">((AA248-Y248)-(AB248-Z248))/AE248</f>
        <v>0.121497479500686</v>
      </c>
      <c r="AI248" s="11" t="n">
        <f aca="false">AH248*(1-(3/((4*X248)-9)))*SQRT(1-(2*(U248-1)*0.233)/(X248-2))</f>
        <v>0.119201164398306</v>
      </c>
      <c r="AJ248" s="11" t="n">
        <f aca="false">((Y248-Z248)/AE248)*(1-(3/((4*X248)-9)))</f>
        <v>0.14326149797617</v>
      </c>
      <c r="AK248" s="11" t="n">
        <f aca="false">AI248/SQRT(4+AI248^2)</f>
        <v>0.0594950059192849</v>
      </c>
      <c r="AL248" s="11" t="n">
        <f aca="false">((AA248-Y248)/AC248)*(1-(3/((4*X248)-9)))</f>
        <v>-0.225330898826839</v>
      </c>
      <c r="AM248" s="11" t="n">
        <f aca="false">((AB248-Z248)/AD248)*(1-(3/((4*X248)-9)))</f>
        <v>-0.346275279027826</v>
      </c>
      <c r="AN248" s="11" t="n">
        <f aca="false">4*(1+(AI248^2)/8)/AO248</f>
        <v>45.6828618932546</v>
      </c>
      <c r="AO248" s="11" t="n">
        <f aca="false">((1/V248)*((V248-1)/(V248-3))*((((AL248^2)/2)*(V248/(V248-1)))+1)+(1/W248)*((W248-1)/(W248-3))*((((AM248^2)/2)*(W248/(W248-1)))+1))*(1+(U248-1)*0.233)</f>
        <v>0.0877157054687204</v>
      </c>
      <c r="AP248" s="1" t="s">
        <v>384</v>
      </c>
    </row>
    <row r="249" customFormat="false" ht="12.75" hidden="false" customHeight="false" outlineLevel="0" collapsed="false">
      <c r="A249" s="1" t="n">
        <v>248</v>
      </c>
      <c r="B249" s="1" t="n">
        <v>39</v>
      </c>
      <c r="C249" s="8" t="s">
        <v>382</v>
      </c>
      <c r="D249" s="1" t="s">
        <v>140</v>
      </c>
      <c r="E249" s="1" t="s">
        <v>57</v>
      </c>
      <c r="F249" s="8" t="s">
        <v>385</v>
      </c>
      <c r="G249" s="1" t="s">
        <v>45</v>
      </c>
      <c r="H249" s="1" t="s">
        <v>46</v>
      </c>
      <c r="I249" s="1" t="s">
        <v>47</v>
      </c>
      <c r="J249" s="8" t="s">
        <v>383</v>
      </c>
      <c r="K249" s="8" t="s">
        <v>49</v>
      </c>
      <c r="L249" s="1" t="s">
        <v>50</v>
      </c>
      <c r="M249" s="8" t="s">
        <v>367</v>
      </c>
      <c r="N249" s="8" t="s">
        <v>278</v>
      </c>
      <c r="O249" s="8" t="s">
        <v>308</v>
      </c>
      <c r="P249" s="8" t="n">
        <v>30</v>
      </c>
      <c r="Q249" s="8" t="s">
        <v>45</v>
      </c>
      <c r="R249" s="1" t="s">
        <v>23</v>
      </c>
      <c r="S249" s="1" t="s">
        <v>23</v>
      </c>
      <c r="T249" s="9" t="n">
        <v>15</v>
      </c>
      <c r="U249" s="10" t="n">
        <f aca="false">X249/T249</f>
        <v>11.1333333333333</v>
      </c>
      <c r="V249" s="1" t="n">
        <v>94</v>
      </c>
      <c r="W249" s="1" t="n">
        <v>73</v>
      </c>
      <c r="X249" s="1" t="n">
        <f aca="false">V249+W249</f>
        <v>167</v>
      </c>
      <c r="Y249" s="2" t="n">
        <v>0.03</v>
      </c>
      <c r="Z249" s="2" t="n">
        <v>0</v>
      </c>
      <c r="AA249" s="3" t="n">
        <v>0.09</v>
      </c>
      <c r="AB249" s="3" t="n">
        <v>0.02</v>
      </c>
      <c r="AC249" s="2" t="n">
        <v>0.129228479833201</v>
      </c>
      <c r="AD249" s="2" t="n">
        <v>0.129228479833201</v>
      </c>
      <c r="AE249" s="2" t="n">
        <f aca="false">SQRT((((V249-1)*POWER(AC249,2))+((W249-1)*POWER(AD249,2)))/(X249-2))</f>
        <v>0.129228479833201</v>
      </c>
      <c r="AF249" s="20"/>
      <c r="AG249" s="20"/>
      <c r="AH249" s="11" t="n">
        <f aca="false">((AA249-Y249)-(AB249-Z249))/AE249</f>
        <v>0.309529293013655</v>
      </c>
      <c r="AI249" s="11" t="n">
        <f aca="false">AH249*(1-(3/((4*X249)-9)))*SQRT(1-(2*(U249-1)*0.233)/(X249-2))</f>
        <v>0.303679156919495</v>
      </c>
      <c r="AJ249" s="11" t="n">
        <f aca="false">((Y249-Z249)/AE249)*(1-(3/((4*X249)-9)))</f>
        <v>0.231090155026886</v>
      </c>
      <c r="AK249" s="11" t="n">
        <f aca="false">AI249/SQRT(4+AI249^2)</f>
        <v>0.150118924244523</v>
      </c>
      <c r="AL249" s="11" t="n">
        <f aca="false">((AA249-Y249)/AC249)*(1-(3/((4*X249)-9)))</f>
        <v>0.462180310053773</v>
      </c>
      <c r="AM249" s="11" t="n">
        <f aca="false">((AB249-Z249)/AD249)*(1-(3/((4*X249)-9)))</f>
        <v>0.154060103351258</v>
      </c>
      <c r="AN249" s="11" t="n">
        <f aca="false">4*(1+(AI249^2)/8)/AO249</f>
        <v>45.7632269429035</v>
      </c>
      <c r="AO249" s="11" t="n">
        <f aca="false">((1/V249)*((V249-1)/(V249-3))*((((AL249^2)/2)*(V249/(V249-1)))+1)+(1/W249)*((W249-1)/(W249-3))*((((AM249^2)/2)*(W249/(W249-1)))+1))*(1+(U249-1)*0.233)</f>
        <v>0.0884140124170395</v>
      </c>
      <c r="AP249" s="1" t="s">
        <v>384</v>
      </c>
    </row>
    <row r="250" customFormat="false" ht="12.75" hidden="false" customHeight="false" outlineLevel="0" collapsed="false">
      <c r="A250" s="1" t="n">
        <v>249</v>
      </c>
      <c r="B250" s="1" t="n">
        <v>39</v>
      </c>
      <c r="C250" s="8" t="s">
        <v>382</v>
      </c>
      <c r="D250" s="1" t="s">
        <v>85</v>
      </c>
      <c r="E250" s="1" t="s">
        <v>86</v>
      </c>
      <c r="F250" s="8" t="s">
        <v>386</v>
      </c>
      <c r="G250" s="1" t="s">
        <v>45</v>
      </c>
      <c r="H250" s="1" t="s">
        <v>46</v>
      </c>
      <c r="I250" s="1" t="s">
        <v>47</v>
      </c>
      <c r="J250" s="8" t="s">
        <v>383</v>
      </c>
      <c r="K250" s="8" t="s">
        <v>49</v>
      </c>
      <c r="L250" s="1" t="s">
        <v>50</v>
      </c>
      <c r="M250" s="8" t="s">
        <v>367</v>
      </c>
      <c r="N250" s="8" t="s">
        <v>278</v>
      </c>
      <c r="O250" s="8" t="s">
        <v>308</v>
      </c>
      <c r="P250" s="8" t="n">
        <v>30</v>
      </c>
      <c r="Q250" s="8" t="s">
        <v>45</v>
      </c>
      <c r="R250" s="1" t="s">
        <v>23</v>
      </c>
      <c r="S250" s="1" t="s">
        <v>23</v>
      </c>
      <c r="T250" s="9" t="n">
        <v>15</v>
      </c>
      <c r="U250" s="10" t="n">
        <f aca="false">X250/T250</f>
        <v>11.1333333333333</v>
      </c>
      <c r="V250" s="1" t="n">
        <v>94</v>
      </c>
      <c r="W250" s="1" t="n">
        <v>73</v>
      </c>
      <c r="X250" s="1" t="n">
        <f aca="false">V250+W250</f>
        <v>167</v>
      </c>
      <c r="Y250" s="2" t="n">
        <v>1.71</v>
      </c>
      <c r="Z250" s="2" t="n">
        <v>1.14</v>
      </c>
      <c r="AA250" s="3" t="n">
        <v>5.45</v>
      </c>
      <c r="AB250" s="3" t="n">
        <v>3.82</v>
      </c>
      <c r="AC250" s="2" t="n">
        <v>2.32611263699762</v>
      </c>
      <c r="AD250" s="2" t="n">
        <v>2.32611263699762</v>
      </c>
      <c r="AE250" s="2" t="n">
        <f aca="false">SQRT((((V250-1)*POWER(AC250,2))+((W250-1)*POWER(AD250,2)))/(X250-2))</f>
        <v>2.32611263699762</v>
      </c>
      <c r="AF250" s="20"/>
      <c r="AG250" s="20"/>
      <c r="AH250" s="11" t="n">
        <f aca="false">((AA250-Y250)-(AB250-Z250))/AE250</f>
        <v>0.455695903603436</v>
      </c>
      <c r="AI250" s="11" t="n">
        <f aca="false">AH250*(1-(3/((4*X250)-9)))*SQRT(1-(2*(U250-1)*0.233)/(X250-2))</f>
        <v>0.447083203242589</v>
      </c>
      <c r="AJ250" s="11" t="n">
        <f aca="false">((Y250-Z250)/AE250)*(1-(3/((4*X250)-9)))</f>
        <v>0.243928496972825</v>
      </c>
      <c r="AK250" s="11" t="n">
        <f aca="false">AI250/SQRT(4+AI250^2)</f>
        <v>0.218157293824848</v>
      </c>
      <c r="AL250" s="11" t="n">
        <f aca="false">((AA250-Y250)/AC250)*(1-(3/((4*X250)-9)))</f>
        <v>1.60051329592695</v>
      </c>
      <c r="AM250" s="11" t="n">
        <f aca="false">((AB250-Z250)/AD250)*(1-(3/((4*X250)-9)))</f>
        <v>1.14689188050381</v>
      </c>
      <c r="AN250" s="11" t="n">
        <f aca="false">4*(1+(AI250^2)/8)/AO250</f>
        <v>25.1862475076149</v>
      </c>
      <c r="AO250" s="11" t="n">
        <f aca="false">((1/V250)*((V250-1)/(V250-3))*((((AL250^2)/2)*(V250/(V250-1)))+1)+(1/W250)*((W250-1)/(W250-3))*((((AM250^2)/2)*(W250/(W250-1)))+1))*(1+(U250-1)*0.233)</f>
        <v>0.16278493626616</v>
      </c>
      <c r="AP250" s="1" t="s">
        <v>384</v>
      </c>
    </row>
    <row r="251" customFormat="false" ht="12.75" hidden="false" customHeight="false" outlineLevel="0" collapsed="false">
      <c r="A251" s="1" t="n">
        <v>250</v>
      </c>
      <c r="B251" s="1" t="n">
        <v>39</v>
      </c>
      <c r="C251" s="8" t="s">
        <v>382</v>
      </c>
      <c r="D251" s="1" t="s">
        <v>43</v>
      </c>
      <c r="E251" s="1" t="s">
        <v>43</v>
      </c>
      <c r="F251" s="8" t="s">
        <v>387</v>
      </c>
      <c r="G251" s="1" t="s">
        <v>45</v>
      </c>
      <c r="H251" s="1" t="s">
        <v>46</v>
      </c>
      <c r="I251" s="1" t="s">
        <v>47</v>
      </c>
      <c r="J251" s="8" t="s">
        <v>383</v>
      </c>
      <c r="K251" s="8" t="s">
        <v>49</v>
      </c>
      <c r="L251" s="1" t="s">
        <v>50</v>
      </c>
      <c r="M251" s="8" t="s">
        <v>367</v>
      </c>
      <c r="N251" s="8" t="s">
        <v>278</v>
      </c>
      <c r="O251" s="8" t="s">
        <v>308</v>
      </c>
      <c r="P251" s="8" t="n">
        <v>30</v>
      </c>
      <c r="Q251" s="8" t="s">
        <v>45</v>
      </c>
      <c r="R251" s="1" t="s">
        <v>23</v>
      </c>
      <c r="S251" s="1" t="s">
        <v>23</v>
      </c>
      <c r="T251" s="9" t="n">
        <v>15</v>
      </c>
      <c r="U251" s="10" t="n">
        <f aca="false">X251/T251</f>
        <v>11.1333333333333</v>
      </c>
      <c r="V251" s="1" t="n">
        <v>94</v>
      </c>
      <c r="W251" s="1" t="n">
        <v>73</v>
      </c>
      <c r="X251" s="1" t="n">
        <f aca="false">V251+W251</f>
        <v>167</v>
      </c>
      <c r="Y251" s="2" t="n">
        <v>0.06</v>
      </c>
      <c r="Z251" s="2" t="n">
        <v>0.14</v>
      </c>
      <c r="AA251" s="3" t="n">
        <v>0.86</v>
      </c>
      <c r="AB251" s="3" t="n">
        <v>0.37</v>
      </c>
      <c r="AC251" s="2" t="n">
        <v>0.387685439499603</v>
      </c>
      <c r="AD251" s="2" t="n">
        <v>0.387685439499603</v>
      </c>
      <c r="AE251" s="2" t="n">
        <f aca="false">SQRT((((V251-1)*POWER(AC251,2))+((W251-1)*POWER(AD251,2)))/(X251-2))</f>
        <v>0.387685439499603</v>
      </c>
      <c r="AF251" s="20"/>
      <c r="AG251" s="20"/>
      <c r="AH251" s="11" t="n">
        <f aca="false">((AA251-Y251)-(AB251-Z251))/AE251</f>
        <v>1.47026414181486</v>
      </c>
      <c r="AI251" s="11" t="n">
        <f aca="false">AH251*(1-(3/((4*X251)-9)))*SQRT(1-(2*(U251-1)*0.233)/(X251-2))</f>
        <v>1.4424759953676</v>
      </c>
      <c r="AJ251" s="11" t="n">
        <f aca="false">((Y251-Z251)/AE251)*(1-(3/((4*X251)-9)))</f>
        <v>-0.20541347113501</v>
      </c>
      <c r="AK251" s="11" t="n">
        <f aca="false">AI251/SQRT(4+AI251^2)</f>
        <v>0.584965812066113</v>
      </c>
      <c r="AL251" s="11" t="n">
        <f aca="false">((AA251-Y251)/AC251)*(1-(3/((4*X251)-9)))</f>
        <v>2.0541347113501</v>
      </c>
      <c r="AM251" s="11" t="n">
        <f aca="false">((AB251-Z251)/AD251)*(1-(3/((4*X251)-9)))</f>
        <v>0.590563729513154</v>
      </c>
      <c r="AN251" s="11" t="n">
        <f aca="false">4*(1+(AI251^2)/8)/AO251</f>
        <v>29.6152514458564</v>
      </c>
      <c r="AO251" s="11" t="n">
        <f aca="false">((1/V251)*((V251-1)/(V251-3))*((((AL251^2)/2)*(V251/(V251-1)))+1)+(1/W251)*((W251-1)/(W251-3))*((((AM251^2)/2)*(W251/(W251-1)))+1))*(1+(U251-1)*0.233)</f>
        <v>0.17019502629653</v>
      </c>
      <c r="AP251" s="1" t="s">
        <v>384</v>
      </c>
    </row>
    <row r="252" customFormat="false" ht="12.75" hidden="false" customHeight="false" outlineLevel="0" collapsed="false">
      <c r="A252" s="1" t="n">
        <v>251</v>
      </c>
      <c r="B252" s="1" t="n">
        <v>39</v>
      </c>
      <c r="C252" s="8" t="s">
        <v>382</v>
      </c>
      <c r="D252" s="8" t="s">
        <v>108</v>
      </c>
      <c r="E252" s="8" t="s">
        <v>86</v>
      </c>
      <c r="F252" s="8" t="s">
        <v>388</v>
      </c>
      <c r="G252" s="1" t="s">
        <v>45</v>
      </c>
      <c r="H252" s="1" t="s">
        <v>46</v>
      </c>
      <c r="I252" s="1" t="s">
        <v>47</v>
      </c>
      <c r="J252" s="8" t="s">
        <v>383</v>
      </c>
      <c r="K252" s="8" t="s">
        <v>49</v>
      </c>
      <c r="L252" s="1" t="s">
        <v>50</v>
      </c>
      <c r="M252" s="8" t="s">
        <v>367</v>
      </c>
      <c r="N252" s="8" t="s">
        <v>278</v>
      </c>
      <c r="O252" s="8" t="s">
        <v>308</v>
      </c>
      <c r="P252" s="8" t="n">
        <v>30</v>
      </c>
      <c r="Q252" s="8" t="s">
        <v>45</v>
      </c>
      <c r="R252" s="1" t="s">
        <v>23</v>
      </c>
      <c r="S252" s="1" t="s">
        <v>23</v>
      </c>
      <c r="T252" s="9" t="n">
        <v>15</v>
      </c>
      <c r="U252" s="10" t="n">
        <f aca="false">X252/T252</f>
        <v>11.1333333333333</v>
      </c>
      <c r="V252" s="1" t="n">
        <v>94</v>
      </c>
      <c r="W252" s="1" t="n">
        <v>73</v>
      </c>
      <c r="X252" s="1" t="n">
        <f aca="false">V252+W252</f>
        <v>167</v>
      </c>
      <c r="Y252" s="2" t="n">
        <v>5.15</v>
      </c>
      <c r="Z252" s="2" t="n">
        <v>5.16</v>
      </c>
      <c r="AA252" s="3" t="n">
        <v>5.33</v>
      </c>
      <c r="AB252" s="3" t="n">
        <v>5.31</v>
      </c>
      <c r="AC252" s="2" t="n">
        <v>2.06765567733121</v>
      </c>
      <c r="AD252" s="2" t="n">
        <v>2.06765567733121</v>
      </c>
      <c r="AE252" s="2" t="n">
        <f aca="false">SQRT((((V252-1)*POWER(AC252,2))+((W252-1)*POWER(AD252,2)))/(X252-2))</f>
        <v>2.06765567733121</v>
      </c>
      <c r="AF252" s="20"/>
      <c r="AG252" s="20"/>
      <c r="AH252" s="11" t="n">
        <f aca="false">((AA252-Y252)-(AB252-Z252))/AE252</f>
        <v>0.0145091856100152</v>
      </c>
      <c r="AI252" s="11" t="n">
        <f aca="false">AH252*(1-(3/((4*X252)-9)))*SQRT(1-(2*(U252-1)*0.233)/(X252-2))</f>
        <v>0.0142349604806014</v>
      </c>
      <c r="AJ252" s="11" t="n">
        <f aca="false">((Y252-Z252)/AE252)*(1-(3/((4*X252)-9)))</f>
        <v>-0.0048143782297267</v>
      </c>
      <c r="AK252" s="11" t="n">
        <f aca="false">AI252/SQRT(4+AI252^2)</f>
        <v>0.00711729996662474</v>
      </c>
      <c r="AL252" s="11" t="n">
        <f aca="false">((AA252-Y252)/AC252)*(1-(3/((4*X252)-9)))</f>
        <v>0.0866588081350823</v>
      </c>
      <c r="AM252" s="11" t="n">
        <f aca="false">((AB252-Z252)/AD252)*(1-(3/((4*X252)-9)))</f>
        <v>0.0722156734459018</v>
      </c>
      <c r="AN252" s="11" t="n">
        <f aca="false">4*(1+(AI252^2)/8)/AO252</f>
        <v>47.5278810712763</v>
      </c>
      <c r="AO252" s="11" t="n">
        <f aca="false">((1/V252)*((V252-1)/(V252-3))*((((AL252^2)/2)*(V252/(V252-1)))+1)+(1/W252)*((W252-1)/(W252-3))*((((AM252^2)/2)*(W252/(W252-1)))+1))*(1+(U252-1)*0.233)</f>
        <v>0.0841632580053611</v>
      </c>
      <c r="AP252" s="1" t="s">
        <v>384</v>
      </c>
    </row>
    <row r="253" customFormat="false" ht="12.75" hidden="false" customHeight="false" outlineLevel="0" collapsed="false">
      <c r="A253" s="1" t="n">
        <v>252</v>
      </c>
      <c r="B253" s="1" t="n">
        <v>39</v>
      </c>
      <c r="C253" s="8" t="s">
        <v>382</v>
      </c>
      <c r="D253" s="8" t="s">
        <v>108</v>
      </c>
      <c r="E253" s="8" t="s">
        <v>86</v>
      </c>
      <c r="F253" s="8" t="s">
        <v>389</v>
      </c>
      <c r="G253" s="1" t="s">
        <v>45</v>
      </c>
      <c r="H253" s="1" t="s">
        <v>46</v>
      </c>
      <c r="I253" s="1" t="s">
        <v>47</v>
      </c>
      <c r="J253" s="8" t="s">
        <v>383</v>
      </c>
      <c r="K253" s="8" t="s">
        <v>49</v>
      </c>
      <c r="L253" s="1" t="s">
        <v>50</v>
      </c>
      <c r="M253" s="8" t="s">
        <v>367</v>
      </c>
      <c r="N253" s="8" t="s">
        <v>278</v>
      </c>
      <c r="O253" s="8" t="s">
        <v>308</v>
      </c>
      <c r="P253" s="8" t="n">
        <v>30</v>
      </c>
      <c r="Q253" s="8" t="s">
        <v>45</v>
      </c>
      <c r="R253" s="1" t="s">
        <v>23</v>
      </c>
      <c r="S253" s="1" t="s">
        <v>23</v>
      </c>
      <c r="T253" s="9" t="n">
        <v>15</v>
      </c>
      <c r="U253" s="10" t="n">
        <f aca="false">X253/T253</f>
        <v>11.1333333333333</v>
      </c>
      <c r="V253" s="1" t="n">
        <v>94</v>
      </c>
      <c r="W253" s="1" t="n">
        <v>73</v>
      </c>
      <c r="X253" s="1" t="n">
        <f aca="false">V253+W253</f>
        <v>167</v>
      </c>
      <c r="Y253" s="2" t="n">
        <v>0.06</v>
      </c>
      <c r="Z253" s="2" t="n">
        <v>0.12</v>
      </c>
      <c r="AA253" s="3" t="n">
        <v>0.59</v>
      </c>
      <c r="AB253" s="3" t="n">
        <v>0.64</v>
      </c>
      <c r="AC253" s="2" t="n">
        <v>0.387685439499603</v>
      </c>
      <c r="AD253" s="2" t="n">
        <v>0.387685439499603</v>
      </c>
      <c r="AE253" s="2" t="n">
        <f aca="false">SQRT((((V253-1)*POWER(AC253,2))+((W253-1)*POWER(AD253,2)))/(X253-2))</f>
        <v>0.387685439499603</v>
      </c>
      <c r="AF253" s="20"/>
      <c r="AG253" s="20"/>
      <c r="AH253" s="11" t="n">
        <f aca="false">((AA253-Y253)-(AB253-Z253))/AE253</f>
        <v>0.0257941077511379</v>
      </c>
      <c r="AI253" s="11" t="n">
        <f aca="false">AH253*(1-(3/((4*X253)-9)))*SQRT(1-(2*(U253-1)*0.233)/(X253-2))</f>
        <v>0.0253065964099579</v>
      </c>
      <c r="AJ253" s="11" t="n">
        <f aca="false">((Y253-Z253)/AE253)*(1-(3/((4*X253)-9)))</f>
        <v>-0.154060103351258</v>
      </c>
      <c r="AK253" s="11" t="n">
        <f aca="false">AI253/SQRT(4+AI253^2)</f>
        <v>0.0126522853923959</v>
      </c>
      <c r="AL253" s="11" t="n">
        <f aca="false">((AA253-Y253)/AC253)*(1-(3/((4*X253)-9)))</f>
        <v>1.36086424626944</v>
      </c>
      <c r="AM253" s="11" t="n">
        <f aca="false">((AB253-Z253)/AD253)*(1-(3/((4*X253)-9)))</f>
        <v>1.33518756237757</v>
      </c>
      <c r="AN253" s="11" t="n">
        <f aca="false">4*(1+(AI253^2)/8)/AO253</f>
        <v>24.8622907145085</v>
      </c>
      <c r="AO253" s="11" t="n">
        <f aca="false">((1/V253)*((V253-1)/(V253-3))*((((AL253^2)/2)*(V253/(V253-1)))+1)+(1/W253)*((W253-1)/(W253-3))*((((AM253^2)/2)*(W253/(W253-1)))+1))*(1+(U253-1)*0.233)</f>
        <v>0.160899100482986</v>
      </c>
      <c r="AP253" s="1" t="s">
        <v>384</v>
      </c>
    </row>
    <row r="254" customFormat="false" ht="12.75" hidden="false" customHeight="false" outlineLevel="0" collapsed="false">
      <c r="A254" s="1" t="n">
        <v>253</v>
      </c>
      <c r="B254" s="1" t="n">
        <v>39</v>
      </c>
      <c r="C254" s="8" t="s">
        <v>382</v>
      </c>
      <c r="D254" s="8" t="s">
        <v>108</v>
      </c>
      <c r="E254" s="8" t="s">
        <v>86</v>
      </c>
      <c r="F254" s="8" t="s">
        <v>390</v>
      </c>
      <c r="G254" s="1" t="s">
        <v>45</v>
      </c>
      <c r="H254" s="1" t="s">
        <v>46</v>
      </c>
      <c r="I254" s="1" t="s">
        <v>47</v>
      </c>
      <c r="J254" s="8" t="s">
        <v>383</v>
      </c>
      <c r="K254" s="8" t="s">
        <v>49</v>
      </c>
      <c r="L254" s="1" t="s">
        <v>50</v>
      </c>
      <c r="M254" s="8" t="s">
        <v>367</v>
      </c>
      <c r="N254" s="8" t="s">
        <v>278</v>
      </c>
      <c r="O254" s="8" t="s">
        <v>308</v>
      </c>
      <c r="P254" s="8" t="n">
        <v>30</v>
      </c>
      <c r="Q254" s="8" t="s">
        <v>45</v>
      </c>
      <c r="R254" s="1" t="s">
        <v>23</v>
      </c>
      <c r="S254" s="1" t="s">
        <v>23</v>
      </c>
      <c r="T254" s="9" t="n">
        <v>15</v>
      </c>
      <c r="U254" s="10" t="n">
        <f aca="false">X254/T254</f>
        <v>11.1333333333333</v>
      </c>
      <c r="V254" s="1" t="n">
        <v>94</v>
      </c>
      <c r="W254" s="1" t="n">
        <v>73</v>
      </c>
      <c r="X254" s="1" t="n">
        <f aca="false">V254+W254</f>
        <v>167</v>
      </c>
      <c r="Y254" s="2" t="n">
        <v>1.85</v>
      </c>
      <c r="Z254" s="2" t="n">
        <v>2</v>
      </c>
      <c r="AA254" s="3" t="n">
        <v>2.8</v>
      </c>
      <c r="AB254" s="3" t="n">
        <v>2.72</v>
      </c>
      <c r="AC254" s="2" t="n">
        <v>1.42151327816521</v>
      </c>
      <c r="AD254" s="2" t="n">
        <v>1.42151327816521</v>
      </c>
      <c r="AE254" s="2" t="n">
        <f aca="false">SQRT((((V254-1)*POWER(AC254,2))+((W254-1)*POWER(AD254,2)))/(X254-2))</f>
        <v>1.42151327816521</v>
      </c>
      <c r="AF254" s="20"/>
      <c r="AG254" s="20"/>
      <c r="AH254" s="11" t="n">
        <f aca="false">((AA254-Y254)-(AB254-Z254))/AE254</f>
        <v>0.161799403166228</v>
      </c>
      <c r="AI254" s="11" t="n">
        <f aca="false">AH254*(1-(3/((4*X254)-9)))*SQRT(1-(2*(U254-1)*0.233)/(X254-2))</f>
        <v>0.158741377480645</v>
      </c>
      <c r="AJ254" s="11" t="n">
        <f aca="false">((Y254-Z254)/AE254)*(1-(3/((4*X254)-9)))</f>
        <v>-0.105040979557676</v>
      </c>
      <c r="AK254" s="11" t="n">
        <f aca="false">AI254/SQRT(4+AI254^2)</f>
        <v>0.0791218577852859</v>
      </c>
      <c r="AL254" s="11" t="n">
        <f aca="false">((AA254-Y254)/AC254)*(1-(3/((4*X254)-9)))</f>
        <v>0.665259537198612</v>
      </c>
      <c r="AM254" s="11" t="n">
        <f aca="false">((AB254-Z254)/AD254)*(1-(3/((4*X254)-9)))</f>
        <v>0.504196701876843</v>
      </c>
      <c r="AN254" s="11" t="n">
        <f aca="false">4*(1+(AI254^2)/8)/AO254</f>
        <v>40.8716681976122</v>
      </c>
      <c r="AO254" s="11" t="n">
        <f aca="false">((1/V254)*((V254-1)/(V254-3))*((((AL254^2)/2)*(V254/(V254-1)))+1)+(1/W254)*((W254-1)/(W254-3))*((((AM254^2)/2)*(W254/(W254-1)))+1))*(1+(U254-1)*0.233)</f>
        <v>0.098175572209618</v>
      </c>
      <c r="AP254" s="1" t="s">
        <v>384</v>
      </c>
    </row>
    <row r="255" customFormat="false" ht="12.75" hidden="false" customHeight="false" outlineLevel="0" collapsed="false">
      <c r="A255" s="1" t="n">
        <v>254</v>
      </c>
      <c r="B255" s="1" t="n">
        <v>39</v>
      </c>
      <c r="C255" s="8" t="s">
        <v>382</v>
      </c>
      <c r="D255" s="8" t="s">
        <v>108</v>
      </c>
      <c r="E255" s="8" t="s">
        <v>86</v>
      </c>
      <c r="F255" s="8" t="s">
        <v>391</v>
      </c>
      <c r="G255" s="1" t="s">
        <v>45</v>
      </c>
      <c r="H255" s="1" t="s">
        <v>46</v>
      </c>
      <c r="I255" s="1" t="s">
        <v>47</v>
      </c>
      <c r="J255" s="8" t="s">
        <v>383</v>
      </c>
      <c r="K255" s="8" t="s">
        <v>49</v>
      </c>
      <c r="L255" s="1" t="s">
        <v>50</v>
      </c>
      <c r="M255" s="8" t="s">
        <v>367</v>
      </c>
      <c r="N255" s="8" t="s">
        <v>278</v>
      </c>
      <c r="O255" s="8" t="s">
        <v>308</v>
      </c>
      <c r="P255" s="8" t="n">
        <v>30</v>
      </c>
      <c r="Q255" s="8" t="s">
        <v>45</v>
      </c>
      <c r="R255" s="1" t="s">
        <v>23</v>
      </c>
      <c r="S255" s="1" t="s">
        <v>23</v>
      </c>
      <c r="T255" s="9" t="n">
        <v>15</v>
      </c>
      <c r="U255" s="10" t="n">
        <f aca="false">X255/T255</f>
        <v>11.1333333333333</v>
      </c>
      <c r="V255" s="1" t="n">
        <v>94</v>
      </c>
      <c r="W255" s="1" t="n">
        <v>73</v>
      </c>
      <c r="X255" s="1" t="n">
        <f aca="false">V255+W255</f>
        <v>167</v>
      </c>
      <c r="Y255" s="2" t="n">
        <v>1.01</v>
      </c>
      <c r="Z255" s="2" t="n">
        <v>1.16</v>
      </c>
      <c r="AA255" s="3" t="n">
        <v>1.5</v>
      </c>
      <c r="AB255" s="3" t="n">
        <v>1.14</v>
      </c>
      <c r="AC255" s="2" t="n">
        <v>0.904599358832406</v>
      </c>
      <c r="AD255" s="2" t="n">
        <v>0.904599358832406</v>
      </c>
      <c r="AE255" s="2" t="n">
        <f aca="false">SQRT((((V255-1)*POWER(AC255,2))+((W255-1)*POWER(AD255,2)))/(X255-2))</f>
        <v>0.904599358832406</v>
      </c>
      <c r="AF255" s="20"/>
      <c r="AG255" s="20"/>
      <c r="AH255" s="11" t="n">
        <f aca="false">((AA255-Y255)-(AB255-Z255))/AE255</f>
        <v>0.563785497989157</v>
      </c>
      <c r="AI255" s="11" t="n">
        <f aca="false">AH255*(1-(3/((4*X255)-9)))*SQRT(1-(2*(U255-1)*0.233)/(X255-2))</f>
        <v>0.553129892960508</v>
      </c>
      <c r="AJ255" s="11" t="n">
        <f aca="false">((Y255-Z255)/AE255)*(1-(3/((4*X255)-9)))</f>
        <v>-0.165064396447776</v>
      </c>
      <c r="AK255" s="11" t="n">
        <f aca="false">AI255/SQRT(4+AI255^2)</f>
        <v>0.266558480124089</v>
      </c>
      <c r="AL255" s="11" t="n">
        <f aca="false">((AA255-Y255)/AC255)*(1-(3/((4*X255)-9)))</f>
        <v>0.539210361729402</v>
      </c>
      <c r="AM255" s="11" t="n">
        <f aca="false">((AB255-Z255)/AD255)*(1-(3/((4*X255)-9)))</f>
        <v>-0.0220085861930368</v>
      </c>
      <c r="AN255" s="11" t="n">
        <f aca="false">4*(1+(AI255^2)/8)/AO255</f>
        <v>46.5161270919053</v>
      </c>
      <c r="AO255" s="11" t="n">
        <f aca="false">((1/V255)*((V255-1)/(V255-3))*((((AL255^2)/2)*(V255/(V255-1)))+1)+(1/W255)*((W255-1)/(W255-3))*((((AM255^2)/2)*(W255/(W255-1)))+1))*(1+(U255-1)*0.233)</f>
        <v>0.0892803549839374</v>
      </c>
      <c r="AP255" s="1" t="s">
        <v>384</v>
      </c>
    </row>
    <row r="256" customFormat="false" ht="12" hidden="false" customHeight="true" outlineLevel="0" collapsed="false">
      <c r="A256" s="1" t="n">
        <v>255</v>
      </c>
      <c r="B256" s="1" t="n">
        <v>39</v>
      </c>
      <c r="C256" s="8" t="s">
        <v>382</v>
      </c>
      <c r="D256" s="1" t="s">
        <v>85</v>
      </c>
      <c r="E256" s="1" t="s">
        <v>86</v>
      </c>
      <c r="F256" s="8" t="s">
        <v>392</v>
      </c>
      <c r="G256" s="1" t="s">
        <v>45</v>
      </c>
      <c r="H256" s="1" t="s">
        <v>46</v>
      </c>
      <c r="I256" s="1" t="s">
        <v>47</v>
      </c>
      <c r="J256" s="8" t="s">
        <v>383</v>
      </c>
      <c r="K256" s="8" t="s">
        <v>49</v>
      </c>
      <c r="L256" s="1" t="s">
        <v>50</v>
      </c>
      <c r="M256" s="8" t="s">
        <v>367</v>
      </c>
      <c r="N256" s="8" t="s">
        <v>278</v>
      </c>
      <c r="O256" s="8" t="s">
        <v>308</v>
      </c>
      <c r="P256" s="8" t="n">
        <v>30</v>
      </c>
      <c r="Q256" s="8" t="s">
        <v>45</v>
      </c>
      <c r="R256" s="1" t="s">
        <v>23</v>
      </c>
      <c r="S256" s="1" t="s">
        <v>23</v>
      </c>
      <c r="T256" s="9" t="n">
        <v>15</v>
      </c>
      <c r="U256" s="10" t="n">
        <f aca="false">X256/T256</f>
        <v>11.1333333333333</v>
      </c>
      <c r="V256" s="1" t="n">
        <v>94</v>
      </c>
      <c r="W256" s="1" t="n">
        <v>73</v>
      </c>
      <c r="X256" s="1" t="n">
        <f aca="false">V256+W256</f>
        <v>167</v>
      </c>
      <c r="Y256" s="2" t="n">
        <v>0.74</v>
      </c>
      <c r="Z256" s="2" t="n">
        <v>0.84</v>
      </c>
      <c r="AA256" s="3" t="n">
        <v>0.91</v>
      </c>
      <c r="AB256" s="3" t="n">
        <v>0.87</v>
      </c>
      <c r="AC256" s="2" t="n">
        <v>0.387685439499603</v>
      </c>
      <c r="AD256" s="2" t="n">
        <v>0.387685439499603</v>
      </c>
      <c r="AE256" s="2" t="n">
        <f aca="false">SQRT((((V256-1)*POWER(AC256,2))+((W256-1)*POWER(AD256,2)))/(X256-2))</f>
        <v>0.387685439499603</v>
      </c>
      <c r="AF256" s="20"/>
      <c r="AG256" s="20"/>
      <c r="AH256" s="11" t="n">
        <f aca="false">((AA256-Y256)-(AB256-Z256))/AE256</f>
        <v>0.361117508515931</v>
      </c>
      <c r="AI256" s="11" t="n">
        <f aca="false">AH256*(1-(3/((4*X256)-9)))*SQRT(1-(2*(U256-1)*0.233)/(X256-2))</f>
        <v>0.35429234973941</v>
      </c>
      <c r="AJ256" s="11" t="n">
        <f aca="false">((Y256-Z256)/AE256)*(1-(3/((4*X256)-9)))</f>
        <v>-0.256766838918763</v>
      </c>
      <c r="AK256" s="11" t="n">
        <f aca="false">AI256/SQRT(4+AI256^2)</f>
        <v>0.174430435345458</v>
      </c>
      <c r="AL256" s="11" t="n">
        <f aca="false">((AA256-Y256)/AC256)*(1-(3/((4*X256)-9)))</f>
        <v>0.436503626161897</v>
      </c>
      <c r="AM256" s="11" t="n">
        <f aca="false">((AB256-Z256)/AD256)*(1-(3/((4*X256)-9)))</f>
        <v>0.0770300516756289</v>
      </c>
      <c r="AN256" s="11" t="n">
        <f aca="false">4*(1+(AI256^2)/8)/AO256</f>
        <v>46.399469911306</v>
      </c>
      <c r="AO256" s="11" t="n">
        <f aca="false">((1/V256)*((V256-1)/(V256-3))*((((AL256^2)/2)*(V256/(V256-1)))+1)+(1/W256)*((W256-1)/(W256-3))*((((AM256^2)/2)*(W256/(W256-1)))+1))*(1+(U256-1)*0.233)</f>
        <v>0.0875605161504653</v>
      </c>
      <c r="AP256" s="1" t="s">
        <v>384</v>
      </c>
    </row>
    <row r="257" customFormat="false" ht="12" hidden="false" customHeight="true" outlineLevel="0" collapsed="false">
      <c r="A257" s="1" t="n">
        <v>256</v>
      </c>
      <c r="B257" s="1" t="n">
        <v>40</v>
      </c>
      <c r="C257" s="8" t="s">
        <v>393</v>
      </c>
      <c r="D257" s="1" t="s">
        <v>75</v>
      </c>
      <c r="E257" s="1" t="s">
        <v>57</v>
      </c>
      <c r="F257" s="8" t="s">
        <v>347</v>
      </c>
      <c r="G257" s="1" t="s">
        <v>45</v>
      </c>
      <c r="H257" s="1" t="s">
        <v>46</v>
      </c>
      <c r="I257" s="1" t="s">
        <v>60</v>
      </c>
      <c r="J257" s="8" t="s">
        <v>394</v>
      </c>
      <c r="K257" s="8" t="s">
        <v>49</v>
      </c>
      <c r="L257" s="1" t="s">
        <v>50</v>
      </c>
      <c r="M257" s="1" t="s">
        <v>63</v>
      </c>
      <c r="N257" s="8" t="s">
        <v>395</v>
      </c>
      <c r="O257" s="8" t="s">
        <v>352</v>
      </c>
      <c r="P257" s="8" t="n">
        <v>6</v>
      </c>
      <c r="Q257" s="8" t="s">
        <v>45</v>
      </c>
      <c r="R257" s="1" t="s">
        <v>23</v>
      </c>
      <c r="S257" s="1" t="s">
        <v>45</v>
      </c>
      <c r="T257" s="1" t="n">
        <v>5</v>
      </c>
      <c r="U257" s="10" t="n">
        <f aca="false">X257/T257</f>
        <v>10</v>
      </c>
      <c r="V257" s="1" t="n">
        <v>26</v>
      </c>
      <c r="W257" s="1" t="n">
        <v>24</v>
      </c>
      <c r="X257" s="1" t="n">
        <f aca="false">V257+W257</f>
        <v>50</v>
      </c>
      <c r="Y257" s="2" t="n">
        <v>84.31</v>
      </c>
      <c r="Z257" s="2" t="n">
        <v>84.88</v>
      </c>
      <c r="AA257" s="3" t="n">
        <v>88.12</v>
      </c>
      <c r="AB257" s="3" t="n">
        <v>85.18</v>
      </c>
      <c r="AC257" s="2" t="n">
        <v>7.1</v>
      </c>
      <c r="AD257" s="2" t="n">
        <v>10.44</v>
      </c>
      <c r="AE257" s="2" t="n">
        <f aca="false">SQRT((((V257-1)*POWER(AC257,2))+((W257-1)*POWER(AD257,2)))/(X257-2))</f>
        <v>8.85896767876107</v>
      </c>
      <c r="AF257" s="16" t="n">
        <v>10.43</v>
      </c>
      <c r="AG257" s="16" t="n">
        <v>16.73</v>
      </c>
      <c r="AH257" s="11" t="n">
        <f aca="false">((AA257-Y257)-(AB257-Z257))/AE257</f>
        <v>0.396208692398217</v>
      </c>
      <c r="AI257" s="11" t="n">
        <f aca="false">AH257*(1-(3/((4*X257)-9)))*SQRT(1-(2*(U257-1)*0.233)/(X257-2))</f>
        <v>0.372558659252139</v>
      </c>
      <c r="AJ257" s="11" t="n">
        <f aca="false">((Y257-Z257)/AE257)*(1-(3/((4*X257)-9)))</f>
        <v>-0.0633309817535427</v>
      </c>
      <c r="AK257" s="11" t="n">
        <f aca="false">AI257/SQRT(4+AI257^2)</f>
        <v>0.183129135057746</v>
      </c>
      <c r="AL257" s="11" t="n">
        <f aca="false">((AA257-Y257)/AC257)*(1-(3/((4*X257)-9)))</f>
        <v>0.528191136346878</v>
      </c>
      <c r="AM257" s="11" t="n">
        <f aca="false">((AB257-Z257)/AD257)*(1-(3/((4*X257)-9)))</f>
        <v>0.0282842871757849</v>
      </c>
      <c r="AN257" s="11" t="n">
        <f aca="false">4*(1+(AI257^2)/8)/AO257</f>
        <v>14.0495342214977</v>
      </c>
      <c r="AO257" s="11" t="n">
        <f aca="false">((1/V257)*((V257-1)/(V257-3))*((((AL257^2)/2)*(V257/(V257-1)))+1)+(1/W257)*((W257-1)/(W257-3))*((((AM257^2)/2)*(W257/(W257-1)))+1))*(1+(U257-1)*0.233)</f>
        <v>0.289646611278056</v>
      </c>
      <c r="AP257" s="1" t="s">
        <v>396</v>
      </c>
    </row>
    <row r="258" customFormat="false" ht="12" hidden="false" customHeight="true" outlineLevel="0" collapsed="false">
      <c r="A258" s="1" t="n">
        <v>257</v>
      </c>
      <c r="B258" s="1" t="n">
        <v>40</v>
      </c>
      <c r="C258" s="8" t="s">
        <v>393</v>
      </c>
      <c r="D258" s="1" t="s">
        <v>56</v>
      </c>
      <c r="E258" s="1" t="s">
        <v>57</v>
      </c>
      <c r="F258" s="8" t="s">
        <v>350</v>
      </c>
      <c r="G258" s="1" t="s">
        <v>45</v>
      </c>
      <c r="H258" s="1" t="s">
        <v>46</v>
      </c>
      <c r="I258" s="1" t="s">
        <v>60</v>
      </c>
      <c r="J258" s="8" t="s">
        <v>394</v>
      </c>
      <c r="K258" s="8" t="s">
        <v>49</v>
      </c>
      <c r="L258" s="1" t="s">
        <v>50</v>
      </c>
      <c r="M258" s="1" t="s">
        <v>63</v>
      </c>
      <c r="N258" s="8" t="s">
        <v>395</v>
      </c>
      <c r="O258" s="8" t="s">
        <v>352</v>
      </c>
      <c r="P258" s="8" t="n">
        <v>6</v>
      </c>
      <c r="Q258" s="8" t="s">
        <v>45</v>
      </c>
      <c r="R258" s="1" t="s">
        <v>23</v>
      </c>
      <c r="S258" s="1" t="s">
        <v>45</v>
      </c>
      <c r="T258" s="1" t="n">
        <v>5</v>
      </c>
      <c r="U258" s="10" t="n">
        <f aca="false">X258/T258</f>
        <v>10</v>
      </c>
      <c r="V258" s="1" t="n">
        <v>26</v>
      </c>
      <c r="W258" s="1" t="n">
        <v>24</v>
      </c>
      <c r="X258" s="1" t="n">
        <f aca="false">V258+W258</f>
        <v>50</v>
      </c>
      <c r="Y258" s="2" t="n">
        <v>83.12</v>
      </c>
      <c r="Z258" s="2" t="n">
        <v>83.54</v>
      </c>
      <c r="AA258" s="3" t="n">
        <v>85.73</v>
      </c>
      <c r="AB258" s="3" t="n">
        <v>83.68</v>
      </c>
      <c r="AC258" s="2" t="n">
        <v>10.81</v>
      </c>
      <c r="AD258" s="2" t="n">
        <v>17.14</v>
      </c>
      <c r="AE258" s="2" t="n">
        <f aca="false">SQRT((((V258-1)*POWER(AC258,2))+((W258-1)*POWER(AD258,2)))/(X258-2))</f>
        <v>14.1997163263919</v>
      </c>
      <c r="AF258" s="16" t="n">
        <v>11.54</v>
      </c>
      <c r="AG258" s="16" t="n">
        <v>15.83</v>
      </c>
      <c r="AH258" s="11" t="n">
        <f aca="false">((AA258-Y258)-(AB258-Z258))/AE258</f>
        <v>0.173947136916335</v>
      </c>
      <c r="AI258" s="11" t="n">
        <f aca="false">AH258*(1-(3/((4*X258)-9)))*SQRT(1-(2*(U258-1)*0.233)/(X258-2))</f>
        <v>0.163564084669712</v>
      </c>
      <c r="AJ258" s="11" t="n">
        <f aca="false">((Y258-Z258)/AE258)*(1-(3/((4*X258)-9)))</f>
        <v>-0.0291134788793561</v>
      </c>
      <c r="AK258" s="11" t="n">
        <f aca="false">AI258/SQRT(4+AI258^2)</f>
        <v>0.0815099151114533</v>
      </c>
      <c r="AL258" s="11" t="n">
        <f aca="false">((AA258-Y258)/AC258)*(1-(3/((4*X258)-9)))</f>
        <v>0.237650808103801</v>
      </c>
      <c r="AM258" s="11" t="n">
        <f aca="false">((AB258-Z258)/AD258)*(1-(3/((4*X258)-9)))</f>
        <v>0.00803973437108631</v>
      </c>
      <c r="AN258" s="11" t="n">
        <f aca="false">4*(1+(AI258^2)/8)/AO258</f>
        <v>14.614727636648</v>
      </c>
      <c r="AO258" s="11" t="n">
        <f aca="false">((1/V258)*((V258-1)/(V258-3))*((((AL258^2)/2)*(V258/(V258-1)))+1)+(1/W258)*((W258-1)/(W258-3))*((((AM258^2)/2)*(W258/(W258-1)))+1))*(1+(U258-1)*0.233)</f>
        <v>0.274611796037372</v>
      </c>
      <c r="AP258" s="1" t="s">
        <v>396</v>
      </c>
    </row>
    <row r="259" customFormat="false" ht="12" hidden="false" customHeight="true" outlineLevel="0" collapsed="false">
      <c r="A259" s="1" t="n">
        <v>258</v>
      </c>
      <c r="B259" s="1" t="n">
        <v>40</v>
      </c>
      <c r="C259" s="8" t="s">
        <v>393</v>
      </c>
      <c r="D259" s="1" t="s">
        <v>75</v>
      </c>
      <c r="E259" s="1" t="s">
        <v>57</v>
      </c>
      <c r="F259" s="8" t="s">
        <v>397</v>
      </c>
      <c r="G259" s="1" t="s">
        <v>45</v>
      </c>
      <c r="H259" s="1" t="s">
        <v>46</v>
      </c>
      <c r="I259" s="1" t="s">
        <v>60</v>
      </c>
      <c r="J259" s="8" t="s">
        <v>394</v>
      </c>
      <c r="K259" s="8" t="s">
        <v>49</v>
      </c>
      <c r="L259" s="1" t="s">
        <v>50</v>
      </c>
      <c r="M259" s="1" t="s">
        <v>63</v>
      </c>
      <c r="N259" s="8" t="s">
        <v>395</v>
      </c>
      <c r="O259" s="8" t="s">
        <v>352</v>
      </c>
      <c r="P259" s="8" t="n">
        <v>6</v>
      </c>
      <c r="Q259" s="8" t="s">
        <v>45</v>
      </c>
      <c r="R259" s="1" t="s">
        <v>23</v>
      </c>
      <c r="S259" s="1" t="s">
        <v>45</v>
      </c>
      <c r="T259" s="1" t="n">
        <v>5</v>
      </c>
      <c r="U259" s="10" t="n">
        <f aca="false">X259/T259</f>
        <v>10</v>
      </c>
      <c r="V259" s="1" t="n">
        <v>26</v>
      </c>
      <c r="W259" s="1" t="n">
        <v>24</v>
      </c>
      <c r="X259" s="1" t="n">
        <f aca="false">V259+W259</f>
        <v>50</v>
      </c>
      <c r="Y259" s="2" t="n">
        <v>5.31</v>
      </c>
      <c r="Z259" s="2" t="n">
        <v>6.58</v>
      </c>
      <c r="AA259" s="3" t="n">
        <v>9.35</v>
      </c>
      <c r="AB259" s="3" t="n">
        <v>8.91</v>
      </c>
      <c r="AC259" s="2" t="n">
        <v>4.64</v>
      </c>
      <c r="AD259" s="2" t="n">
        <v>5.49</v>
      </c>
      <c r="AE259" s="2" t="n">
        <f aca="false">SQRT((((V259-1)*POWER(AC259,2))+((W259-1)*POWER(AD259,2)))/(X259-2))</f>
        <v>5.06512236607699</v>
      </c>
      <c r="AF259" s="16" t="n">
        <v>5</v>
      </c>
      <c r="AG259" s="16" t="n">
        <v>7</v>
      </c>
      <c r="AH259" s="11" t="n">
        <f aca="false">((AA259-Y259)-(AB259-Z259))/AE259</f>
        <v>0.33760290007059</v>
      </c>
      <c r="AI259" s="11" t="n">
        <f aca="false">AH259*(1-(3/((4*X259)-9)))*SQRT(1-(2*(U259-1)*0.233)/(X259-2))</f>
        <v>0.317451096412389</v>
      </c>
      <c r="AJ259" s="11" t="n">
        <f aca="false">((Y259-Z259)/AE259)*(1-(3/((4*X259)-9)))</f>
        <v>-0.246796082241371</v>
      </c>
      <c r="AK259" s="11" t="n">
        <f aca="false">AI259/SQRT(4+AI259^2)</f>
        <v>0.156763102586208</v>
      </c>
      <c r="AL259" s="11" t="n">
        <f aca="false">((AA259-Y259)/AC259)*(1-(3/((4*X259)-9)))</f>
        <v>0.85701390142625</v>
      </c>
      <c r="AM259" s="11" t="n">
        <f aca="false">((AB259-Z259)/AD259)*(1-(3/((4*X259)-9)))</f>
        <v>0.417741920102233</v>
      </c>
      <c r="AN259" s="11" t="n">
        <f aca="false">4*(1+(AI259^2)/8)/AO259</f>
        <v>12.158883008823</v>
      </c>
      <c r="AO259" s="11" t="n">
        <f aca="false">((1/V259)*((V259-1)/(V259-3))*((((AL259^2)/2)*(V259/(V259-1)))+1)+(1/W259)*((W259-1)/(W259-3))*((((AM259^2)/2)*(W259/(W259-1)))+1))*(1+(U259-1)*0.233)</f>
        <v>0.33312168530346</v>
      </c>
      <c r="AP259" s="1" t="s">
        <v>396</v>
      </c>
    </row>
    <row r="260" customFormat="false" ht="12" hidden="false" customHeight="true" outlineLevel="0" collapsed="false">
      <c r="A260" s="1" t="n">
        <v>259</v>
      </c>
      <c r="B260" s="1" t="n">
        <v>40</v>
      </c>
      <c r="C260" s="8" t="s">
        <v>393</v>
      </c>
      <c r="D260" s="1" t="s">
        <v>140</v>
      </c>
      <c r="E260" s="1" t="s">
        <v>57</v>
      </c>
      <c r="F260" s="8" t="s">
        <v>354</v>
      </c>
      <c r="G260" s="1" t="s">
        <v>45</v>
      </c>
      <c r="H260" s="1" t="s">
        <v>46</v>
      </c>
      <c r="I260" s="1" t="s">
        <v>60</v>
      </c>
      <c r="J260" s="8" t="s">
        <v>394</v>
      </c>
      <c r="K260" s="8" t="s">
        <v>49</v>
      </c>
      <c r="L260" s="1" t="s">
        <v>50</v>
      </c>
      <c r="M260" s="1" t="s">
        <v>63</v>
      </c>
      <c r="N260" s="8" t="s">
        <v>395</v>
      </c>
      <c r="O260" s="8" t="s">
        <v>352</v>
      </c>
      <c r="P260" s="8" t="n">
        <v>6</v>
      </c>
      <c r="Q260" s="8" t="s">
        <v>45</v>
      </c>
      <c r="R260" s="1" t="s">
        <v>23</v>
      </c>
      <c r="S260" s="1" t="s">
        <v>45</v>
      </c>
      <c r="T260" s="1" t="n">
        <v>5</v>
      </c>
      <c r="U260" s="10" t="n">
        <f aca="false">X260/T260</f>
        <v>10</v>
      </c>
      <c r="V260" s="1" t="n">
        <v>26</v>
      </c>
      <c r="W260" s="1" t="n">
        <v>24</v>
      </c>
      <c r="X260" s="1" t="n">
        <f aca="false">V260+W260</f>
        <v>50</v>
      </c>
      <c r="Y260" s="2" t="n">
        <v>97.79</v>
      </c>
      <c r="Z260" s="2" t="n">
        <v>97.08</v>
      </c>
      <c r="AA260" s="3" t="n">
        <v>99.62</v>
      </c>
      <c r="AB260" s="3" t="n">
        <v>100.11</v>
      </c>
      <c r="AC260" s="2" t="n">
        <v>19.74</v>
      </c>
      <c r="AD260" s="2" t="n">
        <v>15.03</v>
      </c>
      <c r="AE260" s="2" t="n">
        <f aca="false">SQRT((((V260-1)*POWER(AC260,2))+((W260-1)*POWER(AD260,2)))/(X260-2))</f>
        <v>17.6407498777688</v>
      </c>
      <c r="AF260" s="16" t="n">
        <v>14.5</v>
      </c>
      <c r="AG260" s="16" t="n">
        <v>16.98</v>
      </c>
      <c r="AH260" s="11" t="n">
        <f aca="false">((AA260-Y260)-(AB260-Z260))/AE260</f>
        <v>-0.0680243191652677</v>
      </c>
      <c r="AI260" s="11" t="n">
        <f aca="false">AH260*(1-(3/((4*X260)-9)))*SQRT(1-(2*(U260-1)*0.233)/(X260-2))</f>
        <v>-0.0639638898161281</v>
      </c>
      <c r="AJ260" s="11" t="n">
        <f aca="false">((Y260-Z260)/AE260)*(1-(3/((4*X260)-9)))</f>
        <v>0.039615558997295</v>
      </c>
      <c r="AK260" s="11" t="n">
        <f aca="false">AI260/SQRT(4+AI260^2)</f>
        <v>-0.0319656011618096</v>
      </c>
      <c r="AL260" s="11" t="n">
        <f aca="false">((AA260-Y260)/AC260)*(1-(3/((4*X260)-9)))</f>
        <v>0.0912490650710545</v>
      </c>
      <c r="AM260" s="11" t="n">
        <f aca="false">((AB260-Z260)/AD260)*(1-(3/((4*X260)-9)))</f>
        <v>0.198430364402086</v>
      </c>
      <c r="AN260" s="11" t="n">
        <f aca="false">4*(1+(AI260^2)/8)/AO260</f>
        <v>14.5917028125134</v>
      </c>
      <c r="AO260" s="11" t="n">
        <f aca="false">((1/V260)*((V260-1)/(V260-3))*((((AL260^2)/2)*(V260/(V260-1)))+1)+(1/W260)*((W260-1)/(W260-3))*((((AM260^2)/2)*(W260/(W260-1)))+1))*(1+(U260-1)*0.233)</f>
        <v>0.274268585443516</v>
      </c>
      <c r="AP260" s="1" t="s">
        <v>396</v>
      </c>
    </row>
    <row r="261" customFormat="false" ht="12" hidden="false" customHeight="true" outlineLevel="0" collapsed="false">
      <c r="A261" s="1" t="n">
        <v>260</v>
      </c>
      <c r="B261" s="1" t="n">
        <v>40</v>
      </c>
      <c r="C261" s="8" t="s">
        <v>393</v>
      </c>
      <c r="D261" s="1" t="s">
        <v>75</v>
      </c>
      <c r="E261" s="1" t="s">
        <v>57</v>
      </c>
      <c r="F261" s="8" t="s">
        <v>347</v>
      </c>
      <c r="G261" s="1" t="s">
        <v>45</v>
      </c>
      <c r="H261" s="1" t="s">
        <v>46</v>
      </c>
      <c r="I261" s="1" t="s">
        <v>60</v>
      </c>
      <c r="J261" s="8" t="s">
        <v>394</v>
      </c>
      <c r="K261" s="8" t="s">
        <v>49</v>
      </c>
      <c r="L261" s="1" t="s">
        <v>50</v>
      </c>
      <c r="M261" s="8" t="s">
        <v>367</v>
      </c>
      <c r="N261" s="8" t="s">
        <v>395</v>
      </c>
      <c r="O261" s="8" t="s">
        <v>352</v>
      </c>
      <c r="P261" s="8" t="n">
        <v>6</v>
      </c>
      <c r="Q261" s="8" t="s">
        <v>45</v>
      </c>
      <c r="R261" s="1" t="s">
        <v>23</v>
      </c>
      <c r="S261" s="1" t="s">
        <v>45</v>
      </c>
      <c r="T261" s="1" t="n">
        <v>5</v>
      </c>
      <c r="U261" s="10" t="n">
        <f aca="false">X261/T261</f>
        <v>8.8</v>
      </c>
      <c r="V261" s="1" t="n">
        <v>20</v>
      </c>
      <c r="W261" s="1" t="n">
        <v>24</v>
      </c>
      <c r="X261" s="1" t="n">
        <f aca="false">V261+W261</f>
        <v>44</v>
      </c>
      <c r="Y261" s="2" t="n">
        <v>85.5</v>
      </c>
      <c r="Z261" s="2" t="n">
        <v>84.88</v>
      </c>
      <c r="AA261" s="3" t="n">
        <v>92.32</v>
      </c>
      <c r="AB261" s="3" t="n">
        <v>85.18</v>
      </c>
      <c r="AC261" s="2" t="n">
        <v>6.63</v>
      </c>
      <c r="AD261" s="2" t="n">
        <v>10.44</v>
      </c>
      <c r="AE261" s="2" t="n">
        <f aca="false">SQRT((((V261-1)*POWER(AC261,2))+((W261-1)*POWER(AD261,2)))/(X261-2))</f>
        <v>8.92032710803173</v>
      </c>
      <c r="AF261" s="16" t="n">
        <v>16.65</v>
      </c>
      <c r="AG261" s="16" t="n">
        <v>16.73</v>
      </c>
      <c r="AH261" s="11" t="n">
        <f aca="false">((AA261-Y261)-(AB261-Z261))/AE261</f>
        <v>0.730914900433357</v>
      </c>
      <c r="AI261" s="11" t="n">
        <f aca="false">AH261*(1-(3/((4*X261)-9)))*SQRT(1-(2*(U261-1)*0.233)/(X261-2))</f>
        <v>0.68602237465788</v>
      </c>
      <c r="AJ261" s="11" t="n">
        <f aca="false">((Y261-Z261)/AE261)*(1-(3/((4*X261)-9)))</f>
        <v>0.0682555996069803</v>
      </c>
      <c r="AK261" s="11" t="n">
        <f aca="false">AI261/SQRT(4+AI261^2)</f>
        <v>0.324454705318399</v>
      </c>
      <c r="AL261" s="11" t="n">
        <f aca="false">((AA261-Y261)/AC261)*(1-(3/((4*X261)-9)))</f>
        <v>1.01017873754753</v>
      </c>
      <c r="AM261" s="11" t="n">
        <f aca="false">((AB261-Z261)/AD261)*(1-(3/((4*X261)-9)))</f>
        <v>0.0282194232225215</v>
      </c>
      <c r="AN261" s="11" t="n">
        <f aca="false">4*(1+(AI261^2)/8)/AO261</f>
        <v>11.4273850300118</v>
      </c>
      <c r="AO261" s="11" t="n">
        <f aca="false">((1/V261)*((V261-1)/(V261-3))*((((AL261^2)/2)*(V261/(V261-1)))+1)+(1/W261)*((W261-1)/(W261-3))*((((AM261^2)/2)*(W261/(W261-1)))+1))*(1+(U261-1)*0.233)</f>
        <v>0.370628392947503</v>
      </c>
      <c r="AP261" s="1" t="s">
        <v>398</v>
      </c>
    </row>
    <row r="262" customFormat="false" ht="12.75" hidden="false" customHeight="true" outlineLevel="0" collapsed="false">
      <c r="A262" s="1" t="n">
        <v>261</v>
      </c>
      <c r="B262" s="1" t="n">
        <v>40</v>
      </c>
      <c r="C262" s="8" t="s">
        <v>393</v>
      </c>
      <c r="D262" s="1" t="s">
        <v>56</v>
      </c>
      <c r="E262" s="1" t="s">
        <v>57</v>
      </c>
      <c r="F262" s="8" t="s">
        <v>350</v>
      </c>
      <c r="G262" s="1" t="s">
        <v>45</v>
      </c>
      <c r="H262" s="1" t="s">
        <v>46</v>
      </c>
      <c r="I262" s="1" t="s">
        <v>60</v>
      </c>
      <c r="J262" s="8" t="s">
        <v>394</v>
      </c>
      <c r="K262" s="8" t="s">
        <v>49</v>
      </c>
      <c r="L262" s="1" t="s">
        <v>50</v>
      </c>
      <c r="M262" s="8" t="s">
        <v>367</v>
      </c>
      <c r="N262" s="8" t="s">
        <v>395</v>
      </c>
      <c r="O262" s="8" t="s">
        <v>352</v>
      </c>
      <c r="P262" s="8" t="n">
        <v>6</v>
      </c>
      <c r="Q262" s="8" t="s">
        <v>45</v>
      </c>
      <c r="R262" s="1" t="s">
        <v>23</v>
      </c>
      <c r="S262" s="1" t="s">
        <v>45</v>
      </c>
      <c r="T262" s="1" t="n">
        <v>5</v>
      </c>
      <c r="U262" s="10" t="n">
        <f aca="false">X262/T262</f>
        <v>8.8</v>
      </c>
      <c r="V262" s="1" t="n">
        <v>20</v>
      </c>
      <c r="W262" s="1" t="n">
        <v>24</v>
      </c>
      <c r="X262" s="1" t="n">
        <f aca="false">V262+W262</f>
        <v>44</v>
      </c>
      <c r="Y262" s="2" t="n">
        <v>80.65</v>
      </c>
      <c r="Z262" s="2" t="n">
        <v>83.54</v>
      </c>
      <c r="AA262" s="3" t="n">
        <v>87.53</v>
      </c>
      <c r="AB262" s="3" t="n">
        <v>83.68</v>
      </c>
      <c r="AC262" s="2" t="n">
        <v>13.08</v>
      </c>
      <c r="AD262" s="2" t="n">
        <v>17.14</v>
      </c>
      <c r="AE262" s="2" t="n">
        <f aca="false">SQRT((((V262-1)*POWER(AC262,2))+((W262-1)*POWER(AD262,2)))/(X262-2))</f>
        <v>15.4361761240708</v>
      </c>
      <c r="AF262" s="16" t="n">
        <v>16.72</v>
      </c>
      <c r="AG262" s="16" t="n">
        <v>15.83</v>
      </c>
      <c r="AH262" s="11" t="n">
        <f aca="false">((AA262-Y262)-(AB262-Z262))/AE262</f>
        <v>0.436636634994712</v>
      </c>
      <c r="AI262" s="11" t="n">
        <f aca="false">AH262*(1-(3/((4*X262)-9)))*SQRT(1-(2*(U262-1)*0.233)/(X262-2))</f>
        <v>0.409818572619194</v>
      </c>
      <c r="AJ262" s="11" t="n">
        <f aca="false">((Y262-Z262)/AE262)*(1-(3/((4*X262)-9)))</f>
        <v>-0.183859254359614</v>
      </c>
      <c r="AK262" s="11" t="n">
        <f aca="false">AI262/SQRT(4+AI262^2)</f>
        <v>0.200738336276456</v>
      </c>
      <c r="AL262" s="11" t="n">
        <f aca="false">((AA262-Y262)/AC262)*(1-(3/((4*X262)-9)))</f>
        <v>0.516544891867641</v>
      </c>
      <c r="AM262" s="11" t="n">
        <f aca="false">((AB262-Z262)/AD262)*(1-(3/((4*X262)-9)))</f>
        <v>0.00802129696266746</v>
      </c>
      <c r="AN262" s="11" t="n">
        <f aca="false">4*(1+(AI262^2)/8)/AO262</f>
        <v>13.2541129362745</v>
      </c>
      <c r="AO262" s="11" t="n">
        <f aca="false">((1/V262)*((V262-1)/(V262-3))*((((AL262^2)/2)*(V262/(V262-1)))+1)+(1/W262)*((W262-1)/(W262-3))*((((AM262^2)/2)*(W262/(W262-1)))+1))*(1+(U262-1)*0.233)</f>
        <v>0.308128929553226</v>
      </c>
      <c r="AP262" s="1" t="s">
        <v>398</v>
      </c>
    </row>
    <row r="263" customFormat="false" ht="12.75" hidden="false" customHeight="true" outlineLevel="0" collapsed="false">
      <c r="A263" s="1" t="n">
        <v>262</v>
      </c>
      <c r="B263" s="1" t="n">
        <v>40</v>
      </c>
      <c r="C263" s="8" t="s">
        <v>393</v>
      </c>
      <c r="D263" s="1" t="s">
        <v>75</v>
      </c>
      <c r="E263" s="1" t="s">
        <v>57</v>
      </c>
      <c r="F263" s="8" t="s">
        <v>397</v>
      </c>
      <c r="G263" s="1" t="s">
        <v>45</v>
      </c>
      <c r="H263" s="1" t="s">
        <v>46</v>
      </c>
      <c r="I263" s="1" t="s">
        <v>60</v>
      </c>
      <c r="J263" s="8" t="s">
        <v>394</v>
      </c>
      <c r="K263" s="8" t="s">
        <v>49</v>
      </c>
      <c r="L263" s="1" t="s">
        <v>50</v>
      </c>
      <c r="M263" s="8" t="s">
        <v>367</v>
      </c>
      <c r="N263" s="8" t="s">
        <v>395</v>
      </c>
      <c r="O263" s="8" t="s">
        <v>352</v>
      </c>
      <c r="P263" s="8" t="n">
        <v>6</v>
      </c>
      <c r="Q263" s="8" t="s">
        <v>45</v>
      </c>
      <c r="R263" s="1" t="s">
        <v>23</v>
      </c>
      <c r="S263" s="1" t="s">
        <v>45</v>
      </c>
      <c r="T263" s="1" t="n">
        <v>5</v>
      </c>
      <c r="U263" s="10" t="n">
        <f aca="false">X263/T263</f>
        <v>8.8</v>
      </c>
      <c r="V263" s="1" t="n">
        <v>20</v>
      </c>
      <c r="W263" s="1" t="n">
        <v>24</v>
      </c>
      <c r="X263" s="1" t="n">
        <f aca="false">V263+W263</f>
        <v>44</v>
      </c>
      <c r="Y263" s="2" t="n">
        <v>5.4</v>
      </c>
      <c r="Z263" s="2" t="n">
        <v>6.58</v>
      </c>
      <c r="AA263" s="3" t="n">
        <v>11.32</v>
      </c>
      <c r="AB263" s="3" t="n">
        <v>8.91</v>
      </c>
      <c r="AC263" s="2" t="n">
        <v>6.05</v>
      </c>
      <c r="AD263" s="2" t="n">
        <v>5.49</v>
      </c>
      <c r="AE263" s="2" t="n">
        <f aca="false">SQRT((((V263-1)*POWER(AC263,2))+((W263-1)*POWER(AD263,2)))/(X263-2))</f>
        <v>5.75009275287509</v>
      </c>
      <c r="AF263" s="16" t="n">
        <v>6.05</v>
      </c>
      <c r="AG263" s="16" t="n">
        <v>7</v>
      </c>
      <c r="AH263" s="11" t="n">
        <f aca="false">((AA263-Y263)-(AB263-Z263))/AE263</f>
        <v>0.624337754935339</v>
      </c>
      <c r="AI263" s="11" t="n">
        <f aca="false">AH263*(1-(3/((4*X263)-9)))*SQRT(1-(2*(U263-1)*0.233)/(X263-2))</f>
        <v>0.58599115844453</v>
      </c>
      <c r="AJ263" s="11" t="n">
        <f aca="false">((Y263-Z263)/AE263)*(1-(3/((4*X263)-9)))</f>
        <v>-0.201527600512213</v>
      </c>
      <c r="AK263" s="11" t="n">
        <f aca="false">AI263/SQRT(4+AI263^2)</f>
        <v>0.281175106217719</v>
      </c>
      <c r="AL263" s="11" t="n">
        <f aca="false">((AA263-Y263)/AC263)*(1-(3/((4*X263)-9)))</f>
        <v>0.960934329687732</v>
      </c>
      <c r="AM263" s="11" t="n">
        <f aca="false">((AB263-Z263)/AD263)*(1-(3/((4*X263)-9)))</f>
        <v>0.416783918501794</v>
      </c>
      <c r="AN263" s="11" t="n">
        <f aca="false">4*(1+(AI263^2)/8)/AO263</f>
        <v>11.1487692082588</v>
      </c>
      <c r="AO263" s="11" t="n">
        <f aca="false">((1/V263)*((V263-1)/(V263-3))*((((AL263^2)/2)*(V263/(V263-1)))+1)+(1/W263)*((W263-1)/(W263-3))*((((AM263^2)/2)*(W263/(W263-1)))+1))*(1+(U263-1)*0.233)</f>
        <v>0.374184157996316</v>
      </c>
      <c r="AP263" s="1" t="s">
        <v>398</v>
      </c>
    </row>
    <row r="264" customFormat="false" ht="12.75" hidden="false" customHeight="true" outlineLevel="0" collapsed="false">
      <c r="A264" s="1" t="n">
        <v>263</v>
      </c>
      <c r="B264" s="1" t="n">
        <v>40</v>
      </c>
      <c r="C264" s="8" t="s">
        <v>393</v>
      </c>
      <c r="D264" s="1" t="s">
        <v>140</v>
      </c>
      <c r="E264" s="1" t="s">
        <v>57</v>
      </c>
      <c r="F264" s="8" t="s">
        <v>354</v>
      </c>
      <c r="G264" s="1" t="s">
        <v>45</v>
      </c>
      <c r="H264" s="1" t="s">
        <v>46</v>
      </c>
      <c r="I264" s="1" t="s">
        <v>60</v>
      </c>
      <c r="J264" s="8" t="s">
        <v>394</v>
      </c>
      <c r="K264" s="8" t="s">
        <v>49</v>
      </c>
      <c r="L264" s="1" t="s">
        <v>50</v>
      </c>
      <c r="M264" s="8" t="s">
        <v>367</v>
      </c>
      <c r="N264" s="8" t="s">
        <v>395</v>
      </c>
      <c r="O264" s="8" t="s">
        <v>352</v>
      </c>
      <c r="P264" s="8" t="n">
        <v>6</v>
      </c>
      <c r="Q264" s="8" t="s">
        <v>45</v>
      </c>
      <c r="R264" s="1" t="s">
        <v>23</v>
      </c>
      <c r="S264" s="1" t="s">
        <v>45</v>
      </c>
      <c r="T264" s="1" t="n">
        <v>5</v>
      </c>
      <c r="U264" s="10" t="n">
        <f aca="false">X264/T264</f>
        <v>8.8</v>
      </c>
      <c r="V264" s="1" t="n">
        <v>20</v>
      </c>
      <c r="W264" s="1" t="n">
        <v>24</v>
      </c>
      <c r="X264" s="1" t="n">
        <f aca="false">V264+W264</f>
        <v>44</v>
      </c>
      <c r="Y264" s="2" t="n">
        <v>103.63</v>
      </c>
      <c r="Z264" s="2" t="n">
        <v>97.08</v>
      </c>
      <c r="AA264" s="3" t="n">
        <v>100.66</v>
      </c>
      <c r="AB264" s="3" t="n">
        <v>100.11</v>
      </c>
      <c r="AC264" s="2" t="n">
        <v>16.59</v>
      </c>
      <c r="AD264" s="2" t="n">
        <v>15.03</v>
      </c>
      <c r="AE264" s="2" t="n">
        <f aca="false">SQRT((((V264-1)*POWER(AC264,2))+((W264-1)*POWER(AD264,2)))/(X264-2))</f>
        <v>15.7548591143903</v>
      </c>
      <c r="AF264" s="16" t="n">
        <v>17.38</v>
      </c>
      <c r="AG264" s="16" t="n">
        <v>16.98</v>
      </c>
      <c r="AH264" s="11" t="n">
        <f aca="false">((AA264-Y264)-(AB264-Z264))/AE264</f>
        <v>-0.380834887601101</v>
      </c>
      <c r="AI264" s="11" t="n">
        <f aca="false">AH264*(1-(3/((4*X264)-9)))*SQRT(1-(2*(U264-1)*0.233)/(X264-2))</f>
        <v>-0.35744414813513</v>
      </c>
      <c r="AJ264" s="11" t="n">
        <f aca="false">((Y264-Z264)/AE264)*(1-(3/((4*X264)-9)))</f>
        <v>0.408276283693715</v>
      </c>
      <c r="AK264" s="11" t="n">
        <f aca="false">AI264/SQRT(4+AI264^2)</f>
        <v>-0.175934349637538</v>
      </c>
      <c r="AL264" s="11" t="n">
        <f aca="false">((AA264-Y264)/AC264)*(1-(3/((4*X264)-9)))</f>
        <v>-0.175807516973287</v>
      </c>
      <c r="AM264" s="11" t="n">
        <f aca="false">((AB264-Z264)/AD264)*(1-(3/((4*X264)-9)))</f>
        <v>0.197975306871287</v>
      </c>
      <c r="AN264" s="11" t="n">
        <f aca="false">4*(1+(AI264^2)/8)/AO264</f>
        <v>13.9553955224567</v>
      </c>
      <c r="AO264" s="11" t="n">
        <f aca="false">((1/V264)*((V264-1)/(V264-3))*((((AL264^2)/2)*(V264/(V264-1)))+1)+(1/W264)*((W264-1)/(W264-3))*((((AM264^2)/2)*(W264/(W264-1)))+1))*(1+(U264-1)*0.233)</f>
        <v>0.291205158103798</v>
      </c>
      <c r="AP264" s="1" t="s">
        <v>398</v>
      </c>
    </row>
    <row r="265" customFormat="false" ht="12.75" hidden="false" customHeight="false" outlineLevel="0" collapsed="false">
      <c r="A265" s="1" t="n">
        <v>264</v>
      </c>
      <c r="B265" s="1" t="n">
        <v>40</v>
      </c>
      <c r="C265" s="8" t="s">
        <v>393</v>
      </c>
      <c r="D265" s="1" t="s">
        <v>75</v>
      </c>
      <c r="E265" s="1" t="s">
        <v>57</v>
      </c>
      <c r="F265" s="8" t="s">
        <v>347</v>
      </c>
      <c r="G265" s="1" t="s">
        <v>45</v>
      </c>
      <c r="H265" s="1" t="s">
        <v>46</v>
      </c>
      <c r="I265" s="1" t="s">
        <v>60</v>
      </c>
      <c r="J265" s="8" t="s">
        <v>394</v>
      </c>
      <c r="K265" s="8" t="s">
        <v>49</v>
      </c>
      <c r="L265" s="1" t="s">
        <v>50</v>
      </c>
      <c r="M265" s="1" t="s">
        <v>63</v>
      </c>
      <c r="N265" s="8" t="s">
        <v>395</v>
      </c>
      <c r="O265" s="8" t="s">
        <v>352</v>
      </c>
      <c r="P265" s="8" t="n">
        <v>6</v>
      </c>
      <c r="Q265" s="8" t="s">
        <v>45</v>
      </c>
      <c r="R265" s="8" t="s">
        <v>45</v>
      </c>
      <c r="S265" s="8" t="s">
        <v>45</v>
      </c>
      <c r="T265" s="8" t="n">
        <v>5</v>
      </c>
      <c r="U265" s="10" t="n">
        <f aca="false">X265/T265</f>
        <v>10</v>
      </c>
      <c r="V265" s="1" t="n">
        <v>26</v>
      </c>
      <c r="W265" s="1" t="n">
        <v>24</v>
      </c>
      <c r="X265" s="1" t="n">
        <f aca="false">V265+W265</f>
        <v>50</v>
      </c>
      <c r="Y265" s="2" t="n">
        <v>84.31</v>
      </c>
      <c r="Z265" s="2" t="n">
        <v>84.88</v>
      </c>
      <c r="AA265" s="3" t="n">
        <v>91.17</v>
      </c>
      <c r="AB265" s="3" t="n">
        <v>88.07</v>
      </c>
      <c r="AC265" s="2" t="n">
        <v>7.1</v>
      </c>
      <c r="AD265" s="2" t="n">
        <v>10.44</v>
      </c>
      <c r="AE265" s="2" t="n">
        <f aca="false">SQRT((((V265-1)*POWER(AC265,2))+((W265-1)*POWER(AD265,2)))/(X265-2))</f>
        <v>8.85896767876107</v>
      </c>
      <c r="AF265" s="16" t="n">
        <v>10.36</v>
      </c>
      <c r="AG265" s="16" t="n">
        <v>17.49</v>
      </c>
      <c r="AH265" s="11" t="n">
        <f aca="false">((AA265-Y265)-(AB265-Z265))/AE265</f>
        <v>0.414269487493294</v>
      </c>
      <c r="AI265" s="11" t="n">
        <f aca="false">AH265*(1-(3/((4*X265)-9)))*SQRT(1-(2*(U265-1)*0.233)/(X265-2))</f>
        <v>0.389541390158221</v>
      </c>
      <c r="AJ265" s="11" t="n">
        <f aca="false">((Y265-Z265)/AE265)*(1-(3/((4*X265)-9)))</f>
        <v>-0.0633309817535427</v>
      </c>
      <c r="AK265" s="11" t="n">
        <f aca="false">AI265/SQRT(4+AI265^2)</f>
        <v>0.191178216242343</v>
      </c>
      <c r="AL265" s="11" t="n">
        <f aca="false">((AA265-Y265)/AC265)*(1-(3/((4*X265)-9)))</f>
        <v>0.95102131111275</v>
      </c>
      <c r="AM265" s="11" t="n">
        <f aca="false">((AB265-Z265)/AD265)*(1-(3/((4*X265)-9)))</f>
        <v>0.300756253635835</v>
      </c>
      <c r="AN265" s="11" t="n">
        <f aca="false">4*(1+(AI265^2)/8)/AO265</f>
        <v>12.0457103035627</v>
      </c>
      <c r="AO265" s="11" t="n">
        <f aca="false">((1/V265)*((V265-1)/(V265-3))*((((AL265^2)/2)*(V265/(V265-1)))+1)+(1/W265)*((W265-1)/(W265-3))*((((AM265^2)/2)*(W265/(W265-1)))+1))*(1+(U265-1)*0.233)</f>
        <v>0.338367032296775</v>
      </c>
      <c r="AP265" s="1" t="s">
        <v>399</v>
      </c>
    </row>
    <row r="266" customFormat="false" ht="12.75" hidden="false" customHeight="false" outlineLevel="0" collapsed="false">
      <c r="A266" s="1" t="n">
        <v>265</v>
      </c>
      <c r="B266" s="1" t="n">
        <v>40</v>
      </c>
      <c r="C266" s="8" t="s">
        <v>393</v>
      </c>
      <c r="D266" s="1" t="s">
        <v>56</v>
      </c>
      <c r="E266" s="1" t="s">
        <v>57</v>
      </c>
      <c r="F266" s="8" t="s">
        <v>350</v>
      </c>
      <c r="G266" s="1" t="s">
        <v>45</v>
      </c>
      <c r="H266" s="1" t="s">
        <v>46</v>
      </c>
      <c r="I266" s="1" t="s">
        <v>60</v>
      </c>
      <c r="J266" s="8" t="s">
        <v>394</v>
      </c>
      <c r="K266" s="8" t="s">
        <v>49</v>
      </c>
      <c r="L266" s="1" t="s">
        <v>50</v>
      </c>
      <c r="M266" s="1" t="s">
        <v>63</v>
      </c>
      <c r="N266" s="8" t="s">
        <v>395</v>
      </c>
      <c r="O266" s="8" t="s">
        <v>352</v>
      </c>
      <c r="P266" s="8" t="n">
        <v>6</v>
      </c>
      <c r="Q266" s="8" t="s">
        <v>45</v>
      </c>
      <c r="R266" s="8" t="s">
        <v>45</v>
      </c>
      <c r="S266" s="8" t="s">
        <v>45</v>
      </c>
      <c r="T266" s="8" t="n">
        <v>5</v>
      </c>
      <c r="U266" s="10" t="n">
        <f aca="false">X266/T266</f>
        <v>10</v>
      </c>
      <c r="V266" s="1" t="n">
        <v>26</v>
      </c>
      <c r="W266" s="1" t="n">
        <v>24</v>
      </c>
      <c r="X266" s="1" t="n">
        <f aca="false">V266+W266</f>
        <v>50</v>
      </c>
      <c r="Y266" s="2" t="n">
        <v>83.12</v>
      </c>
      <c r="Z266" s="2" t="n">
        <v>83.54</v>
      </c>
      <c r="AA266" s="3" t="n">
        <v>79.52</v>
      </c>
      <c r="AB266" s="3" t="n">
        <v>83.21</v>
      </c>
      <c r="AC266" s="2" t="n">
        <v>10.81</v>
      </c>
      <c r="AD266" s="2" t="n">
        <v>17.14</v>
      </c>
      <c r="AE266" s="2" t="n">
        <f aca="false">SQRT((((V266-1)*POWER(AC266,2))+((W266-1)*POWER(AD266,2)))/(X266-2))</f>
        <v>14.1997163263919</v>
      </c>
      <c r="AF266" s="16" t="n">
        <v>14.99</v>
      </c>
      <c r="AG266" s="16" t="n">
        <v>17.63</v>
      </c>
      <c r="AH266" s="11" t="n">
        <f aca="false">((AA266-Y266)-(AB266-Z266))/AE266</f>
        <v>-0.230286290573447</v>
      </c>
      <c r="AI266" s="11" t="n">
        <f aca="false">AH266*(1-(3/((4*X266)-9)))*SQRT(1-(2*(U266-1)*0.233)/(X266-2))</f>
        <v>-0.216540306425084</v>
      </c>
      <c r="AJ266" s="11" t="n">
        <f aca="false">((Y266-Z266)/AE266)*(1-(3/((4*X266)-9)))</f>
        <v>-0.0291134788793561</v>
      </c>
      <c r="AK266" s="11" t="n">
        <f aca="false">AI266/SQRT(4+AI266^2)</f>
        <v>-0.107641084069966</v>
      </c>
      <c r="AL266" s="11" t="n">
        <f aca="false">((AA266-Y266)/AC266)*(1-(3/((4*X266)-9)))</f>
        <v>-0.32779421807421</v>
      </c>
      <c r="AM266" s="11" t="n">
        <f aca="false">((AB266-Z266)/AD266)*(1-(3/((4*X266)-9)))</f>
        <v>-0.0189508024461327</v>
      </c>
      <c r="AN266" s="11" t="n">
        <f aca="false">4*(1+(AI266^2)/8)/AO266</f>
        <v>14.4694297024782</v>
      </c>
      <c r="AO266" s="11" t="n">
        <f aca="false">((1/V266)*((V266-1)/(V266-3))*((((AL266^2)/2)*(V266/(V266-1)))+1)+(1/W266)*((W266-1)/(W266-3))*((((AM266^2)/2)*(W266/(W266-1)))+1))*(1+(U266-1)*0.233)</f>
        <v>0.278065199173968</v>
      </c>
      <c r="AP266" s="1" t="s">
        <v>399</v>
      </c>
    </row>
    <row r="267" customFormat="false" ht="12.75" hidden="false" customHeight="false" outlineLevel="0" collapsed="false">
      <c r="A267" s="1" t="n">
        <v>266</v>
      </c>
      <c r="B267" s="1" t="n">
        <v>40</v>
      </c>
      <c r="C267" s="8" t="s">
        <v>393</v>
      </c>
      <c r="D267" s="1" t="s">
        <v>75</v>
      </c>
      <c r="E267" s="1" t="s">
        <v>57</v>
      </c>
      <c r="F267" s="8" t="s">
        <v>354</v>
      </c>
      <c r="G267" s="1" t="s">
        <v>45</v>
      </c>
      <c r="H267" s="1" t="s">
        <v>46</v>
      </c>
      <c r="I267" s="1" t="s">
        <v>60</v>
      </c>
      <c r="J267" s="8" t="s">
        <v>394</v>
      </c>
      <c r="K267" s="8" t="s">
        <v>49</v>
      </c>
      <c r="L267" s="1" t="s">
        <v>50</v>
      </c>
      <c r="M267" s="1" t="s">
        <v>63</v>
      </c>
      <c r="N267" s="8" t="s">
        <v>395</v>
      </c>
      <c r="O267" s="8" t="s">
        <v>352</v>
      </c>
      <c r="P267" s="8" t="n">
        <v>6</v>
      </c>
      <c r="Q267" s="8" t="s">
        <v>45</v>
      </c>
      <c r="R267" s="8" t="s">
        <v>45</v>
      </c>
      <c r="S267" s="8" t="s">
        <v>45</v>
      </c>
      <c r="T267" s="8" t="n">
        <v>5</v>
      </c>
      <c r="U267" s="10" t="n">
        <f aca="false">X267/T267</f>
        <v>10</v>
      </c>
      <c r="V267" s="1" t="n">
        <v>26</v>
      </c>
      <c r="W267" s="1" t="n">
        <v>24</v>
      </c>
      <c r="X267" s="1" t="n">
        <f aca="false">V267+W267</f>
        <v>50</v>
      </c>
      <c r="Y267" s="2" t="n">
        <v>97.79</v>
      </c>
      <c r="Z267" s="2" t="n">
        <v>97.08</v>
      </c>
      <c r="AA267" s="3" t="n">
        <v>102.28</v>
      </c>
      <c r="AB267" s="3" t="n">
        <v>104.23</v>
      </c>
      <c r="AC267" s="2" t="n">
        <v>19.74</v>
      </c>
      <c r="AD267" s="2" t="n">
        <v>15.03</v>
      </c>
      <c r="AE267" s="2" t="n">
        <f aca="false">SQRT((((V267-1)*POWER(AC267,2))+((W267-1)*POWER(AD267,2)))/(X267-2))</f>
        <v>17.6407498777688</v>
      </c>
      <c r="AF267" s="16" t="n">
        <v>15.67</v>
      </c>
      <c r="AG267" s="16" t="n">
        <v>24.95</v>
      </c>
      <c r="AH267" s="11" t="n">
        <f aca="false">((AA267-Y267)-(AB267-Z267))/AE267</f>
        <v>-0.150787240816344</v>
      </c>
      <c r="AI267" s="11" t="n">
        <f aca="false">AH267*(1-(3/((4*X267)-9)))*SQRT(1-(2*(U267-1)*0.233)/(X267-2))</f>
        <v>-0.141786622425751</v>
      </c>
      <c r="AJ267" s="11" t="n">
        <f aca="false">((Y267-Z267)/AE267)*(1-(3/((4*X267)-9)))</f>
        <v>0.039615558997295</v>
      </c>
      <c r="AK267" s="11" t="n">
        <f aca="false">AI267/SQRT(4+AI267^2)</f>
        <v>-0.0707158299462305</v>
      </c>
      <c r="AL267" s="11" t="n">
        <f aca="false">((AA267-Y267)/AC267)*(1-(3/((4*X267)-9)))</f>
        <v>0.223884318125156</v>
      </c>
      <c r="AM267" s="11" t="n">
        <f aca="false">((AB267-Z267)/AD267)*(1-(3/((4*X267)-9)))</f>
        <v>0.468243269133635</v>
      </c>
      <c r="AN267" s="11" t="n">
        <f aca="false">4*(1+(AI267^2)/8)/AO267</f>
        <v>13.8112641082099</v>
      </c>
      <c r="AO267" s="11" t="n">
        <f aca="false">((1/V267)*((V267-1)/(V267-3))*((((AL267^2)/2)*(V267/(V267-1)))+1)+(1/W267)*((W267-1)/(W267-3))*((((AM267^2)/2)*(W267/(W267-1)))+1))*(1+(U267-1)*0.233)</f>
        <v>0.290346465879667</v>
      </c>
      <c r="AP267" s="1" t="s">
        <v>399</v>
      </c>
    </row>
    <row r="268" customFormat="false" ht="12.75" hidden="false" customHeight="false" outlineLevel="0" collapsed="false">
      <c r="A268" s="1" t="n">
        <v>267</v>
      </c>
      <c r="B268" s="1" t="n">
        <v>40</v>
      </c>
      <c r="C268" s="8" t="s">
        <v>393</v>
      </c>
      <c r="D268" s="1" t="s">
        <v>140</v>
      </c>
      <c r="E268" s="1" t="s">
        <v>57</v>
      </c>
      <c r="F268" s="8" t="s">
        <v>347</v>
      </c>
      <c r="G268" s="1" t="s">
        <v>45</v>
      </c>
      <c r="H268" s="1" t="s">
        <v>46</v>
      </c>
      <c r="I268" s="1" t="s">
        <v>60</v>
      </c>
      <c r="J268" s="8" t="s">
        <v>394</v>
      </c>
      <c r="K268" s="8" t="s">
        <v>49</v>
      </c>
      <c r="L268" s="1" t="s">
        <v>50</v>
      </c>
      <c r="M268" s="8" t="s">
        <v>367</v>
      </c>
      <c r="N268" s="8" t="s">
        <v>395</v>
      </c>
      <c r="O268" s="8" t="s">
        <v>352</v>
      </c>
      <c r="P268" s="8" t="n">
        <v>6</v>
      </c>
      <c r="Q268" s="8" t="s">
        <v>45</v>
      </c>
      <c r="R268" s="8" t="s">
        <v>45</v>
      </c>
      <c r="S268" s="8" t="s">
        <v>45</v>
      </c>
      <c r="T268" s="8" t="n">
        <v>5</v>
      </c>
      <c r="U268" s="10" t="n">
        <f aca="false">X268/T268</f>
        <v>8.8</v>
      </c>
      <c r="V268" s="1" t="n">
        <v>20</v>
      </c>
      <c r="W268" s="1" t="n">
        <v>24</v>
      </c>
      <c r="X268" s="1" t="n">
        <f aca="false">V268+W268</f>
        <v>44</v>
      </c>
      <c r="Y268" s="2" t="n">
        <v>85.5</v>
      </c>
      <c r="Z268" s="2" t="n">
        <v>84.88</v>
      </c>
      <c r="AA268" s="3" t="n">
        <v>91.14</v>
      </c>
      <c r="AB268" s="3" t="n">
        <v>88.07</v>
      </c>
      <c r="AC268" s="2" t="n">
        <v>6.63</v>
      </c>
      <c r="AD268" s="2" t="n">
        <v>10.44</v>
      </c>
      <c r="AE268" s="2" t="n">
        <f aca="false">SQRT((((V268-1)*POWER(AC268,2))+((W268-1)*POWER(AD268,2)))/(X268-2))</f>
        <v>8.92032710803173</v>
      </c>
      <c r="AF268" s="16" t="n">
        <v>13.74</v>
      </c>
      <c r="AG268" s="16" t="n">
        <v>17.49</v>
      </c>
      <c r="AH268" s="11" t="n">
        <f aca="false">((AA268-Y268)-(AB268-Z268))/AE268</f>
        <v>0.274653605224192</v>
      </c>
      <c r="AI268" s="11" t="n">
        <f aca="false">AH268*(1-(3/((4*X268)-9)))*SQRT(1-(2*(U268-1)*0.233)/(X268-2))</f>
        <v>0.257784481274818</v>
      </c>
      <c r="AJ268" s="11" t="n">
        <f aca="false">((Y268-Z268)/AE268)*(1-(3/((4*X268)-9)))</f>
        <v>0.0682555996069803</v>
      </c>
      <c r="AK268" s="11" t="n">
        <f aca="false">AI268/SQRT(4+AI268^2)</f>
        <v>0.127834741969967</v>
      </c>
      <c r="AL268" s="11" t="n">
        <f aca="false">((AA268-Y268)/AC268)*(1-(3/((4*X268)-9)))</f>
        <v>0.835397079144878</v>
      </c>
      <c r="AM268" s="11" t="n">
        <f aca="false">((AB268-Z268)/AD268)*(1-(3/((4*X268)-9)))</f>
        <v>0.300066533599468</v>
      </c>
      <c r="AN268" s="11" t="n">
        <f aca="false">4*(1+(AI268^2)/8)/AO268</f>
        <v>11.5272903581131</v>
      </c>
      <c r="AO268" s="11" t="n">
        <f aca="false">((1/V268)*((V268-1)/(V268-3))*((((AL268^2)/2)*(V268/(V268-1)))+1)+(1/W268)*((W268-1)/(W268-3))*((((AM268^2)/2)*(W268/(W268-1)))+1))*(1+(U268-1)*0.233)</f>
        <v>0.349885037514858</v>
      </c>
      <c r="AP268" s="1" t="s">
        <v>400</v>
      </c>
    </row>
    <row r="269" customFormat="false" ht="12.75" hidden="false" customHeight="false" outlineLevel="0" collapsed="false">
      <c r="A269" s="1" t="n">
        <v>268</v>
      </c>
      <c r="B269" s="1" t="n">
        <v>40</v>
      </c>
      <c r="C269" s="8" t="s">
        <v>393</v>
      </c>
      <c r="D269" s="1" t="s">
        <v>56</v>
      </c>
      <c r="E269" s="1" t="s">
        <v>57</v>
      </c>
      <c r="F269" s="8" t="s">
        <v>350</v>
      </c>
      <c r="G269" s="1" t="s">
        <v>45</v>
      </c>
      <c r="H269" s="1" t="s">
        <v>46</v>
      </c>
      <c r="I269" s="1" t="s">
        <v>60</v>
      </c>
      <c r="J269" s="8" t="s">
        <v>394</v>
      </c>
      <c r="K269" s="8" t="s">
        <v>49</v>
      </c>
      <c r="L269" s="1" t="s">
        <v>50</v>
      </c>
      <c r="M269" s="8" t="s">
        <v>367</v>
      </c>
      <c r="N269" s="8" t="s">
        <v>395</v>
      </c>
      <c r="O269" s="8" t="s">
        <v>352</v>
      </c>
      <c r="P269" s="8" t="n">
        <v>6</v>
      </c>
      <c r="Q269" s="8" t="s">
        <v>45</v>
      </c>
      <c r="R269" s="8" t="s">
        <v>45</v>
      </c>
      <c r="S269" s="8" t="s">
        <v>45</v>
      </c>
      <c r="T269" s="8" t="n">
        <v>5</v>
      </c>
      <c r="U269" s="10" t="n">
        <f aca="false">X269/T269</f>
        <v>8.8</v>
      </c>
      <c r="V269" s="1" t="n">
        <v>20</v>
      </c>
      <c r="W269" s="1" t="n">
        <v>24</v>
      </c>
      <c r="X269" s="1" t="n">
        <f aca="false">V269+W269</f>
        <v>44</v>
      </c>
      <c r="Y269" s="2" t="n">
        <v>80.65</v>
      </c>
      <c r="Z269" s="2" t="n">
        <v>83.54</v>
      </c>
      <c r="AA269" s="3" t="n">
        <v>83.31</v>
      </c>
      <c r="AB269" s="3" t="n">
        <v>83.21</v>
      </c>
      <c r="AC269" s="2" t="n">
        <v>13.08</v>
      </c>
      <c r="AD269" s="2" t="n">
        <v>17.14</v>
      </c>
      <c r="AE269" s="2" t="n">
        <f aca="false">SQRT((((V269-1)*POWER(AC269,2))+((W269-1)*POWER(AD269,2)))/(X269-2))</f>
        <v>15.4361761240708</v>
      </c>
      <c r="AF269" s="16" t="n">
        <v>14.59</v>
      </c>
      <c r="AG269" s="16" t="n">
        <v>17.63</v>
      </c>
      <c r="AH269" s="11" t="n">
        <f aca="false">((AA269-Y269)-(AB269-Z269))/AE269</f>
        <v>0.193700821755815</v>
      </c>
      <c r="AI269" s="11" t="n">
        <f aca="false">AH269*(1-(3/((4*X269)-9)))*SQRT(1-(2*(U269-1)*0.233)/(X269-2))</f>
        <v>0.181803788150059</v>
      </c>
      <c r="AJ269" s="11" t="n">
        <f aca="false">((Y269-Z269)/AE269)*(1-(3/((4*X269)-9)))</f>
        <v>-0.183859254359614</v>
      </c>
      <c r="AK269" s="11" t="n">
        <f aca="false">AI269/SQRT(4+AI269^2)</f>
        <v>0.0905286375056312</v>
      </c>
      <c r="AL269" s="11" t="n">
        <f aca="false">((AA269-Y269)/AC269)*(1-(3/((4*X269)-9)))</f>
        <v>0.199710670402314</v>
      </c>
      <c r="AM269" s="11" t="n">
        <f aca="false">((AB269-Z269)/AD269)*(1-(3/((4*X269)-9)))</f>
        <v>-0.0189073428405739</v>
      </c>
      <c r="AN269" s="11" t="n">
        <f aca="false">4*(1+(AI269^2)/8)/AO269</f>
        <v>13.8815034960342</v>
      </c>
      <c r="AO269" s="11" t="n">
        <f aca="false">((1/V269)*((V269-1)/(V269-3))*((((AL269^2)/2)*(V269/(V269-1)))+1)+(1/W269)*((W269-1)/(W269-3))*((((AM269^2)/2)*(W269/(W269-1)))+1))*(1+(U269-1)*0.233)</f>
        <v>0.289343752270086</v>
      </c>
      <c r="AP269" s="1" t="s">
        <v>400</v>
      </c>
    </row>
    <row r="270" customFormat="false" ht="12.75" hidden="false" customHeight="false" outlineLevel="0" collapsed="false">
      <c r="A270" s="1" t="n">
        <v>269</v>
      </c>
      <c r="B270" s="1" t="n">
        <v>40</v>
      </c>
      <c r="C270" s="8" t="s">
        <v>393</v>
      </c>
      <c r="D270" s="1" t="s">
        <v>140</v>
      </c>
      <c r="E270" s="1" t="s">
        <v>57</v>
      </c>
      <c r="F270" s="8" t="s">
        <v>354</v>
      </c>
      <c r="G270" s="1" t="s">
        <v>45</v>
      </c>
      <c r="H270" s="1" t="s">
        <v>46</v>
      </c>
      <c r="I270" s="1" t="s">
        <v>60</v>
      </c>
      <c r="J270" s="8" t="s">
        <v>394</v>
      </c>
      <c r="K270" s="8" t="s">
        <v>49</v>
      </c>
      <c r="L270" s="1" t="s">
        <v>50</v>
      </c>
      <c r="M270" s="8" t="s">
        <v>367</v>
      </c>
      <c r="N270" s="8" t="s">
        <v>395</v>
      </c>
      <c r="O270" s="8" t="s">
        <v>352</v>
      </c>
      <c r="P270" s="8" t="n">
        <v>6</v>
      </c>
      <c r="Q270" s="8" t="s">
        <v>45</v>
      </c>
      <c r="R270" s="8" t="s">
        <v>45</v>
      </c>
      <c r="S270" s="8" t="s">
        <v>45</v>
      </c>
      <c r="T270" s="8" t="n">
        <v>5</v>
      </c>
      <c r="U270" s="10" t="n">
        <f aca="false">X270/T270</f>
        <v>8.8</v>
      </c>
      <c r="V270" s="1" t="n">
        <v>20</v>
      </c>
      <c r="W270" s="1" t="n">
        <v>24</v>
      </c>
      <c r="X270" s="1" t="n">
        <f aca="false">V270+W270</f>
        <v>44</v>
      </c>
      <c r="Y270" s="2" t="n">
        <v>103.63</v>
      </c>
      <c r="Z270" s="2" t="n">
        <v>97.08</v>
      </c>
      <c r="AA270" s="3" t="n">
        <v>109.22</v>
      </c>
      <c r="AB270" s="3" t="n">
        <v>104.23</v>
      </c>
      <c r="AC270" s="2" t="n">
        <v>16.59</v>
      </c>
      <c r="AD270" s="2" t="n">
        <v>15.03</v>
      </c>
      <c r="AE270" s="2" t="n">
        <f aca="false">SQRT((((V270-1)*POWER(AC270,2))+((W270-1)*POWER(AD270,2)))/(X270-2))</f>
        <v>15.7548591143903</v>
      </c>
      <c r="AF270" s="16" t="n">
        <v>17.12</v>
      </c>
      <c r="AG270" s="16" t="n">
        <v>24.95</v>
      </c>
      <c r="AH270" s="11" t="n">
        <f aca="false">((AA270-Y270)-(AB270-Z270))/AE270</f>
        <v>-0.0990170707762865</v>
      </c>
      <c r="AI270" s="11" t="n">
        <f aca="false">AH270*(1-(3/((4*X270)-9)))*SQRT(1-(2*(U270-1)*0.233)/(X270-2))</f>
        <v>-0.0929354785151338</v>
      </c>
      <c r="AJ270" s="11" t="n">
        <f aca="false">((Y270-Z270)/AE270)*(1-(3/((4*X270)-9)))</f>
        <v>0.408276283693715</v>
      </c>
      <c r="AK270" s="11" t="n">
        <f aca="false">AI270/SQRT(4+AI270^2)</f>
        <v>-0.0464176526038321</v>
      </c>
      <c r="AL270" s="11" t="n">
        <f aca="false">((AA270-Y270)/AC270)*(1-(3/((4*X270)-9)))</f>
        <v>0.330896976390799</v>
      </c>
      <c r="AM270" s="11" t="n">
        <f aca="false">((AB270-Z270)/AD270)*(1-(3/((4*X270)-9)))</f>
        <v>0.467169453508154</v>
      </c>
      <c r="AN270" s="11" t="n">
        <f aca="false">4*(1+(AI270^2)/8)/AO270</f>
        <v>12.9284963073269</v>
      </c>
      <c r="AO270" s="11" t="n">
        <f aca="false">((1/V270)*((V270-1)/(V270-3))*((((AL270^2)/2)*(V270/(V270-1)))+1)+(1/W270)*((W270-1)/(W270-3))*((((AM270^2)/2)*(W270/(W270-1)))+1))*(1+(U270-1)*0.233)</f>
        <v>0.309728092609973</v>
      </c>
      <c r="AP270" s="1" t="s">
        <v>400</v>
      </c>
    </row>
    <row r="271" customFormat="false" ht="12.75" hidden="false" customHeight="false" outlineLevel="0" collapsed="false">
      <c r="A271" s="1" t="n">
        <v>270</v>
      </c>
      <c r="B271" s="1" t="n">
        <v>41</v>
      </c>
      <c r="C271" s="8" t="s">
        <v>401</v>
      </c>
      <c r="D271" s="1" t="s">
        <v>75</v>
      </c>
      <c r="E271" s="1" t="s">
        <v>57</v>
      </c>
      <c r="F271" s="8" t="s">
        <v>347</v>
      </c>
      <c r="G271" s="1" t="s">
        <v>45</v>
      </c>
      <c r="H271" s="1" t="s">
        <v>46</v>
      </c>
      <c r="I271" s="1" t="s">
        <v>47</v>
      </c>
      <c r="J271" s="8" t="s">
        <v>402</v>
      </c>
      <c r="K271" s="8" t="s">
        <v>49</v>
      </c>
      <c r="L271" s="1" t="s">
        <v>80</v>
      </c>
      <c r="M271" s="1" t="s">
        <v>51</v>
      </c>
      <c r="N271" s="8" t="s">
        <v>278</v>
      </c>
      <c r="O271" s="8" t="s">
        <v>352</v>
      </c>
      <c r="P271" s="8" t="n">
        <v>6</v>
      </c>
      <c r="Q271" s="8" t="s">
        <v>45</v>
      </c>
      <c r="R271" s="1" t="s">
        <v>23</v>
      </c>
      <c r="S271" s="1" t="s">
        <v>23</v>
      </c>
      <c r="T271" s="1" t="n">
        <v>1</v>
      </c>
      <c r="U271" s="10" t="n">
        <v>1</v>
      </c>
      <c r="V271" s="1" t="n">
        <v>78</v>
      </c>
      <c r="W271" s="1" t="n">
        <v>36</v>
      </c>
      <c r="X271" s="1" t="n">
        <f aca="false">V271+W271</f>
        <v>114</v>
      </c>
      <c r="Y271" s="2" t="n">
        <v>114.39</v>
      </c>
      <c r="Z271" s="2" t="n">
        <v>102.97</v>
      </c>
      <c r="AA271" s="3" t="n">
        <v>117.36</v>
      </c>
      <c r="AB271" s="3" t="n">
        <v>114.03</v>
      </c>
      <c r="AC271" s="2" t="n">
        <v>24.44</v>
      </c>
      <c r="AD271" s="2" t="n">
        <v>24.94</v>
      </c>
      <c r="AE271" s="2" t="n">
        <f aca="false">SQRT((((V271-1)*POWER(AC271,2))+((W271-1)*POWER(AD271,2)))/(X271-2))</f>
        <v>24.5973418279293</v>
      </c>
      <c r="AF271" s="2" t="n">
        <v>16.22</v>
      </c>
      <c r="AG271" s="2" t="n">
        <v>17.48</v>
      </c>
      <c r="AH271" s="11" t="n">
        <f aca="false">((AA271-Y271)-(AB271-Z271))/AE271</f>
        <v>-0.328897327873621</v>
      </c>
      <c r="AI271" s="11" t="n">
        <f aca="false">AH271*(1-(3/((4*X271)-9)))*SQRT(1-(2*(U271-1)*0.233)/(X271-2))</f>
        <v>-0.32668996325702</v>
      </c>
      <c r="AJ271" s="11" t="n">
        <f aca="false">((Y271-Z271)/AE271)*(1-(3/((4*X271)-9)))</f>
        <v>0.461161851717573</v>
      </c>
      <c r="AK271" s="11" t="n">
        <f aca="false">AI271/SQRT(4+AI271^2)</f>
        <v>-0.161208490200204</v>
      </c>
      <c r="AL271" s="11" t="n">
        <f aca="false">((AA271-Y271)/AC271)*(1-(3/((4*X271)-9)))</f>
        <v>0.120706510396643</v>
      </c>
      <c r="AM271" s="11" t="n">
        <f aca="false">((AB271-Z271)/AD271)*(1-(3/((4*X271)-9)))</f>
        <v>0.440488043788314</v>
      </c>
      <c r="AN271" s="11" t="n">
        <f aca="false">4*(1+(AI271^2)/8)/AO271</f>
        <v>88.7714720720675</v>
      </c>
      <c r="AO271" s="11" t="n">
        <f aca="false">((1/V271)*((V271-1)/(V271-3))*((((AL271^2)/2)*(V271/(V271-1)))+1)+(1/W271)*((W271-1)/(W271-3))*((((AM271^2)/2)*(W271/(W271-1)))+1))*(1+(U271-1)*0.233)</f>
        <v>0.0456606505607544</v>
      </c>
      <c r="AP271" s="1" t="s">
        <v>403</v>
      </c>
    </row>
    <row r="272" customFormat="false" ht="12.75" hidden="false" customHeight="false" outlineLevel="0" collapsed="false">
      <c r="A272" s="1" t="n">
        <v>271</v>
      </c>
      <c r="B272" s="1" t="n">
        <v>41</v>
      </c>
      <c r="C272" s="8" t="s">
        <v>401</v>
      </c>
      <c r="D272" s="1" t="s">
        <v>56</v>
      </c>
      <c r="E272" s="1" t="s">
        <v>57</v>
      </c>
      <c r="F272" s="8" t="s">
        <v>350</v>
      </c>
      <c r="G272" s="1" t="s">
        <v>45</v>
      </c>
      <c r="H272" s="1" t="s">
        <v>46</v>
      </c>
      <c r="I272" s="1" t="s">
        <v>47</v>
      </c>
      <c r="J272" s="8" t="s">
        <v>402</v>
      </c>
      <c r="K272" s="8" t="s">
        <v>49</v>
      </c>
      <c r="L272" s="1" t="s">
        <v>80</v>
      </c>
      <c r="M272" s="1" t="s">
        <v>51</v>
      </c>
      <c r="N272" s="8" t="s">
        <v>278</v>
      </c>
      <c r="O272" s="8" t="s">
        <v>404</v>
      </c>
      <c r="P272" s="8" t="n">
        <v>6</v>
      </c>
      <c r="Q272" s="8" t="s">
        <v>45</v>
      </c>
      <c r="R272" s="1" t="s">
        <v>23</v>
      </c>
      <c r="S272" s="1" t="s">
        <v>23</v>
      </c>
      <c r="T272" s="1" t="n">
        <v>1</v>
      </c>
      <c r="U272" s="10" t="n">
        <v>1</v>
      </c>
      <c r="V272" s="1" t="n">
        <v>79</v>
      </c>
      <c r="W272" s="1" t="n">
        <v>36</v>
      </c>
      <c r="X272" s="1" t="n">
        <f aca="false">V272+W272</f>
        <v>115</v>
      </c>
      <c r="Y272" s="2" t="n">
        <v>106.42</v>
      </c>
      <c r="Z272" s="2" t="n">
        <v>102.55</v>
      </c>
      <c r="AA272" s="3" t="n">
        <v>115</v>
      </c>
      <c r="AB272" s="3" t="n">
        <v>111.11</v>
      </c>
      <c r="AC272" s="2" t="n">
        <v>17.35</v>
      </c>
      <c r="AD272" s="2" t="n">
        <v>15.1</v>
      </c>
      <c r="AE272" s="2" t="n">
        <f aca="false">SQRT((((V272-1)*POWER(AC272,2))+((W272-1)*POWER(AD272,2)))/(X272-2))</f>
        <v>16.685562886806</v>
      </c>
      <c r="AF272" s="2" t="n">
        <v>15.33</v>
      </c>
      <c r="AG272" s="2" t="n">
        <v>12.03</v>
      </c>
      <c r="AH272" s="11" t="n">
        <f aca="false">((AA272-Y272)-(AB272-Z272))/AE272</f>
        <v>0.00119864101293286</v>
      </c>
      <c r="AI272" s="11" t="n">
        <f aca="false">AH272*(1-(3/((4*X272)-9)))*SQRT(1-(2*(U272-1)*0.233)/(X272-2))</f>
        <v>0.00119066779111734</v>
      </c>
      <c r="AJ272" s="11" t="n">
        <f aca="false">((Y272-Z272)/AE272)*(1-(3/((4*X272)-9)))</f>
        <v>0.230394217581251</v>
      </c>
      <c r="AK272" s="11" t="n">
        <f aca="false">AI272/SQRT(4+AI272^2)</f>
        <v>0.00059533379005885</v>
      </c>
      <c r="AL272" s="11" t="n">
        <f aca="false">((AA272-Y272)/AC272)*(1-(3/((4*X272)-9)))</f>
        <v>0.491234975750334</v>
      </c>
      <c r="AM272" s="11" t="n">
        <f aca="false">((AB272-Z272)/AD272)*(1-(3/((4*X272)-9)))</f>
        <v>0.563116547480948</v>
      </c>
      <c r="AN272" s="11" t="n">
        <f aca="false">4*(1+(AI272^2)/8)/AO272</f>
        <v>81.8921396099927</v>
      </c>
      <c r="AO272" s="11" t="n">
        <f aca="false">((1/V272)*((V272-1)/(V272-3))*((((AL272^2)/2)*(V272/(V272-1)))+1)+(1/W272)*((W272-1)/(W272-3))*((((AM272^2)/2)*(W272/(W272-1)))+1))*(1+(U272-1)*0.233)</f>
        <v>0.0488447453918618</v>
      </c>
      <c r="AP272" s="1" t="s">
        <v>403</v>
      </c>
    </row>
    <row r="273" customFormat="false" ht="12.75" hidden="false" customHeight="false" outlineLevel="0" collapsed="false">
      <c r="A273" s="1" t="n">
        <v>272</v>
      </c>
      <c r="B273" s="1" t="n">
        <v>42</v>
      </c>
      <c r="C273" s="1" t="s">
        <v>405</v>
      </c>
      <c r="D273" s="1" t="s">
        <v>56</v>
      </c>
      <c r="E273" s="1" t="s">
        <v>57</v>
      </c>
      <c r="F273" s="1" t="s">
        <v>406</v>
      </c>
      <c r="G273" s="1" t="s">
        <v>23</v>
      </c>
      <c r="H273" s="1" t="s">
        <v>46</v>
      </c>
      <c r="I273" s="1" t="s">
        <v>47</v>
      </c>
      <c r="J273" s="9" t="s">
        <v>407</v>
      </c>
      <c r="K273" s="8" t="s">
        <v>49</v>
      </c>
      <c r="L273" s="1" t="s">
        <v>50</v>
      </c>
      <c r="M273" s="1" t="s">
        <v>63</v>
      </c>
      <c r="N273" s="8" t="s">
        <v>278</v>
      </c>
      <c r="O273" s="9" t="s">
        <v>408</v>
      </c>
      <c r="P273" s="9" t="n">
        <v>8</v>
      </c>
      <c r="Q273" s="9" t="s">
        <v>45</v>
      </c>
      <c r="R273" s="9" t="s">
        <v>23</v>
      </c>
      <c r="S273" s="9" t="s">
        <v>45</v>
      </c>
      <c r="T273" s="8" t="n">
        <v>4</v>
      </c>
      <c r="U273" s="10" t="n">
        <f aca="false">X273/T273</f>
        <v>10</v>
      </c>
      <c r="V273" s="1" t="n">
        <v>23</v>
      </c>
      <c r="W273" s="1" t="n">
        <v>17</v>
      </c>
      <c r="X273" s="1" t="n">
        <f aca="false">V273+W273</f>
        <v>40</v>
      </c>
      <c r="Y273" s="2" t="n">
        <v>16</v>
      </c>
      <c r="Z273" s="2" t="n">
        <v>15</v>
      </c>
      <c r="AA273" s="3" t="n">
        <v>19.04</v>
      </c>
      <c r="AB273" s="3" t="n">
        <v>16.41</v>
      </c>
      <c r="AC273" s="2" t="n">
        <v>2.82</v>
      </c>
      <c r="AD273" s="2" t="n">
        <v>4.12</v>
      </c>
      <c r="AE273" s="2" t="n">
        <f aca="false">SQRT((((V273-1)*POWER(AC273,2))+((W273-1)*POWER(AD273,2)))/(X273-2))</f>
        <v>3.42799312165373</v>
      </c>
      <c r="AF273" s="2" t="n">
        <v>3.01</v>
      </c>
      <c r="AG273" s="2" t="n">
        <v>3.92</v>
      </c>
      <c r="AH273" s="11" t="n">
        <f aca="false">((AA273-Y273)-(AB273-Z273))/AE273</f>
        <v>0.475496870079382</v>
      </c>
      <c r="AI273" s="11" t="n">
        <f aca="false">AH273*(1-(3/((4*X273)-9)))*SQRT(1-(2*(U273-1)*0.233)/(X273-2))</f>
        <v>0.439579596398445</v>
      </c>
      <c r="AJ273" s="11" t="n">
        <f aca="false">((Y273-Z273)/AE273)*(1-(3/((4*X273)-9)))</f>
        <v>0.285920191653795</v>
      </c>
      <c r="AK273" s="11" t="n">
        <f aca="false">AI273/SQRT(4+AI273^2)</f>
        <v>0.214665954741783</v>
      </c>
      <c r="AL273" s="11" t="n">
        <f aca="false">((AA273-Y273)/AC273)*(1-(3/((4*X273)-9)))</f>
        <v>1.0565966840449</v>
      </c>
      <c r="AM273" s="11" t="n">
        <f aca="false">((AB273-Z273)/AD273)*(1-(3/((4*X273)-9)))</f>
        <v>0.335433678390021</v>
      </c>
      <c r="AN273" s="11" t="n">
        <f aca="false">4*(1+(AI273^2)/8)/AO273</f>
        <v>8.99957166591464</v>
      </c>
      <c r="AO273" s="11" t="n">
        <f aca="false">((1/V273)*((V273-1)/(V273-3))*((((AL273^2)/2)*(V273/(V273-1)))+1)+(1/W273)*((W273-1)/(W273-3))*((((AM273^2)/2)*(W273/(W273-1)))+1))*(1+(U273-1)*0.233)</f>
        <v>0.455201120993414</v>
      </c>
      <c r="AP273" s="1" t="s">
        <v>409</v>
      </c>
    </row>
    <row r="274" customFormat="false" ht="12.75" hidden="false" customHeight="false" outlineLevel="0" collapsed="false">
      <c r="A274" s="1" t="n">
        <v>273</v>
      </c>
      <c r="B274" s="1" t="n">
        <v>42</v>
      </c>
      <c r="C274" s="1" t="s">
        <v>405</v>
      </c>
      <c r="D274" s="1" t="s">
        <v>56</v>
      </c>
      <c r="E274" s="1" t="s">
        <v>57</v>
      </c>
      <c r="F274" s="1" t="s">
        <v>406</v>
      </c>
      <c r="G274" s="1" t="s">
        <v>23</v>
      </c>
      <c r="H274" s="1" t="s">
        <v>46</v>
      </c>
      <c r="I274" s="1" t="s">
        <v>47</v>
      </c>
      <c r="J274" s="9" t="s">
        <v>407</v>
      </c>
      <c r="K274" s="8" t="s">
        <v>49</v>
      </c>
      <c r="L274" s="1" t="s">
        <v>50</v>
      </c>
      <c r="M274" s="1" t="s">
        <v>63</v>
      </c>
      <c r="N274" s="8" t="s">
        <v>278</v>
      </c>
      <c r="O274" s="9" t="s">
        <v>408</v>
      </c>
      <c r="P274" s="9" t="n">
        <v>8</v>
      </c>
      <c r="Q274" s="9" t="s">
        <v>45</v>
      </c>
      <c r="R274" s="9" t="s">
        <v>23</v>
      </c>
      <c r="S274" s="9" t="s">
        <v>45</v>
      </c>
      <c r="T274" s="8" t="n">
        <v>4</v>
      </c>
      <c r="U274" s="10" t="n">
        <f aca="false">X274/T274</f>
        <v>10</v>
      </c>
      <c r="V274" s="1" t="n">
        <v>23</v>
      </c>
      <c r="W274" s="1" t="n">
        <v>17</v>
      </c>
      <c r="X274" s="1" t="n">
        <f aca="false">V274+W274</f>
        <v>40</v>
      </c>
      <c r="Y274" s="2" t="n">
        <v>16.35</v>
      </c>
      <c r="Z274" s="2" t="n">
        <v>15</v>
      </c>
      <c r="AA274" s="3" t="n">
        <v>23.87</v>
      </c>
      <c r="AB274" s="3" t="n">
        <v>16.41</v>
      </c>
      <c r="AC274" s="2" t="n">
        <v>3.26</v>
      </c>
      <c r="AD274" s="2" t="n">
        <v>4.12</v>
      </c>
      <c r="AE274" s="2" t="n">
        <f aca="false">SQRT((((V274-1)*POWER(AC274,2))+((W274-1)*POWER(AD274,2)))/(X274-2))</f>
        <v>3.64690784667028</v>
      </c>
      <c r="AF274" s="2" t="n">
        <v>2.63</v>
      </c>
      <c r="AG274" s="2" t="n">
        <v>3.92</v>
      </c>
      <c r="AH274" s="11" t="n">
        <f aca="false">((AA274-Y274)-(AB274-Z274))/AE274</f>
        <v>1.67539193664534</v>
      </c>
      <c r="AI274" s="11" t="n">
        <f aca="false">AH274*(1-(3/((4*X274)-9)))*SQRT(1-(2*(U274-1)*0.233)/(X274-2))</f>
        <v>1.54883903062667</v>
      </c>
      <c r="AJ274" s="11" t="n">
        <f aca="false">((Y274-Z274)/AE274)*(1-(3/((4*X274)-9)))</f>
        <v>0.362822112205308</v>
      </c>
      <c r="AK274" s="11" t="n">
        <f aca="false">AI274/SQRT(4+AI274^2)</f>
        <v>0.61228489163592</v>
      </c>
      <c r="AL274" s="11" t="n">
        <f aca="false">((AA274-Y274)/AC274)*(1-(3/((4*X274)-9)))</f>
        <v>2.2609190265307</v>
      </c>
      <c r="AM274" s="11" t="n">
        <f aca="false">((AB274-Z274)/AD274)*(1-(3/((4*X274)-9)))</f>
        <v>0.335433678390021</v>
      </c>
      <c r="AN274" s="11" t="n">
        <f aca="false">4*(1+(AI274^2)/8)/AO274</f>
        <v>6.80074209368472</v>
      </c>
      <c r="AO274" s="11" t="n">
        <f aca="false">((1/V274)*((V274-1)/(V274-3))*((((AL274^2)/2)*(V274/(V274-1)))+1)+(1/W274)*((W274-1)/(W274-3))*((((AM274^2)/2)*(W274/(W274-1)))+1))*(1+(U274-1)*0.233)</f>
        <v>0.764541736735551</v>
      </c>
      <c r="AP274" s="1" t="s">
        <v>410</v>
      </c>
    </row>
    <row r="275" customFormat="false" ht="12.75" hidden="false" customHeight="false" outlineLevel="0" collapsed="false">
      <c r="A275" s="1" t="n">
        <v>274</v>
      </c>
      <c r="B275" s="1" t="n">
        <v>42</v>
      </c>
      <c r="C275" s="1" t="s">
        <v>405</v>
      </c>
      <c r="D275" s="1" t="s">
        <v>43</v>
      </c>
      <c r="E275" s="1" t="s">
        <v>43</v>
      </c>
      <c r="F275" s="1" t="s">
        <v>411</v>
      </c>
      <c r="G275" s="1" t="s">
        <v>45</v>
      </c>
      <c r="H275" s="1" t="s">
        <v>46</v>
      </c>
      <c r="I275" s="1" t="s">
        <v>47</v>
      </c>
      <c r="J275" s="9" t="s">
        <v>407</v>
      </c>
      <c r="K275" s="8" t="s">
        <v>49</v>
      </c>
      <c r="L275" s="1" t="s">
        <v>50</v>
      </c>
      <c r="M275" s="1" t="s">
        <v>63</v>
      </c>
      <c r="N275" s="8" t="s">
        <v>278</v>
      </c>
      <c r="O275" s="9" t="s">
        <v>408</v>
      </c>
      <c r="P275" s="9" t="n">
        <v>8</v>
      </c>
      <c r="Q275" s="9" t="s">
        <v>45</v>
      </c>
      <c r="R275" s="9" t="s">
        <v>23</v>
      </c>
      <c r="S275" s="9" t="s">
        <v>45</v>
      </c>
      <c r="T275" s="8" t="n">
        <v>4</v>
      </c>
      <c r="U275" s="10" t="n">
        <f aca="false">X275/T275</f>
        <v>10</v>
      </c>
      <c r="V275" s="1" t="n">
        <v>23</v>
      </c>
      <c r="W275" s="1" t="n">
        <v>17</v>
      </c>
      <c r="X275" s="1" t="n">
        <f aca="false">V275+W275</f>
        <v>40</v>
      </c>
      <c r="Y275" s="2" t="n">
        <v>21.78</v>
      </c>
      <c r="Z275" s="2" t="n">
        <v>19.82</v>
      </c>
      <c r="AA275" s="3" t="n">
        <v>23.3</v>
      </c>
      <c r="AB275" s="3" t="n">
        <v>21.24</v>
      </c>
      <c r="AC275" s="2" t="n">
        <v>5.74</v>
      </c>
      <c r="AD275" s="2" t="n">
        <v>4.9</v>
      </c>
      <c r="AE275" s="2" t="n">
        <f aca="false">SQRT((((V275-1)*POWER(AC275,2))+((W275-1)*POWER(AD275,2)))/(X275-2))</f>
        <v>5.40225878684093</v>
      </c>
      <c r="AF275" s="2" t="n">
        <v>5.06</v>
      </c>
      <c r="AG275" s="2" t="n">
        <v>5.56</v>
      </c>
      <c r="AH275" s="11" t="n">
        <f aca="false">((AA275-Y275)-(AB275-Z275))/AE275</f>
        <v>0.0185107755747626</v>
      </c>
      <c r="AI275" s="11" t="n">
        <f aca="false">AH275*(1-(3/((4*X275)-9)))*SQRT(1-(2*(U275-1)*0.233)/(X275-2))</f>
        <v>0.0171125400989872</v>
      </c>
      <c r="AJ275" s="11" t="n">
        <f aca="false">((Y275-Z275)/AE275)*(1-(3/((4*X275)-9)))</f>
        <v>0.355603031703778</v>
      </c>
      <c r="AK275" s="11" t="n">
        <f aca="false">AI275/SQRT(4+AI275^2)</f>
        <v>0.00855595686546332</v>
      </c>
      <c r="AL275" s="11" t="n">
        <f aca="false">((AA275-Y275)/AC275)*(1-(3/((4*X275)-9)))</f>
        <v>0.259547269077232</v>
      </c>
      <c r="AM275" s="11" t="n">
        <f aca="false">((AB275-Z275)/AD275)*(1-(3/((4*X275)-9)))</f>
        <v>0.284038383565346</v>
      </c>
      <c r="AN275" s="11" t="n">
        <f aca="false">4*(1+(AI275^2)/8)/AO275</f>
        <v>10.7978308935566</v>
      </c>
      <c r="AO275" s="11" t="n">
        <f aca="false">((1/V275)*((V275-1)/(V275-3))*((((AL275^2)/2)*(V275/(V275-1)))+1)+(1/W275)*((W275-1)/(W275-3))*((((AM275^2)/2)*(W275/(W275-1)))+1))*(1+(U275-1)*0.233)</f>
        <v>0.370458331765625</v>
      </c>
      <c r="AP275" s="1" t="s">
        <v>409</v>
      </c>
    </row>
    <row r="276" customFormat="false" ht="12.75" hidden="false" customHeight="false" outlineLevel="0" collapsed="false">
      <c r="A276" s="1" t="n">
        <v>275</v>
      </c>
      <c r="B276" s="1" t="n">
        <v>42</v>
      </c>
      <c r="C276" s="1" t="s">
        <v>405</v>
      </c>
      <c r="D276" s="1" t="s">
        <v>43</v>
      </c>
      <c r="E276" s="1" t="s">
        <v>43</v>
      </c>
      <c r="F276" s="1" t="s">
        <v>411</v>
      </c>
      <c r="G276" s="1" t="s">
        <v>45</v>
      </c>
      <c r="H276" s="1" t="s">
        <v>46</v>
      </c>
      <c r="I276" s="1" t="s">
        <v>47</v>
      </c>
      <c r="J276" s="9" t="s">
        <v>407</v>
      </c>
      <c r="K276" s="8" t="s">
        <v>49</v>
      </c>
      <c r="L276" s="1" t="s">
        <v>50</v>
      </c>
      <c r="M276" s="1" t="s">
        <v>63</v>
      </c>
      <c r="N276" s="8" t="s">
        <v>278</v>
      </c>
      <c r="O276" s="9" t="s">
        <v>408</v>
      </c>
      <c r="P276" s="9" t="n">
        <v>8</v>
      </c>
      <c r="Q276" s="9" t="s">
        <v>45</v>
      </c>
      <c r="R276" s="9" t="s">
        <v>23</v>
      </c>
      <c r="S276" s="9" t="s">
        <v>45</v>
      </c>
      <c r="T276" s="8" t="n">
        <v>4</v>
      </c>
      <c r="U276" s="10" t="n">
        <f aca="false">X276/T276</f>
        <v>10</v>
      </c>
      <c r="V276" s="1" t="n">
        <v>23</v>
      </c>
      <c r="W276" s="1" t="n">
        <v>17</v>
      </c>
      <c r="X276" s="1" t="n">
        <f aca="false">V276+W276</f>
        <v>40</v>
      </c>
      <c r="Y276" s="2" t="n">
        <v>21.35</v>
      </c>
      <c r="Z276" s="2" t="n">
        <v>19.82</v>
      </c>
      <c r="AA276" s="3" t="n">
        <v>29.22</v>
      </c>
      <c r="AB276" s="3" t="n">
        <v>21.24</v>
      </c>
      <c r="AC276" s="2" t="n">
        <v>3.67</v>
      </c>
      <c r="AD276" s="2" t="n">
        <v>4.9</v>
      </c>
      <c r="AE276" s="2" t="n">
        <f aca="false">SQRT((((V276-1)*POWER(AC276,2))+((W276-1)*POWER(AD276,2)))/(X276-2))</f>
        <v>4.23169681035124</v>
      </c>
      <c r="AF276" s="2" t="n">
        <v>3.32</v>
      </c>
      <c r="AG276" s="2" t="n">
        <v>5.56</v>
      </c>
      <c r="AH276" s="11" t="n">
        <f aca="false">((AA276-Y276)-(AB276-Z276))/AE276</f>
        <v>1.52421127719324</v>
      </c>
      <c r="AI276" s="11" t="n">
        <f aca="false">AH276*(1-(3/((4*X276)-9)))*SQRT(1-(2*(U276-1)*0.233)/(X276-2))</f>
        <v>1.40907799864741</v>
      </c>
      <c r="AJ276" s="11" t="n">
        <f aca="false">((Y276-Z276)/AE276)*(1-(3/((4*X276)-9)))</f>
        <v>0.354373840143371</v>
      </c>
      <c r="AK276" s="11" t="n">
        <f aca="false">AI276/SQRT(4+AI276^2)</f>
        <v>0.575950005896285</v>
      </c>
      <c r="AL276" s="11" t="n">
        <f aca="false">((AA276-Y276)/AC276)*(1-(3/((4*X276)-9)))</f>
        <v>2.10180991392533</v>
      </c>
      <c r="AM276" s="11" t="n">
        <f aca="false">((AB276-Z276)/AD276)*(1-(3/((4*X276)-9)))</f>
        <v>0.284038383565346</v>
      </c>
      <c r="AN276" s="11" t="n">
        <f aca="false">4*(1+(AI276^2)/8)/AO276</f>
        <v>7.05912925921402</v>
      </c>
      <c r="AO276" s="11" t="n">
        <f aca="false">((1/V276)*((V276-1)/(V276-3))*((((AL276^2)/2)*(V276/(V276-1)))+1)+(1/W276)*((W276-1)/(W276-3))*((((AM276^2)/2)*(W276/(W276-1)))+1))*(1+(U276-1)*0.233)</f>
        <v>0.707275673783596</v>
      </c>
      <c r="AP276" s="1" t="s">
        <v>410</v>
      </c>
    </row>
    <row r="277" customFormat="false" ht="12.75" hidden="false" customHeight="false" outlineLevel="0" collapsed="false">
      <c r="A277" s="1" t="n">
        <v>276</v>
      </c>
      <c r="B277" s="1" t="n">
        <v>43</v>
      </c>
      <c r="C277" s="1" t="s">
        <v>412</v>
      </c>
      <c r="D277" s="1" t="s">
        <v>56</v>
      </c>
      <c r="E277" s="1" t="s">
        <v>57</v>
      </c>
      <c r="F277" s="1" t="s">
        <v>413</v>
      </c>
      <c r="G277" s="1" t="s">
        <v>23</v>
      </c>
      <c r="H277" s="1" t="s">
        <v>46</v>
      </c>
      <c r="I277" s="1" t="s">
        <v>47</v>
      </c>
      <c r="J277" s="8" t="s">
        <v>414</v>
      </c>
      <c r="K277" s="8" t="s">
        <v>49</v>
      </c>
      <c r="L277" s="1" t="s">
        <v>131</v>
      </c>
      <c r="M277" s="1" t="s">
        <v>71</v>
      </c>
      <c r="N277" s="8" t="s">
        <v>278</v>
      </c>
      <c r="O277" s="9" t="s">
        <v>415</v>
      </c>
      <c r="P277" s="9" t="n">
        <v>10</v>
      </c>
      <c r="Q277" s="9" t="s">
        <v>45</v>
      </c>
      <c r="R277" s="8" t="s">
        <v>23</v>
      </c>
      <c r="S277" s="8" t="s">
        <v>45</v>
      </c>
      <c r="T277" s="1" t="n">
        <v>7</v>
      </c>
      <c r="U277" s="10" t="n">
        <f aca="false">X277/T277</f>
        <v>3.14285714285714</v>
      </c>
      <c r="V277" s="1" t="n">
        <v>10</v>
      </c>
      <c r="W277" s="1" t="n">
        <v>12</v>
      </c>
      <c r="X277" s="1" t="n">
        <f aca="false">V277+W277</f>
        <v>22</v>
      </c>
      <c r="Y277" s="2" t="n">
        <v>14</v>
      </c>
      <c r="Z277" s="2" t="n">
        <v>18.3</v>
      </c>
      <c r="AA277" s="3" t="n">
        <v>22.6</v>
      </c>
      <c r="AB277" s="3" t="n">
        <v>19.8</v>
      </c>
      <c r="AC277" s="2" t="n">
        <v>2.2</v>
      </c>
      <c r="AD277" s="2" t="n">
        <v>2.3</v>
      </c>
      <c r="AE277" s="2" t="n">
        <f aca="false">SQRT((((V277-1)*POWER(AC277,2))+((W277-1)*POWER(AD277,2)))/(X277-2))</f>
        <v>2.25554871372799</v>
      </c>
      <c r="AF277" s="2" t="n">
        <v>1.3</v>
      </c>
      <c r="AG277" s="2" t="n">
        <v>2.1</v>
      </c>
      <c r="AH277" s="11" t="n">
        <f aca="false">((AA277-Y277)-(AB277-Z277))/AE277</f>
        <v>3.14779279950246</v>
      </c>
      <c r="AI277" s="11" t="n">
        <f aca="false">AH277*(1-(3/((4*X277)-9)))*SQRT(1-(2*(U277-1)*0.233)/(X277-2))</f>
        <v>2.95169015994143</v>
      </c>
      <c r="AJ277" s="11" t="n">
        <f aca="false">((Y277-Z277)/AE277)*(1-(3/((4*X277)-9)))</f>
        <v>-1.83401441768123</v>
      </c>
      <c r="AK277" s="11" t="n">
        <f aca="false">AI277/SQRT(4+AI277^2)</f>
        <v>0.827857742702985</v>
      </c>
      <c r="AL277" s="11" t="n">
        <f aca="false">((AA277-Y277)/AC277)*(1-(3/((4*X277)-9)))</f>
        <v>3.76064441887227</v>
      </c>
      <c r="AM277" s="11" t="n">
        <f aca="false">((AB277-Z277)/AD277)*(1-(3/((4*X277)-9)))</f>
        <v>0.627407815079802</v>
      </c>
      <c r="AN277" s="11" t="n">
        <f aca="false">4*(1+(AI277^2)/8)/AO277</f>
        <v>4.41475239005269</v>
      </c>
      <c r="AO277" s="11" t="n">
        <f aca="false">((1/V277)*((V277-1)/(V277-3))*((((AL277^2)/2)*(V277/(V277-1)))+1)+(1/W277)*((W277-1)/(W277-3))*((((AM277^2)/2)*(W277/(W277-1)))+1))*(1+(U277-1)*0.233)</f>
        <v>1.89279865819334</v>
      </c>
      <c r="AP277" s="1" t="s">
        <v>416</v>
      </c>
    </row>
    <row r="278" customFormat="false" ht="12.75" hidden="false" customHeight="false" outlineLevel="0" collapsed="false">
      <c r="A278" s="1" t="n">
        <v>277</v>
      </c>
      <c r="B278" s="1" t="n">
        <v>43</v>
      </c>
      <c r="C278" s="1" t="s">
        <v>412</v>
      </c>
      <c r="D278" s="1" t="s">
        <v>56</v>
      </c>
      <c r="E278" s="1" t="s">
        <v>57</v>
      </c>
      <c r="F278" s="1" t="s">
        <v>413</v>
      </c>
      <c r="G278" s="1" t="s">
        <v>23</v>
      </c>
      <c r="H278" s="1" t="s">
        <v>46</v>
      </c>
      <c r="I278" s="1" t="s">
        <v>47</v>
      </c>
      <c r="J278" s="8" t="s">
        <v>414</v>
      </c>
      <c r="K278" s="8" t="s">
        <v>49</v>
      </c>
      <c r="L278" s="1" t="s">
        <v>131</v>
      </c>
      <c r="M278" s="1" t="s">
        <v>71</v>
      </c>
      <c r="N278" s="8" t="s">
        <v>278</v>
      </c>
      <c r="O278" s="9" t="s">
        <v>415</v>
      </c>
      <c r="P278" s="9" t="n">
        <v>10</v>
      </c>
      <c r="Q278" s="9" t="s">
        <v>45</v>
      </c>
      <c r="R278" s="8" t="s">
        <v>23</v>
      </c>
      <c r="S278" s="8" t="s">
        <v>45</v>
      </c>
      <c r="T278" s="1" t="n">
        <v>7</v>
      </c>
      <c r="U278" s="10" t="n">
        <f aca="false">X278/T278</f>
        <v>3.57142857142857</v>
      </c>
      <c r="V278" s="1" t="n">
        <v>13</v>
      </c>
      <c r="W278" s="1" t="n">
        <v>12</v>
      </c>
      <c r="X278" s="1" t="n">
        <f aca="false">V278+W278</f>
        <v>25</v>
      </c>
      <c r="Y278" s="2" t="n">
        <v>16.2</v>
      </c>
      <c r="Z278" s="2" t="n">
        <v>18.3</v>
      </c>
      <c r="AA278" s="3" t="n">
        <v>22.6</v>
      </c>
      <c r="AB278" s="3" t="n">
        <v>19.8</v>
      </c>
      <c r="AC278" s="2" t="n">
        <v>2.4</v>
      </c>
      <c r="AD278" s="2" t="n">
        <v>2.3</v>
      </c>
      <c r="AE278" s="2" t="n">
        <f aca="false">SQRT((((V278-1)*POWER(AC278,2))+((W278-1)*POWER(AD278,2)))/(X278-2))</f>
        <v>2.35270427196117</v>
      </c>
      <c r="AF278" s="2" t="n">
        <v>1.3</v>
      </c>
      <c r="AG278" s="2" t="n">
        <v>2.1</v>
      </c>
      <c r="AH278" s="11" t="n">
        <f aca="false">((AA278-Y278)-(AB278-Z278))/AE278</f>
        <v>2.08270969641053</v>
      </c>
      <c r="AI278" s="11" t="n">
        <f aca="false">AH278*(1-(3/((4*X278)-9)))*SQRT(1-(2*(U278-1)*0.233)/(X278-2))</f>
        <v>1.96088183204991</v>
      </c>
      <c r="AJ278" s="11" t="n">
        <f aca="false">((Y278-Z278)/AE278)*(1-(3/((4*X278)-9)))</f>
        <v>-0.863163830223515</v>
      </c>
      <c r="AK278" s="11" t="n">
        <f aca="false">AI278/SQRT(4+AI278^2)</f>
        <v>0.70008916376852</v>
      </c>
      <c r="AL278" s="11" t="n">
        <f aca="false">((AA278-Y278)/AC278)*(1-(3/((4*X278)-9)))</f>
        <v>2.57875457875458</v>
      </c>
      <c r="AM278" s="11" t="n">
        <f aca="false">((AB278-Z278)/AD278)*(1-(3/((4*X278)-9)))</f>
        <v>0.630673674151935</v>
      </c>
      <c r="AN278" s="11" t="n">
        <f aca="false">4*(1+(AI278^2)/8)/AO278</f>
        <v>6.74902509040266</v>
      </c>
      <c r="AO278" s="11" t="n">
        <f aca="false">((1/V278)*((V278-1)/(V278-3))*((((AL278^2)/2)*(V278/(V278-1)))+1)+(1/W278)*((W278-1)/(W278-3))*((((AM278^2)/2)*(W278/(W278-1)))+1))*(1+(U278-1)*0.233)</f>
        <v>0.8775384148525</v>
      </c>
      <c r="AP278" s="1" t="s">
        <v>417</v>
      </c>
    </row>
    <row r="279" customFormat="false" ht="12.75" hidden="false" customHeight="false" outlineLevel="0" collapsed="false">
      <c r="A279" s="1" t="n">
        <v>278</v>
      </c>
      <c r="B279" s="1" t="n">
        <v>43</v>
      </c>
      <c r="C279" s="1" t="s">
        <v>412</v>
      </c>
      <c r="D279" s="1" t="s">
        <v>85</v>
      </c>
      <c r="E279" s="1" t="s">
        <v>86</v>
      </c>
      <c r="F279" s="1" t="s">
        <v>418</v>
      </c>
      <c r="G279" s="1" t="s">
        <v>45</v>
      </c>
      <c r="H279" s="1" t="s">
        <v>46</v>
      </c>
      <c r="I279" s="1" t="s">
        <v>47</v>
      </c>
      <c r="J279" s="8" t="s">
        <v>414</v>
      </c>
      <c r="K279" s="8" t="s">
        <v>49</v>
      </c>
      <c r="L279" s="1" t="s">
        <v>131</v>
      </c>
      <c r="M279" s="1" t="s">
        <v>71</v>
      </c>
      <c r="N279" s="8" t="s">
        <v>278</v>
      </c>
      <c r="O279" s="9" t="s">
        <v>415</v>
      </c>
      <c r="P279" s="9" t="n">
        <v>10</v>
      </c>
      <c r="Q279" s="9" t="s">
        <v>45</v>
      </c>
      <c r="R279" s="8" t="s">
        <v>23</v>
      </c>
      <c r="S279" s="8" t="s">
        <v>45</v>
      </c>
      <c r="T279" s="1" t="n">
        <v>7</v>
      </c>
      <c r="U279" s="10" t="n">
        <f aca="false">X279/T279</f>
        <v>3.14285714285714</v>
      </c>
      <c r="V279" s="1" t="n">
        <v>10</v>
      </c>
      <c r="W279" s="1" t="n">
        <v>12</v>
      </c>
      <c r="X279" s="1" t="n">
        <f aca="false">V279+W279</f>
        <v>22</v>
      </c>
      <c r="Y279" s="2" t="n">
        <v>6.5</v>
      </c>
      <c r="Z279" s="2" t="n">
        <v>9.6</v>
      </c>
      <c r="AA279" s="3" t="n">
        <v>15</v>
      </c>
      <c r="AB279" s="3" t="n">
        <v>11.8</v>
      </c>
      <c r="AC279" s="2" t="n">
        <v>2.8</v>
      </c>
      <c r="AD279" s="2" t="n">
        <v>3.2</v>
      </c>
      <c r="AE279" s="2" t="n">
        <f aca="false">SQRT((((V279-1)*POWER(AC279,2))+((W279-1)*POWER(AD279,2)))/(X279-2))</f>
        <v>3.02654919008431</v>
      </c>
      <c r="AF279" s="2" t="n">
        <v>1.8</v>
      </c>
      <c r="AG279" s="2" t="n">
        <v>3.4</v>
      </c>
      <c r="AH279" s="11" t="n">
        <f aca="false">((AA279-Y279)-(AB279-Z279))/AE279</f>
        <v>2.08157859143353</v>
      </c>
      <c r="AI279" s="11" t="n">
        <f aca="false">AH279*(1-(3/((4*X279)-9)))*SQRT(1-(2*(U279-1)*0.233)/(X279-2))</f>
        <v>1.95189945362676</v>
      </c>
      <c r="AJ279" s="11" t="n">
        <f aca="false">((Y279-Z279)/AE279)*(1-(3/((4*X279)-9)))</f>
        <v>-0.985372545995058</v>
      </c>
      <c r="AK279" s="11" t="n">
        <f aca="false">AI279/SQRT(4+AI279^2)</f>
        <v>0.698448496551516</v>
      </c>
      <c r="AL279" s="11" t="n">
        <f aca="false">((AA279-Y279)/AC279)*(1-(3/((4*X279)-9)))</f>
        <v>2.92043399638336</v>
      </c>
      <c r="AM279" s="11" t="n">
        <f aca="false">((AB279-Z279)/AD279)*(1-(3/((4*X279)-9)))</f>
        <v>0.661392405063291</v>
      </c>
      <c r="AN279" s="11" t="n">
        <f aca="false">4*(1+(AI279^2)/8)/AO279</f>
        <v>4.55880603129829</v>
      </c>
      <c r="AO279" s="11" t="n">
        <f aca="false">((1/V279)*((V279-1)/(V279-3))*((((AL279^2)/2)*(V279/(V279-1)))+1)+(1/W279)*((W279-1)/(W279-3))*((((AM279^2)/2)*(W279/(W279-1)))+1))*(1+(U279-1)*0.233)</f>
        <v>1.29528558530326</v>
      </c>
      <c r="AP279" s="1" t="s">
        <v>419</v>
      </c>
    </row>
    <row r="280" customFormat="false" ht="12.75" hidden="false" customHeight="false" outlineLevel="0" collapsed="false">
      <c r="A280" s="1" t="n">
        <v>279</v>
      </c>
      <c r="B280" s="1" t="n">
        <v>43</v>
      </c>
      <c r="C280" s="1" t="s">
        <v>412</v>
      </c>
      <c r="D280" s="1" t="s">
        <v>85</v>
      </c>
      <c r="E280" s="1" t="s">
        <v>86</v>
      </c>
      <c r="F280" s="1" t="s">
        <v>418</v>
      </c>
      <c r="G280" s="1" t="s">
        <v>45</v>
      </c>
      <c r="H280" s="1" t="s">
        <v>46</v>
      </c>
      <c r="I280" s="1" t="s">
        <v>47</v>
      </c>
      <c r="J280" s="8" t="s">
        <v>414</v>
      </c>
      <c r="K280" s="8" t="s">
        <v>49</v>
      </c>
      <c r="L280" s="1" t="s">
        <v>131</v>
      </c>
      <c r="M280" s="1" t="s">
        <v>71</v>
      </c>
      <c r="N280" s="8" t="s">
        <v>278</v>
      </c>
      <c r="O280" s="9" t="s">
        <v>415</v>
      </c>
      <c r="P280" s="9" t="n">
        <v>10</v>
      </c>
      <c r="Q280" s="9" t="s">
        <v>45</v>
      </c>
      <c r="R280" s="8" t="s">
        <v>23</v>
      </c>
      <c r="S280" s="8" t="s">
        <v>45</v>
      </c>
      <c r="T280" s="1" t="n">
        <v>7</v>
      </c>
      <c r="U280" s="10" t="n">
        <f aca="false">X280/T280</f>
        <v>3.57142857142857</v>
      </c>
      <c r="V280" s="1" t="n">
        <v>13</v>
      </c>
      <c r="W280" s="1" t="n">
        <v>12</v>
      </c>
      <c r="X280" s="1" t="n">
        <f aca="false">V280+W280</f>
        <v>25</v>
      </c>
      <c r="Y280" s="2" t="n">
        <v>5.1</v>
      </c>
      <c r="Z280" s="2" t="n">
        <v>9.6</v>
      </c>
      <c r="AA280" s="3" t="n">
        <v>14.4</v>
      </c>
      <c r="AB280" s="3" t="n">
        <v>11.8</v>
      </c>
      <c r="AC280" s="2" t="n">
        <v>2.5</v>
      </c>
      <c r="AD280" s="2" t="n">
        <v>3.2</v>
      </c>
      <c r="AE280" s="2" t="n">
        <f aca="false">SQRT((((V280-1)*POWER(AC280,2))+((W280-1)*POWER(AD280,2)))/(X280-2))</f>
        <v>2.85626694648193</v>
      </c>
      <c r="AF280" s="2" t="n">
        <v>2.2</v>
      </c>
      <c r="AG280" s="2" t="n">
        <v>3.4</v>
      </c>
      <c r="AH280" s="11" t="n">
        <f aca="false">((AA280-Y280)-(AB280-Z280))/AE280</f>
        <v>2.48576205692016</v>
      </c>
      <c r="AI280" s="11" t="n">
        <f aca="false">AH280*(1-(3/((4*X280)-9)))*SQRT(1-(2*(U280-1)*0.233)/(X280-2))</f>
        <v>2.34035769104758</v>
      </c>
      <c r="AJ280" s="11" t="n">
        <f aca="false">((Y280-Z280)/AE280)*(1-(3/((4*X280)-9)))</f>
        <v>-1.52354399402629</v>
      </c>
      <c r="AK280" s="11" t="n">
        <f aca="false">AI280/SQRT(4+AI280^2)</f>
        <v>0.760222146477672</v>
      </c>
      <c r="AL280" s="11" t="n">
        <f aca="false">((AA280-Y280)/AC280)*(1-(3/((4*X280)-9)))</f>
        <v>3.59736263736264</v>
      </c>
      <c r="AM280" s="11" t="n">
        <f aca="false">((AB280-Z280)/AD280)*(1-(3/((4*X280)-9)))</f>
        <v>0.664835164835165</v>
      </c>
      <c r="AN280" s="11" t="n">
        <f aca="false">4*(1+(AI280^2)/8)/AO280</f>
        <v>4.86725519373163</v>
      </c>
      <c r="AO280" s="11" t="n">
        <f aca="false">((1/V280)*((V280-1)/(V280-3))*((((AL280^2)/2)*(V280/(V280-1)))+1)+(1/W280)*((W280-1)/(W280-3))*((((AM280^2)/2)*(W280/(W280-1)))+1))*(1+(U280-1)*0.233)</f>
        <v>1.38448402493899</v>
      </c>
      <c r="AP280" s="1" t="s">
        <v>420</v>
      </c>
    </row>
    <row r="281" customFormat="false" ht="12.75" hidden="false" customHeight="false" outlineLevel="0" collapsed="false">
      <c r="A281" s="1" t="n">
        <v>280</v>
      </c>
      <c r="B281" s="1" t="n">
        <v>43</v>
      </c>
      <c r="C281" s="1" t="s">
        <v>412</v>
      </c>
      <c r="D281" s="8" t="s">
        <v>108</v>
      </c>
      <c r="E281" s="8" t="s">
        <v>86</v>
      </c>
      <c r="F281" s="1" t="s">
        <v>421</v>
      </c>
      <c r="G281" s="1" t="s">
        <v>45</v>
      </c>
      <c r="H281" s="1" t="s">
        <v>46</v>
      </c>
      <c r="I281" s="1" t="s">
        <v>47</v>
      </c>
      <c r="J281" s="8" t="s">
        <v>414</v>
      </c>
      <c r="K281" s="8" t="s">
        <v>49</v>
      </c>
      <c r="L281" s="1" t="s">
        <v>131</v>
      </c>
      <c r="M281" s="1" t="s">
        <v>71</v>
      </c>
      <c r="N281" s="8" t="s">
        <v>278</v>
      </c>
      <c r="O281" s="9" t="s">
        <v>415</v>
      </c>
      <c r="P281" s="9" t="n">
        <v>10</v>
      </c>
      <c r="Q281" s="9" t="s">
        <v>45</v>
      </c>
      <c r="R281" s="8" t="s">
        <v>23</v>
      </c>
      <c r="S281" s="8" t="s">
        <v>45</v>
      </c>
      <c r="T281" s="1" t="n">
        <v>7</v>
      </c>
      <c r="U281" s="10" t="n">
        <f aca="false">X281/T281</f>
        <v>3.14285714285714</v>
      </c>
      <c r="V281" s="1" t="n">
        <v>10</v>
      </c>
      <c r="W281" s="1" t="n">
        <v>12</v>
      </c>
      <c r="X281" s="1" t="n">
        <f aca="false">V281+W281</f>
        <v>22</v>
      </c>
      <c r="Y281" s="2" t="n">
        <v>15.2</v>
      </c>
      <c r="Z281" s="2" t="n">
        <v>19</v>
      </c>
      <c r="AA281" s="3" t="n">
        <v>29.5</v>
      </c>
      <c r="AB281" s="3" t="n">
        <v>22.8</v>
      </c>
      <c r="AC281" s="2" t="n">
        <v>5.9</v>
      </c>
      <c r="AD281" s="2" t="n">
        <v>7.5</v>
      </c>
      <c r="AE281" s="2" t="n">
        <f aca="false">SQRT((((V281-1)*POWER(AC281,2))+((W281-1)*POWER(AD281,2)))/(X281-2))</f>
        <v>6.82656575446249</v>
      </c>
      <c r="AF281" s="2" t="n">
        <v>5.6</v>
      </c>
      <c r="AG281" s="2" t="n">
        <v>8.2</v>
      </c>
      <c r="AH281" s="11" t="n">
        <f aca="false">((AA281-Y281)-(AB281-Z281))/AE281</f>
        <v>1.53810867391649</v>
      </c>
      <c r="AI281" s="11" t="n">
        <f aca="false">AH281*(1-(3/((4*X281)-9)))*SQRT(1-(2*(U281-1)*0.233)/(X281-2))</f>
        <v>1.4422868742941</v>
      </c>
      <c r="AJ281" s="11" t="n">
        <f aca="false">((Y281-Z281)/AE281)*(1-(3/((4*X281)-9)))</f>
        <v>-0.53551028936357</v>
      </c>
      <c r="AK281" s="11" t="n">
        <f aca="false">AI281/SQRT(4+AI281^2)</f>
        <v>0.584915358158011</v>
      </c>
      <c r="AL281" s="11" t="n">
        <f aca="false">((AA281-Y281)/AC281)*(1-(3/((4*X281)-9)))</f>
        <v>2.3316884788672</v>
      </c>
      <c r="AM281" s="11" t="n">
        <f aca="false">((AB281-Z281)/AD281)*(1-(3/((4*X281)-9)))</f>
        <v>0.487426160337553</v>
      </c>
      <c r="AN281" s="11" t="n">
        <f aca="false">4*(1+(AI281^2)/8)/AO281</f>
        <v>5.31939926857485</v>
      </c>
      <c r="AO281" s="11" t="n">
        <f aca="false">((1/V281)*((V281-1)/(V281-3))*((((AL281^2)/2)*(V281/(V281-1)))+1)+(1/W281)*((W281-1)/(W281-3))*((((AM281^2)/2)*(W281/(W281-1)))+1))*(1+(U281-1)*0.233)</f>
        <v>0.94749340280878</v>
      </c>
      <c r="AP281" s="1" t="s">
        <v>419</v>
      </c>
    </row>
    <row r="282" customFormat="false" ht="12.75" hidden="false" customHeight="false" outlineLevel="0" collapsed="false">
      <c r="A282" s="1" t="n">
        <v>281</v>
      </c>
      <c r="B282" s="1" t="n">
        <v>43</v>
      </c>
      <c r="C282" s="1" t="s">
        <v>412</v>
      </c>
      <c r="D282" s="8" t="s">
        <v>108</v>
      </c>
      <c r="E282" s="8" t="s">
        <v>86</v>
      </c>
      <c r="F282" s="1" t="s">
        <v>421</v>
      </c>
      <c r="G282" s="1" t="s">
        <v>45</v>
      </c>
      <c r="H282" s="1" t="s">
        <v>46</v>
      </c>
      <c r="I282" s="1" t="s">
        <v>47</v>
      </c>
      <c r="J282" s="8" t="s">
        <v>414</v>
      </c>
      <c r="K282" s="8" t="s">
        <v>49</v>
      </c>
      <c r="L282" s="1" t="s">
        <v>131</v>
      </c>
      <c r="M282" s="1" t="s">
        <v>71</v>
      </c>
      <c r="N282" s="8" t="s">
        <v>278</v>
      </c>
      <c r="O282" s="9" t="s">
        <v>415</v>
      </c>
      <c r="P282" s="9" t="n">
        <v>10</v>
      </c>
      <c r="Q282" s="9" t="s">
        <v>45</v>
      </c>
      <c r="R282" s="9" t="s">
        <v>23</v>
      </c>
      <c r="S282" s="9" t="s">
        <v>45</v>
      </c>
      <c r="T282" s="1" t="n">
        <v>7</v>
      </c>
      <c r="U282" s="10" t="n">
        <f aca="false">X282/T282</f>
        <v>3.57142857142857</v>
      </c>
      <c r="V282" s="1" t="n">
        <v>13</v>
      </c>
      <c r="W282" s="1" t="n">
        <v>12</v>
      </c>
      <c r="X282" s="1" t="n">
        <f aca="false">V282+W282</f>
        <v>25</v>
      </c>
      <c r="Y282" s="2" t="n">
        <v>13.9</v>
      </c>
      <c r="Z282" s="2" t="n">
        <v>19</v>
      </c>
      <c r="AA282" s="3" t="n">
        <v>17.8</v>
      </c>
      <c r="AB282" s="3" t="n">
        <v>22.8</v>
      </c>
      <c r="AC282" s="2" t="n">
        <v>7.8</v>
      </c>
      <c r="AD282" s="2" t="n">
        <v>7.5</v>
      </c>
      <c r="AE282" s="2" t="n">
        <f aca="false">SQRT((((V282-1)*POWER(AC282,2))+((W282-1)*POWER(AD282,2)))/(X282-2))</f>
        <v>7.65798815673514</v>
      </c>
      <c r="AF282" s="2" t="n">
        <v>8.1</v>
      </c>
      <c r="AG282" s="2" t="n">
        <v>8.2</v>
      </c>
      <c r="AH282" s="11" t="n">
        <f aca="false">((AA282-Y282)-(AB282-Z282))/AE282</f>
        <v>0.013058259944167</v>
      </c>
      <c r="AI282" s="11" t="n">
        <f aca="false">AH282*(1-(3/((4*X282)-9)))*SQRT(1-(2*(U282-1)*0.233)/(X282-2))</f>
        <v>0.0122944185292999</v>
      </c>
      <c r="AJ282" s="11" t="n">
        <f aca="false">((Y282-Z282)/AE282)*(1-(3/((4*X282)-9)))</f>
        <v>-0.644016160762875</v>
      </c>
      <c r="AK282" s="11" t="n">
        <f aca="false">AI282/SQRT(4+AI282^2)</f>
        <v>0.00614709312201108</v>
      </c>
      <c r="AL282" s="11" t="n">
        <f aca="false">((AA282-Y282)/AC282)*(1-(3/((4*X282)-9)))</f>
        <v>0.483516483516484</v>
      </c>
      <c r="AM282" s="11" t="n">
        <f aca="false">((AB282-Z282)/AD282)*(1-(3/((4*X282)-9)))</f>
        <v>0.48996336996337</v>
      </c>
      <c r="AN282" s="11" t="n">
        <f aca="false">4*(1+(AI282^2)/8)/AO282</f>
        <v>11.4121750257862</v>
      </c>
      <c r="AO282" s="11" t="n">
        <f aca="false">((1/V282)*((V282-1)/(V282-3))*((((AL282^2)/2)*(V282/(V282-1)))+1)+(1/W282)*((W282-1)/(W282-3))*((((AM282^2)/2)*(W282/(W282-1)))+1))*(1+(U282-1)*0.233)</f>
        <v>0.350509483715873</v>
      </c>
      <c r="AP282" s="1" t="s">
        <v>420</v>
      </c>
    </row>
    <row r="283" customFormat="false" ht="12.75" hidden="false" customHeight="false" outlineLevel="0" collapsed="false">
      <c r="A283" s="1" t="n">
        <v>282</v>
      </c>
      <c r="B283" s="1" t="n">
        <v>44</v>
      </c>
      <c r="C283" s="1" t="s">
        <v>422</v>
      </c>
      <c r="D283" s="1" t="s">
        <v>85</v>
      </c>
      <c r="E283" s="1" t="s">
        <v>86</v>
      </c>
      <c r="F283" s="1" t="s">
        <v>423</v>
      </c>
      <c r="G283" s="1" t="s">
        <v>23</v>
      </c>
      <c r="H283" s="8" t="s">
        <v>59</v>
      </c>
      <c r="I283" s="1" t="s">
        <v>47</v>
      </c>
      <c r="J283" s="1" t="s">
        <v>424</v>
      </c>
      <c r="K283" s="8" t="s">
        <v>90</v>
      </c>
      <c r="L283" s="1" t="s">
        <v>50</v>
      </c>
      <c r="M283" s="1" t="s">
        <v>71</v>
      </c>
      <c r="N283" s="8" t="s">
        <v>278</v>
      </c>
      <c r="O283" s="1" t="s">
        <v>425</v>
      </c>
      <c r="P283" s="1" t="n">
        <v>16</v>
      </c>
      <c r="Q283" s="1" t="s">
        <v>23</v>
      </c>
      <c r="R283" s="9" t="s">
        <v>23</v>
      </c>
      <c r="S283" s="9" t="s">
        <v>45</v>
      </c>
      <c r="T283" s="1" t="n">
        <v>12</v>
      </c>
      <c r="U283" s="10" t="n">
        <f aca="false">X283/T283</f>
        <v>3.16666666666667</v>
      </c>
      <c r="V283" s="1" t="n">
        <v>19</v>
      </c>
      <c r="W283" s="1" t="n">
        <v>19</v>
      </c>
      <c r="X283" s="1" t="n">
        <f aca="false">V283+W283</f>
        <v>38</v>
      </c>
      <c r="Y283" s="2" t="n">
        <v>0.63</v>
      </c>
      <c r="Z283" s="2" t="n">
        <v>1.21</v>
      </c>
      <c r="AA283" s="3" t="n">
        <v>3.05</v>
      </c>
      <c r="AB283" s="3" t="n">
        <v>2.1</v>
      </c>
      <c r="AC283" s="2" t="n">
        <v>1.06</v>
      </c>
      <c r="AD283" s="2" t="n">
        <v>1.62</v>
      </c>
      <c r="AE283" s="2" t="n">
        <f aca="false">SQRT((((V283-1)*POWER(AC283,2))+((W283-1)*POWER(AD283,2)))/(X283-2))</f>
        <v>1.36894119669181</v>
      </c>
      <c r="AF283" s="2" t="n">
        <v>4.36</v>
      </c>
      <c r="AG283" s="2" t="n">
        <v>3.16</v>
      </c>
      <c r="AH283" s="11" t="n">
        <f aca="false">((AA283-Y283)-(AB283-Z283))/AE283</f>
        <v>1.11765209761925</v>
      </c>
      <c r="AI283" s="11" t="n">
        <f aca="false">AH283*(1-(3/((4*X283)-9)))*SQRT(1-(2*(U283-1)*0.233)/(X283-2))</f>
        <v>1.07875153143221</v>
      </c>
      <c r="AJ283" s="11" t="n">
        <f aca="false">((Y283-Z283)/AE283)*(1-(3/((4*X283)-9)))</f>
        <v>-0.414796610113272</v>
      </c>
      <c r="AK283" s="11" t="n">
        <f aca="false">AI283/SQRT(4+AI283^2)</f>
        <v>0.474723487241029</v>
      </c>
      <c r="AL283" s="11" t="n">
        <f aca="false">((AA283-Y283)/AC283)*(1-(3/((4*X283)-9)))</f>
        <v>2.23512336719884</v>
      </c>
      <c r="AM283" s="11" t="n">
        <f aca="false">((AB283-Z283)/AD283)*(1-(3/((4*X283)-9)))</f>
        <v>0.537857204523871</v>
      </c>
      <c r="AN283" s="11" t="n">
        <f aca="false">4*(1+(AI283^2)/8)/AO283</f>
        <v>10.7368782666837</v>
      </c>
      <c r="AO283" s="11" t="n">
        <f aca="false">((1/V283)*((V283-1)/(V283-3))*((((AL283^2)/2)*(V283/(V283-1)))+1)+(1/W283)*((W283-1)/(W283-3))*((((AM283^2)/2)*(W283/(W283-1)))+1))*(1+(U283-1)*0.233)</f>
        <v>0.426739720753011</v>
      </c>
      <c r="AP283" s="1" t="s">
        <v>426</v>
      </c>
    </row>
    <row r="284" customFormat="false" ht="12.75" hidden="false" customHeight="false" outlineLevel="0" collapsed="false">
      <c r="A284" s="1" t="n">
        <v>283</v>
      </c>
      <c r="B284" s="1" t="n">
        <v>44</v>
      </c>
      <c r="C284" s="1" t="s">
        <v>422</v>
      </c>
      <c r="D284" s="8" t="s">
        <v>108</v>
      </c>
      <c r="E284" s="8" t="s">
        <v>86</v>
      </c>
      <c r="F284" s="1" t="s">
        <v>427</v>
      </c>
      <c r="G284" s="1" t="s">
        <v>23</v>
      </c>
      <c r="H284" s="8" t="s">
        <v>59</v>
      </c>
      <c r="I284" s="1" t="s">
        <v>47</v>
      </c>
      <c r="J284" s="1" t="s">
        <v>424</v>
      </c>
      <c r="K284" s="8" t="s">
        <v>90</v>
      </c>
      <c r="L284" s="1" t="s">
        <v>50</v>
      </c>
      <c r="M284" s="1" t="s">
        <v>71</v>
      </c>
      <c r="N284" s="8" t="s">
        <v>278</v>
      </c>
      <c r="O284" s="1" t="s">
        <v>425</v>
      </c>
      <c r="P284" s="1" t="n">
        <v>16</v>
      </c>
      <c r="Q284" s="1" t="s">
        <v>23</v>
      </c>
      <c r="R284" s="9" t="s">
        <v>23</v>
      </c>
      <c r="S284" s="9" t="s">
        <v>45</v>
      </c>
      <c r="T284" s="1" t="n">
        <v>12</v>
      </c>
      <c r="U284" s="10" t="n">
        <f aca="false">X284/T284</f>
        <v>3.16666666666667</v>
      </c>
      <c r="V284" s="1" t="n">
        <v>19</v>
      </c>
      <c r="W284" s="1" t="n">
        <v>19</v>
      </c>
      <c r="X284" s="1" t="n">
        <f aca="false">V284+W284</f>
        <v>38</v>
      </c>
      <c r="Y284" s="2" t="n">
        <v>2.74</v>
      </c>
      <c r="Z284" s="2" t="n">
        <v>3.1</v>
      </c>
      <c r="AA284" s="3" t="n">
        <v>5.74</v>
      </c>
      <c r="AB284" s="3" t="n">
        <v>4.05</v>
      </c>
      <c r="AC284" s="2" t="n">
        <v>1.82</v>
      </c>
      <c r="AD284" s="2" t="n">
        <v>1.33</v>
      </c>
      <c r="AE284" s="2" t="n">
        <f aca="false">SQRT((((V284-1)*POWER(AC284,2))+((W284-1)*POWER(AD284,2)))/(X284-2))</f>
        <v>1.593941655143</v>
      </c>
      <c r="AF284" s="2" t="n">
        <v>3</v>
      </c>
      <c r="AG284" s="2" t="n">
        <v>4.05</v>
      </c>
      <c r="AH284" s="11" t="n">
        <f aca="false">((AA284-Y284)-(AB284-Z284))/AE284</f>
        <v>1.28611984848096</v>
      </c>
      <c r="AI284" s="11" t="n">
        <f aca="false">AH284*(1-(3/((4*X284)-9)))*SQRT(1-(2*(U284-1)*0.233)/(X284-2))</f>
        <v>1.24135565898329</v>
      </c>
      <c r="AJ284" s="11" t="n">
        <f aca="false">((Y284-Z284)/AE284)*(1-(3/((4*X284)-9)))</f>
        <v>-0.22111697207382</v>
      </c>
      <c r="AK284" s="11" t="n">
        <f aca="false">AI284/SQRT(4+AI284^2)</f>
        <v>0.527355608493706</v>
      </c>
      <c r="AL284" s="11" t="n">
        <f aca="false">((AA284-Y284)/AC284)*(1-(3/((4*X284)-9)))</f>
        <v>1.61377084454008</v>
      </c>
      <c r="AM284" s="11" t="n">
        <f aca="false">((AB284-Z284)/AD284)*(1-(3/((4*X284)-9)))</f>
        <v>0.699300699300699</v>
      </c>
      <c r="AN284" s="11" t="n">
        <f aca="false">4*(1+(AI284^2)/8)/AO284</f>
        <v>14.7387869854002</v>
      </c>
      <c r="AO284" s="11" t="n">
        <f aca="false">((1/V284)*((V284-1)/(V284-3))*((((AL284^2)/2)*(V284/(V284-1)))+1)+(1/W284)*((W284-1)/(W284-3))*((((AM284^2)/2)*(W284/(W284-1)))+1))*(1+(U284-1)*0.233)</f>
        <v>0.323668558394283</v>
      </c>
      <c r="AP284" s="1" t="s">
        <v>426</v>
      </c>
    </row>
    <row r="285" customFormat="false" ht="12.75" hidden="false" customHeight="false" outlineLevel="0" collapsed="false">
      <c r="A285" s="1" t="n">
        <v>284</v>
      </c>
      <c r="B285" s="1" t="n">
        <v>44</v>
      </c>
      <c r="C285" s="1" t="s">
        <v>422</v>
      </c>
      <c r="D285" s="1" t="s">
        <v>56</v>
      </c>
      <c r="E285" s="1" t="s">
        <v>57</v>
      </c>
      <c r="F285" s="1" t="s">
        <v>428</v>
      </c>
      <c r="G285" s="1" t="s">
        <v>45</v>
      </c>
      <c r="H285" s="8" t="s">
        <v>59</v>
      </c>
      <c r="I285" s="1" t="s">
        <v>47</v>
      </c>
      <c r="J285" s="1" t="s">
        <v>424</v>
      </c>
      <c r="K285" s="8" t="s">
        <v>90</v>
      </c>
      <c r="L285" s="1" t="s">
        <v>50</v>
      </c>
      <c r="M285" s="1" t="s">
        <v>71</v>
      </c>
      <c r="N285" s="8" t="s">
        <v>278</v>
      </c>
      <c r="O285" s="1" t="s">
        <v>425</v>
      </c>
      <c r="P285" s="1" t="n">
        <v>16</v>
      </c>
      <c r="Q285" s="1" t="s">
        <v>23</v>
      </c>
      <c r="R285" s="9" t="s">
        <v>23</v>
      </c>
      <c r="S285" s="9" t="s">
        <v>45</v>
      </c>
      <c r="T285" s="1" t="n">
        <v>12</v>
      </c>
      <c r="U285" s="10" t="n">
        <f aca="false">X285/T285</f>
        <v>3.16666666666667</v>
      </c>
      <c r="V285" s="1" t="n">
        <v>19</v>
      </c>
      <c r="W285" s="1" t="n">
        <v>19</v>
      </c>
      <c r="X285" s="1" t="n">
        <f aca="false">V285+W285</f>
        <v>38</v>
      </c>
      <c r="Y285" s="2" t="n">
        <v>9.32</v>
      </c>
      <c r="Z285" s="2" t="n">
        <v>9.16</v>
      </c>
      <c r="AA285" s="3" t="n">
        <v>14.95</v>
      </c>
      <c r="AB285" s="3" t="n">
        <v>12.68</v>
      </c>
      <c r="AC285" s="2" t="n">
        <v>3.07</v>
      </c>
      <c r="AD285" s="2" t="n">
        <v>5.49</v>
      </c>
      <c r="AE285" s="2" t="n">
        <f aca="false">SQRT((((V285-1)*POWER(AC285,2))+((W285-1)*POWER(AD285,2)))/(X285-2))</f>
        <v>4.44775224130122</v>
      </c>
      <c r="AF285" s="2" t="n">
        <v>5.59</v>
      </c>
      <c r="AG285" s="2" t="n">
        <v>2.89</v>
      </c>
      <c r="AH285" s="11" t="n">
        <f aca="false">((AA285-Y285)-(AB285-Z285))/AE285</f>
        <v>0.47439692804982</v>
      </c>
      <c r="AI285" s="11" t="n">
        <f aca="false">AH285*(1-(3/((4*X285)-9)))*SQRT(1-(2*(U285-1)*0.233)/(X285-2))</f>
        <v>0.457885252244944</v>
      </c>
      <c r="AJ285" s="11" t="n">
        <f aca="false">((Y285-Z285)/AE285)*(1-(3/((4*X285)-9)))</f>
        <v>0.0352185436924269</v>
      </c>
      <c r="AK285" s="11" t="n">
        <f aca="false">AI285/SQRT(4+AI285^2)</f>
        <v>0.223168658056838</v>
      </c>
      <c r="AL285" s="11" t="n">
        <f aca="false">((AA285-Y285)/AC285)*(1-(3/((4*X285)-9)))</f>
        <v>1.79540329377463</v>
      </c>
      <c r="AM285" s="11" t="n">
        <f aca="false">((AB285-Z285)/AD285)*(1-(3/((4*X285)-9)))</f>
        <v>0.627714726075382</v>
      </c>
      <c r="AN285" s="11" t="n">
        <f aca="false">4*(1+(AI285^2)/8)/AO285</f>
        <v>11.7846303405539</v>
      </c>
      <c r="AO285" s="11" t="n">
        <f aca="false">((1/V285)*((V285-1)/(V285-3))*((((AL285^2)/2)*(V285/(V285-1)))+1)+(1/W285)*((W285-1)/(W285-3))*((((AM285^2)/2)*(W285/(W285-1)))+1))*(1+(U285-1)*0.233)</f>
        <v>0.348320595002965</v>
      </c>
      <c r="AP285" s="1" t="s">
        <v>426</v>
      </c>
    </row>
    <row r="286" customFormat="false" ht="12.75" hidden="false" customHeight="false" outlineLevel="0" collapsed="false">
      <c r="A286" s="1" t="n">
        <v>285</v>
      </c>
      <c r="B286" s="1" t="n">
        <v>45</v>
      </c>
      <c r="C286" s="1" t="s">
        <v>429</v>
      </c>
      <c r="D286" s="1" t="s">
        <v>56</v>
      </c>
      <c r="E286" s="1" t="s">
        <v>57</v>
      </c>
      <c r="F286" s="1" t="s">
        <v>92</v>
      </c>
      <c r="G286" s="1" t="s">
        <v>23</v>
      </c>
      <c r="H286" s="8" t="s">
        <v>59</v>
      </c>
      <c r="I286" s="1" t="s">
        <v>47</v>
      </c>
      <c r="J286" s="8" t="s">
        <v>430</v>
      </c>
      <c r="K286" s="8" t="s">
        <v>49</v>
      </c>
      <c r="L286" s="1" t="s">
        <v>131</v>
      </c>
      <c r="M286" s="1" t="s">
        <v>51</v>
      </c>
      <c r="N286" s="8" t="s">
        <v>278</v>
      </c>
      <c r="O286" s="8" t="s">
        <v>431</v>
      </c>
      <c r="P286" s="8" t="n">
        <v>2</v>
      </c>
      <c r="Q286" s="8" t="s">
        <v>23</v>
      </c>
      <c r="R286" s="8" t="s">
        <v>23</v>
      </c>
      <c r="S286" s="8" t="s">
        <v>23</v>
      </c>
      <c r="T286" s="8" t="n">
        <v>4</v>
      </c>
      <c r="U286" s="10" t="n">
        <f aca="false">X286/T286</f>
        <v>17.75</v>
      </c>
      <c r="V286" s="1" t="n">
        <v>44</v>
      </c>
      <c r="W286" s="1" t="n">
        <v>27</v>
      </c>
      <c r="X286" s="1" t="n">
        <f aca="false">V286+W286</f>
        <v>71</v>
      </c>
      <c r="Y286" s="2" t="n">
        <v>21.32</v>
      </c>
      <c r="Z286" s="2" t="n">
        <v>18.11</v>
      </c>
      <c r="AA286" s="3" t="n">
        <v>22.11</v>
      </c>
      <c r="AB286" s="3" t="n">
        <v>18.59</v>
      </c>
      <c r="AC286" s="2" t="n">
        <v>4.76</v>
      </c>
      <c r="AD286" s="2" t="n">
        <v>6.02</v>
      </c>
      <c r="AE286" s="2" t="n">
        <f aca="false">SQRT((((V286-1)*POWER(AC286,2))+((W286-1)*POWER(AD286,2)))/(X286-2))</f>
        <v>5.27027101027444</v>
      </c>
      <c r="AF286" s="2" t="n">
        <v>4.84</v>
      </c>
      <c r="AG286" s="2" t="n">
        <v>7.25</v>
      </c>
      <c r="AH286" s="11" t="n">
        <f aca="false">((AA286-Y286)-(AB286-Z286))/AE286</f>
        <v>0.058820504561464</v>
      </c>
      <c r="AI286" s="11" t="n">
        <f aca="false">AH286*(1-(3/((4*X286)-9)))*SQRT(1-(2*(U286-1)*0.233)/(X286-2))</f>
        <v>0.0547894077248614</v>
      </c>
      <c r="AJ286" s="11" t="n">
        <f aca="false">((Y286-Z286)/AE286)*(1-(3/((4*X286)-9)))</f>
        <v>0.602432362964289</v>
      </c>
      <c r="AK286" s="11" t="n">
        <f aca="false">AI286/SQRT(4+AI286^2)</f>
        <v>0.0273844301956663</v>
      </c>
      <c r="AL286" s="11" t="n">
        <f aca="false">((AA286-Y286)/AC286)*(1-(3/((4*X286)-9)))</f>
        <v>0.164155844155844</v>
      </c>
      <c r="AM286" s="11" t="n">
        <f aca="false">((AB286-Z286)/AD286)*(1-(3/((4*X286)-9)))</f>
        <v>0.078864391422531</v>
      </c>
      <c r="AN286" s="11" t="n">
        <f aca="false">4*(1+(AI286^2)/8)/AO286</f>
        <v>12.6700637438526</v>
      </c>
      <c r="AO286" s="11" t="n">
        <f aca="false">((1/V286)*((V286-1)/(V286-3))*((((AL286^2)/2)*(V286/(V286-1)))+1)+(1/W286)*((W286-1)/(W286-3))*((((AM286^2)/2)*(W286/(W286-1)))+1))*(1+(U286-1)*0.233)</f>
        <v>0.315823268177392</v>
      </c>
      <c r="AP286" s="1" t="s">
        <v>432</v>
      </c>
    </row>
    <row r="287" customFormat="false" ht="12.75" hidden="false" customHeight="false" outlineLevel="0" collapsed="false">
      <c r="A287" s="1" t="n">
        <v>286</v>
      </c>
      <c r="B287" s="1" t="n">
        <v>45</v>
      </c>
      <c r="C287" s="1" t="s">
        <v>429</v>
      </c>
      <c r="D287" s="1" t="s">
        <v>75</v>
      </c>
      <c r="E287" s="1" t="s">
        <v>57</v>
      </c>
      <c r="F287" s="1" t="s">
        <v>92</v>
      </c>
      <c r="G287" s="1" t="s">
        <v>23</v>
      </c>
      <c r="H287" s="8" t="s">
        <v>59</v>
      </c>
      <c r="I287" s="1" t="s">
        <v>47</v>
      </c>
      <c r="J287" s="8" t="s">
        <v>430</v>
      </c>
      <c r="K287" s="8" t="s">
        <v>49</v>
      </c>
      <c r="L287" s="1" t="s">
        <v>131</v>
      </c>
      <c r="M287" s="1" t="s">
        <v>51</v>
      </c>
      <c r="N287" s="8" t="s">
        <v>278</v>
      </c>
      <c r="O287" s="8" t="s">
        <v>431</v>
      </c>
      <c r="P287" s="8" t="n">
        <v>2</v>
      </c>
      <c r="Q287" s="8" t="s">
        <v>23</v>
      </c>
      <c r="R287" s="9" t="s">
        <v>23</v>
      </c>
      <c r="S287" s="9" t="s">
        <v>23</v>
      </c>
      <c r="T287" s="9" t="n">
        <v>4</v>
      </c>
      <c r="U287" s="10" t="n">
        <f aca="false">X287/T287</f>
        <v>17.75</v>
      </c>
      <c r="V287" s="1" t="n">
        <v>44</v>
      </c>
      <c r="W287" s="1" t="n">
        <v>27</v>
      </c>
      <c r="X287" s="1" t="n">
        <f aca="false">V287+W287</f>
        <v>71</v>
      </c>
      <c r="Y287" s="2" t="n">
        <v>12.93</v>
      </c>
      <c r="Z287" s="2" t="n">
        <v>11.7</v>
      </c>
      <c r="AA287" s="3" t="n">
        <v>15.59</v>
      </c>
      <c r="AB287" s="3" t="n">
        <v>13.07</v>
      </c>
      <c r="AC287" s="2" t="n">
        <v>5.87</v>
      </c>
      <c r="AD287" s="2" t="n">
        <v>5.8</v>
      </c>
      <c r="AE287" s="2" t="n">
        <f aca="false">SQRT((((V287-1)*POWER(AC287,2))+((W287-1)*POWER(AD287,2)))/(X287-2))</f>
        <v>5.84372164024739</v>
      </c>
      <c r="AF287" s="2" t="n">
        <v>6.15</v>
      </c>
      <c r="AG287" s="2" t="n">
        <v>6.01</v>
      </c>
      <c r="AH287" s="11" t="n">
        <f aca="false">((AA287-Y287)-(AB287-Z287))/AE287</f>
        <v>0.220749734401344</v>
      </c>
      <c r="AI287" s="11" t="n">
        <f aca="false">AH287*(1-(3/((4*X287)-9)))*SQRT(1-(2*(U287-1)*0.233)/(X287-2))</f>
        <v>0.205621276006428</v>
      </c>
      <c r="AJ287" s="11" t="n">
        <f aca="false">((Y287-Z287)/AE287)*(1-(3/((4*X287)-9)))</f>
        <v>0.208186134295458</v>
      </c>
      <c r="AK287" s="11" t="n">
        <f aca="false">AI287/SQRT(4+AI287^2)</f>
        <v>0.102271552247463</v>
      </c>
      <c r="AL287" s="11" t="n">
        <f aca="false">((AA287-Y287)/AC287)*(1-(3/((4*X287)-9)))</f>
        <v>0.448208146197925</v>
      </c>
      <c r="AM287" s="11" t="n">
        <f aca="false">((AB287-Z287)/AD287)*(1-(3/((4*X287)-9)))</f>
        <v>0.233630094043887</v>
      </c>
      <c r="AN287" s="11" t="n">
        <f aca="false">4*(1+(AI287^2)/8)/AO287</f>
        <v>12.1424743017226</v>
      </c>
      <c r="AO287" s="11" t="n">
        <f aca="false">((1/V287)*((V287-1)/(V287-3))*((((AL287^2)/2)*(V287/(V287-1)))+1)+(1/W287)*((W287-1)/(W287-3))*((((AM287^2)/2)*(W287/(W287-1)))+1))*(1+(U287-1)*0.233)</f>
        <v>0.331163151319397</v>
      </c>
      <c r="AP287" s="1" t="s">
        <v>432</v>
      </c>
    </row>
    <row r="288" customFormat="false" ht="12.75" hidden="false" customHeight="false" outlineLevel="0" collapsed="false">
      <c r="A288" s="1" t="n">
        <v>287</v>
      </c>
      <c r="B288" s="1" t="n">
        <v>46</v>
      </c>
      <c r="C288" s="1" t="s">
        <v>433</v>
      </c>
      <c r="D288" s="8" t="s">
        <v>108</v>
      </c>
      <c r="E288" s="8" t="s">
        <v>86</v>
      </c>
      <c r="F288" s="9" t="s">
        <v>434</v>
      </c>
      <c r="G288" s="1" t="s">
        <v>45</v>
      </c>
      <c r="H288" s="8" t="s">
        <v>59</v>
      </c>
      <c r="I288" s="1" t="s">
        <v>47</v>
      </c>
      <c r="J288" s="9" t="s">
        <v>435</v>
      </c>
      <c r="K288" s="8" t="s">
        <v>49</v>
      </c>
      <c r="L288" s="1" t="s">
        <v>80</v>
      </c>
      <c r="M288" s="1" t="s">
        <v>63</v>
      </c>
      <c r="N288" s="9" t="s">
        <v>436</v>
      </c>
      <c r="O288" s="1" t="s">
        <v>437</v>
      </c>
      <c r="P288" s="1" t="n">
        <v>4</v>
      </c>
      <c r="Q288" s="1" t="s">
        <v>23</v>
      </c>
      <c r="R288" s="1" t="s">
        <v>23</v>
      </c>
      <c r="S288" s="1" t="s">
        <v>45</v>
      </c>
      <c r="T288" s="1" t="n">
        <v>2</v>
      </c>
      <c r="U288" s="10" t="n">
        <f aca="false">X288/T288</f>
        <v>19.5</v>
      </c>
      <c r="V288" s="1" t="n">
        <v>21</v>
      </c>
      <c r="W288" s="1" t="n">
        <v>18</v>
      </c>
      <c r="X288" s="1" t="n">
        <f aca="false">V288+W288</f>
        <v>39</v>
      </c>
      <c r="Y288" s="2" t="n">
        <v>12.19</v>
      </c>
      <c r="Z288" s="2" t="n">
        <v>8.33</v>
      </c>
      <c r="AA288" s="3" t="n">
        <v>13.71</v>
      </c>
      <c r="AB288" s="3" t="n">
        <v>10.06</v>
      </c>
      <c r="AC288" s="2" t="n">
        <v>7.84</v>
      </c>
      <c r="AD288" s="2" t="n">
        <v>5.21</v>
      </c>
      <c r="AE288" s="2" t="n">
        <f aca="false">SQRT((((V288-1)*POWER(AC288,2))+((W288-1)*POWER(AD288,2)))/(X288-2))</f>
        <v>6.75990104677296</v>
      </c>
      <c r="AF288" s="21"/>
      <c r="AG288" s="21"/>
      <c r="AH288" s="11" t="n">
        <f aca="false">((AA288-Y288)-(AB288-Z288))/AE288</f>
        <v>-0.0310655434964168</v>
      </c>
      <c r="AI288" s="11" t="n">
        <f aca="false">AH288*(1-(3/((4*X288)-9)))*SQRT(1-(2*(U288-1)*0.233)/(X288-2))</f>
        <v>-0.0266515084912959</v>
      </c>
      <c r="AJ288" s="11" t="n">
        <f aca="false">((Y288-Z288)/AE288)*(1-(3/((4*X288)-9)))</f>
        <v>0.55936092313082</v>
      </c>
      <c r="AK288" s="11" t="n">
        <f aca="false">AI288/SQRT(4+AI288^2)</f>
        <v>-0.0133245712379569</v>
      </c>
      <c r="AL288" s="11" t="n">
        <f aca="false">((AA288-Y288)/AC288)*(1-(3/((4*X288)-9)))</f>
        <v>0.189920866305706</v>
      </c>
      <c r="AM288" s="11" t="n">
        <f aca="false">((AB288-Z288)/AD288)*(1-(3/((4*X288)-9)))</f>
        <v>0.325277135806338</v>
      </c>
      <c r="AN288" s="11" t="n">
        <f aca="false">4*(1+(AI288^2)/8)/AO288</f>
        <v>6.25648143743894</v>
      </c>
      <c r="AO288" s="11" t="n">
        <f aca="false">((1/V288)*((V288-1)/(V288-3))*((((AL288^2)/2)*(V288/(V288-1)))+1)+(1/W288)*((W288-1)/(W288-3))*((((AM288^2)/2)*(W288/(W288-1)))+1))*(1+(U288-1)*0.233)</f>
        <v>0.639393753734201</v>
      </c>
      <c r="AP288" s="1" t="s">
        <v>438</v>
      </c>
    </row>
    <row r="289" customFormat="false" ht="12.75" hidden="false" customHeight="false" outlineLevel="0" collapsed="false">
      <c r="A289" s="1" t="n">
        <v>288</v>
      </c>
      <c r="B289" s="1" t="n">
        <v>46</v>
      </c>
      <c r="C289" s="1" t="s">
        <v>433</v>
      </c>
      <c r="D289" s="8" t="s">
        <v>108</v>
      </c>
      <c r="E289" s="8" t="s">
        <v>86</v>
      </c>
      <c r="F289" s="9" t="s">
        <v>434</v>
      </c>
      <c r="G289" s="1" t="s">
        <v>45</v>
      </c>
      <c r="H289" s="8" t="s">
        <v>59</v>
      </c>
      <c r="I289" s="1" t="s">
        <v>47</v>
      </c>
      <c r="J289" s="9" t="s">
        <v>435</v>
      </c>
      <c r="K289" s="8" t="s">
        <v>49</v>
      </c>
      <c r="L289" s="1" t="s">
        <v>80</v>
      </c>
      <c r="M289" s="1" t="s">
        <v>63</v>
      </c>
      <c r="N289" s="9" t="s">
        <v>436</v>
      </c>
      <c r="O289" s="1" t="s">
        <v>437</v>
      </c>
      <c r="P289" s="1" t="n">
        <v>4</v>
      </c>
      <c r="Q289" s="1" t="s">
        <v>23</v>
      </c>
      <c r="R289" s="1" t="s">
        <v>45</v>
      </c>
      <c r="S289" s="1" t="s">
        <v>45</v>
      </c>
      <c r="T289" s="1" t="n">
        <v>2</v>
      </c>
      <c r="U289" s="10" t="n">
        <f aca="false">X289/T289</f>
        <v>19.5</v>
      </c>
      <c r="V289" s="1" t="n">
        <v>21</v>
      </c>
      <c r="W289" s="1" t="n">
        <v>18</v>
      </c>
      <c r="X289" s="1" t="n">
        <f aca="false">V289+W289</f>
        <v>39</v>
      </c>
      <c r="Y289" s="2" t="n">
        <v>12.19</v>
      </c>
      <c r="Z289" s="2" t="n">
        <v>8.33</v>
      </c>
      <c r="AA289" s="3" t="n">
        <v>16.52</v>
      </c>
      <c r="AB289" s="3" t="n">
        <v>9.67</v>
      </c>
      <c r="AC289" s="2" t="n">
        <v>7.84</v>
      </c>
      <c r="AD289" s="2" t="n">
        <v>5.21</v>
      </c>
      <c r="AE289" s="2" t="n">
        <f aca="false">SQRT((((V289-1)*POWER(AC289,2))+((W289-1)*POWER(AD289,2)))/(X289-2))</f>
        <v>6.75990104677296</v>
      </c>
      <c r="AF289" s="21"/>
      <c r="AG289" s="21"/>
      <c r="AH289" s="11" t="n">
        <f aca="false">((AA289-Y289)-(AB289-Z289))/AE289</f>
        <v>0.442314166925175</v>
      </c>
      <c r="AI289" s="11" t="n">
        <f aca="false">AH289*(1-(3/((4*X289)-9)))*SQRT(1-(2*(U289-1)*0.233)/(X289-2))</f>
        <v>0.379466716137976</v>
      </c>
      <c r="AJ289" s="11" t="n">
        <f aca="false">((Y289-Z289)/AE289)*(1-(3/((4*X289)-9)))</f>
        <v>0.55936092313082</v>
      </c>
      <c r="AK289" s="11" t="n">
        <f aca="false">AI289/SQRT(4+AI289^2)</f>
        <v>0.18640779884071</v>
      </c>
      <c r="AL289" s="11" t="n">
        <f aca="false">((AA289-Y289)/AC289)*(1-(3/((4*X289)-9)))</f>
        <v>0.541024573094544</v>
      </c>
      <c r="AM289" s="11" t="n">
        <f aca="false">((AB289-Z289)/AD289)*(1-(3/((4*X289)-9)))</f>
        <v>0.251948764150574</v>
      </c>
      <c r="AN289" s="11" t="n">
        <f aca="false">4*(1+(AI289^2)/8)/AO289</f>
        <v>6.07979709717501</v>
      </c>
      <c r="AO289" s="11" t="n">
        <f aca="false">((1/V289)*((V289-1)/(V289-3))*((((AL289^2)/2)*(V289/(V289-1)))+1)+(1/W289)*((W289-1)/(W289-3))*((((AM289^2)/2)*(W289/(W289-1)))+1))*(1+(U289-1)*0.233)</f>
        <v>0.669758781295569</v>
      </c>
      <c r="AP289" s="1" t="s">
        <v>439</v>
      </c>
    </row>
    <row r="290" customFormat="false" ht="12.75" hidden="false" customHeight="false" outlineLevel="0" collapsed="false">
      <c r="A290" s="1" t="n">
        <v>289</v>
      </c>
      <c r="B290" s="1" t="n">
        <v>47</v>
      </c>
      <c r="C290" s="1" t="s">
        <v>440</v>
      </c>
      <c r="D290" s="1" t="s">
        <v>85</v>
      </c>
      <c r="E290" s="1" t="s">
        <v>86</v>
      </c>
      <c r="F290" s="1" t="s">
        <v>441</v>
      </c>
      <c r="G290" s="1" t="s">
        <v>45</v>
      </c>
      <c r="H290" s="1" t="s">
        <v>46</v>
      </c>
      <c r="I290" s="1" t="s">
        <v>47</v>
      </c>
      <c r="J290" s="9" t="s">
        <v>442</v>
      </c>
      <c r="K290" s="8" t="s">
        <v>90</v>
      </c>
      <c r="L290" s="1" t="s">
        <v>50</v>
      </c>
      <c r="M290" s="1" t="s">
        <v>71</v>
      </c>
      <c r="N290" s="9" t="s">
        <v>443</v>
      </c>
      <c r="O290" s="9" t="s">
        <v>444</v>
      </c>
      <c r="P290" s="9" t="n">
        <v>13</v>
      </c>
      <c r="Q290" s="1" t="s">
        <v>23</v>
      </c>
      <c r="R290" s="1" t="s">
        <v>23</v>
      </c>
      <c r="S290" s="1" t="s">
        <v>45</v>
      </c>
      <c r="T290" s="1" t="n">
        <v>2</v>
      </c>
      <c r="U290" s="10" t="n">
        <f aca="false">X290/T290</f>
        <v>21</v>
      </c>
      <c r="V290" s="1" t="n">
        <v>21</v>
      </c>
      <c r="W290" s="1" t="n">
        <v>21</v>
      </c>
      <c r="X290" s="1" t="n">
        <f aca="false">V290+W290</f>
        <v>42</v>
      </c>
      <c r="Y290" s="2" t="n">
        <v>3.2857</v>
      </c>
      <c r="Z290" s="2" t="n">
        <v>4.1428</v>
      </c>
      <c r="AA290" s="3" t="n">
        <v>6.6667</v>
      </c>
      <c r="AB290" s="3" t="n">
        <v>4.9048</v>
      </c>
      <c r="AC290" s="2" t="n">
        <v>2.3482</v>
      </c>
      <c r="AD290" s="2" t="n">
        <v>3.1982</v>
      </c>
      <c r="AE290" s="2" t="n">
        <f aca="false">SQRT((((V290-1)*POWER(AC290,2))+((W290-1)*POWER(AD290,2)))/(X290-2))</f>
        <v>2.80557716700147</v>
      </c>
      <c r="AF290" s="21"/>
      <c r="AG290" s="21"/>
      <c r="AH290" s="11" t="n">
        <f aca="false">((AA290-Y290)-(AB290-Z290))/AE290</f>
        <v>0.933497759678134</v>
      </c>
      <c r="AI290" s="11" t="n">
        <f aca="false">AH290*(1-(3/((4*X290)-9)))*SQRT(1-(2*(U290-1)*0.233)/(X290-2))</f>
        <v>0.802118320904414</v>
      </c>
      <c r="AJ290" s="11" t="n">
        <f aca="false">((Y290-Z290)/AE290)*(1-(3/((4*X290)-9)))</f>
        <v>-0.299734511592691</v>
      </c>
      <c r="AK290" s="11" t="n">
        <f aca="false">AI290/SQRT(4+AI290^2)</f>
        <v>0.372237975400684</v>
      </c>
      <c r="AL290" s="11" t="n">
        <f aca="false">((AA290-Y290)/AC290)*(1-(3/((4*X290)-9)))</f>
        <v>1.41265971687668</v>
      </c>
      <c r="AM290" s="11" t="n">
        <f aca="false">((AB290-Z290)/AD290)*(1-(3/((4*X290)-9)))</f>
        <v>0.233763567478405</v>
      </c>
      <c r="AN290" s="11" t="n">
        <f aca="false">4*(1+(AI290^2)/8)/AO290</f>
        <v>4.69093384593459</v>
      </c>
      <c r="AO290" s="11" t="n">
        <f aca="false">((1/V290)*((V290-1)/(V290-3))*((((AL290^2)/2)*(V290/(V290-1)))+1)+(1/W290)*((W290-1)/(W290-3))*((((AM290^2)/2)*(W290/(W290-1)))+1))*(1+(U290-1)*0.233)</f>
        <v>0.921287113036282</v>
      </c>
      <c r="AP290" s="1" t="s">
        <v>445</v>
      </c>
    </row>
    <row r="291" customFormat="false" ht="12.75" hidden="false" customHeight="false" outlineLevel="0" collapsed="false">
      <c r="A291" s="1" t="n">
        <v>290</v>
      </c>
      <c r="B291" s="1" t="n">
        <v>47</v>
      </c>
      <c r="C291" s="1" t="s">
        <v>440</v>
      </c>
      <c r="D291" s="1" t="s">
        <v>85</v>
      </c>
      <c r="E291" s="1" t="s">
        <v>86</v>
      </c>
      <c r="F291" s="1" t="s">
        <v>441</v>
      </c>
      <c r="G291" s="1" t="s">
        <v>45</v>
      </c>
      <c r="H291" s="1" t="s">
        <v>46</v>
      </c>
      <c r="I291" s="1" t="s">
        <v>47</v>
      </c>
      <c r="J291" s="9" t="s">
        <v>442</v>
      </c>
      <c r="K291" s="8" t="s">
        <v>90</v>
      </c>
      <c r="L291" s="1" t="s">
        <v>50</v>
      </c>
      <c r="M291" s="1" t="s">
        <v>71</v>
      </c>
      <c r="N291" s="9" t="s">
        <v>443</v>
      </c>
      <c r="O291" s="9" t="s">
        <v>444</v>
      </c>
      <c r="P291" s="9" t="n">
        <v>13</v>
      </c>
      <c r="Q291" s="1" t="s">
        <v>23</v>
      </c>
      <c r="R291" s="1" t="s">
        <v>23</v>
      </c>
      <c r="S291" s="1" t="s">
        <v>45</v>
      </c>
      <c r="T291" s="1" t="n">
        <v>2</v>
      </c>
      <c r="U291" s="10" t="n">
        <f aca="false">X291/T291</f>
        <v>20</v>
      </c>
      <c r="V291" s="1" t="n">
        <v>21</v>
      </c>
      <c r="W291" s="1" t="n">
        <v>19</v>
      </c>
      <c r="X291" s="1" t="n">
        <f aca="false">V291+W291</f>
        <v>40</v>
      </c>
      <c r="Y291" s="2" t="n">
        <v>3.29</v>
      </c>
      <c r="Z291" s="2" t="n">
        <v>2.8421</v>
      </c>
      <c r="AA291" s="3" t="n">
        <v>6.67</v>
      </c>
      <c r="AB291" s="3" t="n">
        <v>3.2105</v>
      </c>
      <c r="AC291" s="2" t="n">
        <v>2.35</v>
      </c>
      <c r="AD291" s="2" t="n">
        <v>2.2426</v>
      </c>
      <c r="AE291" s="2" t="n">
        <f aca="false">SQRT((((V291-1)*POWER(AC291,2))+((W291-1)*POWER(AD291,2)))/(X291-2))</f>
        <v>2.2997516209136</v>
      </c>
      <c r="AF291" s="21"/>
      <c r="AG291" s="21"/>
      <c r="AH291" s="11" t="n">
        <f aca="false">((AA291-Y291)-(AB291-Z291))/AE291</f>
        <v>1.30953272197439</v>
      </c>
      <c r="AI291" s="11" t="n">
        <f aca="false">AH291*(1-(3/((4*X291)-9)))*SQRT(1-(2*(U291-1)*0.233)/(X291-2))</f>
        <v>1.12408410022765</v>
      </c>
      <c r="AJ291" s="11" t="n">
        <f aca="false">((Y291-Z291)/AE291)*(1-(3/((4*X291)-9)))</f>
        <v>0.190890755554251</v>
      </c>
      <c r="AK291" s="11" t="n">
        <f aca="false">AI291/SQRT(4+AI291^2)</f>
        <v>0.489957947939364</v>
      </c>
      <c r="AL291" s="11" t="n">
        <f aca="false">((AA291-Y291)/AC291)*(1-(3/((4*X291)-9)))</f>
        <v>1.40972241792307</v>
      </c>
      <c r="AM291" s="11" t="n">
        <f aca="false">((AB291-Z291)/AD291)*(1-(3/((4*X291)-9)))</f>
        <v>0.161009896861673</v>
      </c>
      <c r="AN291" s="11" t="n">
        <f aca="false">4*(1+(AI291^2)/8)/AO291</f>
        <v>5.076131634384</v>
      </c>
      <c r="AO291" s="11" t="n">
        <f aca="false">((1/V291)*((V291-1)/(V291-3))*((((AL291^2)/2)*(V291/(V291-1)))+1)+(1/W291)*((W291-1)/(W291-3))*((((AM291^2)/2)*(W291/(W291-1)))+1))*(1+(U291-1)*0.233)</f>
        <v>0.912463045839507</v>
      </c>
      <c r="AP291" s="1" t="s">
        <v>446</v>
      </c>
    </row>
    <row r="292" customFormat="false" ht="12.75" hidden="false" customHeight="false" outlineLevel="0" collapsed="false">
      <c r="A292" s="1" t="n">
        <v>291</v>
      </c>
      <c r="B292" s="1" t="n">
        <v>47</v>
      </c>
      <c r="C292" s="1" t="s">
        <v>440</v>
      </c>
      <c r="D292" s="1" t="s">
        <v>85</v>
      </c>
      <c r="E292" s="1" t="s">
        <v>86</v>
      </c>
      <c r="F292" s="1" t="s">
        <v>441</v>
      </c>
      <c r="G292" s="1" t="s">
        <v>45</v>
      </c>
      <c r="H292" s="1" t="s">
        <v>46</v>
      </c>
      <c r="I292" s="1" t="s">
        <v>47</v>
      </c>
      <c r="J292" s="9" t="s">
        <v>442</v>
      </c>
      <c r="K292" s="8" t="s">
        <v>90</v>
      </c>
      <c r="L292" s="1" t="s">
        <v>50</v>
      </c>
      <c r="M292" s="1" t="s">
        <v>71</v>
      </c>
      <c r="N292" s="9" t="s">
        <v>443</v>
      </c>
      <c r="O292" s="9" t="s">
        <v>444</v>
      </c>
      <c r="P292" s="9" t="n">
        <v>13</v>
      </c>
      <c r="Q292" s="1" t="s">
        <v>23</v>
      </c>
      <c r="R292" s="1" t="s">
        <v>45</v>
      </c>
      <c r="S292" s="1" t="s">
        <v>45</v>
      </c>
      <c r="T292" s="1" t="n">
        <v>2</v>
      </c>
      <c r="U292" s="10" t="n">
        <f aca="false">X292/T292</f>
        <v>19.5</v>
      </c>
      <c r="V292" s="1" t="n">
        <v>21</v>
      </c>
      <c r="W292" s="1" t="n">
        <v>18</v>
      </c>
      <c r="X292" s="1" t="n">
        <f aca="false">V292+W292</f>
        <v>39</v>
      </c>
      <c r="Y292" s="2" t="n">
        <v>3.2857</v>
      </c>
      <c r="Z292" s="2" t="n">
        <v>3.5</v>
      </c>
      <c r="AA292" s="3" t="n">
        <v>5.0476</v>
      </c>
      <c r="AB292" s="3" t="n">
        <v>3.9444</v>
      </c>
      <c r="AC292" s="2" t="n">
        <v>2.3482</v>
      </c>
      <c r="AD292" s="2" t="n">
        <v>2.8128</v>
      </c>
      <c r="AE292" s="2" t="n">
        <f aca="false">SQRT((((V292-1)*POWER(AC292,2))+((W292-1)*POWER(AD292,2)))/(X292-2))</f>
        <v>2.57210719208348</v>
      </c>
      <c r="AF292" s="21"/>
      <c r="AG292" s="21"/>
      <c r="AH292" s="11" t="n">
        <f aca="false">((AA292-Y292)-(AB292-Z292))/AE292</f>
        <v>0.512225930573596</v>
      </c>
      <c r="AI292" s="11" t="n">
        <f aca="false">AH292*(1-(3/((4*X292)-9)))*SQRT(1-(2*(U292-1)*0.233)/(X292-2))</f>
        <v>0.439444870479048</v>
      </c>
      <c r="AJ292" s="11" t="n">
        <f aca="false">((Y292-Z292)/AE292)*(1-(3/((4*X292)-9)))</f>
        <v>-0.0816165559733918</v>
      </c>
      <c r="AK292" s="11" t="n">
        <f aca="false">AI292/SQRT(4+AI292^2)</f>
        <v>0.214603192667827</v>
      </c>
      <c r="AL292" s="11" t="n">
        <f aca="false">((AA292-Y292)/AC292)*(1-(3/((4*X292)-9)))</f>
        <v>0.735006752892794</v>
      </c>
      <c r="AM292" s="11" t="n">
        <f aca="false">((AB292-Z292)/AD292)*(1-(3/((4*X292)-9)))</f>
        <v>0.154767709131434</v>
      </c>
      <c r="AN292" s="11" t="n">
        <f aca="false">4*(1+(AI292^2)/8)/AO292</f>
        <v>5.8582827376744</v>
      </c>
      <c r="AO292" s="11" t="n">
        <f aca="false">((1/V292)*((V292-1)/(V292-3))*((((AL292^2)/2)*(V292/(V292-1)))+1)+(1/W292)*((W292-1)/(W292-3))*((((AM292^2)/2)*(W292/(W292-1)))+1))*(1+(U292-1)*0.233)</f>
        <v>0.699275893727419</v>
      </c>
      <c r="AP292" s="1" t="s">
        <v>447</v>
      </c>
    </row>
    <row r="293" customFormat="false" ht="12.75" hidden="false" customHeight="false" outlineLevel="0" collapsed="false">
      <c r="A293" s="1" t="n">
        <v>292</v>
      </c>
      <c r="B293" s="1" t="n">
        <v>47</v>
      </c>
      <c r="C293" s="1" t="s">
        <v>440</v>
      </c>
      <c r="D293" s="1" t="s">
        <v>85</v>
      </c>
      <c r="E293" s="1" t="s">
        <v>86</v>
      </c>
      <c r="F293" s="1" t="s">
        <v>441</v>
      </c>
      <c r="G293" s="1" t="s">
        <v>45</v>
      </c>
      <c r="H293" s="1" t="s">
        <v>46</v>
      </c>
      <c r="I293" s="1" t="s">
        <v>47</v>
      </c>
      <c r="J293" s="9" t="s">
        <v>442</v>
      </c>
      <c r="K293" s="8" t="s">
        <v>90</v>
      </c>
      <c r="L293" s="1" t="s">
        <v>50</v>
      </c>
      <c r="M293" s="1" t="s">
        <v>71</v>
      </c>
      <c r="N293" s="9" t="s">
        <v>443</v>
      </c>
      <c r="O293" s="9" t="s">
        <v>444</v>
      </c>
      <c r="P293" s="9" t="n">
        <v>13</v>
      </c>
      <c r="Q293" s="1" t="s">
        <v>23</v>
      </c>
      <c r="R293" s="1" t="s">
        <v>45</v>
      </c>
      <c r="S293" s="1" t="s">
        <v>45</v>
      </c>
      <c r="T293" s="1" t="n">
        <v>2</v>
      </c>
      <c r="U293" s="10" t="n">
        <f aca="false">X293/T293</f>
        <v>18</v>
      </c>
      <c r="V293" s="1" t="n">
        <v>21</v>
      </c>
      <c r="W293" s="1" t="n">
        <v>15</v>
      </c>
      <c r="X293" s="1" t="n">
        <f aca="false">V293+W293</f>
        <v>36</v>
      </c>
      <c r="Y293" s="2" t="n">
        <v>3.29</v>
      </c>
      <c r="Z293" s="2" t="n">
        <v>3</v>
      </c>
      <c r="AA293" s="3" t="n">
        <v>5.05</v>
      </c>
      <c r="AB293" s="3" t="n">
        <v>3.8</v>
      </c>
      <c r="AC293" s="2" t="n">
        <v>2.35</v>
      </c>
      <c r="AD293" s="2" t="n">
        <v>2.42</v>
      </c>
      <c r="AE293" s="2" t="n">
        <f aca="false">SQRT((((V293-1)*POWER(AC293,2))+((W293-1)*POWER(AD293,2)))/(X293-2))</f>
        <v>2.37907297813542</v>
      </c>
      <c r="AF293" s="21"/>
      <c r="AG293" s="21"/>
      <c r="AH293" s="11" t="n">
        <f aca="false">((AA293-Y293)-(AB293-Z293))/AE293</f>
        <v>0.403518517011779</v>
      </c>
      <c r="AI293" s="11" t="n">
        <f aca="false">AH293*(1-(3/((4*X293)-9)))*SQRT(1-(2*(U293-1)*0.233)/(X293-2))</f>
        <v>0.345542374639983</v>
      </c>
      <c r="AJ293" s="11" t="n">
        <f aca="false">((Y293-Z293)/AE293)*(1-(3/((4*X293)-9)))</f>
        <v>0.119187413821072</v>
      </c>
      <c r="AK293" s="11" t="n">
        <f aca="false">AI293/SQRT(4+AI293^2)</f>
        <v>0.170248916163006</v>
      </c>
      <c r="AL293" s="11" t="n">
        <f aca="false">((AA293-Y293)/AC293)*(1-(3/((4*X293)-9)))</f>
        <v>0.732293144208038</v>
      </c>
      <c r="AM293" s="11" t="n">
        <f aca="false">((AB293-Z293)/AD293)*(1-(3/((4*X293)-9)))</f>
        <v>0.323232323232323</v>
      </c>
      <c r="AN293" s="11" t="n">
        <f aca="false">4*(1+(AI293^2)/8)/AO293</f>
        <v>5.45777620126537</v>
      </c>
      <c r="AO293" s="11" t="n">
        <f aca="false">((1/V293)*((V293-1)/(V293-3))*((((AL293^2)/2)*(V293/(V293-1)))+1)+(1/W293)*((W293-1)/(W293-3))*((((AM293^2)/2)*(W293/(W293-1)))+1))*(1+(U293-1)*0.233)</f>
        <v>0.743837712765629</v>
      </c>
      <c r="AP293" s="1" t="s">
        <v>448</v>
      </c>
    </row>
    <row r="294" customFormat="false" ht="12.75" hidden="false" customHeight="false" outlineLevel="0" collapsed="false">
      <c r="A294" s="1" t="n">
        <v>293</v>
      </c>
      <c r="B294" s="1" t="n">
        <v>48</v>
      </c>
      <c r="C294" s="1" t="s">
        <v>449</v>
      </c>
      <c r="D294" s="1" t="s">
        <v>140</v>
      </c>
      <c r="E294" s="1" t="s">
        <v>57</v>
      </c>
      <c r="F294" s="1" t="s">
        <v>450</v>
      </c>
      <c r="G294" s="1" t="s">
        <v>45</v>
      </c>
      <c r="H294" s="1" t="s">
        <v>46</v>
      </c>
      <c r="I294" s="1" t="s">
        <v>60</v>
      </c>
      <c r="J294" s="9" t="s">
        <v>435</v>
      </c>
      <c r="K294" s="8" t="s">
        <v>49</v>
      </c>
      <c r="L294" s="1" t="s">
        <v>50</v>
      </c>
      <c r="M294" s="9"/>
      <c r="N294" s="9" t="s">
        <v>443</v>
      </c>
      <c r="O294" s="9" t="s">
        <v>451</v>
      </c>
      <c r="P294" s="9" t="n">
        <v>10</v>
      </c>
      <c r="Q294" s="1" t="s">
        <v>23</v>
      </c>
      <c r="R294" s="1" t="s">
        <v>23</v>
      </c>
      <c r="S294" s="1" t="s">
        <v>23</v>
      </c>
      <c r="T294" s="1" t="n">
        <v>22</v>
      </c>
      <c r="U294" s="10" t="n">
        <f aca="false">X294/T294</f>
        <v>3.68181818181818</v>
      </c>
      <c r="V294" s="1" t="n">
        <v>41</v>
      </c>
      <c r="W294" s="1" t="n">
        <v>40</v>
      </c>
      <c r="X294" s="1" t="n">
        <f aca="false">V294+W294</f>
        <v>81</v>
      </c>
      <c r="Y294" s="2" t="n">
        <v>57.48</v>
      </c>
      <c r="Z294" s="2" t="n">
        <v>56.37</v>
      </c>
      <c r="AA294" s="3" t="n">
        <v>65.51</v>
      </c>
      <c r="AB294" s="3" t="n">
        <v>60.4</v>
      </c>
      <c r="AC294" s="2" t="n">
        <v>8.7</v>
      </c>
      <c r="AD294" s="2" t="n">
        <v>10.4</v>
      </c>
      <c r="AE294" s="2" t="n">
        <f aca="false">SQRT((((V294-1)*POWER(AC294,2))+((W294-1)*POWER(AD294,2)))/(X294-2))</f>
        <v>9.57702948052715</v>
      </c>
      <c r="AF294" s="2" t="n">
        <v>10.86</v>
      </c>
      <c r="AG294" s="2" t="n">
        <v>7.14</v>
      </c>
      <c r="AH294" s="11" t="n">
        <f aca="false">((AA294-Y294)-(AB294-Z294))/AE294</f>
        <v>0.417666042287241</v>
      </c>
      <c r="AI294" s="11" t="n">
        <f aca="false">AH294*(1-(3/((4*X294)-9)))*SQRT(1-(2*(U294-1)*0.233)/(X294-2))</f>
        <v>0.410403090158467</v>
      </c>
      <c r="AJ294" s="11" t="n">
        <f aca="false">((Y294-Z294)/AE294)*(1-(3/((4*X294)-9)))</f>
        <v>0.114798495051521</v>
      </c>
      <c r="AK294" s="11" t="n">
        <f aca="false">AI294/SQRT(4+AI294^2)</f>
        <v>0.201013085285287</v>
      </c>
      <c r="AL294" s="11" t="n">
        <f aca="false">((AA294-Y294)/AC294)*(1-(3/((4*X294)-9)))</f>
        <v>0.914198139025726</v>
      </c>
      <c r="AM294" s="11" t="n">
        <f aca="false">((AB294-Z294)/AD294)*(1-(3/((4*X294)-9)))</f>
        <v>0.383809523809524</v>
      </c>
      <c r="AN294" s="11" t="n">
        <f aca="false">4*(1+(AI294^2)/8)/AO294</f>
        <v>38.6627688346798</v>
      </c>
      <c r="AO294" s="11" t="n">
        <f aca="false">((1/V294)*((V294-1)/(V294-3))*((((AL294^2)/2)*(V294/(V294-1)))+1)+(1/W294)*((W294-1)/(W294-3))*((((AM294^2)/2)*(W294/(W294-1)))+1))*(1+(U294-1)*0.233)</f>
        <v>0.105636907839419</v>
      </c>
      <c r="AP294" s="1" t="s">
        <v>452</v>
      </c>
    </row>
    <row r="295" customFormat="false" ht="12.75" hidden="false" customHeight="false" outlineLevel="0" collapsed="false">
      <c r="A295" s="1" t="n">
        <v>294</v>
      </c>
      <c r="B295" s="1" t="n">
        <v>49</v>
      </c>
      <c r="C295" s="1" t="s">
        <v>453</v>
      </c>
      <c r="D295" s="1" t="s">
        <v>85</v>
      </c>
      <c r="E295" s="1" t="s">
        <v>86</v>
      </c>
      <c r="F295" s="9" t="s">
        <v>454</v>
      </c>
      <c r="G295" s="1" t="s">
        <v>45</v>
      </c>
      <c r="H295" s="8" t="s">
        <v>59</v>
      </c>
      <c r="I295" s="1" t="s">
        <v>47</v>
      </c>
      <c r="J295" s="9" t="s">
        <v>455</v>
      </c>
      <c r="K295" s="8" t="s">
        <v>49</v>
      </c>
      <c r="L295" s="1" t="s">
        <v>50</v>
      </c>
      <c r="M295" s="1" t="s">
        <v>71</v>
      </c>
      <c r="N295" s="9" t="s">
        <v>278</v>
      </c>
      <c r="O295" s="9" t="s">
        <v>456</v>
      </c>
      <c r="P295" s="9" t="n">
        <v>6</v>
      </c>
      <c r="Q295" s="1" t="s">
        <v>23</v>
      </c>
      <c r="R295" s="1" t="s">
        <v>23</v>
      </c>
      <c r="S295" s="1" t="s">
        <v>45</v>
      </c>
      <c r="T295" s="1" t="n">
        <v>2</v>
      </c>
      <c r="U295" s="10" t="n">
        <f aca="false">X295/T295</f>
        <v>7.5</v>
      </c>
      <c r="V295" s="1" t="n">
        <v>10</v>
      </c>
      <c r="W295" s="1" t="n">
        <v>5</v>
      </c>
      <c r="X295" s="1" t="n">
        <f aca="false">V295+W295</f>
        <v>15</v>
      </c>
      <c r="Y295" s="2" t="n">
        <v>5</v>
      </c>
      <c r="Z295" s="2" t="n">
        <v>6.6</v>
      </c>
      <c r="AA295" s="3" t="n">
        <v>9.6</v>
      </c>
      <c r="AB295" s="3" t="n">
        <v>6.4</v>
      </c>
      <c r="AC295" s="2" t="n">
        <v>2.31</v>
      </c>
      <c r="AD295" s="2" t="n">
        <v>0.8944</v>
      </c>
      <c r="AE295" s="2" t="n">
        <f aca="false">SQRT((((V295-1)*POWER(AC295,2))+((W295-1)*POWER(AD295,2)))/(X295-2))</f>
        <v>1.98503449766574</v>
      </c>
      <c r="AF295" s="2" t="n">
        <v>1.7127</v>
      </c>
      <c r="AG295" s="2" t="n">
        <v>1.3416</v>
      </c>
      <c r="AH295" s="11" t="n">
        <f aca="false">((AA295-Y295)-(AB295-Z295))/AE295</f>
        <v>2.41809399566832</v>
      </c>
      <c r="AI295" s="11" t="n">
        <f aca="false">AH295*(1-(3/((4*X295)-9)))*SQRT(1-(2*(U295-1)*0.233)/(X295-2))</f>
        <v>1.99315889406236</v>
      </c>
      <c r="AJ295" s="11" t="n">
        <f aca="false">((Y295-Z295)/AE295)*(1-(3/((4*X295)-9)))</f>
        <v>-0.758617724131237</v>
      </c>
      <c r="AK295" s="11" t="n">
        <f aca="false">AI295/SQRT(4+AI295^2)</f>
        <v>0.705894325297425</v>
      </c>
      <c r="AL295" s="11" t="n">
        <f aca="false">((AA295-Y295)/AC295)*(1-(3/((4*X295)-9)))</f>
        <v>1.8742042271454</v>
      </c>
      <c r="AM295" s="11" t="n">
        <f aca="false">((AB295-Z295)/AD295)*(1-(3/((4*X295)-9)))</f>
        <v>-0.210459854782699</v>
      </c>
      <c r="AN295" s="11" t="n">
        <f aca="false">4*(1+(AI295^2)/8)/AO295</f>
        <v>3.01149211233546</v>
      </c>
      <c r="AO295" s="11" t="n">
        <f aca="false">((1/V295)*((V295-1)/(V295-3))*((((AL295^2)/2)*(V295/(V295-1)))+1)+(1/W295)*((W295-1)/(W295-3))*((((AM295^2)/2)*(W295/(W295-1)))+1))*(1+(U295-1)*0.233)</f>
        <v>1.98783226559655</v>
      </c>
      <c r="AP295" s="9" t="s">
        <v>457</v>
      </c>
    </row>
    <row r="296" customFormat="false" ht="12.75" hidden="false" customHeight="false" outlineLevel="0" collapsed="false">
      <c r="A296" s="1" t="n">
        <v>295</v>
      </c>
      <c r="B296" s="1" t="n">
        <v>49</v>
      </c>
      <c r="C296" s="1" t="s">
        <v>453</v>
      </c>
      <c r="D296" s="1" t="s">
        <v>85</v>
      </c>
      <c r="E296" s="1" t="s">
        <v>86</v>
      </c>
      <c r="F296" s="9" t="s">
        <v>454</v>
      </c>
      <c r="G296" s="1" t="s">
        <v>45</v>
      </c>
      <c r="H296" s="8" t="s">
        <v>59</v>
      </c>
      <c r="I296" s="1" t="s">
        <v>47</v>
      </c>
      <c r="J296" s="9" t="s">
        <v>455</v>
      </c>
      <c r="K296" s="8" t="s">
        <v>49</v>
      </c>
      <c r="L296" s="1" t="s">
        <v>50</v>
      </c>
      <c r="M296" s="1" t="s">
        <v>71</v>
      </c>
      <c r="N296" s="9" t="s">
        <v>278</v>
      </c>
      <c r="O296" s="9" t="s">
        <v>456</v>
      </c>
      <c r="P296" s="9" t="n">
        <v>6</v>
      </c>
      <c r="Q296" s="1" t="s">
        <v>23</v>
      </c>
      <c r="R296" s="1" t="s">
        <v>23</v>
      </c>
      <c r="S296" s="1" t="s">
        <v>45</v>
      </c>
      <c r="T296" s="1" t="n">
        <v>2</v>
      </c>
      <c r="U296" s="10" t="n">
        <f aca="false">X296/T296</f>
        <v>7.5</v>
      </c>
      <c r="V296" s="1" t="n">
        <v>10</v>
      </c>
      <c r="W296" s="1" t="n">
        <v>5</v>
      </c>
      <c r="X296" s="1" t="n">
        <f aca="false">V296+W296</f>
        <v>15</v>
      </c>
      <c r="Y296" s="2" t="n">
        <v>4.7</v>
      </c>
      <c r="Z296" s="2" t="n">
        <v>6.6</v>
      </c>
      <c r="AA296" s="3" t="n">
        <v>8.2</v>
      </c>
      <c r="AB296" s="3" t="n">
        <v>6.4</v>
      </c>
      <c r="AC296" s="2" t="n">
        <v>1.64</v>
      </c>
      <c r="AD296" s="2" t="n">
        <v>0.89</v>
      </c>
      <c r="AE296" s="2" t="n">
        <f aca="false">SQRT((((V296-1)*POWER(AC296,2))+((W296-1)*POWER(AD296,2)))/(X296-2))</f>
        <v>1.45112158214046</v>
      </c>
      <c r="AF296" s="2" t="n">
        <v>1.8135</v>
      </c>
      <c r="AG296" s="2" t="n">
        <v>1.3416</v>
      </c>
      <c r="AH296" s="11" t="n">
        <f aca="false">((AA296-Y296)-(AB296-Z296))/AE296</f>
        <v>2.5497518922862</v>
      </c>
      <c r="AI296" s="11" t="n">
        <f aca="false">AH296*(1-(3/((4*X296)-9)))*SQRT(1-(2*(U296-1)*0.233)/(X296-2))</f>
        <v>2.10168036100598</v>
      </c>
      <c r="AJ296" s="11" t="n">
        <f aca="false">((Y296-Z296)/AE296)*(1-(3/((4*X296)-9)))</f>
        <v>-1.23231252027823</v>
      </c>
      <c r="AK296" s="11" t="n">
        <f aca="false">AI296/SQRT(4+AI296^2)</f>
        <v>0.724413350915169</v>
      </c>
      <c r="AL296" s="11" t="n">
        <f aca="false">((AA296-Y296)/AC296)*(1-(3/((4*X296)-9)))</f>
        <v>2.00860832137733</v>
      </c>
      <c r="AM296" s="11" t="n">
        <f aca="false">((AB296-Z296)/AD296)*(1-(3/((4*X296)-9)))</f>
        <v>-0.211500330469266</v>
      </c>
      <c r="AN296" s="11" t="n">
        <f aca="false">4*(1+(AI296^2)/8)/AO296</f>
        <v>2.98223343395935</v>
      </c>
      <c r="AO296" s="11" t="n">
        <f aca="false">((1/V296)*((V296-1)/(V296-3))*((((AL296^2)/2)*(V296/(V296-1)))+1)+(1/W296)*((W296-1)/(W296-3))*((((AM296^2)/2)*(W296/(W296-1)))+1))*(1+(U296-1)*0.233)</f>
        <v>2.08183910059529</v>
      </c>
      <c r="AP296" s="9" t="s">
        <v>458</v>
      </c>
    </row>
    <row r="297" customFormat="false" ht="12.75" hidden="false" customHeight="false" outlineLevel="0" collapsed="false">
      <c r="A297" s="1" t="n">
        <v>296</v>
      </c>
      <c r="B297" s="1" t="n">
        <v>50</v>
      </c>
      <c r="C297" s="1" t="s">
        <v>459</v>
      </c>
      <c r="D297" s="1" t="s">
        <v>56</v>
      </c>
      <c r="E297" s="1" t="s">
        <v>57</v>
      </c>
      <c r="F297" s="9" t="s">
        <v>460</v>
      </c>
      <c r="G297" s="1" t="s">
        <v>45</v>
      </c>
      <c r="H297" s="1" t="s">
        <v>46</v>
      </c>
      <c r="I297" s="1" t="s">
        <v>47</v>
      </c>
      <c r="J297" s="1" t="s">
        <v>461</v>
      </c>
      <c r="K297" s="8" t="s">
        <v>49</v>
      </c>
      <c r="L297" s="1" t="s">
        <v>50</v>
      </c>
      <c r="M297" s="1" t="s">
        <v>51</v>
      </c>
      <c r="N297" s="9" t="s">
        <v>278</v>
      </c>
      <c r="O297" s="9" t="s">
        <v>238</v>
      </c>
      <c r="P297" s="9" t="n">
        <v>8</v>
      </c>
      <c r="Q297" s="1" t="s">
        <v>45</v>
      </c>
      <c r="R297" s="1" t="s">
        <v>23</v>
      </c>
      <c r="S297" s="1" t="s">
        <v>23</v>
      </c>
      <c r="T297" s="1" t="n">
        <v>1</v>
      </c>
      <c r="U297" s="10" t="n">
        <v>1</v>
      </c>
      <c r="V297" s="1" t="n">
        <v>45</v>
      </c>
      <c r="W297" s="1" t="n">
        <v>37</v>
      </c>
      <c r="X297" s="1" t="n">
        <f aca="false">V297+W297</f>
        <v>82</v>
      </c>
      <c r="Y297" s="2" t="n">
        <v>32.87</v>
      </c>
      <c r="Z297" s="2" t="n">
        <v>30.57</v>
      </c>
      <c r="AA297" s="3" t="n">
        <v>55.82</v>
      </c>
      <c r="AB297" s="3" t="n">
        <v>44.46</v>
      </c>
      <c r="AC297" s="2" t="n">
        <v>9.3</v>
      </c>
      <c r="AD297" s="2" t="n">
        <v>9.55</v>
      </c>
      <c r="AE297" s="2" t="n">
        <f aca="false">SQRT((((V297-1)*POWER(AC297,2))+((W297-1)*POWER(AD297,2)))/(X297-2))</f>
        <v>9.41332167728268</v>
      </c>
      <c r="AF297" s="2" t="n">
        <v>8.76</v>
      </c>
      <c r="AG297" s="2" t="n">
        <v>9.88</v>
      </c>
      <c r="AH297" s="11" t="n">
        <f aca="false">((AA297-Y297)-(AB297-Z297))/AE297</f>
        <v>0.962465781007425</v>
      </c>
      <c r="AI297" s="11" t="n">
        <f aca="false">AH297*(1-(3/((4*X297)-9)))*SQRT(1-(2*(U297-1)*0.233)/(X297-2))</f>
        <v>0.953414378678202</v>
      </c>
      <c r="AJ297" s="11" t="n">
        <f aca="false">((Y297-Z297)/AE297)*(1-(3/((4*X297)-9)))</f>
        <v>0.242036762799102</v>
      </c>
      <c r="AK297" s="11" t="n">
        <f aca="false">AI297/SQRT(4+AI297^2)</f>
        <v>0.430313752994145</v>
      </c>
      <c r="AL297" s="11" t="n">
        <f aca="false">((AA297-Y297)/AC297)*(1-(3/((4*X297)-9)))</f>
        <v>2.44453433107493</v>
      </c>
      <c r="AM297" s="11" t="n">
        <f aca="false">((AB297-Z297)/AD297)*(1-(3/((4*X297)-9)))</f>
        <v>1.44077204615208</v>
      </c>
      <c r="AN297" s="11" t="n">
        <f aca="false">4*(1+(AI297^2)/8)/AO297</f>
        <v>29.0074541634418</v>
      </c>
      <c r="AO297" s="11" t="n">
        <f aca="false">((1/V297)*((V297-1)/(V297-3))*((((AL297^2)/2)*(V297/(V297-1)))+1)+(1/W297)*((W297-1)/(W297-3))*((((AM297^2)/2)*(W297/(W297-1)))+1))*(1+(U297-1)*0.233)</f>
        <v>0.15356395854791</v>
      </c>
      <c r="AP297" s="1" t="s">
        <v>462</v>
      </c>
    </row>
    <row r="298" customFormat="false" ht="12.75" hidden="false" customHeight="false" outlineLevel="0" collapsed="false">
      <c r="A298" s="1" t="n">
        <v>297</v>
      </c>
      <c r="B298" s="1" t="n">
        <v>50</v>
      </c>
      <c r="C298" s="1" t="s">
        <v>459</v>
      </c>
      <c r="D298" s="1" t="s">
        <v>75</v>
      </c>
      <c r="E298" s="1" t="s">
        <v>57</v>
      </c>
      <c r="F298" s="9" t="s">
        <v>463</v>
      </c>
      <c r="G298" s="1" t="s">
        <v>45</v>
      </c>
      <c r="H298" s="1" t="s">
        <v>46</v>
      </c>
      <c r="I298" s="1" t="s">
        <v>47</v>
      </c>
      <c r="J298" s="1" t="s">
        <v>461</v>
      </c>
      <c r="K298" s="8" t="s">
        <v>49</v>
      </c>
      <c r="L298" s="1" t="s">
        <v>50</v>
      </c>
      <c r="M298" s="1" t="s">
        <v>51</v>
      </c>
      <c r="N298" s="9" t="s">
        <v>278</v>
      </c>
      <c r="O298" s="9" t="s">
        <v>238</v>
      </c>
      <c r="P298" s="9" t="n">
        <v>8</v>
      </c>
      <c r="Q298" s="1" t="s">
        <v>45</v>
      </c>
      <c r="R298" s="1" t="s">
        <v>23</v>
      </c>
      <c r="S298" s="1" t="s">
        <v>23</v>
      </c>
      <c r="T298" s="1" t="n">
        <v>1</v>
      </c>
      <c r="U298" s="10" t="n">
        <v>1</v>
      </c>
      <c r="V298" s="1" t="n">
        <v>45</v>
      </c>
      <c r="W298" s="1" t="n">
        <v>37</v>
      </c>
      <c r="X298" s="1" t="n">
        <f aca="false">V298+W298</f>
        <v>82</v>
      </c>
      <c r="Y298" s="2" t="n">
        <v>3.13</v>
      </c>
      <c r="Z298" s="2" t="n">
        <v>1.84</v>
      </c>
      <c r="AA298" s="3" t="n">
        <v>26.04</v>
      </c>
      <c r="AB298" s="3" t="n">
        <v>9.62</v>
      </c>
      <c r="AC298" s="2" t="n">
        <v>3.52</v>
      </c>
      <c r="AD298" s="2" t="n">
        <v>1.71</v>
      </c>
      <c r="AE298" s="2" t="n">
        <f aca="false">SQRT((((V298-1)*POWER(AC298,2))+((W298-1)*POWER(AD298,2)))/(X298-2))</f>
        <v>2.85141456123097</v>
      </c>
      <c r="AF298" s="2" t="n">
        <v>18.72</v>
      </c>
      <c r="AG298" s="2" t="n">
        <v>14.07</v>
      </c>
      <c r="AH298" s="11" t="n">
        <f aca="false">((AA298-Y298)-(AB298-Z298))/AE298</f>
        <v>5.30613829560732</v>
      </c>
      <c r="AI298" s="11" t="n">
        <f aca="false">AH298*(1-(3/((4*X298)-9)))*SQRT(1-(2*(U298-1)*0.233)/(X298-2))</f>
        <v>5.2562373085013</v>
      </c>
      <c r="AJ298" s="11" t="n">
        <f aca="false">((Y298-Z298)/AE298)*(1-(3/((4*X298)-9)))</f>
        <v>0.448152420883455</v>
      </c>
      <c r="AK298" s="11" t="n">
        <f aca="false">AI298/SQRT(4+AI298^2)</f>
        <v>0.934628218206819</v>
      </c>
      <c r="AL298" s="11" t="n">
        <f aca="false">((AA298-Y298)/AC298)*(1-(3/((4*X298)-9)))</f>
        <v>6.44731404958678</v>
      </c>
      <c r="AM298" s="11" t="n">
        <f aca="false">((AB298-Z298)/AD298)*(1-(3/((4*X298)-9)))</f>
        <v>4.50692038350841</v>
      </c>
      <c r="AN298" s="11" t="n">
        <f aca="false">4*(1+(AI298^2)/8)/AO298</f>
        <v>21.0701178335782</v>
      </c>
      <c r="AO298" s="11" t="n">
        <f aca="false">((1/V298)*((V298-1)/(V298-3))*((((AL298^2)/2)*(V298/(V298-1)))+1)+(1/W298)*((W298-1)/(W298-3))*((((AM298^2)/2)*(W298/(W298-1)))+1))*(1+(U298-1)*0.233)</f>
        <v>0.845463488260678</v>
      </c>
      <c r="AP298" s="1" t="s">
        <v>462</v>
      </c>
    </row>
    <row r="299" customFormat="false" ht="12.75" hidden="false" customHeight="false" outlineLevel="0" collapsed="false">
      <c r="A299" s="1" t="n">
        <v>298</v>
      </c>
      <c r="B299" s="1" t="n">
        <v>50</v>
      </c>
      <c r="C299" s="1" t="s">
        <v>459</v>
      </c>
      <c r="D299" s="1" t="s">
        <v>56</v>
      </c>
      <c r="E299" s="1" t="s">
        <v>57</v>
      </c>
      <c r="F299" s="9" t="s">
        <v>464</v>
      </c>
      <c r="G299" s="1" t="s">
        <v>45</v>
      </c>
      <c r="H299" s="1" t="s">
        <v>46</v>
      </c>
      <c r="I299" s="1" t="s">
        <v>47</v>
      </c>
      <c r="J299" s="1" t="s">
        <v>461</v>
      </c>
      <c r="K299" s="8" t="s">
        <v>49</v>
      </c>
      <c r="L299" s="1" t="s">
        <v>50</v>
      </c>
      <c r="M299" s="1" t="s">
        <v>51</v>
      </c>
      <c r="N299" s="9" t="s">
        <v>278</v>
      </c>
      <c r="O299" s="9" t="s">
        <v>238</v>
      </c>
      <c r="P299" s="9" t="n">
        <v>8</v>
      </c>
      <c r="Q299" s="1" t="s">
        <v>45</v>
      </c>
      <c r="R299" s="1" t="s">
        <v>23</v>
      </c>
      <c r="S299" s="1" t="s">
        <v>23</v>
      </c>
      <c r="T299" s="1" t="n">
        <v>1</v>
      </c>
      <c r="U299" s="10" t="n">
        <v>1</v>
      </c>
      <c r="V299" s="1" t="n">
        <v>45</v>
      </c>
      <c r="W299" s="1" t="n">
        <v>37</v>
      </c>
      <c r="X299" s="1" t="n">
        <f aca="false">V299+W299</f>
        <v>82</v>
      </c>
      <c r="Y299" s="2" t="n">
        <v>1.31</v>
      </c>
      <c r="Z299" s="2" t="n">
        <v>1.57</v>
      </c>
      <c r="AA299" s="3" t="n">
        <v>3.19</v>
      </c>
      <c r="AB299" s="3" t="n">
        <v>2.62</v>
      </c>
      <c r="AC299" s="2" t="n">
        <v>1.2</v>
      </c>
      <c r="AD299" s="2" t="n">
        <v>1.34</v>
      </c>
      <c r="AE299" s="2" t="n">
        <f aca="false">SQRT((((V299-1)*POWER(AC299,2))+((W299-1)*POWER(AD299,2)))/(X299-2))</f>
        <v>1.2649189697368</v>
      </c>
      <c r="AF299" s="2" t="n">
        <v>1.67</v>
      </c>
      <c r="AG299" s="2" t="n">
        <v>1.85</v>
      </c>
      <c r="AH299" s="11" t="n">
        <f aca="false">((AA299-Y299)-(AB299-Z299))/AE299</f>
        <v>0.656168513444545</v>
      </c>
      <c r="AI299" s="11" t="n">
        <f aca="false">AH299*(1-(3/((4*X299)-9)))*SQRT(1-(2*(U299-1)*0.233)/(X299-2))</f>
        <v>0.649997649681744</v>
      </c>
      <c r="AJ299" s="11" t="n">
        <f aca="false">((Y299-Z299)/AE299)*(1-(3/((4*X299)-9)))</f>
        <v>-0.203613721587052</v>
      </c>
      <c r="AK299" s="11" t="n">
        <f aca="false">AI299/SQRT(4+AI299^2)</f>
        <v>0.309085061491253</v>
      </c>
      <c r="AL299" s="11" t="n">
        <f aca="false">((AA299-Y299)/AC299)*(1-(3/((4*X299)-9)))</f>
        <v>1.55193312434692</v>
      </c>
      <c r="AM299" s="11" t="n">
        <f aca="false">((AB299-Z299)/AD299)*(1-(3/((4*X299)-9)))</f>
        <v>0.776212978992186</v>
      </c>
      <c r="AN299" s="11" t="n">
        <f aca="false">4*(1+(AI299^2)/8)/AO299</f>
        <v>47.0897577368487</v>
      </c>
      <c r="AO299" s="11" t="n">
        <f aca="false">((1/V299)*((V299-1)/(V299-3))*((((AL299^2)/2)*(V299/(V299-1)))+1)+(1/W299)*((W299-1)/(W299-3))*((((AM299^2)/2)*(W299/(W299-1)))+1))*(1+(U299-1)*0.233)</f>
        <v>0.0894302428954845</v>
      </c>
      <c r="AP299" s="1" t="s">
        <v>462</v>
      </c>
    </row>
    <row r="300" customFormat="false" ht="12.75" hidden="false" customHeight="false" outlineLevel="0" collapsed="false">
      <c r="A300" s="1" t="n">
        <v>299</v>
      </c>
      <c r="B300" s="1" t="n">
        <v>51</v>
      </c>
      <c r="C300" s="1" t="s">
        <v>465</v>
      </c>
      <c r="D300" s="1" t="s">
        <v>85</v>
      </c>
      <c r="E300" s="1" t="s">
        <v>86</v>
      </c>
      <c r="F300" s="1" t="s">
        <v>466</v>
      </c>
      <c r="G300" s="1" t="s">
        <v>45</v>
      </c>
      <c r="H300" s="1" t="s">
        <v>46</v>
      </c>
      <c r="I300" s="1" t="s">
        <v>47</v>
      </c>
      <c r="J300" s="9" t="s">
        <v>467</v>
      </c>
      <c r="K300" s="8" t="s">
        <v>49</v>
      </c>
      <c r="L300" s="1" t="s">
        <v>50</v>
      </c>
      <c r="M300" s="1" t="s">
        <v>51</v>
      </c>
      <c r="N300" s="9" t="s">
        <v>468</v>
      </c>
      <c r="O300" s="9" t="s">
        <v>469</v>
      </c>
      <c r="P300" s="9" t="n">
        <v>10</v>
      </c>
      <c r="Q300" s="9" t="s">
        <v>45</v>
      </c>
      <c r="R300" s="1" t="s">
        <v>23</v>
      </c>
      <c r="S300" s="1" t="s">
        <v>23</v>
      </c>
      <c r="T300" s="1" t="n">
        <v>1</v>
      </c>
      <c r="U300" s="10" t="n">
        <v>1</v>
      </c>
      <c r="V300" s="1" t="n">
        <v>9</v>
      </c>
      <c r="W300" s="1" t="n">
        <v>10</v>
      </c>
      <c r="X300" s="1" t="n">
        <f aca="false">V300+W300</f>
        <v>19</v>
      </c>
      <c r="Y300" s="2" t="n">
        <v>31.25</v>
      </c>
      <c r="Z300" s="2" t="n">
        <v>32.3</v>
      </c>
      <c r="AA300" s="3" t="n">
        <v>33.88</v>
      </c>
      <c r="AB300" s="3" t="n">
        <v>36.44</v>
      </c>
      <c r="AC300" s="2" t="n">
        <v>19.75</v>
      </c>
      <c r="AD300" s="2" t="n">
        <v>12.89</v>
      </c>
      <c r="AE300" s="2" t="n">
        <f aca="false">SQRT((((V300-1)*POWER(AC300,2))+((W300-1)*POWER(AD300,2)))/(X300-2))</f>
        <v>16.4779155235121</v>
      </c>
      <c r="AF300" s="2" t="n">
        <v>19.47</v>
      </c>
      <c r="AG300" s="2" t="n">
        <v>10.24</v>
      </c>
      <c r="AH300" s="11" t="n">
        <f aca="false">((AA300-Y300)-(AB300-Z300))/AE300</f>
        <v>-0.0916378044204319</v>
      </c>
      <c r="AI300" s="11" t="n">
        <f aca="false">AH300*(1-(3/((4*X300)-9)))*SQRT(1-(2*(U300-1)*0.233)/(X300-2))</f>
        <v>-0.0875346191478753</v>
      </c>
      <c r="AJ300" s="11" t="n">
        <f aca="false">((Y300-Z300)/AE300)*(1-(3/((4*X300)-9)))</f>
        <v>-0.0608684437783238</v>
      </c>
      <c r="AK300" s="11" t="n">
        <f aca="false">AI300/SQRT(4+AI300^2)</f>
        <v>-0.0437254498692123</v>
      </c>
      <c r="AL300" s="11" t="n">
        <f aca="false">((AA300-Y300)/AC300)*(1-(3/((4*X300)-9)))</f>
        <v>0.127201964859248</v>
      </c>
      <c r="AM300" s="11" t="n">
        <f aca="false">((AB300-Z300)/AD300)*(1-(3/((4*X300)-9)))</f>
        <v>0.306798050090895</v>
      </c>
      <c r="AN300" s="11" t="n">
        <f aca="false">4*(1+(AI300^2)/8)/AO300</f>
        <v>14.0588324940814</v>
      </c>
      <c r="AO300" s="11" t="n">
        <f aca="false">((1/V300)*((V300-1)/(V300-3))*((((AL300^2)/2)*(V300/(V300-1)))+1)+(1/W300)*((W300-1)/(W300-3))*((((AM300^2)/2)*(W300/(W300-1)))+1))*(1+(U300-1)*0.233)</f>
        <v>0.284791155770598</v>
      </c>
      <c r="AP300" s="1" t="s">
        <v>470</v>
      </c>
    </row>
    <row r="301" customFormat="false" ht="12.75" hidden="false" customHeight="false" outlineLevel="0" collapsed="false">
      <c r="A301" s="1" t="n">
        <v>300</v>
      </c>
      <c r="B301" s="1" t="n">
        <v>51</v>
      </c>
      <c r="C301" s="1" t="s">
        <v>465</v>
      </c>
      <c r="D301" s="1" t="s">
        <v>85</v>
      </c>
      <c r="E301" s="1" t="s">
        <v>86</v>
      </c>
      <c r="F301" s="1" t="s">
        <v>471</v>
      </c>
      <c r="G301" s="1" t="s">
        <v>45</v>
      </c>
      <c r="H301" s="1" t="s">
        <v>46</v>
      </c>
      <c r="I301" s="1" t="s">
        <v>47</v>
      </c>
      <c r="J301" s="9" t="s">
        <v>467</v>
      </c>
      <c r="K301" s="8" t="s">
        <v>49</v>
      </c>
      <c r="L301" s="1" t="s">
        <v>50</v>
      </c>
      <c r="M301" s="1" t="s">
        <v>51</v>
      </c>
      <c r="N301" s="9" t="s">
        <v>468</v>
      </c>
      <c r="O301" s="9" t="s">
        <v>469</v>
      </c>
      <c r="P301" s="9" t="n">
        <v>10</v>
      </c>
      <c r="Q301" s="9" t="s">
        <v>45</v>
      </c>
      <c r="R301" s="1" t="s">
        <v>23</v>
      </c>
      <c r="S301" s="1" t="s">
        <v>23</v>
      </c>
      <c r="T301" s="1" t="n">
        <v>1</v>
      </c>
      <c r="U301" s="10" t="n">
        <v>1</v>
      </c>
      <c r="V301" s="1" t="n">
        <v>9</v>
      </c>
      <c r="W301" s="1" t="n">
        <v>10</v>
      </c>
      <c r="X301" s="1" t="n">
        <f aca="false">V301+W301</f>
        <v>19</v>
      </c>
      <c r="Y301" s="2" t="n">
        <v>4.13</v>
      </c>
      <c r="Z301" s="2" t="n">
        <v>4.11</v>
      </c>
      <c r="AA301" s="3" t="n">
        <v>5.88</v>
      </c>
      <c r="AB301" s="3" t="n">
        <v>6.38</v>
      </c>
      <c r="AC301" s="2" t="n">
        <v>2.32</v>
      </c>
      <c r="AD301" s="2" t="n">
        <v>1.97</v>
      </c>
      <c r="AE301" s="2" t="n">
        <f aca="false">SQRT((((V301-1)*POWER(AC301,2))+((W301-1)*POWER(AD301,2)))/(X301-2))</f>
        <v>2.14184225266337</v>
      </c>
      <c r="AF301" s="2" t="n">
        <v>2.9</v>
      </c>
      <c r="AG301" s="2" t="n">
        <v>2.97</v>
      </c>
      <c r="AH301" s="11" t="n">
        <f aca="false">((AA301-Y301)-(AB301-Z301))/AE301</f>
        <v>-0.242781651801565</v>
      </c>
      <c r="AI301" s="11" t="n">
        <f aca="false">AH301*(1-(3/((4*X301)-9)))*SQRT(1-(2*(U301-1)*0.233)/(X301-2))</f>
        <v>-0.231910831571644</v>
      </c>
      <c r="AJ301" s="11" t="n">
        <f aca="false">((Y301-Z301)/AE301)*(1-(3/((4*X301)-9)))</f>
        <v>0.00891964736813999</v>
      </c>
      <c r="AK301" s="11" t="n">
        <f aca="false">AI301/SQRT(4+AI301^2)</f>
        <v>-0.11518364142638</v>
      </c>
      <c r="AL301" s="11" t="n">
        <f aca="false">((AA301-Y301)/AC301)*(1-(3/((4*X301)-9)))</f>
        <v>0.72053525476068</v>
      </c>
      <c r="AM301" s="11" t="n">
        <f aca="false">((AB301-Z301)/AD301)*(1-(3/((4*X301)-9)))</f>
        <v>1.10068944617016</v>
      </c>
      <c r="AN301" s="11" t="n">
        <f aca="false">4*(1+(AI301^2)/8)/AO301</f>
        <v>9.90574537380737</v>
      </c>
      <c r="AO301" s="11" t="n">
        <f aca="false">((1/V301)*((V301-1)/(V301-3))*((((AL301^2)/2)*(V301/(V301-1)))+1)+(1/W301)*((W301-1)/(W301-3))*((((AM301^2)/2)*(W301/(W301-1)))+1))*(1+(U301-1)*0.233)</f>
        <v>0.406520778087833</v>
      </c>
      <c r="AP301" s="1" t="s">
        <v>470</v>
      </c>
    </row>
    <row r="302" customFormat="false" ht="12.75" hidden="false" customHeight="false" outlineLevel="0" collapsed="false">
      <c r="A302" s="1" t="n">
        <v>301</v>
      </c>
      <c r="B302" s="1" t="n">
        <v>51</v>
      </c>
      <c r="C302" s="1" t="s">
        <v>465</v>
      </c>
      <c r="D302" s="1" t="s">
        <v>56</v>
      </c>
      <c r="E302" s="1" t="s">
        <v>57</v>
      </c>
      <c r="F302" s="1" t="s">
        <v>472</v>
      </c>
      <c r="G302" s="1" t="s">
        <v>45</v>
      </c>
      <c r="H302" s="1" t="s">
        <v>46</v>
      </c>
      <c r="I302" s="1" t="s">
        <v>47</v>
      </c>
      <c r="J302" s="9" t="s">
        <v>467</v>
      </c>
      <c r="K302" s="8" t="s">
        <v>49</v>
      </c>
      <c r="L302" s="1" t="s">
        <v>50</v>
      </c>
      <c r="M302" s="1" t="s">
        <v>51</v>
      </c>
      <c r="N302" s="9" t="s">
        <v>468</v>
      </c>
      <c r="O302" s="9" t="s">
        <v>469</v>
      </c>
      <c r="P302" s="9" t="n">
        <v>10</v>
      </c>
      <c r="Q302" s="9" t="s">
        <v>45</v>
      </c>
      <c r="R302" s="1" t="s">
        <v>23</v>
      </c>
      <c r="S302" s="1" t="s">
        <v>23</v>
      </c>
      <c r="T302" s="1" t="n">
        <v>1</v>
      </c>
      <c r="U302" s="10" t="n">
        <v>1</v>
      </c>
      <c r="V302" s="1" t="n">
        <v>9</v>
      </c>
      <c r="W302" s="1" t="n">
        <v>10</v>
      </c>
      <c r="X302" s="1" t="n">
        <f aca="false">V302+W302</f>
        <v>19</v>
      </c>
      <c r="Y302" s="2" t="n">
        <v>93.88</v>
      </c>
      <c r="Z302" s="2" t="n">
        <v>88.2</v>
      </c>
      <c r="AA302" s="3" t="n">
        <v>103.25</v>
      </c>
      <c r="AB302" s="3" t="n">
        <v>97.89</v>
      </c>
      <c r="AC302" s="2" t="n">
        <v>16.42</v>
      </c>
      <c r="AD302" s="2" t="n">
        <v>12.06</v>
      </c>
      <c r="AE302" s="2" t="n">
        <f aca="false">SQRT((((V302-1)*POWER(AC302,2))+((W302-1)*POWER(AD302,2)))/(X302-2))</f>
        <v>14.2785804204595</v>
      </c>
      <c r="AF302" s="2" t="n">
        <v>13.05</v>
      </c>
      <c r="AG302" s="2" t="n">
        <v>7.41</v>
      </c>
      <c r="AH302" s="11" t="n">
        <f aca="false">((AA302-Y302)-(AB302-Z302))/AE302</f>
        <v>-0.0224111914894195</v>
      </c>
      <c r="AI302" s="11" t="n">
        <f aca="false">AH302*(1-(3/((4*X302)-9)))*SQRT(1-(2*(U302-1)*0.233)/(X302-2))</f>
        <v>-0.021407705303326</v>
      </c>
      <c r="AJ302" s="11" t="n">
        <f aca="false">((Y302-Z302)/AE302)*(1-(3/((4*X302)-9)))</f>
        <v>0.379986769134045</v>
      </c>
      <c r="AK302" s="11" t="n">
        <f aca="false">AI302/SQRT(4+AI302^2)</f>
        <v>-0.010703239520975</v>
      </c>
      <c r="AL302" s="11" t="n">
        <f aca="false">((AA302-Y302)/AC302)*(1-(3/((4*X302)-9)))</f>
        <v>0.545094260730453</v>
      </c>
      <c r="AM302" s="11" t="n">
        <f aca="false">((AB302-Z302)/AD302)*(1-(3/((4*X302)-9)))</f>
        <v>0.767505754808049</v>
      </c>
      <c r="AN302" s="11" t="n">
        <f aca="false">4*(1+(AI302^2)/8)/AO302</f>
        <v>11.6435912903618</v>
      </c>
      <c r="AO302" s="11" t="n">
        <f aca="false">((1/V302)*((V302-1)/(V302-3))*((((AL302^2)/2)*(V302/(V302-1)))+1)+(1/W302)*((W302-1)/(W302-3))*((((AM302^2)/2)*(W302/(W302-1)))+1))*(1+(U302-1)*0.233)</f>
        <v>0.343556300214217</v>
      </c>
      <c r="AP302" s="1" t="s">
        <v>470</v>
      </c>
    </row>
    <row r="303" customFormat="false" ht="12.75" hidden="false" customHeight="false" outlineLevel="0" collapsed="false">
      <c r="A303" s="1" t="n">
        <v>302</v>
      </c>
      <c r="B303" s="1" t="n">
        <v>51</v>
      </c>
      <c r="C303" s="1" t="s">
        <v>465</v>
      </c>
      <c r="D303" s="1" t="s">
        <v>75</v>
      </c>
      <c r="E303" s="1" t="s">
        <v>57</v>
      </c>
      <c r="F303" s="1" t="s">
        <v>473</v>
      </c>
      <c r="G303" s="1" t="s">
        <v>45</v>
      </c>
      <c r="H303" s="1" t="s">
        <v>46</v>
      </c>
      <c r="I303" s="1" t="s">
        <v>47</v>
      </c>
      <c r="J303" s="9" t="s">
        <v>467</v>
      </c>
      <c r="K303" s="8" t="s">
        <v>49</v>
      </c>
      <c r="L303" s="1" t="s">
        <v>50</v>
      </c>
      <c r="M303" s="1" t="s">
        <v>51</v>
      </c>
      <c r="N303" s="9" t="s">
        <v>468</v>
      </c>
      <c r="O303" s="9" t="s">
        <v>469</v>
      </c>
      <c r="P303" s="9" t="n">
        <v>10</v>
      </c>
      <c r="Q303" s="9" t="s">
        <v>45</v>
      </c>
      <c r="R303" s="1" t="s">
        <v>23</v>
      </c>
      <c r="S303" s="1" t="s">
        <v>23</v>
      </c>
      <c r="T303" s="1" t="n">
        <v>1</v>
      </c>
      <c r="U303" s="10" t="n">
        <v>1</v>
      </c>
      <c r="V303" s="1" t="n">
        <v>9</v>
      </c>
      <c r="W303" s="1" t="n">
        <v>10</v>
      </c>
      <c r="X303" s="1" t="n">
        <f aca="false">V303+W303</f>
        <v>19</v>
      </c>
      <c r="Y303" s="2" t="n">
        <v>90.63</v>
      </c>
      <c r="Z303" s="2" t="n">
        <v>91</v>
      </c>
      <c r="AA303" s="3" t="n">
        <v>94.38</v>
      </c>
      <c r="AB303" s="3" t="n">
        <v>89.89</v>
      </c>
      <c r="AC303" s="2" t="n">
        <v>14.13</v>
      </c>
      <c r="AD303" s="2" t="n">
        <v>14.75</v>
      </c>
      <c r="AE303" s="2" t="n">
        <f aca="false">SQRT((((V303-1)*POWER(AC303,2))+((W303-1)*POWER(AD303,2)))/(X303-2))</f>
        <v>14.4615467808294</v>
      </c>
      <c r="AF303" s="2" t="n">
        <v>17.55</v>
      </c>
      <c r="AG303" s="2" t="n">
        <v>14.91</v>
      </c>
      <c r="AH303" s="11" t="n">
        <f aca="false">((AA303-Y303)-(AB303-Z303))/AE303</f>
        <v>0.336063636459866</v>
      </c>
      <c r="AI303" s="11" t="n">
        <f aca="false">AH303*(1-(3/((4*X303)-9)))*SQRT(1-(2*(U303-1)*0.233)/(X303-2))</f>
        <v>0.321016010946737</v>
      </c>
      <c r="AJ303" s="11" t="n">
        <f aca="false">((Y303-Z303)/AE303)*(1-(3/((4*X303)-9)))</f>
        <v>-0.0244394905453281</v>
      </c>
      <c r="AK303" s="11" t="n">
        <f aca="false">AI303/SQRT(4+AI303^2)</f>
        <v>0.158479547087756</v>
      </c>
      <c r="AL303" s="11" t="n">
        <f aca="false">((AA303-Y303)/AC303)*(1-(3/((4*X303)-9)))</f>
        <v>0.253509522451437</v>
      </c>
      <c r="AM303" s="11" t="n">
        <f aca="false">((AB303-Z303)/AD303)*(1-(3/((4*X303)-9)))</f>
        <v>-0.0718846445737414</v>
      </c>
      <c r="AN303" s="11" t="n">
        <f aca="false">4*(1+(AI303^2)/8)/AO303</f>
        <v>14.3445136519949</v>
      </c>
      <c r="AO303" s="11" t="n">
        <f aca="false">((1/V303)*((V303-1)/(V303-3))*((((AL303^2)/2)*(V303/(V303-1)))+1)+(1/W303)*((W303-1)/(W303-3))*((((AM303^2)/2)*(W303/(W303-1)))+1))*(1+(U303-1)*0.233)</f>
        <v>0.282444266702527</v>
      </c>
      <c r="AP303" s="1" t="s">
        <v>470</v>
      </c>
    </row>
    <row r="304" customFormat="false" ht="12.75" hidden="false" customHeight="false" outlineLevel="0" collapsed="false">
      <c r="A304" s="1" t="n">
        <v>303</v>
      </c>
      <c r="B304" s="1" t="n">
        <v>52</v>
      </c>
      <c r="C304" s="8" t="s">
        <v>474</v>
      </c>
      <c r="D304" s="1" t="s">
        <v>56</v>
      </c>
      <c r="E304" s="1" t="s">
        <v>57</v>
      </c>
      <c r="F304" s="22" t="s">
        <v>475</v>
      </c>
      <c r="G304" s="1" t="s">
        <v>23</v>
      </c>
      <c r="H304" s="1" t="s">
        <v>46</v>
      </c>
      <c r="I304" s="1" t="s">
        <v>47</v>
      </c>
      <c r="J304" s="8" t="s">
        <v>476</v>
      </c>
      <c r="K304" s="8" t="s">
        <v>49</v>
      </c>
      <c r="L304" s="1" t="s">
        <v>50</v>
      </c>
      <c r="M304" s="1" t="s">
        <v>63</v>
      </c>
      <c r="N304" s="8" t="s">
        <v>477</v>
      </c>
      <c r="O304" s="8" t="s">
        <v>478</v>
      </c>
      <c r="P304" s="8" t="n">
        <v>12</v>
      </c>
      <c r="Q304" s="8" t="s">
        <v>23</v>
      </c>
      <c r="R304" s="1" t="s">
        <v>23</v>
      </c>
      <c r="S304" s="1" t="s">
        <v>45</v>
      </c>
      <c r="T304" s="9" t="n">
        <v>18</v>
      </c>
      <c r="U304" s="10" t="n">
        <f aca="false">X304/T304</f>
        <v>9.94444444444445</v>
      </c>
      <c r="V304" s="1" t="n">
        <v>91</v>
      </c>
      <c r="W304" s="1" t="n">
        <v>88</v>
      </c>
      <c r="X304" s="1" t="n">
        <f aca="false">V304+W304</f>
        <v>179</v>
      </c>
      <c r="Y304" s="2" t="n">
        <v>84.15</v>
      </c>
      <c r="Z304" s="2" t="n">
        <v>90.92</v>
      </c>
      <c r="AA304" s="3" t="n">
        <v>87.34</v>
      </c>
      <c r="AB304" s="3" t="n">
        <v>94.11</v>
      </c>
      <c r="AC304" s="2" t="n">
        <v>18.98</v>
      </c>
      <c r="AD304" s="2" t="n">
        <v>18.09</v>
      </c>
      <c r="AE304" s="2" t="n">
        <f aca="false">SQRT((((V304-1)*POWER(AC304,2))+((W304-1)*POWER(AD304,2)))/(X304-2))</f>
        <v>18.5478798185321</v>
      </c>
      <c r="AF304" s="2" t="n">
        <v>9.77</v>
      </c>
      <c r="AG304" s="2" t="n">
        <v>16.09</v>
      </c>
      <c r="AH304" s="11" t="n">
        <f aca="false">((AA304-Y304)-(AB304-Z304))/AE304</f>
        <v>0</v>
      </c>
      <c r="AI304" s="11" t="n">
        <f aca="false">AH304*(1-(3/((4*X304)-9)))*SQRT(1-(2*(U304-1)*0.233)/(X304-2))</f>
        <v>0</v>
      </c>
      <c r="AJ304" s="11" t="n">
        <f aca="false">((Y304-Z304)/AE304)*(1-(3/((4*X304)-9)))</f>
        <v>-0.363452483539695</v>
      </c>
      <c r="AK304" s="11" t="n">
        <f aca="false">AI304/SQRT(4+AI304^2)</f>
        <v>0</v>
      </c>
      <c r="AL304" s="11" t="n">
        <f aca="false">((AA304-Y304)/AC304)*(1-(3/((4*X304)-9)))</f>
        <v>0.167358479036222</v>
      </c>
      <c r="AM304" s="11" t="n">
        <f aca="false">((AB304-Z304)/AD304)*(1-(3/((4*X304)-9)))</f>
        <v>0.175592257164593</v>
      </c>
      <c r="AN304" s="11" t="n">
        <f aca="false">4*(1+(AI304^2)/8)/AO304</f>
        <v>55.8801145580024</v>
      </c>
      <c r="AO304" s="11" t="n">
        <f aca="false">((1/V304)*((V304-1)/(V304-3))*((((AL304^2)/2)*(V304/(V304-1)))+1)+(1/W304)*((W304-1)/(W304-3))*((((AM304^2)/2)*(W304/(W304-1)))+1))*(1+(U304-1)*0.233)</f>
        <v>0.071581814597894</v>
      </c>
      <c r="AP304" s="1" t="s">
        <v>479</v>
      </c>
    </row>
    <row r="305" customFormat="false" ht="12.75" hidden="false" customHeight="false" outlineLevel="0" collapsed="false">
      <c r="A305" s="1" t="n">
        <v>304</v>
      </c>
      <c r="B305" s="1" t="n">
        <v>52</v>
      </c>
      <c r="C305" s="8" t="s">
        <v>474</v>
      </c>
      <c r="D305" s="1" t="s">
        <v>56</v>
      </c>
      <c r="E305" s="1" t="s">
        <v>57</v>
      </c>
      <c r="F305" s="22" t="s">
        <v>480</v>
      </c>
      <c r="G305" s="1" t="s">
        <v>45</v>
      </c>
      <c r="H305" s="1" t="s">
        <v>46</v>
      </c>
      <c r="I305" s="1" t="s">
        <v>47</v>
      </c>
      <c r="J305" s="8" t="s">
        <v>476</v>
      </c>
      <c r="K305" s="8" t="s">
        <v>49</v>
      </c>
      <c r="L305" s="1" t="s">
        <v>50</v>
      </c>
      <c r="M305" s="1" t="s">
        <v>63</v>
      </c>
      <c r="N305" s="8" t="s">
        <v>477</v>
      </c>
      <c r="O305" s="8" t="s">
        <v>478</v>
      </c>
      <c r="P305" s="8" t="n">
        <v>12</v>
      </c>
      <c r="Q305" s="8" t="s">
        <v>23</v>
      </c>
      <c r="R305" s="1" t="s">
        <v>23</v>
      </c>
      <c r="S305" s="1" t="s">
        <v>45</v>
      </c>
      <c r="T305" s="9" t="n">
        <v>18</v>
      </c>
      <c r="U305" s="10" t="n">
        <f aca="false">X305/T305</f>
        <v>9.94444444444445</v>
      </c>
      <c r="V305" s="1" t="n">
        <v>91</v>
      </c>
      <c r="W305" s="1" t="n">
        <v>88</v>
      </c>
      <c r="X305" s="1" t="n">
        <f aca="false">V305+W305</f>
        <v>179</v>
      </c>
      <c r="Y305" s="2" t="n">
        <v>7.07</v>
      </c>
      <c r="Z305" s="2" t="n">
        <v>8.11</v>
      </c>
      <c r="AA305" s="3" t="n">
        <v>9.77</v>
      </c>
      <c r="AB305" s="3" t="n">
        <v>9.25</v>
      </c>
      <c r="AC305" s="2" t="n">
        <v>2.52</v>
      </c>
      <c r="AD305" s="2" t="n">
        <v>3.06</v>
      </c>
      <c r="AE305" s="2" t="n">
        <f aca="false">SQRT((((V305-1)*POWER(AC305,2))+((W305-1)*POWER(AD305,2)))/(X305-2))</f>
        <v>2.79847537183725</v>
      </c>
      <c r="AF305" s="2" t="n">
        <v>3.94</v>
      </c>
      <c r="AG305" s="2" t="n">
        <v>3.22</v>
      </c>
      <c r="AH305" s="11" t="n">
        <f aca="false">((AA305-Y305)-(AB305-Z305))/AE305</f>
        <v>0.557446392310334</v>
      </c>
      <c r="AI305" s="11" t="n">
        <f aca="false">AH305*(1-(3/((4*X305)-9)))*SQRT(1-(2*(U305-1)*0.233)/(X305-2))</f>
        <v>0.548506349715114</v>
      </c>
      <c r="AJ305" s="11" t="n">
        <f aca="false">((Y305-Z305)/AE305)*(1-(3/((4*X305)-9)))</f>
        <v>-0.370053993575177</v>
      </c>
      <c r="AK305" s="11" t="n">
        <f aca="false">AI305/SQRT(4+AI305^2)</f>
        <v>0.264486826823483</v>
      </c>
      <c r="AL305" s="11" t="n">
        <f aca="false">((AA305-Y305)/AC305)*(1-(3/((4*X305)-9)))</f>
        <v>1.06688219842392</v>
      </c>
      <c r="AM305" s="11" t="n">
        <f aca="false">((AB305-Z305)/AD305)*(1-(3/((4*X305)-9)))</f>
        <v>0.370968189255901</v>
      </c>
      <c r="AN305" s="11" t="n">
        <f aca="false">4*(1+(AI305^2)/8)/AO305</f>
        <v>44.6409298965704</v>
      </c>
      <c r="AO305" s="11" t="n">
        <f aca="false">((1/V305)*((V305-1)/(V305-3))*((((AL305^2)/2)*(V305/(V305-1)))+1)+(1/W305)*((W305-1)/(W305-3))*((((AM305^2)/2)*(W305/(W305-1)))+1))*(1+(U305-1)*0.233)</f>
        <v>0.0929736369169533</v>
      </c>
      <c r="AP305" s="1" t="s">
        <v>479</v>
      </c>
    </row>
    <row r="306" customFormat="false" ht="12.75" hidden="false" customHeight="false" outlineLevel="0" collapsed="false">
      <c r="A306" s="1" t="n">
        <v>305</v>
      </c>
      <c r="B306" s="1" t="n">
        <v>53</v>
      </c>
      <c r="C306" s="8" t="s">
        <v>481</v>
      </c>
      <c r="D306" s="8" t="s">
        <v>108</v>
      </c>
      <c r="E306" s="8" t="s">
        <v>86</v>
      </c>
      <c r="F306" s="8" t="s">
        <v>482</v>
      </c>
      <c r="G306" s="1" t="s">
        <v>45</v>
      </c>
      <c r="H306" s="1" t="s">
        <v>46</v>
      </c>
      <c r="I306" s="1" t="s">
        <v>60</v>
      </c>
      <c r="J306" s="8" t="s">
        <v>483</v>
      </c>
      <c r="K306" s="8" t="s">
        <v>90</v>
      </c>
      <c r="L306" s="1" t="s">
        <v>50</v>
      </c>
      <c r="M306" s="1" t="s">
        <v>63</v>
      </c>
      <c r="N306" s="8" t="s">
        <v>484</v>
      </c>
      <c r="O306" s="8" t="s">
        <v>485</v>
      </c>
      <c r="P306" s="8" t="n">
        <v>12</v>
      </c>
      <c r="Q306" s="8" t="s">
        <v>23</v>
      </c>
      <c r="R306" s="1" t="s">
        <v>23</v>
      </c>
      <c r="S306" s="1" t="s">
        <v>45</v>
      </c>
      <c r="T306" s="1" t="n">
        <v>3</v>
      </c>
      <c r="U306" s="10" t="n">
        <f aca="false">X306/T306</f>
        <v>16</v>
      </c>
      <c r="V306" s="1" t="n">
        <v>24</v>
      </c>
      <c r="W306" s="1" t="n">
        <v>24</v>
      </c>
      <c r="X306" s="1" t="n">
        <f aca="false">V306+W306</f>
        <v>48</v>
      </c>
      <c r="Y306" s="2" t="n">
        <v>2.3</v>
      </c>
      <c r="Z306" s="2" t="n">
        <v>1.4</v>
      </c>
      <c r="AA306" s="3" t="n">
        <v>6.5</v>
      </c>
      <c r="AB306" s="3" t="n">
        <v>3.4</v>
      </c>
      <c r="AC306" s="2" t="n">
        <v>4.5</v>
      </c>
      <c r="AD306" s="2" t="n">
        <v>0.4</v>
      </c>
      <c r="AE306" s="2" t="n">
        <f aca="false">SQRT((((V306-1)*POWER(AC306,2))+((W306-1)*POWER(AD306,2)))/(X306-2))</f>
        <v>3.19452656899266</v>
      </c>
      <c r="AF306" s="2" t="n">
        <v>7.9</v>
      </c>
      <c r="AG306" s="2" t="n">
        <v>4.3</v>
      </c>
      <c r="AH306" s="11" t="n">
        <f aca="false">((AA306-Y306)-(AB306-Z306))/AE306</f>
        <v>0.688677947259564</v>
      </c>
      <c r="AI306" s="11" t="n">
        <f aca="false">AH306*(1-(3/((4*X306)-9)))*SQRT(1-(2*(U306-1)*0.233)/(X306-2))</f>
        <v>0.623801839342714</v>
      </c>
      <c r="AJ306" s="11" t="n">
        <f aca="false">((Y306-Z306)/AE306)*(1-(3/((4*X306)-9)))</f>
        <v>0.277113331982239</v>
      </c>
      <c r="AK306" s="11" t="n">
        <f aca="false">AI306/SQRT(4+AI306^2)</f>
        <v>0.29775392252204</v>
      </c>
      <c r="AL306" s="11" t="n">
        <f aca="false">((AA306-Y306)/AC306)*(1-(3/((4*X306)-9)))</f>
        <v>0.918032786885246</v>
      </c>
      <c r="AM306" s="11" t="n">
        <f aca="false">((AB306-Z306)/AD306)*(1-(3/((4*X306)-9)))</f>
        <v>4.91803278688525</v>
      </c>
      <c r="AN306" s="11" t="n">
        <f aca="false">4*(1+(AI306^2)/8)/AO306</f>
        <v>1.35788352824167</v>
      </c>
      <c r="AO306" s="11" t="n">
        <f aca="false">((1/V306)*((V306-1)/(V306-3))*((((AL306^2)/2)*(V306/(V306-1)))+1)+(1/W306)*((W306-1)/(W306-3))*((((AM306^2)/2)*(W306/(W306-1)))+1))*(1+(U306-1)*0.233)</f>
        <v>3.08904576875989</v>
      </c>
      <c r="AP306" s="1" t="s">
        <v>486</v>
      </c>
    </row>
    <row r="307" customFormat="false" ht="12.75" hidden="false" customHeight="false" outlineLevel="0" collapsed="false">
      <c r="A307" s="1" t="n">
        <v>306</v>
      </c>
      <c r="B307" s="1" t="n">
        <v>53</v>
      </c>
      <c r="C307" s="8" t="s">
        <v>481</v>
      </c>
      <c r="D307" s="1" t="s">
        <v>56</v>
      </c>
      <c r="E307" s="1" t="s">
        <v>57</v>
      </c>
      <c r="F307" s="8" t="s">
        <v>487</v>
      </c>
      <c r="G307" s="1" t="s">
        <v>45</v>
      </c>
      <c r="H307" s="1" t="s">
        <v>46</v>
      </c>
      <c r="I307" s="1" t="s">
        <v>60</v>
      </c>
      <c r="J307" s="8" t="s">
        <v>483</v>
      </c>
      <c r="K307" s="8" t="s">
        <v>90</v>
      </c>
      <c r="L307" s="1" t="s">
        <v>50</v>
      </c>
      <c r="M307" s="1" t="s">
        <v>63</v>
      </c>
      <c r="N307" s="8" t="s">
        <v>484</v>
      </c>
      <c r="O307" s="8" t="s">
        <v>485</v>
      </c>
      <c r="P307" s="8" t="n">
        <v>12</v>
      </c>
      <c r="Q307" s="8" t="s">
        <v>23</v>
      </c>
      <c r="R307" s="1" t="s">
        <v>23</v>
      </c>
      <c r="S307" s="1" t="s">
        <v>45</v>
      </c>
      <c r="T307" s="1" t="n">
        <v>3</v>
      </c>
      <c r="U307" s="10" t="n">
        <f aca="false">X307/T307</f>
        <v>16</v>
      </c>
      <c r="V307" s="1" t="n">
        <v>24</v>
      </c>
      <c r="W307" s="1" t="n">
        <v>24</v>
      </c>
      <c r="X307" s="1" t="n">
        <f aca="false">V307+W307</f>
        <v>48</v>
      </c>
      <c r="Y307" s="2" t="n">
        <v>45.4</v>
      </c>
      <c r="Z307" s="2" t="n">
        <v>44.5</v>
      </c>
      <c r="AA307" s="3" t="n">
        <v>50.3</v>
      </c>
      <c r="AB307" s="3" t="n">
        <v>52.3</v>
      </c>
      <c r="AC307" s="2" t="n">
        <v>10.9</v>
      </c>
      <c r="AD307" s="2" t="n">
        <v>11.4</v>
      </c>
      <c r="AE307" s="2" t="n">
        <f aca="false">SQRT((((V307-1)*POWER(AC307,2))+((W307-1)*POWER(AD307,2)))/(X307-2))</f>
        <v>11.152802338426</v>
      </c>
      <c r="AF307" s="2" t="n">
        <v>6.8</v>
      </c>
      <c r="AG307" s="2" t="n">
        <v>14.6</v>
      </c>
      <c r="AH307" s="11" t="n">
        <f aca="false">((AA307-Y307)-(AB307-Z307))/AE307</f>
        <v>-0.260024333974638</v>
      </c>
      <c r="AI307" s="11" t="n">
        <f aca="false">AH307*(1-(3/((4*X307)-9)))*SQRT(1-(2*(U307-1)*0.233)/(X307-2))</f>
        <v>-0.235529042933196</v>
      </c>
      <c r="AJ307" s="11" t="n">
        <f aca="false">((Y307-Z307)/AE307)*(1-(3/((4*X307)-9)))</f>
        <v>0.0793743020612234</v>
      </c>
      <c r="AK307" s="11" t="n">
        <f aca="false">AI307/SQRT(4+AI307^2)</f>
        <v>-0.116956310707041</v>
      </c>
      <c r="AL307" s="11" t="n">
        <f aca="false">((AA307-Y307)/AC307)*(1-(3/((4*X307)-9)))</f>
        <v>0.44217175515115</v>
      </c>
      <c r="AM307" s="11" t="n">
        <f aca="false">((AB307-Z307)/AD307)*(1-(3/((4*X307)-9)))</f>
        <v>0.672993960310612</v>
      </c>
      <c r="AN307" s="11" t="n">
        <f aca="false">4*(1+(AI307^2)/8)/AO307</f>
        <v>8.39713477346129</v>
      </c>
      <c r="AO307" s="11" t="n">
        <f aca="false">((1/V307)*((V307-1)/(V307-3))*((((AL307^2)/2)*(V307/(V307-1)))+1)+(1/W307)*((W307-1)/(W307-3))*((((AM307^2)/2)*(W307/(W307-1)))+1))*(1+(U307-1)*0.233)</f>
        <v>0.479656105766215</v>
      </c>
      <c r="AP307" s="1" t="s">
        <v>486</v>
      </c>
    </row>
    <row r="308" customFormat="false" ht="12.75" hidden="false" customHeight="false" outlineLevel="0" collapsed="false">
      <c r="A308" s="1" t="n">
        <v>307</v>
      </c>
      <c r="B308" s="1" t="n">
        <v>53</v>
      </c>
      <c r="C308" s="8" t="s">
        <v>481</v>
      </c>
      <c r="D308" s="8" t="s">
        <v>108</v>
      </c>
      <c r="E308" s="8" t="s">
        <v>86</v>
      </c>
      <c r="F308" s="8" t="s">
        <v>482</v>
      </c>
      <c r="G308" s="1" t="s">
        <v>45</v>
      </c>
      <c r="H308" s="1" t="s">
        <v>46</v>
      </c>
      <c r="I308" s="1" t="s">
        <v>60</v>
      </c>
      <c r="J308" s="8" t="s">
        <v>483</v>
      </c>
      <c r="K308" s="8" t="s">
        <v>90</v>
      </c>
      <c r="L308" s="1" t="s">
        <v>50</v>
      </c>
      <c r="M308" s="1" t="s">
        <v>63</v>
      </c>
      <c r="N308" s="8" t="s">
        <v>484</v>
      </c>
      <c r="O308" s="8" t="s">
        <v>485</v>
      </c>
      <c r="P308" s="8" t="n">
        <v>12</v>
      </c>
      <c r="Q308" s="8" t="s">
        <v>23</v>
      </c>
      <c r="R308" s="1" t="s">
        <v>23</v>
      </c>
      <c r="S308" s="1" t="s">
        <v>45</v>
      </c>
      <c r="T308" s="1" t="n">
        <v>3</v>
      </c>
      <c r="U308" s="10" t="n">
        <f aca="false">X308/T308</f>
        <v>16</v>
      </c>
      <c r="V308" s="1" t="n">
        <v>24</v>
      </c>
      <c r="W308" s="1" t="n">
        <v>24</v>
      </c>
      <c r="X308" s="1" t="n">
        <f aca="false">V308+W308</f>
        <v>48</v>
      </c>
      <c r="Y308" s="2" t="n">
        <v>1.5</v>
      </c>
      <c r="Z308" s="2" t="n">
        <v>1.5</v>
      </c>
      <c r="AA308" s="3" t="n">
        <v>6.1</v>
      </c>
      <c r="AB308" s="3" t="n">
        <v>11</v>
      </c>
      <c r="AC308" s="2" t="n">
        <v>2.8</v>
      </c>
      <c r="AD308" s="2" t="n">
        <v>2</v>
      </c>
      <c r="AE308" s="2" t="n">
        <f aca="false">SQRT((((V308-1)*POWER(AC308,2))+((W308-1)*POWER(AD308,2)))/(X308-2))</f>
        <v>2.43310501211929</v>
      </c>
      <c r="AF308" s="2" t="n">
        <v>3.8</v>
      </c>
      <c r="AG308" s="2" t="n">
        <v>11.2</v>
      </c>
      <c r="AH308" s="11" t="n">
        <f aca="false">((AA308-Y308)-(AB308-Z308))/AE308</f>
        <v>-2.01388759449063</v>
      </c>
      <c r="AI308" s="11" t="n">
        <f aca="false">AH308*(1-(3/((4*X308)-9)))*SQRT(1-(2*(U308-1)*0.233)/(X308-2))</f>
        <v>-1.82417164753388</v>
      </c>
      <c r="AJ308" s="11" t="n">
        <f aca="false">((Y308-Z308)/AE308)*(1-(3/((4*X308)-9)))</f>
        <v>0</v>
      </c>
      <c r="AK308" s="11" t="n">
        <f aca="false">AI308/SQRT(4+AI308^2)</f>
        <v>-0.673883401240731</v>
      </c>
      <c r="AL308" s="11" t="n">
        <f aca="false">((AA308-Y308)/AC308)*(1-(3/((4*X308)-9)))</f>
        <v>1.61592505854801</v>
      </c>
      <c r="AM308" s="11" t="n">
        <f aca="false">((AB308-Z308)/AD308)*(1-(3/((4*X308)-9)))</f>
        <v>4.67213114754098</v>
      </c>
      <c r="AN308" s="11" t="n">
        <f aca="false">4*(1+(AI308^2)/8)/AO308</f>
        <v>1.87176023771138</v>
      </c>
      <c r="AO308" s="11" t="n">
        <f aca="false">((1/V308)*((V308-1)/(V308-3))*((((AL308^2)/2)*(V308/(V308-1)))+1)+(1/W308)*((W308-1)/(W308-3))*((((AM308^2)/2)*(W308/(W308-1)))+1))*(1+(U308-1)*0.233)</f>
        <v>3.02592233007279</v>
      </c>
      <c r="AP308" s="1" t="s">
        <v>488</v>
      </c>
    </row>
    <row r="309" customFormat="false" ht="12.75" hidden="false" customHeight="false" outlineLevel="0" collapsed="false">
      <c r="A309" s="1" t="n">
        <v>308</v>
      </c>
      <c r="B309" s="1" t="n">
        <v>53</v>
      </c>
      <c r="C309" s="8" t="s">
        <v>481</v>
      </c>
      <c r="D309" s="1" t="s">
        <v>56</v>
      </c>
      <c r="E309" s="1" t="s">
        <v>57</v>
      </c>
      <c r="F309" s="8" t="s">
        <v>487</v>
      </c>
      <c r="G309" s="1" t="s">
        <v>45</v>
      </c>
      <c r="H309" s="1" t="s">
        <v>46</v>
      </c>
      <c r="I309" s="1" t="s">
        <v>60</v>
      </c>
      <c r="J309" s="8" t="s">
        <v>483</v>
      </c>
      <c r="K309" s="8" t="s">
        <v>90</v>
      </c>
      <c r="L309" s="1" t="s">
        <v>50</v>
      </c>
      <c r="M309" s="1" t="s">
        <v>63</v>
      </c>
      <c r="N309" s="8" t="s">
        <v>484</v>
      </c>
      <c r="O309" s="8" t="s">
        <v>485</v>
      </c>
      <c r="P309" s="8" t="n">
        <v>12</v>
      </c>
      <c r="Q309" s="8" t="s">
        <v>23</v>
      </c>
      <c r="R309" s="1" t="s">
        <v>23</v>
      </c>
      <c r="S309" s="1" t="s">
        <v>45</v>
      </c>
      <c r="T309" s="1" t="n">
        <v>3</v>
      </c>
      <c r="U309" s="10" t="n">
        <f aca="false">X309/T309</f>
        <v>16</v>
      </c>
      <c r="V309" s="1" t="n">
        <v>24</v>
      </c>
      <c r="W309" s="1" t="n">
        <v>24</v>
      </c>
      <c r="X309" s="1" t="n">
        <f aca="false">V309+W309</f>
        <v>48</v>
      </c>
      <c r="Y309" s="2" t="n">
        <v>45.1</v>
      </c>
      <c r="Z309" s="2" t="n">
        <v>55.1</v>
      </c>
      <c r="AA309" s="3" t="n">
        <v>52.9</v>
      </c>
      <c r="AB309" s="3" t="n">
        <v>59.1</v>
      </c>
      <c r="AC309" s="2" t="n">
        <v>10.2</v>
      </c>
      <c r="AD309" s="2" t="n">
        <v>5.9</v>
      </c>
      <c r="AE309" s="2" t="n">
        <f aca="false">SQRT((((V309-1)*POWER(AC309,2))+((W309-1)*POWER(AD309,2)))/(X309-2))</f>
        <v>8.33216658498857</v>
      </c>
      <c r="AF309" s="2" t="n">
        <v>9</v>
      </c>
      <c r="AG309" s="2" t="n">
        <v>9.6</v>
      </c>
      <c r="AH309" s="11" t="n">
        <f aca="false">((AA309-Y309)-(AB309-Z309))/AE309</f>
        <v>0.456063853409529</v>
      </c>
      <c r="AI309" s="11" t="n">
        <f aca="false">AH309*(1-(3/((4*X309)-9)))*SQRT(1-(2*(U309-1)*0.233)/(X309-2))</f>
        <v>0.413100886628745</v>
      </c>
      <c r="AJ309" s="11" t="n">
        <f aca="false">((Y309-Z309)/AE309)*(1-(3/((4*X309)-9)))</f>
        <v>-1.18049314946384</v>
      </c>
      <c r="AK309" s="11" t="n">
        <f aca="false">AI309/SQRT(4+AI309^2)</f>
        <v>0.202280553065173</v>
      </c>
      <c r="AL309" s="11" t="n">
        <f aca="false">((AA309-Y309)/AC309)*(1-(3/((4*X309)-9)))</f>
        <v>0.752169720347155</v>
      </c>
      <c r="AM309" s="11" t="n">
        <f aca="false">((AB309-Z309)/AD309)*(1-(3/((4*X309)-9)))</f>
        <v>0.666851903306474</v>
      </c>
      <c r="AN309" s="11" t="n">
        <f aca="false">4*(1+(AI309^2)/8)/AO309</f>
        <v>7.88064119980493</v>
      </c>
      <c r="AO309" s="11" t="n">
        <f aca="false">((1/V309)*((V309-1)/(V309-3))*((((AL309^2)/2)*(V309/(V309-1)))+1)+(1/W309)*((W309-1)/(W309-3))*((((AM309^2)/2)*(W309/(W309-1)))+1))*(1+(U309-1)*0.233)</f>
        <v>0.518400225018219</v>
      </c>
      <c r="AP309" s="1" t="s">
        <v>488</v>
      </c>
    </row>
    <row r="310" customFormat="false" ht="12.75" hidden="false" customHeight="false" outlineLevel="0" collapsed="false">
      <c r="A310" s="1" t="n">
        <v>309</v>
      </c>
      <c r="B310" s="1" t="n">
        <v>53</v>
      </c>
      <c r="C310" s="8" t="s">
        <v>481</v>
      </c>
      <c r="D310" s="8" t="s">
        <v>108</v>
      </c>
      <c r="E310" s="8" t="s">
        <v>86</v>
      </c>
      <c r="F310" s="8" t="s">
        <v>482</v>
      </c>
      <c r="G310" s="1" t="s">
        <v>45</v>
      </c>
      <c r="H310" s="1" t="s">
        <v>46</v>
      </c>
      <c r="I310" s="1" t="s">
        <v>60</v>
      </c>
      <c r="J310" s="8" t="s">
        <v>483</v>
      </c>
      <c r="K310" s="8" t="s">
        <v>90</v>
      </c>
      <c r="L310" s="1" t="s">
        <v>50</v>
      </c>
      <c r="M310" s="1" t="s">
        <v>63</v>
      </c>
      <c r="N310" s="8" t="s">
        <v>484</v>
      </c>
      <c r="O310" s="8" t="s">
        <v>485</v>
      </c>
      <c r="P310" s="8" t="n">
        <v>12</v>
      </c>
      <c r="Q310" s="8" t="s">
        <v>23</v>
      </c>
      <c r="R310" s="1" t="s">
        <v>23</v>
      </c>
      <c r="S310" s="1" t="s">
        <v>45</v>
      </c>
      <c r="T310" s="1" t="n">
        <v>3</v>
      </c>
      <c r="U310" s="10" t="n">
        <f aca="false">X310/T310</f>
        <v>16</v>
      </c>
      <c r="V310" s="1" t="n">
        <v>24</v>
      </c>
      <c r="W310" s="1" t="n">
        <v>24</v>
      </c>
      <c r="X310" s="1" t="n">
        <f aca="false">V310+W310</f>
        <v>48</v>
      </c>
      <c r="Y310" s="2" t="n">
        <v>22</v>
      </c>
      <c r="Z310" s="2" t="n">
        <v>15.8</v>
      </c>
      <c r="AA310" s="3" t="n">
        <v>27.1</v>
      </c>
      <c r="AB310" s="3" t="n">
        <v>21.8</v>
      </c>
      <c r="AC310" s="2" t="n">
        <v>9.2</v>
      </c>
      <c r="AD310" s="2" t="n">
        <v>14.1</v>
      </c>
      <c r="AE310" s="2" t="n">
        <f aca="false">SQRT((((V310-1)*POWER(AC310,2))+((W310-1)*POWER(AD310,2)))/(X310-2))</f>
        <v>11.9048309521807</v>
      </c>
      <c r="AF310" s="2" t="n">
        <v>9.3</v>
      </c>
      <c r="AG310" s="2" t="n">
        <v>10.4</v>
      </c>
      <c r="AH310" s="11" t="n">
        <f aca="false">((AA310-Y310)-(AB310-Z310))/AE310</f>
        <v>-0.0755995615238146</v>
      </c>
      <c r="AI310" s="11" t="n">
        <f aca="false">AH310*(1-(3/((4*X310)-9)))*SQRT(1-(2*(U310-1)*0.233)/(X310-2))</f>
        <v>-0.0684777924423415</v>
      </c>
      <c r="AJ310" s="11" t="n">
        <f aca="false">((Y310-Z310)/AE310)*(1-(3/((4*X310)-9)))</f>
        <v>0.512259323986504</v>
      </c>
      <c r="AK310" s="11" t="n">
        <f aca="false">AI310/SQRT(4+AI310^2)</f>
        <v>-0.0342188446857848</v>
      </c>
      <c r="AL310" s="11" t="n">
        <f aca="false">((AA310-Y310)/AC310)*(1-(3/((4*X310)-9)))</f>
        <v>0.545260156806843</v>
      </c>
      <c r="AM310" s="11" t="n">
        <f aca="false">((AB310-Z310)/AD310)*(1-(3/((4*X310)-9)))</f>
        <v>0.418555981862574</v>
      </c>
      <c r="AN310" s="11" t="n">
        <f aca="false">4*(1+(AI310^2)/8)/AO310</f>
        <v>8.68514522697474</v>
      </c>
      <c r="AO310" s="11" t="n">
        <f aca="false">((1/V310)*((V310-1)/(V310-3))*((((AL310^2)/2)*(V310/(V310-1)))+1)+(1/W310)*((W310-1)/(W310-3))*((((AM310^2)/2)*(W310/(W310-1)))+1))*(1+(U310-1)*0.233)</f>
        <v>0.460826445549605</v>
      </c>
      <c r="AP310" s="1" t="s">
        <v>489</v>
      </c>
    </row>
    <row r="311" customFormat="false" ht="12.75" hidden="false" customHeight="false" outlineLevel="0" collapsed="false">
      <c r="A311" s="1" t="n">
        <v>310</v>
      </c>
      <c r="B311" s="1" t="n">
        <v>53</v>
      </c>
      <c r="C311" s="8" t="s">
        <v>481</v>
      </c>
      <c r="D311" s="1" t="s">
        <v>56</v>
      </c>
      <c r="E311" s="1" t="s">
        <v>57</v>
      </c>
      <c r="F311" s="8" t="s">
        <v>487</v>
      </c>
      <c r="G311" s="1" t="s">
        <v>45</v>
      </c>
      <c r="H311" s="1" t="s">
        <v>46</v>
      </c>
      <c r="I311" s="1" t="s">
        <v>60</v>
      </c>
      <c r="J311" s="8" t="s">
        <v>483</v>
      </c>
      <c r="K311" s="8" t="s">
        <v>90</v>
      </c>
      <c r="L311" s="1" t="s">
        <v>50</v>
      </c>
      <c r="M311" s="1" t="s">
        <v>63</v>
      </c>
      <c r="N311" s="8" t="s">
        <v>484</v>
      </c>
      <c r="O311" s="8" t="s">
        <v>485</v>
      </c>
      <c r="P311" s="8" t="n">
        <v>12</v>
      </c>
      <c r="Q311" s="8" t="s">
        <v>23</v>
      </c>
      <c r="R311" s="1" t="s">
        <v>23</v>
      </c>
      <c r="S311" s="1" t="s">
        <v>45</v>
      </c>
      <c r="T311" s="1" t="n">
        <v>3</v>
      </c>
      <c r="U311" s="10" t="n">
        <f aca="false">X311/T311</f>
        <v>16</v>
      </c>
      <c r="V311" s="1" t="n">
        <v>24</v>
      </c>
      <c r="W311" s="1" t="n">
        <v>24</v>
      </c>
      <c r="X311" s="1" t="n">
        <f aca="false">V311+W311</f>
        <v>48</v>
      </c>
      <c r="Y311" s="2" t="n">
        <v>50.9</v>
      </c>
      <c r="Z311" s="2" t="n">
        <v>49.3</v>
      </c>
      <c r="AA311" s="3" t="n">
        <v>50.9</v>
      </c>
      <c r="AB311" s="3" t="n">
        <v>52.8</v>
      </c>
      <c r="AC311" s="2" t="n">
        <v>5.9</v>
      </c>
      <c r="AD311" s="2" t="n">
        <v>14.2</v>
      </c>
      <c r="AE311" s="2" t="n">
        <f aca="false">SQRT((((V311-1)*POWER(AC311,2))+((W311-1)*POWER(AD311,2)))/(X311-2))</f>
        <v>10.8731320234788</v>
      </c>
      <c r="AF311" s="2" t="n">
        <v>7.8</v>
      </c>
      <c r="AG311" s="2" t="n">
        <v>10.3</v>
      </c>
      <c r="AH311" s="11" t="n">
        <f aca="false">((AA311-Y311)-(AB311-Z311))/AE311</f>
        <v>-0.321894371598019</v>
      </c>
      <c r="AI311" s="11" t="n">
        <f aca="false">AH311*(1-(3/((4*X311)-9)))*SQRT(1-(2*(U311-1)*0.233)/(X311-2))</f>
        <v>-0.291570685363081</v>
      </c>
      <c r="AJ311" s="11" t="n">
        <f aca="false">((Y311-Z311)/AE311)*(1-(3/((4*X311)-9)))</f>
        <v>0.144739389571006</v>
      </c>
      <c r="AK311" s="11" t="n">
        <f aca="false">AI311/SQRT(4+AI311^2)</f>
        <v>-0.144260393180867</v>
      </c>
      <c r="AL311" s="11" t="n">
        <f aca="false">((AA311-Y311)/AC311)*(1-(3/((4*X311)-9)))</f>
        <v>0</v>
      </c>
      <c r="AM311" s="11" t="n">
        <f aca="false">((AB311-Z311)/AD311)*(1-(3/((4*X311)-9)))</f>
        <v>0.242438235973216</v>
      </c>
      <c r="AN311" s="11" t="n">
        <f aca="false">4*(1+(AI311^2)/8)/AO311</f>
        <v>9.70477076292524</v>
      </c>
      <c r="AO311" s="11" t="n">
        <f aca="false">((1/V311)*((V311-1)/(V311-3))*((((AL311^2)/2)*(V311/(V311-1)))+1)+(1/W311)*((W311-1)/(W311-3))*((((AM311^2)/2)*(W311/(W311-1)))+1))*(1+(U311-1)*0.233)</f>
        <v>0.416548399857623</v>
      </c>
      <c r="AP311" s="1" t="s">
        <v>489</v>
      </c>
    </row>
    <row r="312" customFormat="false" ht="12.75" hidden="false" customHeight="false" outlineLevel="0" collapsed="false">
      <c r="A312" s="1" t="n">
        <v>311</v>
      </c>
      <c r="B312" s="1" t="n">
        <v>54</v>
      </c>
      <c r="C312" s="1" t="s">
        <v>490</v>
      </c>
      <c r="D312" s="1" t="s">
        <v>56</v>
      </c>
      <c r="E312" s="1" t="s">
        <v>57</v>
      </c>
      <c r="F312" s="1" t="s">
        <v>491</v>
      </c>
      <c r="G312" s="1" t="s">
        <v>45</v>
      </c>
      <c r="H312" s="1" t="s">
        <v>46</v>
      </c>
      <c r="I312" s="1" t="s">
        <v>47</v>
      </c>
      <c r="J312" s="1" t="s">
        <v>492</v>
      </c>
      <c r="K312" s="1" t="s">
        <v>90</v>
      </c>
      <c r="L312" s="1" t="s">
        <v>50</v>
      </c>
      <c r="M312" s="1" t="s">
        <v>71</v>
      </c>
      <c r="N312" s="1" t="s">
        <v>493</v>
      </c>
      <c r="O312" s="1" t="s">
        <v>494</v>
      </c>
      <c r="P312" s="1" t="n">
        <v>8</v>
      </c>
      <c r="Q312" s="1" t="s">
        <v>45</v>
      </c>
      <c r="R312" s="1" t="s">
        <v>23</v>
      </c>
      <c r="S312" s="1" t="s">
        <v>45</v>
      </c>
      <c r="T312" s="1" t="n">
        <v>1</v>
      </c>
      <c r="U312" s="10" t="n">
        <v>1</v>
      </c>
      <c r="V312" s="1" t="n">
        <v>42</v>
      </c>
      <c r="W312" s="1" t="n">
        <v>40</v>
      </c>
      <c r="X312" s="1" t="n">
        <f aca="false">V312+W312</f>
        <v>82</v>
      </c>
      <c r="Y312" s="1" t="n">
        <v>13.81</v>
      </c>
      <c r="Z312" s="1" t="n">
        <v>12.95</v>
      </c>
      <c r="AA312" s="23" t="n">
        <v>22.26</v>
      </c>
      <c r="AB312" s="23" t="n">
        <v>19.63</v>
      </c>
      <c r="AC312" s="1" t="n">
        <v>6.96</v>
      </c>
      <c r="AD312" s="1" t="n">
        <v>8.45</v>
      </c>
      <c r="AE312" s="2" t="n">
        <f aca="false">SQRT((((V312-1)*POWER(AC312,2))+((W312-1)*POWER(AD312,2)))/(X312-2))</f>
        <v>7.72237261144527</v>
      </c>
      <c r="AF312" s="2" t="n">
        <v>9.97</v>
      </c>
      <c r="AG312" s="2" t="n">
        <v>8.8</v>
      </c>
      <c r="AH312" s="11" t="n">
        <f aca="false">((AA312-Y312)-(AB312-Z312))/AE312</f>
        <v>0.229204169373632</v>
      </c>
      <c r="AI312" s="11" t="n">
        <f aca="false">AH312*(1-(3/((4*X312)-9)))*SQRT(1-(2*(U312-1)*0.233)/(X312-2))</f>
        <v>0.227048644269805</v>
      </c>
      <c r="AJ312" s="11" t="n">
        <f aca="false">((Y312-Z312)/AE312)*(1-(3/((4*X312)-9)))</f>
        <v>0.110317420379679</v>
      </c>
      <c r="AK312" s="11" t="n">
        <f aca="false">AI312/SQRT(4+AI312^2)</f>
        <v>0.112799780186045</v>
      </c>
      <c r="AL312" s="11" t="n">
        <f aca="false">((AA312-Y312)/AC312)*(1-(3/((4*X312)-9)))</f>
        <v>1.20266277519547</v>
      </c>
      <c r="AM312" s="11" t="n">
        <f aca="false">((AB312-Z312)/AD312)*(1-(3/((4*X312)-9)))</f>
        <v>0.783098069039714</v>
      </c>
      <c r="AN312" s="11" t="n">
        <f aca="false">4*(1+(AI312^2)/8)/AO312</f>
        <v>51.4722784919197</v>
      </c>
      <c r="AO312" s="11" t="n">
        <f aca="false">((1/V312)*((V312-1)/(V312-3))*((((AL312^2)/2)*(V312/(V312-1)))+1)+(1/W312)*((W312-1)/(W312-3))*((((AM312^2)/2)*(W312/(W312-1)))+1))*(1+(U312-1)*0.233)</f>
        <v>0.0782124992594675</v>
      </c>
      <c r="AP312" s="1" t="s">
        <v>495</v>
      </c>
    </row>
    <row r="313" customFormat="false" ht="12.75" hidden="false" customHeight="false" outlineLevel="0" collapsed="false">
      <c r="A313" s="1" t="n">
        <v>312</v>
      </c>
      <c r="B313" s="1" t="n">
        <v>54</v>
      </c>
      <c r="C313" s="1" t="s">
        <v>490</v>
      </c>
      <c r="D313" s="1" t="s">
        <v>56</v>
      </c>
      <c r="E313" s="1" t="s">
        <v>57</v>
      </c>
      <c r="F313" s="1" t="s">
        <v>496</v>
      </c>
      <c r="G313" s="1" t="s">
        <v>45</v>
      </c>
      <c r="H313" s="1" t="s">
        <v>46</v>
      </c>
      <c r="I313" s="1" t="s">
        <v>47</v>
      </c>
      <c r="J313" s="1" t="s">
        <v>492</v>
      </c>
      <c r="K313" s="1" t="s">
        <v>90</v>
      </c>
      <c r="L313" s="1" t="s">
        <v>50</v>
      </c>
      <c r="M313" s="1" t="s">
        <v>71</v>
      </c>
      <c r="N313" s="1" t="s">
        <v>493</v>
      </c>
      <c r="O313" s="1" t="s">
        <v>494</v>
      </c>
      <c r="P313" s="1" t="n">
        <v>8</v>
      </c>
      <c r="Q313" s="1" t="s">
        <v>45</v>
      </c>
      <c r="R313" s="1" t="s">
        <v>23</v>
      </c>
      <c r="S313" s="1" t="s">
        <v>45</v>
      </c>
      <c r="T313" s="1" t="n">
        <v>1</v>
      </c>
      <c r="U313" s="10" t="n">
        <v>1</v>
      </c>
      <c r="V313" s="1" t="n">
        <v>42</v>
      </c>
      <c r="W313" s="1" t="n">
        <v>40</v>
      </c>
      <c r="X313" s="1" t="n">
        <f aca="false">V313+W313</f>
        <v>82</v>
      </c>
      <c r="Y313" s="1" t="n">
        <v>5.76</v>
      </c>
      <c r="Z313" s="1" t="n">
        <v>5.28</v>
      </c>
      <c r="AA313" s="23" t="n">
        <v>10.29</v>
      </c>
      <c r="AB313" s="23" t="n">
        <v>8.45</v>
      </c>
      <c r="AC313" s="1" t="n">
        <v>3.12</v>
      </c>
      <c r="AD313" s="1" t="n">
        <v>3.78</v>
      </c>
      <c r="AE313" s="2" t="n">
        <f aca="false">SQRT((((V313-1)*POWER(AC313,2))+((W313-1)*POWER(AD313,2)))/(X313-2))</f>
        <v>3.4575244033846</v>
      </c>
      <c r="AF313" s="2" t="n">
        <v>5.67</v>
      </c>
      <c r="AG313" s="2" t="n">
        <v>4.72</v>
      </c>
      <c r="AH313" s="11" t="n">
        <f aca="false">((AA313-Y313)-(AB313-Z313))/AE313</f>
        <v>0.393345018380402</v>
      </c>
      <c r="AI313" s="11" t="n">
        <f aca="false">AH313*(1-(3/((4*X313)-9)))*SQRT(1-(2*(U313-1)*0.233)/(X313-2))</f>
        <v>0.389645848928548</v>
      </c>
      <c r="AJ313" s="11" t="n">
        <f aca="false">((Y313-Z313)/AE313)*(1-(3/((4*X313)-9)))</f>
        <v>0.137522064327723</v>
      </c>
      <c r="AK313" s="11" t="n">
        <f aca="false">AI313/SQRT(4+AI313^2)</f>
        <v>0.191227607820313</v>
      </c>
      <c r="AL313" s="11" t="n">
        <f aca="false">((AA313-Y313)/AC313)*(1-(3/((4*X313)-9)))</f>
        <v>1.4382686279238</v>
      </c>
      <c r="AM313" s="11" t="n">
        <f aca="false">((AB313-Z313)/AD313)*(1-(3/((4*X313)-9)))</f>
        <v>0.830737589358279</v>
      </c>
      <c r="AN313" s="11" t="n">
        <f aca="false">4*(1+(AI313^2)/8)/AO313</f>
        <v>46.7267756976114</v>
      </c>
      <c r="AO313" s="11" t="n">
        <f aca="false">((1/V313)*((V313-1)/(V313-3))*((((AL313^2)/2)*(V313/(V313-1)))+1)+(1/W313)*((W313-1)/(W313-3))*((((AM313^2)/2)*(W313/(W313-1)))+1))*(1+(U313-1)*0.233)</f>
        <v>0.0872286153483082</v>
      </c>
      <c r="AP313" s="1" t="s">
        <v>495</v>
      </c>
    </row>
    <row r="314" customFormat="false" ht="12.75" hidden="false" customHeight="false" outlineLevel="0" collapsed="false">
      <c r="A314" s="1" t="n">
        <v>313</v>
      </c>
      <c r="B314" s="1" t="n">
        <v>54</v>
      </c>
      <c r="C314" s="1" t="s">
        <v>490</v>
      </c>
      <c r="D314" s="1" t="s">
        <v>56</v>
      </c>
      <c r="E314" s="1" t="s">
        <v>57</v>
      </c>
      <c r="F314" s="1" t="s">
        <v>491</v>
      </c>
      <c r="G314" s="1" t="s">
        <v>45</v>
      </c>
      <c r="H314" s="1" t="s">
        <v>46</v>
      </c>
      <c r="I314" s="1" t="s">
        <v>47</v>
      </c>
      <c r="J314" s="1" t="s">
        <v>492</v>
      </c>
      <c r="K314" s="1" t="s">
        <v>90</v>
      </c>
      <c r="L314" s="1" t="s">
        <v>50</v>
      </c>
      <c r="M314" s="1" t="s">
        <v>71</v>
      </c>
      <c r="N314" s="1" t="s">
        <v>493</v>
      </c>
      <c r="O314" s="1" t="s">
        <v>494</v>
      </c>
      <c r="P314" s="1" t="n">
        <v>8</v>
      </c>
      <c r="Q314" s="1" t="s">
        <v>45</v>
      </c>
      <c r="R314" s="1" t="s">
        <v>45</v>
      </c>
      <c r="S314" s="1" t="s">
        <v>45</v>
      </c>
      <c r="T314" s="1" t="n">
        <v>1</v>
      </c>
      <c r="U314" s="10" t="n">
        <v>1</v>
      </c>
      <c r="V314" s="1" t="n">
        <v>42</v>
      </c>
      <c r="W314" s="1" t="n">
        <v>40</v>
      </c>
      <c r="X314" s="1" t="n">
        <f aca="false">V314+W314</f>
        <v>82</v>
      </c>
      <c r="Y314" s="1" t="n">
        <v>13.81</v>
      </c>
      <c r="Z314" s="1" t="n">
        <v>12.95</v>
      </c>
      <c r="AA314" s="23" t="n">
        <v>25.14</v>
      </c>
      <c r="AB314" s="23" t="n">
        <v>21.1</v>
      </c>
      <c r="AC314" s="1" t="n">
        <v>6.96</v>
      </c>
      <c r="AD314" s="1" t="n">
        <v>8.45</v>
      </c>
      <c r="AE314" s="2" t="n">
        <f aca="false">SQRT((((V314-1)*POWER(AC314,2))+((W314-1)*POWER(AD314,2)))/(X314-2))</f>
        <v>7.72237261144527</v>
      </c>
      <c r="AF314" s="2" t="n">
        <v>7.92</v>
      </c>
      <c r="AG314" s="2" t="n">
        <v>7.68</v>
      </c>
      <c r="AH314" s="11" t="n">
        <f aca="false">((AA314-Y314)-(AB314-Z314))/AE314</f>
        <v>0.411790541586526</v>
      </c>
      <c r="AI314" s="11" t="n">
        <f aca="false">AH314*(1-(3/((4*X314)-9)))*SQRT(1-(2*(U314-1)*0.233)/(X314-2))</f>
        <v>0.407917903264395</v>
      </c>
      <c r="AJ314" s="11" t="n">
        <f aca="false">((Y314-Z314)/AE314)*(1-(3/((4*X314)-9)))</f>
        <v>0.110317420379679</v>
      </c>
      <c r="AK314" s="11" t="n">
        <f aca="false">AI314/SQRT(4+AI314^2)</f>
        <v>0.199844610685988</v>
      </c>
      <c r="AL314" s="11" t="n">
        <f aca="false">((AA314-Y314)/AC314)*(1-(3/((4*X314)-9)))</f>
        <v>1.61256440745145</v>
      </c>
      <c r="AM314" s="11" t="n">
        <f aca="false">((AB314-Z314)/AD314)*(1-(3/((4*X314)-9)))</f>
        <v>0.955426536328393</v>
      </c>
      <c r="AN314" s="11" t="n">
        <f aca="false">4*(1+(AI314^2)/8)/AO314</f>
        <v>42.0707369594232</v>
      </c>
      <c r="AO314" s="11" t="n">
        <f aca="false">((1/V314)*((V314-1)/(V314-3))*((((AL314^2)/2)*(V314/(V314-1)))+1)+(1/W314)*((W314-1)/(W314-3))*((((AM314^2)/2)*(W314/(W314-1)))+1))*(1+(U314-1)*0.233)</f>
        <v>0.0970555498431134</v>
      </c>
      <c r="AP314" s="1" t="s">
        <v>497</v>
      </c>
    </row>
    <row r="315" customFormat="false" ht="12.75" hidden="false" customHeight="false" outlineLevel="0" collapsed="false">
      <c r="A315" s="1" t="n">
        <v>314</v>
      </c>
      <c r="B315" s="1" t="n">
        <v>54</v>
      </c>
      <c r="C315" s="1" t="s">
        <v>490</v>
      </c>
      <c r="D315" s="1" t="s">
        <v>56</v>
      </c>
      <c r="E315" s="1" t="s">
        <v>57</v>
      </c>
      <c r="F315" s="1" t="s">
        <v>496</v>
      </c>
      <c r="G315" s="1" t="s">
        <v>45</v>
      </c>
      <c r="H315" s="1" t="s">
        <v>46</v>
      </c>
      <c r="I315" s="1" t="s">
        <v>47</v>
      </c>
      <c r="J315" s="1" t="s">
        <v>492</v>
      </c>
      <c r="K315" s="1" t="s">
        <v>90</v>
      </c>
      <c r="L315" s="1" t="s">
        <v>50</v>
      </c>
      <c r="M315" s="1" t="s">
        <v>71</v>
      </c>
      <c r="N315" s="1" t="s">
        <v>493</v>
      </c>
      <c r="O315" s="1" t="s">
        <v>494</v>
      </c>
      <c r="P315" s="1" t="n">
        <v>8</v>
      </c>
      <c r="Q315" s="1" t="s">
        <v>45</v>
      </c>
      <c r="R315" s="1" t="s">
        <v>45</v>
      </c>
      <c r="S315" s="1" t="s">
        <v>45</v>
      </c>
      <c r="T315" s="1" t="n">
        <v>1</v>
      </c>
      <c r="U315" s="10" t="n">
        <v>1</v>
      </c>
      <c r="V315" s="1" t="n">
        <v>42</v>
      </c>
      <c r="W315" s="1" t="n">
        <v>40</v>
      </c>
      <c r="X315" s="1" t="n">
        <f aca="false">V315+W315</f>
        <v>82</v>
      </c>
      <c r="Y315" s="1" t="n">
        <v>5.76</v>
      </c>
      <c r="Z315" s="1" t="n">
        <v>5.28</v>
      </c>
      <c r="AA315" s="23" t="n">
        <v>11.95</v>
      </c>
      <c r="AB315" s="23" t="n">
        <v>9.12</v>
      </c>
      <c r="AC315" s="1" t="n">
        <v>3.12</v>
      </c>
      <c r="AD315" s="1" t="n">
        <v>3.78</v>
      </c>
      <c r="AE315" s="2" t="n">
        <f aca="false">SQRT((((V315-1)*POWER(AC315,2))+((W315-1)*POWER(AD315,2)))/(X315-2))</f>
        <v>3.4575244033846</v>
      </c>
      <c r="AF315" s="2" t="n">
        <v>4.93</v>
      </c>
      <c r="AG315" s="2" t="n">
        <v>4.05</v>
      </c>
      <c r="AH315" s="11" t="n">
        <f aca="false">((AA315-Y315)-(AB315-Z315))/AE315</f>
        <v>0.679677053819076</v>
      </c>
      <c r="AI315" s="11" t="n">
        <f aca="false">AH315*(1-(3/((4*X315)-9)))*SQRT(1-(2*(U315-1)*0.233)/(X315-2))</f>
        <v>0.673285106604477</v>
      </c>
      <c r="AJ315" s="11" t="n">
        <f aca="false">((Y315-Z315)/AE315)*(1-(3/((4*X315)-9)))</f>
        <v>0.137522064327723</v>
      </c>
      <c r="AK315" s="11" t="n">
        <f aca="false">AI315/SQRT(4+AI315^2)</f>
        <v>0.319049013104209</v>
      </c>
      <c r="AL315" s="11" t="n">
        <f aca="false">((AA315-Y315)/AC315)*(1-(3/((4*X315)-9)))</f>
        <v>1.9653162929025</v>
      </c>
      <c r="AM315" s="11" t="n">
        <f aca="false">((AB315-Z315)/AD315)*(1-(3/((4*X315)-9)))</f>
        <v>1.00631935114694</v>
      </c>
      <c r="AN315" s="11" t="n">
        <f aca="false">4*(1+(AI315^2)/8)/AO315</f>
        <v>36.8864712981729</v>
      </c>
      <c r="AO315" s="11" t="n">
        <f aca="false">((1/V315)*((V315-1)/(V315-3))*((((AL315^2)/2)*(V315/(V315-1)))+1)+(1/W315)*((W315-1)/(W315-3))*((((AM315^2)/2)*(W315/(W315-1)))+1))*(1+(U315-1)*0.233)</f>
        <v>0.114585545015174</v>
      </c>
      <c r="AP315" s="1" t="s">
        <v>497</v>
      </c>
    </row>
    <row r="316" customFormat="false" ht="12.75" hidden="false" customHeight="false" outlineLevel="0" collapsed="false">
      <c r="A316" s="1" t="n">
        <v>315</v>
      </c>
      <c r="B316" s="1" t="n">
        <v>27</v>
      </c>
      <c r="C316" s="1" t="s">
        <v>498</v>
      </c>
      <c r="D316" s="1" t="s">
        <v>56</v>
      </c>
      <c r="E316" s="1" t="s">
        <v>57</v>
      </c>
      <c r="F316" s="1" t="s">
        <v>499</v>
      </c>
      <c r="G316" s="1" t="s">
        <v>23</v>
      </c>
      <c r="H316" s="1" t="s">
        <v>46</v>
      </c>
      <c r="I316" s="1" t="s">
        <v>47</v>
      </c>
      <c r="J316" s="1" t="s">
        <v>500</v>
      </c>
      <c r="K316" s="8" t="s">
        <v>49</v>
      </c>
      <c r="L316" s="1" t="s">
        <v>50</v>
      </c>
      <c r="M316" s="1" t="s">
        <v>63</v>
      </c>
      <c r="N316" s="1" t="s">
        <v>501</v>
      </c>
      <c r="O316" s="1" t="s">
        <v>485</v>
      </c>
      <c r="P316" s="1" t="n">
        <v>12</v>
      </c>
      <c r="Q316" s="1" t="s">
        <v>23</v>
      </c>
      <c r="R316" s="1" t="s">
        <v>23</v>
      </c>
      <c r="S316" s="1" t="s">
        <v>45</v>
      </c>
      <c r="T316" s="1" t="n">
        <v>7</v>
      </c>
      <c r="U316" s="10" t="n">
        <f aca="false">X316/T316</f>
        <v>27.5714285714286</v>
      </c>
      <c r="V316" s="1" t="n">
        <v>95</v>
      </c>
      <c r="W316" s="1" t="n">
        <v>98</v>
      </c>
      <c r="X316" s="1" t="n">
        <f aca="false">V316+W316</f>
        <v>193</v>
      </c>
      <c r="Y316" s="1" t="n">
        <v>2.87</v>
      </c>
      <c r="Z316" s="1" t="n">
        <v>3.56</v>
      </c>
      <c r="AA316" s="23" t="n">
        <v>4.85</v>
      </c>
      <c r="AB316" s="23" t="n">
        <v>4.26</v>
      </c>
      <c r="AC316" s="1" t="n">
        <v>1.44</v>
      </c>
      <c r="AD316" s="1" t="n">
        <v>1.81</v>
      </c>
      <c r="AE316" s="2" t="n">
        <f aca="false">SQRT((((V316-1)*POWER(AC316,2))+((W316-1)*POWER(AD316,2)))/(X316-2))</f>
        <v>1.63838143216941</v>
      </c>
      <c r="AF316" s="2" t="n">
        <v>2.39</v>
      </c>
      <c r="AG316" s="2" t="n">
        <v>1.81</v>
      </c>
      <c r="AH316" s="11" t="n">
        <f aca="false">((AA316-Y316)-(AB316-Z316))/AE316</f>
        <v>0.781258853931913</v>
      </c>
      <c r="AI316" s="11" t="n">
        <f aca="false">AH316*(1-(3/((4*X316)-9)))*SQRT(1-(2*(U316-1)*0.233)/(X316-2))</f>
        <v>0.75253999583291</v>
      </c>
      <c r="AJ316" s="11" t="n">
        <f aca="false">((Y316-Z316)/AE316)*(1-(3/((4*X316)-9)))</f>
        <v>-0.41949146359139</v>
      </c>
      <c r="AK316" s="11" t="n">
        <f aca="false">AI316/SQRT(4+AI316^2)</f>
        <v>0.35216531865293</v>
      </c>
      <c r="AL316" s="11" t="n">
        <f aca="false">((AA316-Y316)/AC316)*(1-(3/((4*X316)-9)))</f>
        <v>1.36959370904325</v>
      </c>
      <c r="AM316" s="11" t="n">
        <f aca="false">((AB316-Z316)/AD316)*(1-(3/((4*X316)-9)))</f>
        <v>0.385219727304982</v>
      </c>
      <c r="AN316" s="11" t="n">
        <f aca="false">4*(1+(AI316^2)/8)/AO316</f>
        <v>18.5264000540522</v>
      </c>
      <c r="AO316" s="11" t="n">
        <f aca="false">((1/V316)*((V316-1)/(V316-3))*((((AL316^2)/2)*(V316/(V316-1)))+1)+(1/W316)*((W316-1)/(W316-3))*((((AM316^2)/2)*(W316/(W316-1)))+1))*(1+(U316-1)*0.233)</f>
        <v>0.231192147970877</v>
      </c>
      <c r="AP316" s="1" t="s">
        <v>502</v>
      </c>
    </row>
    <row r="317" customFormat="false" ht="12.75" hidden="false" customHeight="false" outlineLevel="0" collapsed="false">
      <c r="A317" s="1" t="n">
        <v>316</v>
      </c>
      <c r="B317" s="1" t="n">
        <v>27</v>
      </c>
      <c r="C317" s="1" t="s">
        <v>498</v>
      </c>
      <c r="D317" s="1" t="s">
        <v>56</v>
      </c>
      <c r="E317" s="1" t="s">
        <v>57</v>
      </c>
      <c r="F317" s="1" t="s">
        <v>503</v>
      </c>
      <c r="G317" s="1" t="s">
        <v>23</v>
      </c>
      <c r="H317" s="1" t="s">
        <v>46</v>
      </c>
      <c r="I317" s="1" t="s">
        <v>47</v>
      </c>
      <c r="J317" s="1" t="s">
        <v>500</v>
      </c>
      <c r="K317" s="8" t="s">
        <v>49</v>
      </c>
      <c r="L317" s="1" t="s">
        <v>50</v>
      </c>
      <c r="M317" s="1" t="s">
        <v>63</v>
      </c>
      <c r="N317" s="9" t="s">
        <v>501</v>
      </c>
      <c r="O317" s="9" t="s">
        <v>485</v>
      </c>
      <c r="P317" s="8" t="n">
        <v>12</v>
      </c>
      <c r="Q317" s="9" t="s">
        <v>23</v>
      </c>
      <c r="R317" s="9" t="s">
        <v>23</v>
      </c>
      <c r="S317" s="9" t="s">
        <v>45</v>
      </c>
      <c r="T317" s="9" t="n">
        <v>7</v>
      </c>
      <c r="U317" s="10" t="n">
        <f aca="false">X317/T317</f>
        <v>27.5714285714286</v>
      </c>
      <c r="V317" s="1" t="n">
        <v>95</v>
      </c>
      <c r="W317" s="1" t="n">
        <v>98</v>
      </c>
      <c r="X317" s="1" t="n">
        <f aca="false">V317+W317</f>
        <v>193</v>
      </c>
      <c r="Y317" s="2" t="n">
        <v>4.2</v>
      </c>
      <c r="Z317" s="2" t="n">
        <v>4.37</v>
      </c>
      <c r="AA317" s="3" t="n">
        <v>4.92</v>
      </c>
      <c r="AB317" s="3" t="n">
        <v>4.84</v>
      </c>
      <c r="AC317" s="2" t="n">
        <v>1.84</v>
      </c>
      <c r="AD317" s="2" t="n">
        <v>2.04</v>
      </c>
      <c r="AE317" s="2" t="n">
        <f aca="false">SQRT((((V317-1)*POWER(AC317,2))+((W317-1)*POWER(AD317,2)))/(X317-2))</f>
        <v>1.94414357516046</v>
      </c>
      <c r="AF317" s="2" t="n">
        <v>1.85</v>
      </c>
      <c r="AG317" s="2" t="n">
        <v>1.98</v>
      </c>
      <c r="AH317" s="11" t="n">
        <f aca="false">((AA317-Y317)-(AB317-Z317))/AE317</f>
        <v>0.128591325864072</v>
      </c>
      <c r="AI317" s="11" t="n">
        <f aca="false">AH317*(1-(3/((4*X317)-9)))*SQRT(1-(2*(U317-1)*0.233)/(X317-2))</f>
        <v>0.123864344503583</v>
      </c>
      <c r="AJ317" s="11" t="n">
        <f aca="false">((Y317-Z317)/AE317)*(1-(3/((4*X317)-9)))</f>
        <v>-0.0870982925380763</v>
      </c>
      <c r="AK317" s="11" t="n">
        <f aca="false">AI317/SQRT(4+AI317^2)</f>
        <v>0.0618137395051443</v>
      </c>
      <c r="AL317" s="11" t="n">
        <f aca="false">((AA317-Y317)/AC317)*(1-(3/((4*X317)-9)))</f>
        <v>0.389765798621004</v>
      </c>
      <c r="AM317" s="11" t="n">
        <f aca="false">((AB317-Z317)/AD317)*(1-(3/((4*X317)-9)))</f>
        <v>0.229486289928815</v>
      </c>
      <c r="AN317" s="11" t="n">
        <f aca="false">4*(1+(AI317^2)/8)/AO317</f>
        <v>25.017274828665</v>
      </c>
      <c r="AO317" s="11" t="n">
        <f aca="false">((1/V317)*((V317-1)/(V317-3))*((((AL317^2)/2)*(V317/(V317-1)))+1)+(1/W317)*((W317-1)/(W317-3))*((((AM317^2)/2)*(W317/(W317-1)))+1))*(1+(U317-1)*0.233)</f>
        <v>0.160196153072901</v>
      </c>
      <c r="AP317" s="1" t="s">
        <v>502</v>
      </c>
    </row>
    <row r="321" customFormat="false" ht="12.75" hidden="false" customHeight="false" outlineLevel="0" collapsed="false">
      <c r="F321" s="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Roman,Regular"&amp;12Pagina &amp;P</oddFooter>
  </headerFooter>
</worksheet>
</file>

<file path=docProps/app.xml><?xml version="1.0" encoding="utf-8"?>
<Properties xmlns="http://schemas.openxmlformats.org/officeDocument/2006/extended-properties" xmlns:vt="http://schemas.openxmlformats.org/officeDocument/2006/docPropsVTypes">
  <Template/>
  <TotalTime>139</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2017-08-25T18:16:40Z</dcterms:created>
  <dc:creator>Giovanni Sala</dc:creator>
  <dc:description/>
  <dc:language>en-US</dc:language>
  <cp:lastModifiedBy>Ignacio Atal</cp:lastModifiedBy>
  <dcterms:modified xsi:type="dcterms:W3CDTF">2025-04-29T16:15:36Z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file>