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D:\ТЕМП\! АКТУАЛЬНЫЕ ЗАДАЧИ\! НФД\Ми виграли. Тут договір\КНУ сайт доки\"/>
    </mc:Choice>
  </mc:AlternateContent>
  <xr:revisionPtr revIDLastSave="0" documentId="13_ncr:1_{5928D1DC-2B0E-4DB8-8811-563AF77C4F20}" xr6:coauthVersionLast="45" xr6:coauthVersionMax="47" xr10:uidLastSave="{00000000-0000-0000-0000-000000000000}"/>
  <bookViews>
    <workbookView xWindow="2730" yWindow="2730" windowWidth="21600" windowHeight="11385" activeTab="1" xr2:uid="{00000000-000D-0000-FFFF-FFFF00000000}"/>
  </bookViews>
  <sheets>
    <sheet name="Кошторис 03 та 04" sheetId="1" r:id="rId1"/>
    <sheet name="Розрахунки 03 та 04" sheetId="2"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6" i="2" l="1"/>
  <c r="E26" i="2"/>
  <c r="F29" i="2"/>
  <c r="F28" i="2"/>
  <c r="F49" i="2" l="1"/>
  <c r="F48" i="2"/>
  <c r="F47" i="2"/>
  <c r="F46" i="2"/>
  <c r="F44" i="2"/>
  <c r="F15" i="1" s="1"/>
  <c r="F36" i="2"/>
  <c r="F35" i="2"/>
  <c r="F34" i="2"/>
  <c r="F32" i="2"/>
  <c r="F12" i="1" s="1"/>
  <c r="F23" i="2"/>
  <c r="F22" i="2"/>
  <c r="F20" i="2"/>
  <c r="F19" i="2"/>
  <c r="F18" i="2"/>
  <c r="F17" i="2"/>
  <c r="F16" i="2"/>
  <c r="F15" i="2"/>
  <c r="F14" i="2"/>
  <c r="F14" i="1"/>
  <c r="F11" i="1"/>
  <c r="F50" i="2" l="1"/>
  <c r="F16" i="1" s="1"/>
  <c r="F25" i="2"/>
  <c r="F10" i="1" s="1"/>
  <c r="F37" i="2"/>
  <c r="F40" i="2" l="1"/>
  <c r="F51" i="2" s="1"/>
  <c r="F13" i="1"/>
  <c r="F9" i="1" l="1"/>
  <c r="F17" i="1" s="1"/>
</calcChain>
</file>

<file path=xl/sharedStrings.xml><?xml version="1.0" encoding="utf-8"?>
<sst xmlns="http://schemas.openxmlformats.org/spreadsheetml/2006/main" count="191" uniqueCount="124">
  <si>
    <t>Додаток 3 
до Договору № ______ від «___» ____ 2024 року
про надання грантової підтримки</t>
  </si>
  <si>
    <t>ПОГОДЖЕНО
Керівник (посада) Грантонадавача
____________ ______________________                            (підпис)      (Власне ім'я та ПРІЗВИЩЕ)
«___» ____________ 2024 року
М. П.</t>
  </si>
  <si>
    <t>КОШТОРИС ВИТРАТ ПРОМІЖНОГО ЕТАПУ ПРОЄКТУ</t>
  </si>
  <si>
    <t>(номер та назва Проєкту)</t>
  </si>
  <si>
    <t>на 2024 рік</t>
  </si>
  <si>
    <t>№ з/п</t>
  </si>
  <si>
    <t>Найменування статті витрат</t>
  </si>
  <si>
    <t>Обсяг витрат,  грн.</t>
  </si>
  <si>
    <t>Прямі витрати:</t>
  </si>
  <si>
    <t>1.1.</t>
  </si>
  <si>
    <t>Оплата праці</t>
  </si>
  <si>
    <t>1.2.</t>
  </si>
  <si>
    <t>Нарахування на оплату праці</t>
  </si>
  <si>
    <t>1.3.</t>
  </si>
  <si>
    <t>Матеріали, необхідні для виконання робіт, крім обладнання та устаткування</t>
  </si>
  <si>
    <t>1.4.</t>
  </si>
  <si>
    <t>Обладнання та устаткування</t>
  </si>
  <si>
    <t>1.5.</t>
  </si>
  <si>
    <t>Витрати на відрядження</t>
  </si>
  <si>
    <r>
      <rPr>
        <b/>
        <sz val="10"/>
        <color theme="1"/>
        <rFont val="Times New Roman"/>
      </rPr>
      <t>Непрямі витрати</t>
    </r>
    <r>
      <rPr>
        <sz val="10"/>
        <color theme="1"/>
        <rFont val="Times New Roman"/>
      </rPr>
      <t xml:space="preserve"> (не більше 15% від статті "Прямі витрати")</t>
    </r>
  </si>
  <si>
    <t>Інші витрати</t>
  </si>
  <si>
    <t xml:space="preserve">Разом витрати </t>
  </si>
  <si>
    <t>(підпис)</t>
  </si>
  <si>
    <t>(Власне ім'я та ПРІЗВИЩЕ)</t>
  </si>
  <si>
    <t xml:space="preserve">Науковий керівник Проєкту </t>
  </si>
  <si>
    <t>Погоджено:</t>
  </si>
  <si>
    <t>Перший заступник виконавчого директора з питань грантової підтримки Грантонадавача</t>
  </si>
  <si>
    <t>Начальник відділу контролю за реалізацією грантових проектів</t>
  </si>
  <si>
    <t>Начальник відділу фінансування грантових проєктів</t>
  </si>
  <si>
    <t>Начальник управління грантового забезпечення Грантонадавача</t>
  </si>
  <si>
    <t>Начальник відділу ________________________________________________________________________ управління грантового забезпечення Грантонадавача</t>
  </si>
  <si>
    <t>Головний спеціаліст відділу __________________________________________________________________ управління грантового забезпечення Грантонадавача</t>
  </si>
  <si>
    <t xml:space="preserve"> </t>
  </si>
  <si>
    <t>Додаток 3.1</t>
  </si>
  <si>
    <t>до Договору № ______ від «___» ____ 2024 року
про надання грантової підтримки</t>
  </si>
  <si>
    <t xml:space="preserve">РОЗРАХУНКИ </t>
  </si>
  <si>
    <t>до кошторису витрат проміжного етапу Проєкту</t>
  </si>
  <si>
    <t>Одиниця виміру</t>
  </si>
  <si>
    <t>Кількість/період</t>
  </si>
  <si>
    <t>Вартість за одиницю, грн.</t>
  </si>
  <si>
    <t>Загальна сума,  грн.</t>
  </si>
  <si>
    <t>Обґрунтування</t>
  </si>
  <si>
    <t>1.</t>
  </si>
  <si>
    <t>Прямі витрати</t>
  </si>
  <si>
    <t>Виконавці проекту</t>
  </si>
  <si>
    <t>1.1.1.</t>
  </si>
  <si>
    <t>місяць</t>
  </si>
  <si>
    <t>1.1.2.</t>
  </si>
  <si>
    <t>…</t>
  </si>
  <si>
    <t>1.1.3.</t>
  </si>
  <si>
    <t>1.1.4.</t>
  </si>
  <si>
    <t>Допоміжний персонал</t>
  </si>
  <si>
    <t>Розмір середньої заробітної плати за місяць (вартість за одиницю) визначено відповідно до чинного законодавства України та згідно з діючою системою оплати праці у Грантоотримувача</t>
  </si>
  <si>
    <t>Разом Оплата праці</t>
  </si>
  <si>
    <t>%</t>
  </si>
  <si>
    <t>х</t>
  </si>
  <si>
    <t>1.3.1.</t>
  </si>
  <si>
    <t>1.3.2.</t>
  </si>
  <si>
    <t>1.3.3.</t>
  </si>
  <si>
    <t>Разом Матеріали, необхідні для виконання робіт, крім обладнання та устаткування</t>
  </si>
  <si>
    <t>1.4.1.</t>
  </si>
  <si>
    <t xml:space="preserve">шт. </t>
  </si>
  <si>
    <t>1.4.2.</t>
  </si>
  <si>
    <t>Разом Обладнання та устаткування</t>
  </si>
  <si>
    <t>Вартість кожного відрядження розраховується відповідно до постанови Кабінету Міністрів України "Про суми та склад витрат на відрядження державних службовців, а також інших осіб, що направляються у відрядження підприємствами, установами та організаціями, які повністю або частково утримуються (фінансуються) за рахунок бюджетних коштів" від 02.02.2011 р. № 98 (зі змінами) та з урахуванням інших нормативно-правових актів, які регулюють їх кількісно-вартісні параметри</t>
  </si>
  <si>
    <t>Разом Прямі витрати</t>
  </si>
  <si>
    <t>2.</t>
  </si>
  <si>
    <t>Непрямі витрати</t>
  </si>
  <si>
    <t>2.1.</t>
  </si>
  <si>
    <t>Комунальні витрати</t>
  </si>
  <si>
    <t>2.2.</t>
  </si>
  <si>
    <t>Оплата праці персоналу разом з нарахуванням, який буде задіяний в обслуговуванні договору (не більше 5% від статті витрат "Прямі витрати")</t>
  </si>
  <si>
    <t>Разом Непрямі витрати (не більше 15% від статті "Прямі витрати")</t>
  </si>
  <si>
    <t>3.</t>
  </si>
  <si>
    <t>3.1.</t>
  </si>
  <si>
    <t>Найменування витрат</t>
  </si>
  <si>
    <t>Вказати номер(и)  завдання(завдань), виконання якого(их) передбачено ТЗ та/або індикатор(и) успішності реалізації проєкту</t>
  </si>
  <si>
    <t>3.2.</t>
  </si>
  <si>
    <t>3.3.</t>
  </si>
  <si>
    <t xml:space="preserve">Разом Інші витрати </t>
  </si>
  <si>
    <t>Разом по кошторису</t>
  </si>
  <si>
    <t>Спрямування коштів здійснюється виключно на фінансування витрат, пов’язаних із реалізацією Проєкту, зокрема не допускається їх спрямування на здійснення витрат на утримання установ, організацій, в т.ч. тих, що є учасниками Проєкту (п. 10 Порядку використання коштів Національного фонду досліджень України, затверджений постановою Кабінету Міністрів України від 4 грудня 2019 р. № 1007 (зі змінами)).</t>
  </si>
  <si>
    <t>Грантоотримувач:</t>
  </si>
  <si>
    <t>МП</t>
  </si>
  <si>
    <t>Науковий керівник Проєкту</t>
  </si>
  <si>
    <t>ЗАТВЕРДЖЕНО
Проректор з наукової роботи
_________________    Ганна ТОЛСТАНОВА                          
«___» ____________ 2024 року
М. П.</t>
  </si>
  <si>
    <t>Головний бухгалтер</t>
  </si>
  <si>
    <t>Начальник планово-фінансового відділу</t>
  </si>
  <si>
    <t>Валентина ДЕНИСЕНКО</t>
  </si>
  <si>
    <t>Ірина ДЬОЛОГ</t>
  </si>
  <si>
    <t>Ганна ТОЛСТАНОВА</t>
  </si>
  <si>
    <t>Проректор з наукової роботи</t>
  </si>
  <si>
    <t>Боровий Микола Олександрович, провідний науковий співробітник, д.ф.м.н., проф.</t>
  </si>
  <si>
    <t>Оліх Олег Ярославович, старший науковий співробітник, д.ф.м.н., проф.</t>
  </si>
  <si>
    <t>1.1.6.</t>
  </si>
  <si>
    <t>1.1.5.</t>
  </si>
  <si>
    <t>1.1.7.</t>
  </si>
  <si>
    <t>1.1.8.</t>
  </si>
  <si>
    <t>Павло ЛІЩУК</t>
  </si>
  <si>
    <t>Ліщук Павло Олександрович, науковий співробітник, к.ф.м.н.</t>
  </si>
  <si>
    <t>Курилюк Василь Васильович, страший науковий спіробітник, к.ф.м.н., доц.</t>
  </si>
  <si>
    <t>Шевченко Вікторія Богданівна, науковий співробітник, к.ф.м.н.</t>
  </si>
  <si>
    <t>Чепела Леся Ігорівна, інженер І кат.</t>
  </si>
  <si>
    <t>Джерело безперебійного живлення FSP iFP800 800VA/480W</t>
  </si>
  <si>
    <t>Мережевий фільтр живлення</t>
  </si>
  <si>
    <t xml:space="preserve">Розробка принципів створення та машинно-орієнтованої характеризації поруватих кремнієвих наноструктур з оптимальними теплотранспортними властивостями </t>
  </si>
  <si>
    <t>Робоча станція ARTLINE WorkStation W99 (W99v72), або аналог (еквівалент)</t>
  </si>
  <si>
    <t>Монітор 27" Dell S2721HN, або аналог (еквівалент)</t>
  </si>
  <si>
    <t>Попюк Катерина Віталіївна, лаборант</t>
  </si>
  <si>
    <t xml:space="preserve">1) Забезпечення функціонування лабораторних приміщень (прибирання лабораторій та кімнат) - в середньому 0,06 м3 на день - загальний об'єм орієнтовно 80 днів*0,06 м3 =4,8 м3  
2) Забезпечення функціонування лабораторних приміщень та обладнання для виконання проєкту: 0,045 Гкал/м2*180м2 = 8,1 Гкал                                                                                                                                                                                                  3) Робота 2 комп'ютерів (1 кВт*год+0,5 кВт*год) для моделювання та обробки модельних розрахунків, підготовки публікацій та проектної документації: орієнтовно (1 кВт*год+0,5 кВт*год)*6год*90діб = 810кВт 
</t>
  </si>
  <si>
    <t xml:space="preserve">Підготовка та обслуговування договору. Нараховує заробітну плату, відображає у бухгалтерському обліку та звітності витрати за проектом. 25% від основної заробітної плати
Провідний економіст буде задіяний у підготовці та обслуговуванні договору. Готує проєкт кошторису та розрахунків до них. Контроль за виконанням кошторису, проводить контроль за дотриманням законодавства при обслуговуванні договору. 
Юридичний супровід договірної документації та виконання проєкту . 25% від основної заробітної плати
Витрати пов’язані з реалізацією та виконанням проекту-адміністративний супровід, оформлення технічного завдання, супровід оформлення звітної документації,  25% від основної заробітної плати
Супровод публічних закупівель матеріалів та обладнання за проєктом, оформлення закупівельної документації.  25% від основної заробітної плати
</t>
  </si>
  <si>
    <t>високопродуктивний пристрій, який відповідає вимогам для проведення комп’ютерного моделювання процесів теплового транспорту в мультишарових структурах поруватого кремнію. Станція оснащена двома процесорами Intel Xeon Gold 6242, 128 ГБ оперативної пам’яті та графічним процесором NVIDIA Quadro RTX 4000. Це дозволяє проводити розрахунки методом кінцевих елементів, який є одним з найбільш ефективних способів моделювання теплообміну в складних системах, а також налаштовувати та навчати експертні системи машинного навчання.</t>
  </si>
  <si>
    <t>забезпечує високу якість зображення та широкий кут огляду, комфортну та ефективну роботу з робочими станціями. Їх наявність дозволятиме візуалізувати результати розрахунків та контролювати виконання алгоритмів АІ.</t>
  </si>
  <si>
    <t>Управління та контроль виконання завдань
проекту
Підготовка і тестування програмних кодів для виконання розрахунків теплового транспорту в структурах методом кінцевих різниць
Підбір літературних джерел за тематикою 
проекту, їх аналіз та систематизація,
написання частини літературного огляду.
Підготовка та редагування публікацій за тематикою проєкту.
Підготовка та написання частини 
наукового звіту щодо виконаної роботи.</t>
  </si>
  <si>
    <t>Аналіз та систематизація поточних результатів моделювання теплотранспортних властивостей кремнієвих наноструктур.
Підбір літературних джерел за тематикою 
проекту, їх аналіз та систематизація,
написання частини літературного огляду
Підготовка та редагування публікацій за тематикою проєкту.
Підготовка та написання частини 
наукового звіту щодо виконаної роботи.</t>
  </si>
  <si>
    <t xml:space="preserve">Підготовка і тестування програмних кодів для виконання розрахунків теплотранспортних властивостей кремнієвих наноструктур
Підбір літературних джерел за тематикою 
проекту, їх аналіз та систематизація,
написання частини літературного огляду
Підготовка та редагування публікацій за тематикою проєкту.
Підготовка та написання частини 
наукового звіту щодо виконаної роботи.  </t>
  </si>
  <si>
    <t>Підготовка і тестування програмних кодів для виконання розрахунків теплового транспорту в структурах методом молекулярної динаміки
Апробація потенціалів міжатомної взаємодії для молекулярно-динамічного моделювання кремнієвих поруватих структур
Підбір літературних джерел за тематикою 
проекту, їх аналіз та систематизація,
написання частини літературного огляду.
Підготовка та редагування публікацій за тематикою проєкту.
Підготовка та написання частини 
наукового звіту щодо виконаної роботи.</t>
  </si>
  <si>
    <t>Генерація тестових модельованих пористих структур кремнію для модельних розрахунків
Підбір літературних джерел за тематикою 
проекту, їх аналіз та систематизація,
написання частини літературного огляду.
Підготовка та редагування публікацій за тематикою проєкту                                                                                                             
Підготовка та написання частини наукового звіту про виконану роботу</t>
  </si>
  <si>
    <t>Виконання серії модельних розрахунків теплотранспортних властивостей пористих структур кремнію методом кінцевих різниць
Підготовка та редагування публікацій за тематикою проєкту                                                                                                             
Підготовка та написання частини наукового звіту про виконану роботу</t>
  </si>
  <si>
    <t xml:space="preserve">Виконання серії модельних розрахунків теплотранспортних властивостей пористих структур кремнію методом кінцевих різниць                                                                              </t>
  </si>
  <si>
    <t xml:space="preserve">Виконання серії модельних розрахунків теплотранспортних властивостей пористих структур кремнію методом молекулярної динаміки      </t>
  </si>
  <si>
    <t>Розрахунки методами кінцевих елементів та молекулярної динаміки є складними і вимагають значних обчислювальних ресурсів. При раптовому відключенні електроживлення такі розрахунки можуть бути втрачені, що призведе до значних втрат часу і коштів.
ДБЖ забезпечать безперебійне живлення робочої станції при відключенні електроживлення. Це дозволить уникнути втрат даних і продовжити розрахунки з того місця, де вони були перервані.</t>
  </si>
  <si>
    <t>Забезпечення стабільності напруги, захист робочої станції від пошкоджень.</t>
  </si>
  <si>
    <t>Бєльський Ілля Олександрович, лаборант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</si>
</sst>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scheme val="minor"/>
    </font>
    <font>
      <sz val="11"/>
      <color theme="1"/>
      <name val="Calibri"/>
      <family val="2"/>
      <charset val="204"/>
      <scheme val="minor"/>
    </font>
    <font>
      <sz val="11"/>
      <color theme="1"/>
      <name val="Times New Roman"/>
    </font>
    <font>
      <sz val="12"/>
      <color theme="1"/>
      <name val="Times New Roman"/>
    </font>
    <font>
      <sz val="11"/>
      <name val="Calibri"/>
    </font>
    <font>
      <sz val="10"/>
      <color theme="1"/>
      <name val="Times New Roman"/>
    </font>
    <font>
      <b/>
      <sz val="10"/>
      <color theme="1"/>
      <name val="Times New Roman"/>
    </font>
    <font>
      <u/>
      <sz val="10"/>
      <color theme="1"/>
      <name val="Times New Roman"/>
    </font>
    <font>
      <sz val="12"/>
      <color rgb="FFFF0000"/>
      <name val="Times New Roman"/>
    </font>
    <font>
      <sz val="9"/>
      <color theme="1"/>
      <name val="Times New Roman"/>
    </font>
    <font>
      <b/>
      <sz val="11"/>
      <color theme="1"/>
      <name val="Times New Roman"/>
    </font>
    <font>
      <i/>
      <sz val="10"/>
      <color theme="1"/>
      <name val="Times New Roman"/>
    </font>
    <font>
      <i/>
      <sz val="9"/>
      <color theme="1"/>
      <name val="Times New Roman"/>
    </font>
    <font>
      <sz val="11"/>
      <color theme="1"/>
      <name val="Calibri"/>
    </font>
    <font>
      <sz val="10"/>
      <name val="Arial Cyr"/>
      <charset val="204"/>
    </font>
    <font>
      <sz val="10"/>
      <name val="Arial Cyr"/>
    </font>
    <font>
      <i/>
      <sz val="10"/>
      <color theme="1"/>
      <name val="Times New Roman"/>
      <family val="1"/>
      <charset val="204"/>
    </font>
    <font>
      <sz val="10"/>
      <color theme="1"/>
      <name val="Times New Roman"/>
      <family val="1"/>
      <charset val="204"/>
    </font>
    <font>
      <sz val="11"/>
      <color theme="1"/>
      <name val="Times New Roman"/>
      <family val="1"/>
      <charset val="204"/>
    </font>
    <font>
      <i/>
      <sz val="11"/>
      <color theme="1"/>
      <name val="Times New Roman"/>
      <family val="1"/>
      <charset val="204"/>
    </font>
    <font>
      <i/>
      <sz val="9"/>
      <color theme="1"/>
      <name val="Times New Roman"/>
      <family val="1"/>
      <charset val="204"/>
    </font>
    <font>
      <sz val="9"/>
      <color theme="1"/>
      <name val="Times New Roman"/>
      <family val="1"/>
      <charset val="204"/>
    </font>
  </fonts>
  <fills count="6">
    <fill>
      <patternFill patternType="none"/>
    </fill>
    <fill>
      <patternFill patternType="gray125"/>
    </fill>
    <fill>
      <patternFill patternType="solid">
        <fgColor rgb="FFEAF1DD"/>
        <bgColor rgb="FFEAF1DD"/>
      </patternFill>
    </fill>
    <fill>
      <patternFill patternType="solid">
        <fgColor rgb="FFF2F2F2"/>
        <bgColor rgb="FFF2F2F2"/>
      </patternFill>
    </fill>
    <fill>
      <patternFill patternType="solid">
        <fgColor rgb="FFFDE9D9"/>
        <bgColor rgb="FFFDE9D9"/>
      </patternFill>
    </fill>
    <fill>
      <patternFill patternType="solid">
        <fgColor rgb="FF92D050"/>
        <bgColor indexed="64"/>
      </patternFill>
    </fill>
  </fills>
  <borders count="64">
    <border>
      <left/>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style="thin">
        <color rgb="FF000000"/>
      </top>
      <bottom/>
      <diagonal/>
    </border>
    <border>
      <left/>
      <right style="medium">
        <color rgb="FF000000"/>
      </right>
      <top style="medium">
        <color rgb="FF000000"/>
      </top>
      <bottom style="medium">
        <color rgb="FF000000"/>
      </bottom>
      <diagonal/>
    </border>
  </borders>
  <cellStyleXfs count="5">
    <xf numFmtId="0" fontId="0" fillId="0" borderId="0"/>
    <xf numFmtId="0" fontId="14" fillId="0" borderId="0"/>
    <xf numFmtId="0" fontId="15" fillId="0" borderId="0"/>
    <xf numFmtId="0" fontId="1" fillId="0" borderId="0"/>
    <xf numFmtId="0" fontId="14" fillId="0" borderId="0"/>
  </cellStyleXfs>
  <cellXfs count="166">
    <xf numFmtId="0" fontId="0" fillId="0" borderId="0" xfId="0"/>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2" fillId="0" borderId="0" xfId="0" applyFont="1" applyAlignment="1">
      <alignment horizontal="left"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6" fillId="0" borderId="3" xfId="0" applyFont="1" applyBorder="1" applyAlignment="1">
      <alignment horizontal="left" wrapText="1"/>
    </xf>
    <xf numFmtId="4" fontId="6" fillId="2" borderId="6" xfId="0" applyNumberFormat="1" applyFont="1" applyFill="1" applyBorder="1" applyAlignment="1">
      <alignment horizontal="center" wrapText="1"/>
    </xf>
    <xf numFmtId="16" fontId="5" fillId="0" borderId="3" xfId="0" applyNumberFormat="1" applyFont="1" applyBorder="1" applyAlignment="1">
      <alignment horizontal="left" wrapText="1"/>
    </xf>
    <xf numFmtId="0" fontId="5" fillId="0" borderId="3" xfId="0" applyFont="1" applyBorder="1" applyAlignment="1">
      <alignment horizontal="left" wrapText="1"/>
    </xf>
    <xf numFmtId="4" fontId="5" fillId="2" borderId="6" xfId="0" applyNumberFormat="1" applyFont="1" applyFill="1" applyBorder="1" applyAlignment="1">
      <alignment horizontal="center" wrapText="1"/>
    </xf>
    <xf numFmtId="0" fontId="6" fillId="0" borderId="7" xfId="0" applyFont="1" applyBorder="1" applyAlignment="1">
      <alignment horizontal="left" wrapText="1"/>
    </xf>
    <xf numFmtId="0" fontId="3" fillId="0" borderId="0" xfId="0" applyFont="1" applyAlignment="1">
      <alignment horizontal="center" wrapText="1"/>
    </xf>
    <xf numFmtId="0" fontId="5" fillId="0" borderId="0" xfId="0" applyFont="1" applyAlignment="1">
      <alignment wrapText="1"/>
    </xf>
    <xf numFmtId="0" fontId="5" fillId="0" borderId="0" xfId="0" applyFont="1" applyAlignment="1">
      <alignment horizontal="center" wrapText="1"/>
    </xf>
    <xf numFmtId="0" fontId="5" fillId="0" borderId="0" xfId="0" applyFont="1" applyAlignment="1">
      <alignment horizontal="center" vertical="top" wrapText="1"/>
    </xf>
    <xf numFmtId="0" fontId="8" fillId="0" borderId="0" xfId="0" applyFont="1" applyAlignment="1">
      <alignment horizont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3" borderId="15" xfId="0" applyFont="1" applyFill="1" applyBorder="1" applyAlignment="1">
      <alignment horizontal="left" vertical="center" wrapText="1"/>
    </xf>
    <xf numFmtId="0" fontId="10" fillId="0" borderId="0" xfId="0" applyFont="1" applyAlignment="1">
      <alignment vertical="center" wrapText="1"/>
    </xf>
    <xf numFmtId="0" fontId="10" fillId="0" borderId="9" xfId="0" applyFont="1" applyBorder="1" applyAlignment="1">
      <alignment wrapText="1"/>
    </xf>
    <xf numFmtId="0" fontId="2" fillId="0" borderId="24" xfId="0" applyFont="1" applyBorder="1" applyAlignment="1">
      <alignment wrapText="1"/>
    </xf>
    <xf numFmtId="0" fontId="11" fillId="0" borderId="3" xfId="0" applyFont="1" applyBorder="1" applyAlignment="1">
      <alignment wrapText="1"/>
    </xf>
    <xf numFmtId="0" fontId="5" fillId="4" borderId="25" xfId="0" applyFont="1" applyFill="1" applyBorder="1" applyAlignment="1">
      <alignment horizontal="center" wrapText="1"/>
    </xf>
    <xf numFmtId="4" fontId="2" fillId="0" borderId="25" xfId="0" applyNumberFormat="1" applyFont="1" applyBorder="1" applyAlignment="1">
      <alignment wrapText="1"/>
    </xf>
    <xf numFmtId="4" fontId="2" fillId="4" borderId="25" xfId="0" applyNumberFormat="1" applyFont="1" applyFill="1" applyBorder="1" applyAlignment="1">
      <alignment wrapText="1"/>
    </xf>
    <xf numFmtId="0" fontId="12" fillId="0" borderId="26" xfId="0" applyFont="1" applyBorder="1" applyAlignment="1">
      <alignment wrapText="1"/>
    </xf>
    <xf numFmtId="0" fontId="2" fillId="0" borderId="0" xfId="0" applyFont="1" applyAlignment="1">
      <alignment vertical="center" wrapText="1"/>
    </xf>
    <xf numFmtId="4" fontId="2" fillId="0" borderId="27" xfId="0" applyNumberFormat="1" applyFont="1" applyBorder="1" applyAlignment="1">
      <alignment wrapText="1"/>
    </xf>
    <xf numFmtId="4" fontId="2" fillId="4" borderId="28" xfId="0" applyNumberFormat="1" applyFont="1" applyFill="1" applyBorder="1" applyAlignment="1">
      <alignment wrapText="1"/>
    </xf>
    <xf numFmtId="0" fontId="5" fillId="4" borderId="28" xfId="0" applyFont="1" applyFill="1" applyBorder="1" applyAlignment="1">
      <alignment horizontal="center" wrapText="1"/>
    </xf>
    <xf numFmtId="0" fontId="11" fillId="0" borderId="23" xfId="0" applyFont="1" applyBorder="1" applyAlignment="1">
      <alignment wrapText="1"/>
    </xf>
    <xf numFmtId="0" fontId="2" fillId="0" borderId="22" xfId="0" applyFont="1" applyBorder="1" applyAlignment="1">
      <alignment wrapText="1"/>
    </xf>
    <xf numFmtId="0" fontId="11" fillId="0" borderId="25" xfId="0" applyFont="1" applyBorder="1" applyAlignment="1">
      <alignment wrapText="1"/>
    </xf>
    <xf numFmtId="164" fontId="2" fillId="0" borderId="25" xfId="0" applyNumberFormat="1" applyFont="1" applyBorder="1" applyAlignment="1">
      <alignment horizontal="center" wrapText="1"/>
    </xf>
    <xf numFmtId="0" fontId="2" fillId="0" borderId="30" xfId="0" applyFont="1" applyBorder="1" applyAlignment="1">
      <alignment wrapText="1"/>
    </xf>
    <xf numFmtId="0" fontId="10" fillId="0" borderId="31" xfId="0" applyFont="1" applyBorder="1" applyAlignment="1">
      <alignment wrapText="1"/>
    </xf>
    <xf numFmtId="0" fontId="10" fillId="0" borderId="32" xfId="0" applyFont="1" applyBorder="1" applyAlignment="1">
      <alignment wrapText="1"/>
    </xf>
    <xf numFmtId="9" fontId="10" fillId="4" borderId="32" xfId="0" applyNumberFormat="1" applyFont="1" applyFill="1" applyBorder="1" applyAlignment="1">
      <alignment horizontal="center" wrapText="1"/>
    </xf>
    <xf numFmtId="0" fontId="10" fillId="0" borderId="33" xfId="0" applyFont="1" applyBorder="1" applyAlignment="1">
      <alignment wrapText="1"/>
    </xf>
    <xf numFmtId="0" fontId="10" fillId="0" borderId="34" xfId="0" applyFont="1" applyBorder="1" applyAlignment="1">
      <alignment wrapText="1"/>
    </xf>
    <xf numFmtId="0" fontId="2" fillId="0" borderId="25" xfId="0" applyFont="1" applyBorder="1" applyAlignment="1">
      <alignment horizontal="center" wrapText="1"/>
    </xf>
    <xf numFmtId="4" fontId="2" fillId="0" borderId="25" xfId="0" applyNumberFormat="1" applyFont="1" applyBorder="1" applyAlignment="1">
      <alignment horizontal="center" wrapText="1"/>
    </xf>
    <xf numFmtId="0" fontId="5" fillId="0" borderId="25" xfId="0" applyFont="1" applyBorder="1" applyAlignment="1">
      <alignment wrapText="1"/>
    </xf>
    <xf numFmtId="0" fontId="2" fillId="0" borderId="26" xfId="0" applyFont="1" applyBorder="1" applyAlignment="1">
      <alignment wrapText="1"/>
    </xf>
    <xf numFmtId="0" fontId="5" fillId="0" borderId="27" xfId="0" applyFont="1" applyBorder="1" applyAlignment="1">
      <alignment wrapText="1"/>
    </xf>
    <xf numFmtId="0" fontId="2" fillId="0" borderId="29" xfId="0" applyFont="1" applyBorder="1" applyAlignment="1">
      <alignment wrapText="1"/>
    </xf>
    <xf numFmtId="4" fontId="2" fillId="4" borderId="39" xfId="0" applyNumberFormat="1" applyFont="1" applyFill="1" applyBorder="1" applyAlignment="1">
      <alignment wrapText="1"/>
    </xf>
    <xf numFmtId="0" fontId="2" fillId="0" borderId="40" xfId="0" applyFont="1" applyBorder="1" applyAlignment="1">
      <alignment wrapText="1"/>
    </xf>
    <xf numFmtId="0" fontId="10" fillId="0" borderId="0" xfId="0" applyFont="1" applyAlignment="1">
      <alignment wrapText="1"/>
    </xf>
    <xf numFmtId="14" fontId="2" fillId="0" borderId="24" xfId="0" applyNumberFormat="1" applyFont="1" applyBorder="1" applyAlignment="1">
      <alignment wrapText="1"/>
    </xf>
    <xf numFmtId="0" fontId="10" fillId="0" borderId="10" xfId="0" applyFont="1" applyBorder="1"/>
    <xf numFmtId="0" fontId="2" fillId="0" borderId="41" xfId="0" applyFont="1" applyBorder="1" applyAlignment="1">
      <alignment horizontal="center"/>
    </xf>
    <xf numFmtId="4" fontId="10" fillId="2" borderId="32" xfId="0" applyNumberFormat="1" applyFont="1" applyFill="1" applyBorder="1" applyAlignment="1">
      <alignment wrapText="1"/>
    </xf>
    <xf numFmtId="0" fontId="2" fillId="2" borderId="46" xfId="0" applyFont="1" applyFill="1" applyBorder="1" applyAlignment="1">
      <alignment wrapText="1"/>
    </xf>
    <xf numFmtId="0" fontId="10" fillId="3" borderId="9" xfId="0" applyFont="1" applyFill="1" applyBorder="1" applyAlignment="1">
      <alignment wrapText="1"/>
    </xf>
    <xf numFmtId="0" fontId="5" fillId="0" borderId="3" xfId="0" applyFont="1" applyBorder="1" applyAlignment="1">
      <alignment wrapText="1"/>
    </xf>
    <xf numFmtId="0" fontId="2" fillId="0" borderId="47" xfId="0" applyFont="1" applyBorder="1" applyAlignment="1">
      <alignment wrapText="1"/>
    </xf>
    <xf numFmtId="0" fontId="5" fillId="0" borderId="48" xfId="0" applyFont="1" applyBorder="1" applyAlignment="1">
      <alignment wrapText="1"/>
    </xf>
    <xf numFmtId="4" fontId="10" fillId="2" borderId="52" xfId="0" applyNumberFormat="1" applyFont="1" applyFill="1" applyBorder="1" applyAlignment="1">
      <alignment wrapText="1"/>
    </xf>
    <xf numFmtId="2" fontId="10" fillId="2" borderId="40" xfId="0" applyNumberFormat="1" applyFont="1" applyFill="1" applyBorder="1" applyAlignment="1">
      <alignment wrapText="1"/>
    </xf>
    <xf numFmtId="0" fontId="10" fillId="3" borderId="53" xfId="0" applyFont="1" applyFill="1" applyBorder="1" applyAlignment="1">
      <alignment wrapText="1"/>
    </xf>
    <xf numFmtId="0" fontId="5" fillId="0" borderId="25" xfId="0" applyFont="1" applyBorder="1" applyAlignment="1">
      <alignment horizontal="center" wrapText="1"/>
    </xf>
    <xf numFmtId="0" fontId="12" fillId="0" borderId="26" xfId="0" applyFont="1" applyBorder="1" applyAlignment="1">
      <alignment horizontal="left" vertical="top" wrapText="1"/>
    </xf>
    <xf numFmtId="0" fontId="2" fillId="0" borderId="3" xfId="0" applyFont="1" applyBorder="1" applyAlignment="1">
      <alignment wrapText="1"/>
    </xf>
    <xf numFmtId="0" fontId="2" fillId="0" borderId="7" xfId="0" applyFont="1" applyBorder="1" applyAlignment="1">
      <alignment wrapText="1"/>
    </xf>
    <xf numFmtId="0" fontId="5" fillId="0" borderId="27" xfId="0" applyFont="1" applyBorder="1" applyAlignment="1">
      <alignment horizontal="center" wrapText="1"/>
    </xf>
    <xf numFmtId="0" fontId="2" fillId="0" borderId="27" xfId="0" applyFont="1" applyBorder="1" applyAlignment="1">
      <alignment horizontal="center" wrapText="1"/>
    </xf>
    <xf numFmtId="0" fontId="2" fillId="0" borderId="25" xfId="0" applyFont="1" applyBorder="1" applyAlignment="1">
      <alignment wrapText="1"/>
    </xf>
    <xf numFmtId="0" fontId="12" fillId="0" borderId="57" xfId="0" applyFont="1" applyBorder="1" applyAlignment="1">
      <alignment wrapText="1"/>
    </xf>
    <xf numFmtId="4" fontId="10" fillId="2" borderId="61" xfId="0" applyNumberFormat="1" applyFont="1" applyFill="1" applyBorder="1" applyAlignment="1">
      <alignment wrapText="1"/>
    </xf>
    <xf numFmtId="2" fontId="10" fillId="2" borderId="62" xfId="0" applyNumberFormat="1" applyFont="1" applyFill="1" applyBorder="1" applyAlignment="1">
      <alignment wrapText="1"/>
    </xf>
    <xf numFmtId="4" fontId="10" fillId="4" borderId="32" xfId="0" applyNumberFormat="1" applyFont="1" applyFill="1" applyBorder="1" applyAlignment="1">
      <alignment wrapText="1"/>
    </xf>
    <xf numFmtId="0" fontId="10" fillId="0" borderId="63" xfId="0" applyFont="1" applyBorder="1" applyAlignment="1">
      <alignment wrapText="1"/>
    </xf>
    <xf numFmtId="0" fontId="4" fillId="0" borderId="0" xfId="0" applyFont="1" applyBorder="1"/>
    <xf numFmtId="0" fontId="5" fillId="0" borderId="0" xfId="0" applyFont="1" applyBorder="1" applyAlignment="1">
      <alignment horizontal="center" vertical="top" wrapText="1"/>
    </xf>
    <xf numFmtId="0" fontId="2" fillId="5" borderId="24" xfId="0" applyFont="1" applyFill="1" applyBorder="1" applyAlignment="1">
      <alignment wrapText="1"/>
    </xf>
    <xf numFmtId="14" fontId="2" fillId="5" borderId="24" xfId="0" applyNumberFormat="1" applyFont="1" applyFill="1" applyBorder="1" applyAlignment="1">
      <alignment wrapText="1"/>
    </xf>
    <xf numFmtId="0" fontId="11" fillId="5" borderId="3" xfId="0" applyFont="1" applyFill="1" applyBorder="1" applyAlignment="1">
      <alignment wrapText="1"/>
    </xf>
    <xf numFmtId="0" fontId="11" fillId="5" borderId="7" xfId="0" applyFont="1" applyFill="1" applyBorder="1" applyAlignment="1">
      <alignment wrapText="1"/>
    </xf>
    <xf numFmtId="164" fontId="2" fillId="5" borderId="5" xfId="0" applyNumberFormat="1" applyFont="1" applyFill="1" applyBorder="1" applyAlignment="1">
      <alignment horizontal="center" wrapText="1"/>
    </xf>
    <xf numFmtId="4" fontId="2" fillId="5" borderId="25" xfId="0" applyNumberFormat="1" applyFont="1" applyFill="1" applyBorder="1" applyAlignment="1">
      <alignment wrapText="1"/>
    </xf>
    <xf numFmtId="4" fontId="2" fillId="5" borderId="27" xfId="0" applyNumberFormat="1" applyFont="1" applyFill="1" applyBorder="1" applyAlignment="1">
      <alignment wrapText="1"/>
    </xf>
    <xf numFmtId="0" fontId="16" fillId="5" borderId="25" xfId="0" applyFont="1" applyFill="1" applyBorder="1" applyAlignment="1">
      <alignment wrapText="1"/>
    </xf>
    <xf numFmtId="4" fontId="2" fillId="5" borderId="25" xfId="0" applyNumberFormat="1" applyFont="1" applyFill="1" applyBorder="1" applyAlignment="1">
      <alignment horizontal="center" wrapText="1"/>
    </xf>
    <xf numFmtId="0" fontId="10" fillId="5" borderId="32" xfId="0" applyFont="1" applyFill="1" applyBorder="1" applyAlignment="1">
      <alignment horizontal="center" wrapText="1"/>
    </xf>
    <xf numFmtId="4" fontId="10" fillId="5" borderId="32" xfId="0" applyNumberFormat="1" applyFont="1" applyFill="1" applyBorder="1" applyAlignment="1">
      <alignment horizontal="center" wrapText="1"/>
    </xf>
    <xf numFmtId="4" fontId="10" fillId="5" borderId="32" xfId="0" applyNumberFormat="1" applyFont="1" applyFill="1" applyBorder="1" applyAlignment="1">
      <alignment horizontal="right" wrapText="1"/>
    </xf>
    <xf numFmtId="0" fontId="19" fillId="5" borderId="25" xfId="0" applyFont="1" applyFill="1" applyBorder="1" applyAlignment="1">
      <alignment horizontal="center" wrapText="1"/>
    </xf>
    <xf numFmtId="0" fontId="11" fillId="5" borderId="25" xfId="0" applyFont="1" applyFill="1" applyBorder="1" applyAlignment="1">
      <alignment horizontal="center" wrapText="1"/>
    </xf>
    <xf numFmtId="0" fontId="2" fillId="5" borderId="25" xfId="0" applyFont="1" applyFill="1" applyBorder="1" applyAlignment="1">
      <alignment horizontal="center" wrapText="1"/>
    </xf>
    <xf numFmtId="0" fontId="13" fillId="5" borderId="10" xfId="0" applyFont="1" applyFill="1" applyBorder="1"/>
    <xf numFmtId="0" fontId="12" fillId="5" borderId="42" xfId="0" applyFont="1" applyFill="1" applyBorder="1" applyAlignment="1">
      <alignment horizontal="left" vertical="top" wrapText="1"/>
    </xf>
    <xf numFmtId="0" fontId="5" fillId="5" borderId="25" xfId="0" applyFont="1" applyFill="1" applyBorder="1" applyAlignment="1">
      <alignment wrapText="1"/>
    </xf>
    <xf numFmtId="0" fontId="20" fillId="5" borderId="26" xfId="0" applyFont="1" applyFill="1" applyBorder="1" applyAlignment="1">
      <alignment wrapText="1"/>
    </xf>
    <xf numFmtId="0" fontId="21" fillId="5" borderId="26" xfId="0" applyFont="1" applyFill="1" applyBorder="1" applyAlignment="1">
      <alignment wrapText="1"/>
    </xf>
    <xf numFmtId="0" fontId="2" fillId="0" borderId="0" xfId="0" applyFont="1" applyAlignment="1">
      <alignment horizontal="right" wrapText="1"/>
    </xf>
    <xf numFmtId="0" fontId="0" fillId="0" borderId="0" xfId="0"/>
    <xf numFmtId="0" fontId="2" fillId="0" borderId="0" xfId="0" applyFont="1" applyAlignment="1">
      <alignment horizontal="left" wrapText="1"/>
    </xf>
    <xf numFmtId="0" fontId="2" fillId="0" borderId="0" xfId="0" applyFont="1" applyAlignment="1">
      <alignment horizontal="center" wrapText="1"/>
    </xf>
    <xf numFmtId="0" fontId="18" fillId="5" borderId="1" xfId="0" applyFont="1" applyFill="1" applyBorder="1" applyAlignment="1">
      <alignment horizontal="center" wrapText="1"/>
    </xf>
    <xf numFmtId="0" fontId="4" fillId="5" borderId="1" xfId="0" applyFont="1" applyFill="1" applyBorder="1"/>
    <xf numFmtId="0" fontId="2" fillId="0" borderId="2" xfId="0" applyFont="1" applyBorder="1" applyAlignment="1">
      <alignment horizontal="center" wrapText="1"/>
    </xf>
    <xf numFmtId="0" fontId="4" fillId="0" borderId="2" xfId="0" applyFont="1" applyBorder="1"/>
    <xf numFmtId="0" fontId="5" fillId="0" borderId="3" xfId="0" applyFont="1" applyBorder="1" applyAlignment="1">
      <alignment horizontal="left" vertical="center" wrapText="1"/>
    </xf>
    <xf numFmtId="0" fontId="4" fillId="0" borderId="4" xfId="0" applyFont="1" applyBorder="1"/>
    <xf numFmtId="0" fontId="4" fillId="0" borderId="5" xfId="0" applyFont="1" applyBorder="1"/>
    <xf numFmtId="0" fontId="6" fillId="0" borderId="3" xfId="0" applyFont="1" applyBorder="1" applyAlignment="1">
      <alignment horizontal="left" wrapText="1"/>
    </xf>
    <xf numFmtId="0" fontId="5" fillId="0" borderId="3" xfId="0" applyFont="1" applyBorder="1" applyAlignment="1">
      <alignment horizontal="left" wrapText="1"/>
    </xf>
    <xf numFmtId="0" fontId="5" fillId="0" borderId="0" xfId="0" applyFont="1" applyAlignment="1">
      <alignment horizontal="left" wrapText="1"/>
    </xf>
    <xf numFmtId="0" fontId="6" fillId="0" borderId="7" xfId="0" applyFont="1" applyBorder="1" applyAlignment="1">
      <alignment horizontal="left" wrapText="1"/>
    </xf>
    <xf numFmtId="0" fontId="4" fillId="0" borderId="8" xfId="0" applyFont="1" applyBorder="1"/>
    <xf numFmtId="0" fontId="5" fillId="0" borderId="1" xfId="0" applyFont="1" applyBorder="1" applyAlignment="1">
      <alignment horizontal="center" wrapText="1"/>
    </xf>
    <xf numFmtId="0" fontId="4" fillId="0" borderId="1" xfId="0" applyFont="1" applyBorder="1"/>
    <xf numFmtId="0" fontId="4" fillId="0" borderId="1" xfId="0" applyFont="1" applyBorder="1" applyAlignment="1">
      <alignment horizontal="center"/>
    </xf>
    <xf numFmtId="0" fontId="5" fillId="0" borderId="0" xfId="0" applyFont="1" applyAlignment="1">
      <alignment horizontal="center" vertical="top" wrapText="1"/>
    </xf>
    <xf numFmtId="0" fontId="5" fillId="0" borderId="2" xfId="0" applyFont="1" applyBorder="1" applyAlignment="1">
      <alignment horizontal="center" vertical="top" wrapText="1"/>
    </xf>
    <xf numFmtId="0" fontId="5" fillId="0" borderId="0" xfId="0" applyFont="1" applyAlignment="1">
      <alignment horizontal="center" wrapText="1"/>
    </xf>
    <xf numFmtId="0" fontId="5" fillId="0" borderId="2" xfId="0" applyFont="1" applyBorder="1" applyAlignment="1">
      <alignment horizontal="center" wrapText="1"/>
    </xf>
    <xf numFmtId="0" fontId="5" fillId="0" borderId="1" xfId="0" applyFont="1" applyBorder="1" applyAlignment="1">
      <alignment horizontal="left" wrapText="1"/>
    </xf>
    <xf numFmtId="0" fontId="7" fillId="0" borderId="1" xfId="0" applyFont="1" applyBorder="1" applyAlignment="1">
      <alignment horizontal="left" wrapText="1"/>
    </xf>
    <xf numFmtId="0" fontId="17" fillId="5" borderId="1" xfId="0" applyFont="1" applyFill="1" applyBorder="1" applyAlignment="1">
      <alignment horizontal="center" wrapText="1"/>
    </xf>
    <xf numFmtId="0" fontId="4" fillId="5" borderId="1" xfId="0" applyFont="1" applyFill="1" applyBorder="1" applyAlignment="1">
      <alignment horizontal="center"/>
    </xf>
    <xf numFmtId="0" fontId="10" fillId="3" borderId="16" xfId="0" applyFont="1" applyFill="1" applyBorder="1" applyAlignment="1">
      <alignment horizontal="center" vertical="center" wrapText="1"/>
    </xf>
    <xf numFmtId="0" fontId="4" fillId="0" borderId="17" xfId="0" applyFont="1" applyBorder="1"/>
    <xf numFmtId="0" fontId="4" fillId="0" borderId="18" xfId="0" applyFont="1" applyBorder="1"/>
    <xf numFmtId="0" fontId="10" fillId="0" borderId="19" xfId="0" applyFont="1" applyBorder="1" applyAlignment="1">
      <alignment horizontal="left" wrapText="1"/>
    </xf>
    <xf numFmtId="0" fontId="4" fillId="0" borderId="20" xfId="0" applyFont="1" applyBorder="1"/>
    <xf numFmtId="0" fontId="4" fillId="0" borderId="21" xfId="0" applyFont="1" applyBorder="1"/>
    <xf numFmtId="0" fontId="2" fillId="0" borderId="22" xfId="0" applyFont="1" applyBorder="1" applyAlignment="1">
      <alignment horizontal="left" wrapText="1"/>
    </xf>
    <xf numFmtId="0" fontId="4" fillId="0" borderId="23" xfId="0" applyFont="1" applyBorder="1"/>
    <xf numFmtId="0" fontId="9" fillId="0" borderId="22" xfId="0" applyFont="1" applyBorder="1" applyAlignment="1">
      <alignment horizontal="left" wrapText="1"/>
    </xf>
    <xf numFmtId="0" fontId="2" fillId="0" borderId="29" xfId="0" applyFont="1" applyBorder="1" applyAlignment="1">
      <alignment horizontal="left" wrapText="1"/>
    </xf>
    <xf numFmtId="0" fontId="10" fillId="0" borderId="35" xfId="0" applyFont="1" applyBorder="1" applyAlignment="1">
      <alignment horizontal="left" wrapText="1"/>
    </xf>
    <xf numFmtId="0" fontId="4" fillId="0" borderId="36" xfId="0" applyFont="1" applyBorder="1"/>
    <xf numFmtId="0" fontId="2" fillId="0" borderId="37" xfId="0" applyFont="1" applyBorder="1" applyAlignment="1">
      <alignment horizontal="left" wrapText="1"/>
    </xf>
    <xf numFmtId="0" fontId="4" fillId="0" borderId="38" xfId="0" applyFont="1" applyBorder="1"/>
    <xf numFmtId="0" fontId="10" fillId="2" borderId="43" xfId="0" applyFont="1" applyFill="1" applyBorder="1" applyAlignment="1">
      <alignment horizontal="left" wrapText="1"/>
    </xf>
    <xf numFmtId="0" fontId="4" fillId="0" borderId="44" xfId="0" applyFont="1" applyBorder="1"/>
    <xf numFmtId="0" fontId="4" fillId="0" borderId="45" xfId="0" applyFont="1" applyBorder="1"/>
    <xf numFmtId="0" fontId="10" fillId="3" borderId="19" xfId="0" applyFont="1" applyFill="1" applyBorder="1" applyAlignment="1">
      <alignment horizontal="center" wrapText="1"/>
    </xf>
    <xf numFmtId="0" fontId="10" fillId="2" borderId="49" xfId="0" applyFont="1" applyFill="1" applyBorder="1" applyAlignment="1">
      <alignment horizontal="left" wrapText="1"/>
    </xf>
    <xf numFmtId="0" fontId="4" fillId="0" borderId="50" xfId="0" applyFont="1" applyBorder="1"/>
    <xf numFmtId="0" fontId="4" fillId="0" borderId="51" xfId="0" applyFont="1" applyBorder="1"/>
    <xf numFmtId="0" fontId="10" fillId="3" borderId="54" xfId="0" applyFont="1" applyFill="1" applyBorder="1" applyAlignment="1">
      <alignment horizontal="center" wrapText="1"/>
    </xf>
    <xf numFmtId="0" fontId="4" fillId="0" borderId="55" xfId="0" applyFont="1" applyBorder="1"/>
    <xf numFmtId="0" fontId="4" fillId="0" borderId="56" xfId="0" applyFont="1" applyBorder="1"/>
    <xf numFmtId="0" fontId="10" fillId="2" borderId="58" xfId="0" applyFont="1" applyFill="1" applyBorder="1" applyAlignment="1">
      <alignment horizontal="left" wrapText="1"/>
    </xf>
    <xf numFmtId="0" fontId="4" fillId="0" borderId="59" xfId="0" applyFont="1" applyBorder="1"/>
    <xf numFmtId="0" fontId="4" fillId="0" borderId="60" xfId="0" applyFont="1" applyBorder="1"/>
    <xf numFmtId="0" fontId="10" fillId="0" borderId="43" xfId="0" applyFont="1" applyBorder="1" applyAlignment="1">
      <alignment horizontal="left" wrapText="1"/>
    </xf>
    <xf numFmtId="0" fontId="9" fillId="0" borderId="0" xfId="0" applyFont="1" applyAlignment="1">
      <alignment horizontal="left" vertical="top" wrapText="1"/>
    </xf>
    <xf numFmtId="0" fontId="3" fillId="0" borderId="0" xfId="0" applyFont="1" applyAlignment="1">
      <alignment horizontal="left"/>
    </xf>
    <xf numFmtId="0" fontId="5" fillId="5" borderId="1" xfId="0" applyFont="1" applyFill="1" applyBorder="1" applyAlignment="1">
      <alignment horizontal="center" wrapText="1"/>
    </xf>
    <xf numFmtId="0" fontId="12" fillId="5" borderId="26" xfId="0" applyFont="1" applyFill="1" applyBorder="1" applyAlignment="1">
      <alignment wrapText="1"/>
    </xf>
    <xf numFmtId="0" fontId="16" fillId="5" borderId="26" xfId="0" applyFont="1" applyFill="1" applyBorder="1" applyAlignment="1">
      <alignment wrapText="1"/>
    </xf>
    <xf numFmtId="0" fontId="16" fillId="5" borderId="23" xfId="0" applyFont="1" applyFill="1" applyBorder="1" applyAlignment="1">
      <alignment wrapText="1"/>
    </xf>
    <xf numFmtId="0" fontId="11" fillId="5" borderId="26" xfId="0" applyFont="1" applyFill="1" applyBorder="1" applyAlignment="1">
      <alignment wrapText="1"/>
    </xf>
    <xf numFmtId="0" fontId="16" fillId="5" borderId="5" xfId="0" applyFont="1" applyFill="1" applyBorder="1" applyAlignment="1">
      <alignment horizontal="left" wrapText="1"/>
    </xf>
  </cellXfs>
  <cellStyles count="5">
    <cellStyle name="Звичайний" xfId="0" builtinId="0"/>
    <cellStyle name="Звичайний 2" xfId="1" xr:uid="{73D8366A-F355-4AEC-854C-13AC4B1FE95B}"/>
    <cellStyle name="Обычный 2" xfId="2" xr:uid="{369C86AE-5522-4E33-AF83-CCA23113A58B}"/>
    <cellStyle name="Обычный 3" xfId="3" xr:uid="{80D4437C-34D9-4FA4-8930-E94DCDAB95C4}"/>
    <cellStyle name="Обычный_Штатний ФІЗИЧНИЙ Ф-Т 2010" xfId="4" xr:uid="{96E067AD-5C01-4741-986F-63942E828DC3}"/>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workbookViewId="0">
      <selection activeCell="I4" sqref="I4"/>
    </sheetView>
  </sheetViews>
  <sheetFormatPr defaultColWidth="14.42578125" defaultRowHeight="15" customHeight="1" x14ac:dyDescent="0.25"/>
  <cols>
    <col min="1" max="1" width="5.140625" customWidth="1"/>
    <col min="2" max="2" width="38.140625" customWidth="1"/>
    <col min="3" max="3" width="5.140625" customWidth="1"/>
    <col min="4" max="4" width="6.42578125" customWidth="1"/>
    <col min="5" max="5" width="11" customWidth="1"/>
    <col min="6" max="6" width="23.5703125" customWidth="1"/>
    <col min="7" max="26" width="7.5703125" customWidth="1"/>
  </cols>
  <sheetData>
    <row r="1" spans="1:26" ht="43.5" customHeight="1" x14ac:dyDescent="0.25">
      <c r="A1" s="1"/>
      <c r="B1" s="2"/>
      <c r="C1" s="103" t="s">
        <v>0</v>
      </c>
      <c r="D1" s="104"/>
      <c r="E1" s="104"/>
      <c r="F1" s="104"/>
      <c r="G1" s="4"/>
      <c r="H1" s="4"/>
      <c r="I1" s="4"/>
      <c r="J1" s="4"/>
      <c r="K1" s="4"/>
      <c r="L1" s="4"/>
      <c r="M1" s="4"/>
      <c r="N1" s="4"/>
      <c r="O1" s="4"/>
      <c r="P1" s="4"/>
      <c r="Q1" s="4"/>
      <c r="R1" s="4"/>
      <c r="S1" s="4"/>
      <c r="T1" s="4"/>
      <c r="U1" s="4"/>
      <c r="V1" s="4"/>
      <c r="W1" s="4"/>
      <c r="X1" s="4"/>
      <c r="Y1" s="4"/>
      <c r="Z1" s="4"/>
    </row>
    <row r="2" spans="1:26" ht="113.25" customHeight="1" x14ac:dyDescent="0.25">
      <c r="A2" s="105" t="s">
        <v>85</v>
      </c>
      <c r="B2" s="104"/>
      <c r="C2" s="103" t="s">
        <v>1</v>
      </c>
      <c r="D2" s="104"/>
      <c r="E2" s="104"/>
      <c r="F2" s="104"/>
      <c r="G2" s="4"/>
      <c r="H2" s="4"/>
      <c r="I2" s="4"/>
      <c r="J2" s="4"/>
      <c r="K2" s="4"/>
      <c r="L2" s="4"/>
      <c r="M2" s="4"/>
      <c r="N2" s="4"/>
      <c r="O2" s="4"/>
      <c r="P2" s="4"/>
      <c r="Q2" s="4"/>
      <c r="R2" s="4"/>
      <c r="S2" s="4"/>
      <c r="T2" s="4"/>
      <c r="U2" s="4"/>
      <c r="V2" s="4"/>
      <c r="W2" s="4"/>
      <c r="X2" s="4"/>
      <c r="Y2" s="4"/>
      <c r="Z2" s="4"/>
    </row>
    <row r="3" spans="1:26" ht="15.75" customHeight="1" x14ac:dyDescent="0.25">
      <c r="A3" s="106" t="s">
        <v>2</v>
      </c>
      <c r="B3" s="104"/>
      <c r="C3" s="104"/>
      <c r="D3" s="104"/>
      <c r="E3" s="104"/>
      <c r="F3" s="104"/>
      <c r="G3" s="4"/>
      <c r="H3" s="4"/>
      <c r="I3" s="4"/>
      <c r="J3" s="4"/>
      <c r="K3" s="4"/>
      <c r="L3" s="4"/>
      <c r="M3" s="4"/>
      <c r="N3" s="4"/>
      <c r="O3" s="4"/>
      <c r="P3" s="4"/>
      <c r="Q3" s="4"/>
      <c r="R3" s="4"/>
      <c r="S3" s="4"/>
      <c r="T3" s="4"/>
      <c r="U3" s="4"/>
      <c r="V3" s="4"/>
      <c r="W3" s="4"/>
      <c r="X3" s="4"/>
      <c r="Y3" s="4"/>
      <c r="Z3" s="4"/>
    </row>
    <row r="4" spans="1:26" ht="35.25" customHeight="1" x14ac:dyDescent="0.25">
      <c r="A4" s="107" t="s">
        <v>105</v>
      </c>
      <c r="B4" s="108"/>
      <c r="C4" s="108"/>
      <c r="D4" s="108"/>
      <c r="E4" s="108"/>
      <c r="F4" s="108"/>
      <c r="G4" s="4"/>
      <c r="H4" s="4"/>
      <c r="I4" s="4"/>
      <c r="J4" s="4"/>
      <c r="K4" s="4"/>
      <c r="L4" s="4"/>
      <c r="M4" s="4"/>
      <c r="N4" s="4"/>
      <c r="O4" s="4"/>
      <c r="P4" s="4"/>
      <c r="Q4" s="4"/>
      <c r="R4" s="4"/>
      <c r="S4" s="4"/>
      <c r="T4" s="4"/>
      <c r="U4" s="4"/>
      <c r="V4" s="4"/>
      <c r="W4" s="4"/>
      <c r="X4" s="4"/>
      <c r="Y4" s="4"/>
      <c r="Z4" s="4"/>
    </row>
    <row r="5" spans="1:26" ht="15.75" customHeight="1" x14ac:dyDescent="0.25">
      <c r="A5" s="109" t="s">
        <v>3</v>
      </c>
      <c r="B5" s="110"/>
      <c r="C5" s="110"/>
      <c r="D5" s="110"/>
      <c r="E5" s="110"/>
      <c r="F5" s="110"/>
      <c r="G5" s="4"/>
      <c r="H5" s="4"/>
      <c r="I5" s="4"/>
      <c r="J5" s="4"/>
      <c r="K5" s="4"/>
      <c r="L5" s="4"/>
      <c r="M5" s="4"/>
      <c r="N5" s="4"/>
      <c r="O5" s="4"/>
      <c r="P5" s="4"/>
      <c r="Q5" s="4"/>
      <c r="R5" s="4"/>
      <c r="S5" s="4"/>
      <c r="T5" s="4"/>
      <c r="U5" s="4"/>
      <c r="V5" s="4"/>
      <c r="W5" s="4"/>
      <c r="X5" s="4"/>
      <c r="Y5" s="4"/>
      <c r="Z5" s="4"/>
    </row>
    <row r="6" spans="1:26" ht="15.75" customHeight="1" x14ac:dyDescent="0.25">
      <c r="A6" s="106" t="s">
        <v>4</v>
      </c>
      <c r="B6" s="104"/>
      <c r="C6" s="104"/>
      <c r="D6" s="104"/>
      <c r="E6" s="104"/>
      <c r="F6" s="104"/>
      <c r="G6" s="4"/>
      <c r="H6" s="4"/>
      <c r="I6" s="4"/>
      <c r="J6" s="4"/>
      <c r="K6" s="4"/>
      <c r="L6" s="4"/>
      <c r="M6" s="4"/>
      <c r="N6" s="4"/>
      <c r="O6" s="4"/>
      <c r="P6" s="4"/>
      <c r="Q6" s="4"/>
      <c r="R6" s="4"/>
      <c r="S6" s="4"/>
      <c r="T6" s="4"/>
      <c r="U6" s="4"/>
      <c r="V6" s="4"/>
      <c r="W6" s="4"/>
      <c r="X6" s="4"/>
      <c r="Y6" s="4"/>
      <c r="Z6" s="4"/>
    </row>
    <row r="7" spans="1:26" ht="15.75" customHeight="1" x14ac:dyDescent="0.25">
      <c r="A7" s="1"/>
      <c r="G7" s="4"/>
      <c r="H7" s="4"/>
      <c r="I7" s="4"/>
      <c r="J7" s="4"/>
      <c r="K7" s="4"/>
      <c r="L7" s="4"/>
      <c r="M7" s="4"/>
      <c r="N7" s="4"/>
      <c r="O7" s="4"/>
      <c r="P7" s="4"/>
      <c r="Q7" s="4"/>
      <c r="R7" s="4"/>
      <c r="S7" s="4"/>
      <c r="T7" s="4"/>
      <c r="U7" s="4"/>
      <c r="V7" s="4"/>
      <c r="W7" s="4"/>
      <c r="X7" s="4"/>
      <c r="Y7" s="4"/>
      <c r="Z7" s="4"/>
    </row>
    <row r="8" spans="1:26" ht="25.5" x14ac:dyDescent="0.25">
      <c r="A8" s="6" t="s">
        <v>5</v>
      </c>
      <c r="B8" s="111" t="s">
        <v>6</v>
      </c>
      <c r="C8" s="112"/>
      <c r="D8" s="112"/>
      <c r="E8" s="113"/>
      <c r="F8" s="7" t="s">
        <v>7</v>
      </c>
      <c r="G8" s="4"/>
      <c r="H8" s="4"/>
      <c r="I8" s="4"/>
      <c r="J8" s="4"/>
      <c r="K8" s="4"/>
      <c r="L8" s="4"/>
      <c r="M8" s="4"/>
      <c r="N8" s="4"/>
      <c r="O8" s="4"/>
      <c r="P8" s="4"/>
      <c r="Q8" s="4"/>
      <c r="R8" s="4"/>
      <c r="S8" s="4"/>
      <c r="T8" s="4"/>
      <c r="U8" s="4"/>
      <c r="V8" s="4"/>
      <c r="W8" s="4"/>
      <c r="X8" s="4"/>
    </row>
    <row r="9" spans="1:26" ht="15.75" customHeight="1" x14ac:dyDescent="0.25">
      <c r="A9" s="8">
        <v>1</v>
      </c>
      <c r="B9" s="114" t="s">
        <v>8</v>
      </c>
      <c r="C9" s="112"/>
      <c r="D9" s="112"/>
      <c r="E9" s="113"/>
      <c r="F9" s="9">
        <f>'Розрахунки 03 та 04'!F40</f>
        <v>1361067.8</v>
      </c>
      <c r="G9" s="4"/>
      <c r="H9" s="4"/>
      <c r="I9" s="4"/>
      <c r="J9" s="4"/>
      <c r="K9" s="4"/>
      <c r="L9" s="4"/>
      <c r="M9" s="4"/>
      <c r="N9" s="4"/>
      <c r="O9" s="4"/>
      <c r="P9" s="4"/>
      <c r="Q9" s="4"/>
      <c r="R9" s="4"/>
      <c r="S9" s="4"/>
      <c r="T9" s="4"/>
      <c r="U9" s="4"/>
      <c r="V9" s="4"/>
      <c r="W9" s="4"/>
      <c r="X9" s="4"/>
    </row>
    <row r="10" spans="1:26" ht="15.75" customHeight="1" x14ac:dyDescent="0.25">
      <c r="A10" s="10" t="s">
        <v>9</v>
      </c>
      <c r="B10" s="115" t="s">
        <v>10</v>
      </c>
      <c r="C10" s="112"/>
      <c r="D10" s="112"/>
      <c r="E10" s="113"/>
      <c r="F10" s="12">
        <f>'Розрахунки 03 та 04'!F25</f>
        <v>999297</v>
      </c>
      <c r="G10" s="4"/>
      <c r="H10" s="4"/>
      <c r="I10" s="4"/>
      <c r="J10" s="4"/>
      <c r="K10" s="4"/>
      <c r="L10" s="4"/>
      <c r="M10" s="4"/>
      <c r="N10" s="4"/>
      <c r="O10" s="4"/>
      <c r="P10" s="4"/>
      <c r="Q10" s="4"/>
      <c r="R10" s="4"/>
      <c r="S10" s="4"/>
      <c r="T10" s="4"/>
      <c r="U10" s="4"/>
      <c r="V10" s="4"/>
      <c r="W10" s="4"/>
      <c r="X10" s="4"/>
    </row>
    <row r="11" spans="1:26" ht="15.75" customHeight="1" x14ac:dyDescent="0.25">
      <c r="A11" s="11" t="s">
        <v>11</v>
      </c>
      <c r="B11" s="115" t="s">
        <v>12</v>
      </c>
      <c r="C11" s="112"/>
      <c r="D11" s="112"/>
      <c r="E11" s="113"/>
      <c r="F11" s="12">
        <f>'Розрахунки 03 та 04'!F26</f>
        <v>219845.34</v>
      </c>
      <c r="G11" s="4"/>
      <c r="H11" s="4"/>
      <c r="I11" s="4"/>
      <c r="J11" s="4"/>
      <c r="K11" s="4"/>
      <c r="L11" s="4"/>
      <c r="M11" s="4"/>
      <c r="N11" s="4"/>
      <c r="O11" s="4"/>
      <c r="P11" s="4"/>
      <c r="Q11" s="4"/>
      <c r="R11" s="4"/>
      <c r="S11" s="4"/>
      <c r="T11" s="4"/>
      <c r="U11" s="4"/>
      <c r="V11" s="4"/>
      <c r="W11" s="4"/>
      <c r="X11" s="4"/>
    </row>
    <row r="12" spans="1:26" ht="15.75" x14ac:dyDescent="0.25">
      <c r="A12" s="11" t="s">
        <v>13</v>
      </c>
      <c r="B12" s="115" t="s">
        <v>14</v>
      </c>
      <c r="C12" s="112"/>
      <c r="D12" s="112"/>
      <c r="E12" s="113"/>
      <c r="F12" s="12">
        <f>'Розрахунки 03 та 04'!F32</f>
        <v>3639</v>
      </c>
      <c r="G12" s="4"/>
      <c r="H12" s="4"/>
      <c r="I12" s="4"/>
      <c r="J12" s="4"/>
      <c r="K12" s="4"/>
      <c r="L12" s="4"/>
      <c r="M12" s="4"/>
      <c r="N12" s="4"/>
      <c r="O12" s="4"/>
      <c r="P12" s="4"/>
      <c r="Q12" s="4"/>
      <c r="R12" s="4"/>
      <c r="S12" s="4"/>
      <c r="T12" s="4"/>
      <c r="U12" s="4"/>
      <c r="V12" s="4"/>
      <c r="W12" s="4"/>
      <c r="X12" s="4"/>
    </row>
    <row r="13" spans="1:26" ht="15.75" customHeight="1" x14ac:dyDescent="0.25">
      <c r="A13" s="11" t="s">
        <v>15</v>
      </c>
      <c r="B13" s="115" t="s">
        <v>16</v>
      </c>
      <c r="C13" s="112"/>
      <c r="D13" s="112"/>
      <c r="E13" s="113"/>
      <c r="F13" s="12">
        <f>'Розрахунки 03 та 04'!F37</f>
        <v>138286.46</v>
      </c>
      <c r="G13" s="4"/>
      <c r="H13" s="4"/>
      <c r="I13" s="4"/>
      <c r="J13" s="4"/>
      <c r="K13" s="4"/>
      <c r="L13" s="4"/>
      <c r="M13" s="4"/>
      <c r="N13" s="4"/>
      <c r="O13" s="4"/>
      <c r="P13" s="4"/>
      <c r="Q13" s="4"/>
      <c r="R13" s="4"/>
      <c r="S13" s="4"/>
      <c r="T13" s="4"/>
      <c r="U13" s="4"/>
      <c r="V13" s="4"/>
      <c r="W13" s="4"/>
      <c r="X13" s="4"/>
    </row>
    <row r="14" spans="1:26" ht="15.75" customHeight="1" x14ac:dyDescent="0.25">
      <c r="A14" s="11" t="s">
        <v>17</v>
      </c>
      <c r="B14" s="115" t="s">
        <v>18</v>
      </c>
      <c r="C14" s="112"/>
      <c r="D14" s="112"/>
      <c r="E14" s="113"/>
      <c r="F14" s="12">
        <f>'Розрахунки 03 та 04'!F38</f>
        <v>0</v>
      </c>
      <c r="G14" s="4"/>
      <c r="H14" s="4"/>
      <c r="I14" s="4"/>
      <c r="J14" s="4"/>
      <c r="K14" s="4"/>
      <c r="L14" s="4"/>
      <c r="M14" s="4"/>
      <c r="N14" s="4"/>
      <c r="O14" s="4"/>
      <c r="P14" s="4"/>
      <c r="Q14" s="4"/>
      <c r="R14" s="4"/>
      <c r="S14" s="4"/>
      <c r="T14" s="4"/>
      <c r="U14" s="4"/>
      <c r="V14" s="4"/>
      <c r="W14" s="4"/>
      <c r="X14" s="4"/>
    </row>
    <row r="15" spans="1:26" ht="15.75" x14ac:dyDescent="0.25">
      <c r="A15" s="8">
        <v>2</v>
      </c>
      <c r="B15" s="114" t="s">
        <v>19</v>
      </c>
      <c r="C15" s="112"/>
      <c r="D15" s="112"/>
      <c r="E15" s="113"/>
      <c r="F15" s="9">
        <f>'Розрахунки 03 та 04'!F44</f>
        <v>100705.56</v>
      </c>
      <c r="G15" s="4"/>
      <c r="H15" s="4"/>
      <c r="I15" s="4"/>
      <c r="J15" s="4"/>
      <c r="K15" s="4"/>
      <c r="L15" s="4"/>
      <c r="M15" s="4"/>
      <c r="N15" s="4"/>
      <c r="O15" s="4"/>
      <c r="P15" s="4"/>
      <c r="Q15" s="4"/>
      <c r="R15" s="4"/>
      <c r="S15" s="4"/>
      <c r="T15" s="4"/>
      <c r="U15" s="4"/>
      <c r="V15" s="4"/>
      <c r="W15" s="4"/>
      <c r="X15" s="4"/>
    </row>
    <row r="16" spans="1:26" ht="15.75" customHeight="1" x14ac:dyDescent="0.25">
      <c r="A16" s="13">
        <v>3</v>
      </c>
      <c r="B16" s="117" t="s">
        <v>20</v>
      </c>
      <c r="C16" s="110"/>
      <c r="D16" s="110"/>
      <c r="E16" s="118"/>
      <c r="F16" s="9">
        <f>'Розрахунки 03 та 04'!F50</f>
        <v>0</v>
      </c>
      <c r="G16" s="4"/>
      <c r="H16" s="4"/>
      <c r="I16" s="4"/>
      <c r="J16" s="4"/>
      <c r="K16" s="4"/>
      <c r="L16" s="4"/>
      <c r="M16" s="4"/>
      <c r="N16" s="4"/>
      <c r="O16" s="4"/>
      <c r="P16" s="4"/>
      <c r="Q16" s="4"/>
      <c r="R16" s="4"/>
      <c r="S16" s="4"/>
      <c r="T16" s="4"/>
      <c r="U16" s="4"/>
      <c r="V16" s="4"/>
      <c r="W16" s="4"/>
      <c r="X16" s="4"/>
    </row>
    <row r="17" spans="1:26" ht="15.75" customHeight="1" x14ac:dyDescent="0.25">
      <c r="A17" s="114" t="s">
        <v>21</v>
      </c>
      <c r="B17" s="112"/>
      <c r="C17" s="112"/>
      <c r="D17" s="112"/>
      <c r="E17" s="113"/>
      <c r="F17" s="9">
        <f>F16+F15+F9</f>
        <v>1461773.36</v>
      </c>
      <c r="G17" s="4"/>
      <c r="H17" s="4"/>
      <c r="I17" s="4"/>
      <c r="J17" s="4"/>
      <c r="K17" s="4"/>
      <c r="L17" s="4"/>
      <c r="M17" s="4"/>
      <c r="N17" s="4"/>
      <c r="O17" s="4"/>
      <c r="P17" s="4"/>
      <c r="Q17" s="4"/>
      <c r="R17" s="4"/>
      <c r="S17" s="4"/>
      <c r="T17" s="4"/>
      <c r="U17" s="4"/>
      <c r="V17" s="4"/>
      <c r="W17" s="4"/>
      <c r="X17" s="4"/>
    </row>
    <row r="18" spans="1:26" ht="21.75" customHeight="1" x14ac:dyDescent="0.25">
      <c r="A18" s="14"/>
      <c r="B18" s="4"/>
      <c r="C18" s="4"/>
      <c r="D18" s="4"/>
      <c r="E18" s="4"/>
      <c r="F18" s="4"/>
      <c r="G18" s="15"/>
      <c r="H18" s="15"/>
      <c r="I18" s="15"/>
      <c r="J18" s="15"/>
      <c r="K18" s="15"/>
      <c r="L18" s="15"/>
      <c r="M18" s="15"/>
      <c r="N18" s="15"/>
      <c r="O18" s="15"/>
      <c r="P18" s="15"/>
      <c r="Q18" s="15"/>
      <c r="R18" s="15"/>
      <c r="S18" s="15"/>
      <c r="T18" s="15"/>
      <c r="U18" s="15"/>
      <c r="V18" s="15"/>
      <c r="W18" s="15"/>
      <c r="X18" s="15"/>
      <c r="Y18" s="15"/>
      <c r="Z18" s="15"/>
    </row>
    <row r="19" spans="1:26" ht="21.75" customHeight="1" x14ac:dyDescent="0.25">
      <c r="A19" s="116" t="s">
        <v>86</v>
      </c>
      <c r="B19" s="104"/>
      <c r="C19" s="119"/>
      <c r="D19" s="120"/>
      <c r="E19" s="119" t="s">
        <v>88</v>
      </c>
      <c r="F19" s="121"/>
      <c r="G19" s="15"/>
      <c r="H19" s="15"/>
      <c r="I19" s="15"/>
      <c r="J19" s="15"/>
      <c r="K19" s="15"/>
      <c r="L19" s="15"/>
      <c r="M19" s="15"/>
      <c r="N19" s="15"/>
      <c r="O19" s="15"/>
      <c r="P19" s="15"/>
      <c r="Q19" s="15"/>
      <c r="R19" s="15"/>
      <c r="S19" s="15"/>
      <c r="T19" s="15"/>
      <c r="U19" s="15"/>
      <c r="V19" s="15"/>
      <c r="W19" s="15"/>
      <c r="X19" s="15"/>
      <c r="Y19" s="15"/>
      <c r="Z19" s="15"/>
    </row>
    <row r="20" spans="1:26" ht="21.75" customHeight="1" x14ac:dyDescent="0.25">
      <c r="A20" s="14"/>
      <c r="B20" s="4"/>
      <c r="C20" s="122"/>
      <c r="D20" s="104"/>
      <c r="E20" s="123"/>
      <c r="F20" s="110"/>
      <c r="G20" s="15"/>
      <c r="H20" s="15"/>
      <c r="I20" s="15"/>
      <c r="J20" s="15"/>
      <c r="K20" s="15"/>
      <c r="L20" s="15"/>
      <c r="M20" s="15"/>
      <c r="N20" s="15"/>
      <c r="O20" s="15"/>
      <c r="P20" s="15"/>
      <c r="Q20" s="15"/>
      <c r="R20" s="15"/>
      <c r="S20" s="15"/>
      <c r="T20" s="15"/>
      <c r="U20" s="15"/>
      <c r="V20" s="15"/>
      <c r="W20" s="15"/>
      <c r="X20" s="15"/>
      <c r="Y20" s="15"/>
      <c r="Z20" s="15"/>
    </row>
    <row r="21" spans="1:26" ht="25.5" customHeight="1" x14ac:dyDescent="0.25">
      <c r="A21" s="116" t="s">
        <v>87</v>
      </c>
      <c r="B21" s="104"/>
      <c r="C21" s="119"/>
      <c r="D21" s="120"/>
      <c r="E21" s="119" t="s">
        <v>89</v>
      </c>
      <c r="F21" s="121"/>
      <c r="G21" s="15"/>
      <c r="H21" s="15"/>
      <c r="I21" s="15"/>
      <c r="J21" s="15"/>
      <c r="K21" s="15"/>
      <c r="L21" s="15"/>
      <c r="M21" s="15"/>
      <c r="N21" s="15"/>
      <c r="O21" s="15"/>
      <c r="P21" s="15"/>
      <c r="Q21" s="15"/>
      <c r="R21" s="15"/>
      <c r="S21" s="15"/>
      <c r="T21" s="15"/>
      <c r="U21" s="15"/>
      <c r="V21" s="15"/>
      <c r="W21" s="15"/>
      <c r="X21" s="15"/>
      <c r="Y21" s="15"/>
      <c r="Z21" s="15"/>
    </row>
    <row r="22" spans="1:26" x14ac:dyDescent="0.25">
      <c r="A22" s="16"/>
      <c r="B22" s="15"/>
      <c r="C22" s="122"/>
      <c r="D22" s="104"/>
      <c r="E22" s="123"/>
      <c r="F22" s="110"/>
      <c r="G22" s="15"/>
      <c r="H22" s="15"/>
      <c r="I22" s="15"/>
      <c r="J22" s="15"/>
      <c r="K22" s="15"/>
      <c r="L22" s="15"/>
      <c r="M22" s="15"/>
      <c r="N22" s="15"/>
      <c r="O22" s="15"/>
      <c r="P22" s="15"/>
      <c r="Q22" s="15"/>
      <c r="R22" s="15"/>
      <c r="S22" s="15"/>
      <c r="T22" s="15"/>
      <c r="U22" s="15"/>
      <c r="V22" s="15"/>
      <c r="W22" s="15"/>
      <c r="X22" s="15"/>
      <c r="Y22" s="15"/>
      <c r="Z22" s="15"/>
    </row>
    <row r="23" spans="1:26" ht="18" customHeight="1" x14ac:dyDescent="0.25">
      <c r="A23" s="116" t="s">
        <v>24</v>
      </c>
      <c r="B23" s="104"/>
      <c r="C23" s="119"/>
      <c r="D23" s="120"/>
      <c r="E23" s="128" t="s">
        <v>98</v>
      </c>
      <c r="F23" s="129"/>
      <c r="G23" s="15"/>
      <c r="H23" s="15"/>
      <c r="I23" s="15"/>
      <c r="J23" s="15"/>
      <c r="K23" s="15"/>
      <c r="L23" s="15"/>
      <c r="M23" s="15"/>
      <c r="N23" s="15"/>
      <c r="O23" s="15"/>
      <c r="P23" s="15"/>
      <c r="Q23" s="15"/>
      <c r="R23" s="15"/>
      <c r="S23" s="15"/>
      <c r="T23" s="15"/>
      <c r="U23" s="15"/>
      <c r="V23" s="15"/>
      <c r="W23" s="15"/>
      <c r="X23" s="15"/>
      <c r="Y23" s="15"/>
      <c r="Z23" s="15"/>
    </row>
    <row r="24" spans="1:26" x14ac:dyDescent="0.25">
      <c r="A24" s="16"/>
      <c r="B24" s="15"/>
      <c r="C24" s="124" t="s">
        <v>22</v>
      </c>
      <c r="D24" s="104"/>
      <c r="E24" s="125"/>
      <c r="F24" s="110"/>
      <c r="G24" s="15"/>
      <c r="H24" s="15"/>
      <c r="I24" s="15"/>
      <c r="J24" s="15"/>
      <c r="K24" s="15"/>
      <c r="L24" s="15"/>
      <c r="M24" s="15"/>
      <c r="N24" s="15"/>
      <c r="O24" s="15"/>
      <c r="P24" s="15"/>
      <c r="Q24" s="15"/>
      <c r="R24" s="15"/>
      <c r="S24" s="15"/>
      <c r="T24" s="15"/>
      <c r="U24" s="15"/>
      <c r="V24" s="15"/>
      <c r="W24" s="15"/>
      <c r="X24" s="15"/>
      <c r="Y24" s="15"/>
      <c r="Z24" s="15"/>
    </row>
    <row r="25" spans="1:26" ht="30" customHeight="1" x14ac:dyDescent="0.25">
      <c r="A25" s="16"/>
      <c r="B25" s="15" t="s">
        <v>25</v>
      </c>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27" customHeight="1" x14ac:dyDescent="0.25">
      <c r="A26" s="116" t="s">
        <v>26</v>
      </c>
      <c r="B26" s="104"/>
      <c r="C26" s="119"/>
      <c r="D26" s="120"/>
      <c r="E26" s="126"/>
      <c r="F26" s="120"/>
      <c r="G26" s="15"/>
      <c r="H26" s="15"/>
      <c r="I26" s="15"/>
      <c r="J26" s="15"/>
      <c r="K26" s="15"/>
      <c r="L26" s="15"/>
      <c r="M26" s="15"/>
      <c r="N26" s="15"/>
      <c r="O26" s="15"/>
      <c r="P26" s="15"/>
      <c r="Q26" s="15"/>
      <c r="R26" s="15"/>
      <c r="S26" s="15"/>
      <c r="T26" s="15"/>
      <c r="U26" s="15"/>
      <c r="V26" s="15"/>
      <c r="W26" s="15"/>
      <c r="X26" s="15"/>
      <c r="Y26" s="15"/>
      <c r="Z26" s="15"/>
    </row>
    <row r="27" spans="1:26" x14ac:dyDescent="0.25">
      <c r="A27" s="16"/>
      <c r="B27" s="15"/>
      <c r="C27" s="124" t="s">
        <v>22</v>
      </c>
      <c r="D27" s="104"/>
      <c r="E27" s="125" t="s">
        <v>23</v>
      </c>
      <c r="F27" s="110"/>
      <c r="G27" s="15"/>
      <c r="H27" s="15"/>
      <c r="I27" s="15"/>
      <c r="J27" s="15"/>
      <c r="K27" s="15"/>
      <c r="L27" s="15"/>
      <c r="M27" s="15"/>
      <c r="N27" s="15"/>
      <c r="O27" s="15"/>
      <c r="P27" s="15"/>
      <c r="Q27" s="15"/>
      <c r="R27" s="15"/>
      <c r="S27" s="15"/>
      <c r="T27" s="15"/>
      <c r="U27" s="15"/>
      <c r="V27" s="15"/>
      <c r="W27" s="15"/>
      <c r="X27" s="15"/>
      <c r="Y27" s="15"/>
      <c r="Z27" s="15"/>
    </row>
    <row r="28" spans="1:26" ht="25.5" customHeight="1" x14ac:dyDescent="0.25">
      <c r="A28" s="116" t="s">
        <v>27</v>
      </c>
      <c r="B28" s="104"/>
      <c r="C28" s="119"/>
      <c r="D28" s="120"/>
      <c r="E28" s="124"/>
      <c r="F28" s="104"/>
      <c r="G28" s="15"/>
      <c r="H28" s="15"/>
      <c r="I28" s="15"/>
      <c r="J28" s="15"/>
      <c r="K28" s="15"/>
      <c r="L28" s="15"/>
      <c r="M28" s="15"/>
      <c r="N28" s="15"/>
      <c r="O28" s="15"/>
      <c r="P28" s="15"/>
      <c r="Q28" s="15"/>
      <c r="R28" s="15"/>
      <c r="S28" s="15"/>
      <c r="T28" s="15"/>
      <c r="U28" s="15"/>
      <c r="V28" s="15"/>
      <c r="W28" s="15"/>
      <c r="X28" s="15"/>
      <c r="Y28" s="15"/>
      <c r="Z28" s="15"/>
    </row>
    <row r="29" spans="1:26" x14ac:dyDescent="0.25">
      <c r="A29" s="16"/>
      <c r="B29" s="15"/>
      <c r="C29" s="124" t="s">
        <v>22</v>
      </c>
      <c r="D29" s="104"/>
      <c r="E29" s="125" t="s">
        <v>23</v>
      </c>
      <c r="F29" s="110"/>
      <c r="G29" s="15"/>
      <c r="H29" s="15"/>
      <c r="I29" s="15"/>
      <c r="J29" s="15"/>
      <c r="K29" s="15"/>
      <c r="L29" s="15"/>
      <c r="M29" s="15"/>
      <c r="N29" s="15"/>
      <c r="O29" s="15"/>
      <c r="P29" s="15"/>
      <c r="Q29" s="15"/>
      <c r="R29" s="15"/>
      <c r="S29" s="15"/>
      <c r="T29" s="15"/>
      <c r="U29" s="15"/>
      <c r="V29" s="15"/>
      <c r="W29" s="15"/>
      <c r="X29" s="15"/>
      <c r="Y29" s="15"/>
      <c r="Z29" s="15"/>
    </row>
    <row r="30" spans="1:26" ht="24.75" customHeight="1" x14ac:dyDescent="0.25">
      <c r="A30" s="116" t="s">
        <v>28</v>
      </c>
      <c r="B30" s="104"/>
      <c r="C30" s="119"/>
      <c r="D30" s="120"/>
      <c r="E30" s="126"/>
      <c r="F30" s="120"/>
      <c r="G30" s="15"/>
      <c r="H30" s="15"/>
      <c r="I30" s="15"/>
      <c r="J30" s="15"/>
      <c r="K30" s="15"/>
      <c r="L30" s="15"/>
      <c r="M30" s="15"/>
      <c r="N30" s="15"/>
      <c r="O30" s="15"/>
      <c r="P30" s="15"/>
      <c r="Q30" s="15"/>
      <c r="R30" s="15"/>
      <c r="S30" s="15"/>
      <c r="T30" s="15"/>
      <c r="U30" s="15"/>
      <c r="V30" s="15"/>
      <c r="W30" s="15"/>
      <c r="X30" s="15"/>
      <c r="Y30" s="15"/>
      <c r="Z30" s="15"/>
    </row>
    <row r="31" spans="1:26" x14ac:dyDescent="0.25">
      <c r="A31" s="16"/>
      <c r="B31" s="15"/>
      <c r="C31" s="124" t="s">
        <v>22</v>
      </c>
      <c r="D31" s="104"/>
      <c r="E31" s="125" t="s">
        <v>23</v>
      </c>
      <c r="F31" s="110"/>
      <c r="G31" s="15"/>
      <c r="H31" s="15"/>
      <c r="I31" s="15"/>
      <c r="J31" s="15"/>
      <c r="K31" s="15"/>
      <c r="L31" s="15"/>
      <c r="M31" s="15"/>
      <c r="N31" s="15"/>
      <c r="O31" s="15"/>
      <c r="P31" s="15"/>
      <c r="Q31" s="15"/>
      <c r="R31" s="15"/>
      <c r="S31" s="15"/>
      <c r="T31" s="15"/>
      <c r="U31" s="15"/>
      <c r="V31" s="15"/>
      <c r="W31" s="15"/>
      <c r="X31" s="15"/>
      <c r="Y31" s="15"/>
      <c r="Z31" s="15"/>
    </row>
    <row r="32" spans="1:26" ht="26.25" customHeight="1" x14ac:dyDescent="0.25">
      <c r="A32" s="116" t="s">
        <v>29</v>
      </c>
      <c r="B32" s="104"/>
      <c r="C32" s="119"/>
      <c r="D32" s="120"/>
      <c r="E32" s="126"/>
      <c r="F32" s="120"/>
      <c r="G32" s="15"/>
      <c r="H32" s="15"/>
      <c r="I32" s="15"/>
      <c r="J32" s="15"/>
      <c r="K32" s="15"/>
      <c r="L32" s="15"/>
      <c r="M32" s="15"/>
      <c r="N32" s="15"/>
      <c r="O32" s="15"/>
      <c r="P32" s="15"/>
      <c r="Q32" s="15"/>
      <c r="R32" s="15"/>
      <c r="S32" s="15"/>
      <c r="T32" s="15"/>
      <c r="U32" s="15"/>
      <c r="V32" s="15"/>
      <c r="W32" s="15"/>
      <c r="X32" s="15"/>
      <c r="Y32" s="15"/>
      <c r="Z32" s="15"/>
    </row>
    <row r="33" spans="1:26" x14ac:dyDescent="0.25">
      <c r="A33" s="16"/>
      <c r="B33" s="15"/>
      <c r="C33" s="123" t="s">
        <v>22</v>
      </c>
      <c r="D33" s="110"/>
      <c r="E33" s="123" t="s">
        <v>23</v>
      </c>
      <c r="F33" s="110"/>
      <c r="G33" s="15"/>
      <c r="H33" s="15"/>
      <c r="I33" s="15"/>
      <c r="J33" s="15"/>
      <c r="K33" s="15"/>
      <c r="L33" s="15"/>
      <c r="M33" s="15"/>
      <c r="N33" s="15"/>
      <c r="O33" s="15"/>
      <c r="P33" s="15"/>
      <c r="Q33" s="15"/>
      <c r="R33" s="15"/>
      <c r="S33" s="15"/>
      <c r="T33" s="15"/>
      <c r="U33" s="15"/>
      <c r="V33" s="15"/>
      <c r="W33" s="15"/>
      <c r="X33" s="15"/>
      <c r="Y33" s="15"/>
      <c r="Z33" s="15"/>
    </row>
    <row r="34" spans="1:26" ht="53.25" customHeight="1" x14ac:dyDescent="0.25">
      <c r="A34" s="116" t="s">
        <v>30</v>
      </c>
      <c r="B34" s="104"/>
      <c r="C34" s="119"/>
      <c r="D34" s="120"/>
      <c r="E34" s="127"/>
      <c r="F34" s="120"/>
      <c r="G34" s="15"/>
      <c r="H34" s="15"/>
      <c r="I34" s="15"/>
      <c r="J34" s="15"/>
      <c r="K34" s="15"/>
      <c r="L34" s="15"/>
      <c r="M34" s="15"/>
      <c r="N34" s="15"/>
      <c r="O34" s="15"/>
      <c r="P34" s="15"/>
      <c r="Q34" s="15"/>
      <c r="R34" s="15"/>
      <c r="S34" s="15"/>
      <c r="T34" s="15"/>
      <c r="U34" s="15"/>
      <c r="V34" s="15"/>
      <c r="W34" s="15"/>
      <c r="X34" s="15"/>
      <c r="Y34" s="15"/>
      <c r="Z34" s="15"/>
    </row>
    <row r="35" spans="1:26" x14ac:dyDescent="0.25">
      <c r="A35" s="16"/>
      <c r="B35" s="15"/>
      <c r="C35" s="123" t="s">
        <v>22</v>
      </c>
      <c r="D35" s="110"/>
      <c r="E35" s="123" t="s">
        <v>23</v>
      </c>
      <c r="F35" s="110"/>
      <c r="G35" s="15"/>
      <c r="H35" s="15"/>
      <c r="I35" s="15"/>
      <c r="J35" s="15"/>
      <c r="K35" s="15"/>
      <c r="L35" s="15"/>
      <c r="M35" s="15"/>
      <c r="N35" s="15"/>
      <c r="O35" s="15"/>
      <c r="P35" s="15"/>
      <c r="Q35" s="15"/>
      <c r="R35" s="15"/>
      <c r="S35" s="15"/>
      <c r="T35" s="15"/>
      <c r="U35" s="15"/>
      <c r="V35" s="15"/>
      <c r="W35" s="15"/>
      <c r="X35" s="15"/>
      <c r="Y35" s="15"/>
      <c r="Z35" s="15"/>
    </row>
    <row r="36" spans="1:26" ht="51" customHeight="1" x14ac:dyDescent="0.25">
      <c r="A36" s="116" t="s">
        <v>31</v>
      </c>
      <c r="B36" s="104"/>
      <c r="C36" s="119"/>
      <c r="D36" s="120"/>
      <c r="E36" s="126"/>
      <c r="F36" s="120"/>
      <c r="G36" s="4"/>
      <c r="H36" s="4"/>
      <c r="I36" s="4"/>
      <c r="J36" s="4"/>
      <c r="K36" s="4"/>
      <c r="L36" s="4"/>
      <c r="M36" s="4"/>
      <c r="N36" s="4"/>
      <c r="O36" s="4"/>
      <c r="P36" s="4"/>
      <c r="Q36" s="4"/>
      <c r="R36" s="4"/>
      <c r="S36" s="4"/>
      <c r="T36" s="4"/>
      <c r="U36" s="4"/>
      <c r="V36" s="4"/>
      <c r="W36" s="4"/>
      <c r="X36" s="4"/>
      <c r="Y36" s="4"/>
      <c r="Z36" s="4"/>
    </row>
    <row r="37" spans="1:26" ht="15.75" x14ac:dyDescent="0.25">
      <c r="A37" s="14"/>
      <c r="B37" s="4"/>
      <c r="C37" s="123" t="s">
        <v>22</v>
      </c>
      <c r="D37" s="110"/>
      <c r="E37" s="123" t="s">
        <v>23</v>
      </c>
      <c r="F37" s="110"/>
      <c r="G37" s="4"/>
      <c r="H37" s="4"/>
      <c r="I37" s="4"/>
      <c r="J37" s="4"/>
      <c r="K37" s="4"/>
      <c r="L37" s="4"/>
      <c r="M37" s="4"/>
      <c r="N37" s="4"/>
      <c r="O37" s="4"/>
      <c r="P37" s="4"/>
      <c r="Q37" s="4"/>
      <c r="R37" s="4"/>
      <c r="S37" s="4"/>
      <c r="T37" s="4"/>
      <c r="U37" s="4"/>
      <c r="V37" s="4"/>
      <c r="W37" s="4"/>
      <c r="X37" s="4"/>
      <c r="Y37" s="4"/>
      <c r="Z37" s="4"/>
    </row>
    <row r="38" spans="1:26" ht="15.75" customHeight="1" x14ac:dyDescent="0.25">
      <c r="A38" s="18"/>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1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14"/>
      <c r="B40" s="4"/>
      <c r="C40" s="4"/>
      <c r="D40" s="4"/>
      <c r="E40" s="4"/>
      <c r="F40" s="4" t="s">
        <v>32</v>
      </c>
      <c r="G40" s="4"/>
      <c r="H40" s="4"/>
      <c r="I40" s="4"/>
      <c r="J40" s="4"/>
      <c r="K40" s="4"/>
      <c r="L40" s="4"/>
      <c r="M40" s="4"/>
      <c r="N40" s="4"/>
      <c r="O40" s="4"/>
      <c r="P40" s="4"/>
      <c r="Q40" s="4"/>
      <c r="R40" s="4"/>
      <c r="S40" s="4"/>
      <c r="T40" s="4"/>
      <c r="U40" s="4"/>
      <c r="V40" s="4"/>
      <c r="W40" s="4"/>
      <c r="X40" s="4"/>
      <c r="Y40" s="4"/>
      <c r="Z40" s="4"/>
    </row>
    <row r="41" spans="1:26" ht="15.75" customHeight="1" x14ac:dyDescent="0.25">
      <c r="A41" s="1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1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1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1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1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1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1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1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1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1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1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1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1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1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1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1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1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1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1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1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1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1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1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1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1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1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1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1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1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1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1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1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1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1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1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1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1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1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1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1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1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1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1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1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1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1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1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1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1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1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1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1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1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1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1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1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1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1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1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1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1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1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1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1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1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1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1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1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1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1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1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1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1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1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1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1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1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1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1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1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1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1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1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1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1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1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1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1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1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1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1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1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1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1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1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1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1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1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1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1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1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1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1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1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1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1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1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1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1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1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1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1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1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1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1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1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1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1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1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1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1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1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1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1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1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1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1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1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1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1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1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1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1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1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1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1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1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1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1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1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1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1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1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1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1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1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1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1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1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1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1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1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1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1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1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1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1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1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1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1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1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1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1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1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1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1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1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1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1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1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1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1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1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1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1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1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1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1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1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1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1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1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1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1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1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1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1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1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1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1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1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1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1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1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1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1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1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1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1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62">
    <mergeCell ref="E31:F31"/>
    <mergeCell ref="C19:D19"/>
    <mergeCell ref="E19:F19"/>
    <mergeCell ref="C20:D20"/>
    <mergeCell ref="E20:F20"/>
    <mergeCell ref="C28:D28"/>
    <mergeCell ref="E28:F28"/>
    <mergeCell ref="C29:D29"/>
    <mergeCell ref="E29:F29"/>
    <mergeCell ref="C30:D30"/>
    <mergeCell ref="E30:F30"/>
    <mergeCell ref="C31:D31"/>
    <mergeCell ref="E23:F23"/>
    <mergeCell ref="C36:D36"/>
    <mergeCell ref="C37:D37"/>
    <mergeCell ref="E32:F32"/>
    <mergeCell ref="E33:F33"/>
    <mergeCell ref="E34:F34"/>
    <mergeCell ref="E35:F35"/>
    <mergeCell ref="E36:F36"/>
    <mergeCell ref="E37:F37"/>
    <mergeCell ref="C32:D32"/>
    <mergeCell ref="C33:D33"/>
    <mergeCell ref="C34:D34"/>
    <mergeCell ref="C35:D35"/>
    <mergeCell ref="A34:B34"/>
    <mergeCell ref="A36:B36"/>
    <mergeCell ref="B15:E15"/>
    <mergeCell ref="B16:E16"/>
    <mergeCell ref="A17:E17"/>
    <mergeCell ref="C21:D21"/>
    <mergeCell ref="E21:F21"/>
    <mergeCell ref="C22:D22"/>
    <mergeCell ref="E22:F22"/>
    <mergeCell ref="C23:D23"/>
    <mergeCell ref="C24:D24"/>
    <mergeCell ref="E24:F24"/>
    <mergeCell ref="C26:D26"/>
    <mergeCell ref="E26:F26"/>
    <mergeCell ref="C27:D27"/>
    <mergeCell ref="E27:F27"/>
    <mergeCell ref="A23:B23"/>
    <mergeCell ref="A26:B26"/>
    <mergeCell ref="A28:B28"/>
    <mergeCell ref="A30:B30"/>
    <mergeCell ref="A32:B32"/>
    <mergeCell ref="B11:E11"/>
    <mergeCell ref="B12:E12"/>
    <mergeCell ref="B13:E13"/>
    <mergeCell ref="B14:E14"/>
    <mergeCell ref="A21:B21"/>
    <mergeCell ref="A19:B19"/>
    <mergeCell ref="A5:F5"/>
    <mergeCell ref="A6:F6"/>
    <mergeCell ref="B8:E8"/>
    <mergeCell ref="B9:E9"/>
    <mergeCell ref="B10:E10"/>
    <mergeCell ref="C1:F1"/>
    <mergeCell ref="A2:B2"/>
    <mergeCell ref="C2:F2"/>
    <mergeCell ref="A3:F3"/>
    <mergeCell ref="A4:F4"/>
  </mergeCells>
  <conditionalFormatting sqref="F11">
    <cfRule type="cellIs" dxfId="3" priority="1" operator="greaterThan">
      <formula>$F$10*0.22</formula>
    </cfRule>
  </conditionalFormatting>
  <conditionalFormatting sqref="F15">
    <cfRule type="cellIs" dxfId="2" priority="2" operator="greaterThan">
      <formula>$F$9*0.15</formula>
    </cfRule>
  </conditionalFormatting>
  <pageMargins left="0.9055118110236221" right="0.51181102362204722" top="0.51181102362204722" bottom="0.51181102362204722" header="0" footer="0"/>
  <pageSetup paperSize="9"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96"/>
  <sheetViews>
    <sheetView tabSelected="1" topLeftCell="A84" workbookViewId="0">
      <selection activeCell="B23" sqref="B23"/>
    </sheetView>
  </sheetViews>
  <sheetFormatPr defaultColWidth="14.42578125" defaultRowHeight="15" customHeight="1" x14ac:dyDescent="0.25"/>
  <cols>
    <col min="1" max="1" width="7" customWidth="1"/>
    <col min="2" max="2" width="26.42578125" customWidth="1"/>
    <col min="3" max="3" width="8.7109375" customWidth="1"/>
    <col min="4" max="4" width="7.7109375" customWidth="1"/>
    <col min="5" max="5" width="11.42578125" customWidth="1"/>
    <col min="6" max="6" width="13" customWidth="1"/>
    <col min="7" max="7" width="23.7109375" customWidth="1"/>
    <col min="8" max="26" width="7.5703125" customWidth="1"/>
  </cols>
  <sheetData>
    <row r="1" spans="1:26" x14ac:dyDescent="0.25">
      <c r="A1" s="2"/>
      <c r="B1" s="2"/>
      <c r="C1" s="2"/>
      <c r="D1" s="2"/>
      <c r="E1" s="3"/>
      <c r="F1" s="3"/>
      <c r="G1" s="3" t="s">
        <v>33</v>
      </c>
      <c r="H1" s="2"/>
      <c r="I1" s="2"/>
      <c r="J1" s="2"/>
      <c r="K1" s="2"/>
      <c r="L1" s="2"/>
      <c r="M1" s="2"/>
      <c r="N1" s="2"/>
      <c r="O1" s="2"/>
      <c r="P1" s="2"/>
      <c r="Q1" s="2"/>
      <c r="R1" s="2"/>
      <c r="S1" s="2"/>
      <c r="T1" s="2"/>
      <c r="U1" s="2"/>
      <c r="V1" s="2"/>
      <c r="W1" s="2"/>
      <c r="X1" s="2"/>
      <c r="Y1" s="2"/>
      <c r="Z1" s="2"/>
    </row>
    <row r="2" spans="1:26" ht="32.25" customHeight="1" x14ac:dyDescent="0.25">
      <c r="A2" s="2"/>
      <c r="B2" s="2"/>
      <c r="C2" s="2"/>
      <c r="D2" s="2"/>
      <c r="E2" s="103" t="s">
        <v>34</v>
      </c>
      <c r="F2" s="104"/>
      <c r="G2" s="104"/>
      <c r="H2" s="2"/>
      <c r="I2" s="2"/>
      <c r="J2" s="2"/>
      <c r="K2" s="2"/>
      <c r="L2" s="2"/>
      <c r="M2" s="2"/>
      <c r="N2" s="2"/>
      <c r="O2" s="2"/>
      <c r="P2" s="2"/>
      <c r="Q2" s="2"/>
      <c r="R2" s="2"/>
      <c r="S2" s="2"/>
      <c r="T2" s="2"/>
      <c r="U2" s="2"/>
      <c r="V2" s="2"/>
      <c r="W2" s="2"/>
      <c r="X2" s="2"/>
      <c r="Y2" s="2"/>
      <c r="Z2" s="2"/>
    </row>
    <row r="3" spans="1:26" x14ac:dyDescent="0.25">
      <c r="A3" s="106" t="s">
        <v>35</v>
      </c>
      <c r="B3" s="104"/>
      <c r="C3" s="104"/>
      <c r="D3" s="104"/>
      <c r="E3" s="104"/>
      <c r="F3" s="104"/>
      <c r="G3" s="104"/>
      <c r="H3" s="2"/>
      <c r="I3" s="2"/>
      <c r="J3" s="2"/>
      <c r="K3" s="2"/>
      <c r="L3" s="2"/>
      <c r="M3" s="2"/>
      <c r="N3" s="2"/>
      <c r="O3" s="2"/>
      <c r="P3" s="2"/>
      <c r="Q3" s="2"/>
      <c r="R3" s="2"/>
      <c r="S3" s="2"/>
      <c r="T3" s="2"/>
      <c r="U3" s="2"/>
      <c r="V3" s="2"/>
      <c r="W3" s="2"/>
      <c r="X3" s="2"/>
      <c r="Y3" s="2"/>
      <c r="Z3" s="2"/>
    </row>
    <row r="4" spans="1:26" ht="15" customHeight="1" x14ac:dyDescent="0.25">
      <c r="A4" s="106" t="s">
        <v>36</v>
      </c>
      <c r="B4" s="104"/>
      <c r="C4" s="104"/>
      <c r="D4" s="104"/>
      <c r="E4" s="104"/>
      <c r="F4" s="104"/>
      <c r="G4" s="104"/>
      <c r="H4" s="2"/>
      <c r="I4" s="2"/>
      <c r="J4" s="2"/>
      <c r="K4" s="2"/>
      <c r="L4" s="2"/>
      <c r="M4" s="2"/>
      <c r="N4" s="2"/>
      <c r="O4" s="2"/>
      <c r="P4" s="2"/>
      <c r="Q4" s="2"/>
      <c r="R4" s="2"/>
      <c r="S4" s="2"/>
      <c r="T4" s="2"/>
      <c r="U4" s="2"/>
      <c r="V4" s="2"/>
      <c r="W4" s="2"/>
      <c r="X4" s="2"/>
      <c r="Y4" s="2"/>
      <c r="Z4" s="2"/>
    </row>
    <row r="5" spans="1:26" ht="32.25" customHeight="1" x14ac:dyDescent="0.25">
      <c r="A5" s="107" t="s">
        <v>105</v>
      </c>
      <c r="B5" s="108"/>
      <c r="C5" s="108"/>
      <c r="D5" s="108"/>
      <c r="E5" s="108"/>
      <c r="F5" s="108"/>
      <c r="G5" s="108"/>
      <c r="H5" s="2"/>
      <c r="I5" s="2"/>
      <c r="J5" s="2"/>
      <c r="K5" s="2"/>
      <c r="L5" s="2"/>
      <c r="M5" s="2"/>
      <c r="N5" s="2"/>
      <c r="O5" s="2"/>
      <c r="P5" s="2"/>
      <c r="Q5" s="2"/>
      <c r="R5" s="2"/>
      <c r="S5" s="2"/>
      <c r="T5" s="2"/>
      <c r="U5" s="2"/>
      <c r="V5" s="2"/>
      <c r="W5" s="2"/>
      <c r="X5" s="2"/>
      <c r="Y5" s="2"/>
      <c r="Z5" s="2"/>
    </row>
    <row r="6" spans="1:26" x14ac:dyDescent="0.25">
      <c r="A6" s="109" t="s">
        <v>3</v>
      </c>
      <c r="B6" s="110"/>
      <c r="C6" s="110"/>
      <c r="D6" s="110"/>
      <c r="E6" s="110"/>
      <c r="F6" s="110"/>
      <c r="G6" s="110"/>
      <c r="H6" s="2"/>
      <c r="I6" s="2"/>
      <c r="J6" s="2"/>
      <c r="K6" s="2"/>
      <c r="L6" s="2"/>
      <c r="M6" s="2"/>
      <c r="N6" s="2"/>
      <c r="O6" s="2"/>
      <c r="P6" s="2"/>
      <c r="Q6" s="2"/>
      <c r="R6" s="2"/>
      <c r="S6" s="2"/>
      <c r="T6" s="2"/>
      <c r="U6" s="2"/>
      <c r="V6" s="2"/>
      <c r="W6" s="2"/>
      <c r="X6" s="2"/>
      <c r="Y6" s="2"/>
      <c r="Z6" s="2"/>
    </row>
    <row r="7" spans="1:26" x14ac:dyDescent="0.25">
      <c r="A7" s="106" t="s">
        <v>4</v>
      </c>
      <c r="B7" s="104"/>
      <c r="C7" s="104"/>
      <c r="D7" s="104"/>
      <c r="E7" s="104"/>
      <c r="F7" s="104"/>
      <c r="G7" s="104"/>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36" x14ac:dyDescent="0.25">
      <c r="A9" s="19" t="s">
        <v>5</v>
      </c>
      <c r="B9" s="20" t="s">
        <v>6</v>
      </c>
      <c r="C9" s="20" t="s">
        <v>37</v>
      </c>
      <c r="D9" s="20" t="s">
        <v>38</v>
      </c>
      <c r="E9" s="20" t="s">
        <v>39</v>
      </c>
      <c r="F9" s="20" t="s">
        <v>40</v>
      </c>
      <c r="G9" s="21" t="s">
        <v>41</v>
      </c>
      <c r="H9" s="2"/>
      <c r="I9" s="2"/>
      <c r="J9" s="2"/>
      <c r="K9" s="2"/>
      <c r="L9" s="2"/>
      <c r="M9" s="2"/>
      <c r="N9" s="2"/>
      <c r="O9" s="2"/>
      <c r="P9" s="2"/>
      <c r="Q9" s="2"/>
      <c r="R9" s="2"/>
      <c r="S9" s="2"/>
      <c r="T9" s="2"/>
      <c r="U9" s="2"/>
      <c r="V9" s="2"/>
      <c r="W9" s="2"/>
      <c r="X9" s="2"/>
      <c r="Y9" s="2"/>
      <c r="Z9" s="2"/>
    </row>
    <row r="10" spans="1:26" x14ac:dyDescent="0.25">
      <c r="A10" s="22">
        <v>1</v>
      </c>
      <c r="B10" s="23">
        <v>2</v>
      </c>
      <c r="C10" s="23">
        <v>3</v>
      </c>
      <c r="D10" s="23">
        <v>4</v>
      </c>
      <c r="E10" s="23">
        <v>5</v>
      </c>
      <c r="F10" s="23">
        <v>6</v>
      </c>
      <c r="G10" s="24">
        <v>7</v>
      </c>
      <c r="H10" s="2"/>
      <c r="I10" s="2"/>
      <c r="J10" s="2"/>
      <c r="K10" s="2"/>
      <c r="L10" s="2"/>
      <c r="M10" s="2"/>
      <c r="N10" s="2"/>
      <c r="O10" s="2"/>
      <c r="P10" s="2"/>
      <c r="Q10" s="2"/>
      <c r="R10" s="2"/>
      <c r="S10" s="2"/>
      <c r="T10" s="2"/>
      <c r="U10" s="2"/>
      <c r="V10" s="2"/>
      <c r="W10" s="2"/>
      <c r="X10" s="2"/>
      <c r="Y10" s="2"/>
      <c r="Z10" s="2"/>
    </row>
    <row r="11" spans="1:26" x14ac:dyDescent="0.25">
      <c r="A11" s="25" t="s">
        <v>42</v>
      </c>
      <c r="B11" s="130" t="s">
        <v>43</v>
      </c>
      <c r="C11" s="131"/>
      <c r="D11" s="131"/>
      <c r="E11" s="131"/>
      <c r="F11" s="131"/>
      <c r="G11" s="132"/>
      <c r="H11" s="26"/>
      <c r="I11" s="26"/>
      <c r="J11" s="26"/>
      <c r="K11" s="26"/>
      <c r="L11" s="26"/>
      <c r="M11" s="26"/>
      <c r="N11" s="26"/>
      <c r="O11" s="26"/>
      <c r="P11" s="26"/>
      <c r="Q11" s="26"/>
      <c r="R11" s="26"/>
      <c r="S11" s="26"/>
      <c r="T11" s="26"/>
      <c r="U11" s="26"/>
      <c r="V11" s="26"/>
      <c r="W11" s="26"/>
      <c r="X11" s="26"/>
      <c r="Y11" s="26"/>
      <c r="Z11" s="26"/>
    </row>
    <row r="12" spans="1:26" x14ac:dyDescent="0.25">
      <c r="A12" s="27" t="s">
        <v>9</v>
      </c>
      <c r="B12" s="133" t="s">
        <v>10</v>
      </c>
      <c r="C12" s="134"/>
      <c r="D12" s="134"/>
      <c r="E12" s="134"/>
      <c r="F12" s="134"/>
      <c r="G12" s="135"/>
      <c r="H12" s="26"/>
      <c r="I12" s="26"/>
      <c r="J12" s="26"/>
      <c r="K12" s="26"/>
      <c r="L12" s="26"/>
      <c r="M12" s="26"/>
      <c r="N12" s="26"/>
      <c r="O12" s="26"/>
      <c r="P12" s="26"/>
      <c r="Q12" s="26"/>
      <c r="R12" s="26"/>
      <c r="S12" s="26"/>
      <c r="T12" s="26"/>
      <c r="U12" s="26"/>
      <c r="V12" s="26"/>
      <c r="W12" s="26"/>
      <c r="X12" s="26"/>
      <c r="Y12" s="26"/>
      <c r="Z12" s="26"/>
    </row>
    <row r="13" spans="1:26" ht="15" customHeight="1" x14ac:dyDescent="0.25">
      <c r="A13" s="136" t="s">
        <v>44</v>
      </c>
      <c r="B13" s="112"/>
      <c r="C13" s="112"/>
      <c r="D13" s="112"/>
      <c r="E13" s="112"/>
      <c r="F13" s="112"/>
      <c r="G13" s="137"/>
      <c r="H13" s="26"/>
      <c r="I13" s="26"/>
      <c r="J13" s="26"/>
      <c r="K13" s="26"/>
      <c r="L13" s="26"/>
      <c r="M13" s="26"/>
      <c r="N13" s="26"/>
      <c r="O13" s="26"/>
      <c r="P13" s="26"/>
      <c r="Q13" s="26"/>
      <c r="R13" s="26"/>
      <c r="S13" s="26"/>
      <c r="T13" s="26"/>
      <c r="U13" s="26"/>
      <c r="V13" s="26"/>
      <c r="W13" s="26"/>
      <c r="X13" s="26"/>
      <c r="Y13" s="26"/>
      <c r="Z13" s="26"/>
    </row>
    <row r="14" spans="1:26" ht="312.75" x14ac:dyDescent="0.25">
      <c r="A14" s="28" t="s">
        <v>45</v>
      </c>
      <c r="B14" s="85" t="s">
        <v>99</v>
      </c>
      <c r="C14" s="30" t="s">
        <v>46</v>
      </c>
      <c r="D14" s="87">
        <v>4.5</v>
      </c>
      <c r="E14" s="88">
        <v>30650.400000000001</v>
      </c>
      <c r="F14" s="32">
        <f t="shared" ref="F14:F20" si="0">ROUND(D14*E14,2)</f>
        <v>137926.79999999999</v>
      </c>
      <c r="G14" s="101" t="s">
        <v>113</v>
      </c>
      <c r="H14" s="34"/>
      <c r="I14" s="34"/>
      <c r="J14" s="34"/>
      <c r="K14" s="34"/>
      <c r="L14" s="34"/>
      <c r="M14" s="34"/>
      <c r="N14" s="34"/>
      <c r="O14" s="34"/>
      <c r="P14" s="34"/>
      <c r="Q14" s="34"/>
      <c r="R14" s="34"/>
      <c r="S14" s="34"/>
      <c r="T14" s="34"/>
      <c r="U14" s="34"/>
      <c r="V14" s="34"/>
      <c r="W14" s="34"/>
      <c r="X14" s="34"/>
      <c r="Y14" s="34"/>
      <c r="Z14" s="34"/>
    </row>
    <row r="15" spans="1:26" ht="281.25" x14ac:dyDescent="0.25">
      <c r="A15" s="28" t="s">
        <v>47</v>
      </c>
      <c r="B15" s="85" t="s">
        <v>92</v>
      </c>
      <c r="C15" s="30" t="s">
        <v>46</v>
      </c>
      <c r="D15" s="87">
        <v>4.5</v>
      </c>
      <c r="E15" s="88">
        <v>46224</v>
      </c>
      <c r="F15" s="32">
        <f t="shared" si="0"/>
        <v>208008</v>
      </c>
      <c r="G15" s="162" t="s">
        <v>114</v>
      </c>
      <c r="H15" s="34"/>
      <c r="I15" s="34"/>
      <c r="J15" s="34"/>
      <c r="K15" s="34"/>
      <c r="L15" s="34"/>
      <c r="M15" s="34"/>
      <c r="N15" s="34"/>
      <c r="O15" s="34"/>
      <c r="P15" s="34"/>
      <c r="Q15" s="34"/>
      <c r="R15" s="34"/>
      <c r="S15" s="34"/>
      <c r="T15" s="34"/>
      <c r="U15" s="34"/>
      <c r="V15" s="34"/>
      <c r="W15" s="34"/>
      <c r="X15" s="34"/>
      <c r="Y15" s="34"/>
      <c r="Z15" s="34"/>
    </row>
    <row r="16" spans="1:26" ht="281.25" x14ac:dyDescent="0.25">
      <c r="A16" s="28" t="s">
        <v>49</v>
      </c>
      <c r="B16" s="85" t="s">
        <v>93</v>
      </c>
      <c r="C16" s="30" t="s">
        <v>46</v>
      </c>
      <c r="D16" s="87">
        <v>4.5</v>
      </c>
      <c r="E16" s="88">
        <v>43200</v>
      </c>
      <c r="F16" s="32">
        <f t="shared" si="0"/>
        <v>194400</v>
      </c>
      <c r="G16" s="162" t="s">
        <v>115</v>
      </c>
      <c r="H16" s="34"/>
      <c r="I16" s="34"/>
      <c r="J16" s="34"/>
      <c r="K16" s="34"/>
      <c r="L16" s="34"/>
      <c r="M16" s="34"/>
      <c r="N16" s="34"/>
      <c r="O16" s="34"/>
      <c r="P16" s="34"/>
      <c r="Q16" s="34"/>
      <c r="R16" s="34"/>
      <c r="S16" s="34"/>
      <c r="T16" s="34"/>
      <c r="U16" s="34"/>
      <c r="V16" s="34"/>
      <c r="W16" s="34"/>
      <c r="X16" s="34"/>
      <c r="Y16" s="34"/>
      <c r="Z16" s="34"/>
    </row>
    <row r="17" spans="1:26" ht="357.75" x14ac:dyDescent="0.25">
      <c r="A17" s="83" t="s">
        <v>50</v>
      </c>
      <c r="B17" s="85" t="s">
        <v>100</v>
      </c>
      <c r="C17" s="30" t="s">
        <v>46</v>
      </c>
      <c r="D17" s="87">
        <v>4.5</v>
      </c>
      <c r="E17" s="89">
        <v>38167.199999999997</v>
      </c>
      <c r="F17" s="36">
        <f t="shared" si="0"/>
        <v>171752.4</v>
      </c>
      <c r="G17" s="162" t="s">
        <v>116</v>
      </c>
      <c r="H17" s="34"/>
      <c r="I17" s="34"/>
      <c r="J17" s="34"/>
      <c r="K17" s="34"/>
      <c r="L17" s="34"/>
      <c r="M17" s="34"/>
      <c r="N17" s="34"/>
      <c r="O17" s="34"/>
      <c r="P17" s="34"/>
      <c r="Q17" s="34"/>
      <c r="R17" s="34"/>
      <c r="S17" s="34"/>
      <c r="T17" s="34"/>
      <c r="U17" s="34"/>
      <c r="V17" s="34"/>
      <c r="W17" s="34"/>
      <c r="X17" s="34"/>
      <c r="Y17" s="34"/>
      <c r="Z17" s="34"/>
    </row>
    <row r="18" spans="1:26" ht="243" x14ac:dyDescent="0.25">
      <c r="A18" s="84" t="s">
        <v>95</v>
      </c>
      <c r="B18" s="85" t="s">
        <v>101</v>
      </c>
      <c r="C18" s="37" t="s">
        <v>46</v>
      </c>
      <c r="D18" s="87">
        <v>4.5</v>
      </c>
      <c r="E18" s="89">
        <v>30650.400000000001</v>
      </c>
      <c r="F18" s="36">
        <f t="shared" si="0"/>
        <v>137926.79999999999</v>
      </c>
      <c r="G18" s="163" t="s">
        <v>117</v>
      </c>
      <c r="H18" s="34"/>
      <c r="I18" s="34"/>
      <c r="J18" s="34"/>
      <c r="K18" s="34"/>
      <c r="L18" s="34"/>
      <c r="M18" s="34"/>
      <c r="N18" s="34"/>
      <c r="O18" s="34"/>
      <c r="P18" s="34"/>
      <c r="Q18" s="34"/>
      <c r="R18" s="34"/>
      <c r="S18" s="34"/>
      <c r="T18" s="34"/>
      <c r="U18" s="34"/>
      <c r="V18" s="34"/>
      <c r="W18" s="34"/>
      <c r="X18" s="34"/>
      <c r="Y18" s="34"/>
      <c r="Z18" s="34"/>
    </row>
    <row r="19" spans="1:26" ht="179.25" x14ac:dyDescent="0.25">
      <c r="A19" s="84" t="s">
        <v>94</v>
      </c>
      <c r="B19" s="86" t="s">
        <v>102</v>
      </c>
      <c r="C19" s="37" t="s">
        <v>46</v>
      </c>
      <c r="D19" s="87">
        <v>4.5</v>
      </c>
      <c r="E19" s="89">
        <v>17172</v>
      </c>
      <c r="F19" s="36">
        <f t="shared" si="0"/>
        <v>77274</v>
      </c>
      <c r="G19" s="163" t="s">
        <v>118</v>
      </c>
      <c r="H19" s="34"/>
      <c r="I19" s="34"/>
      <c r="J19" s="34"/>
      <c r="K19" s="34"/>
      <c r="L19" s="34"/>
      <c r="M19" s="34"/>
      <c r="N19" s="34"/>
      <c r="O19" s="34"/>
      <c r="P19" s="34"/>
      <c r="Q19" s="34"/>
      <c r="R19" s="34"/>
      <c r="S19" s="34"/>
      <c r="T19" s="34"/>
      <c r="U19" s="34"/>
      <c r="V19" s="34"/>
      <c r="W19" s="34"/>
      <c r="X19" s="34"/>
      <c r="Y19" s="34"/>
      <c r="Z19" s="34"/>
    </row>
    <row r="20" spans="1:26" x14ac:dyDescent="0.25">
      <c r="A20" s="39" t="s">
        <v>48</v>
      </c>
      <c r="B20" s="40"/>
      <c r="C20" s="30" t="s">
        <v>46</v>
      </c>
      <c r="D20" s="41"/>
      <c r="E20" s="31"/>
      <c r="F20" s="32">
        <f t="shared" si="0"/>
        <v>0</v>
      </c>
      <c r="G20" s="38"/>
      <c r="H20" s="34"/>
      <c r="I20" s="34"/>
      <c r="J20" s="34"/>
      <c r="K20" s="34"/>
      <c r="L20" s="34"/>
      <c r="M20" s="34"/>
      <c r="N20" s="34"/>
      <c r="O20" s="34"/>
      <c r="P20" s="34"/>
      <c r="Q20" s="34"/>
      <c r="R20" s="34"/>
      <c r="S20" s="34"/>
      <c r="T20" s="34"/>
      <c r="U20" s="34"/>
      <c r="V20" s="34"/>
      <c r="W20" s="34"/>
      <c r="X20" s="34"/>
      <c r="Y20" s="34"/>
      <c r="Z20" s="34"/>
    </row>
    <row r="21" spans="1:26" x14ac:dyDescent="0.25">
      <c r="A21" s="136" t="s">
        <v>51</v>
      </c>
      <c r="B21" s="112"/>
      <c r="C21" s="112"/>
      <c r="D21" s="112"/>
      <c r="E21" s="112"/>
      <c r="F21" s="112"/>
      <c r="G21" s="137"/>
      <c r="H21" s="34"/>
      <c r="I21" s="34"/>
      <c r="J21" s="34"/>
      <c r="K21" s="34"/>
      <c r="L21" s="34"/>
      <c r="M21" s="34"/>
      <c r="N21" s="34"/>
      <c r="O21" s="34"/>
      <c r="P21" s="34"/>
      <c r="Q21" s="34"/>
      <c r="R21" s="34"/>
      <c r="S21" s="34"/>
      <c r="T21" s="34"/>
      <c r="U21" s="34"/>
      <c r="V21" s="34"/>
      <c r="W21" s="34"/>
      <c r="X21" s="34"/>
      <c r="Y21" s="34"/>
      <c r="Z21" s="34"/>
    </row>
    <row r="22" spans="1:26" ht="93" customHeight="1" x14ac:dyDescent="0.25">
      <c r="A22" s="28" t="s">
        <v>96</v>
      </c>
      <c r="B22" s="90" t="s">
        <v>108</v>
      </c>
      <c r="C22" s="30" t="s">
        <v>46</v>
      </c>
      <c r="D22" s="87">
        <v>4.5</v>
      </c>
      <c r="E22" s="88">
        <v>8001</v>
      </c>
      <c r="F22" s="32">
        <f t="shared" ref="F22:F23" si="1">ROUND(D22*E22,2)</f>
        <v>36004.5</v>
      </c>
      <c r="G22" s="164" t="s">
        <v>120</v>
      </c>
      <c r="H22" s="34"/>
      <c r="I22" s="34"/>
      <c r="J22" s="34"/>
      <c r="K22" s="34"/>
      <c r="L22" s="34"/>
      <c r="M22" s="34"/>
      <c r="N22" s="34"/>
      <c r="O22" s="34"/>
      <c r="P22" s="34"/>
      <c r="Q22" s="34"/>
      <c r="R22" s="34"/>
      <c r="S22" s="34"/>
      <c r="T22" s="34"/>
      <c r="U22" s="34"/>
      <c r="V22" s="34"/>
      <c r="W22" s="34"/>
      <c r="X22" s="34"/>
      <c r="Y22" s="34"/>
      <c r="Z22" s="34"/>
    </row>
    <row r="23" spans="1:26" ht="77.25" x14ac:dyDescent="0.25">
      <c r="A23" s="28" t="s">
        <v>97</v>
      </c>
      <c r="B23" s="165" t="s">
        <v>123</v>
      </c>
      <c r="C23" s="30" t="s">
        <v>46</v>
      </c>
      <c r="D23" s="87">
        <v>4.5</v>
      </c>
      <c r="E23" s="88">
        <v>8001</v>
      </c>
      <c r="F23" s="32">
        <f t="shared" si="1"/>
        <v>36004.5</v>
      </c>
      <c r="G23" s="164" t="s">
        <v>119</v>
      </c>
      <c r="H23" s="34"/>
      <c r="I23" s="34"/>
      <c r="J23" s="34"/>
      <c r="K23" s="34"/>
      <c r="L23" s="34"/>
      <c r="M23" s="34"/>
      <c r="N23" s="34"/>
      <c r="O23" s="34"/>
      <c r="P23" s="34"/>
      <c r="Q23" s="34"/>
      <c r="R23" s="34"/>
      <c r="S23" s="34"/>
      <c r="T23" s="34"/>
      <c r="U23" s="34"/>
      <c r="V23" s="34"/>
      <c r="W23" s="34"/>
      <c r="X23" s="34"/>
      <c r="Y23" s="34"/>
      <c r="Z23" s="34"/>
    </row>
    <row r="24" spans="1:26" ht="25.5" customHeight="1" x14ac:dyDescent="0.25">
      <c r="A24" s="138" t="s">
        <v>52</v>
      </c>
      <c r="B24" s="112"/>
      <c r="C24" s="112"/>
      <c r="D24" s="112"/>
      <c r="E24" s="112"/>
      <c r="F24" s="112"/>
      <c r="G24" s="137"/>
      <c r="H24" s="34"/>
      <c r="I24" s="34"/>
      <c r="J24" s="34"/>
      <c r="K24" s="34"/>
      <c r="L24" s="34"/>
      <c r="M24" s="34"/>
      <c r="N24" s="34"/>
      <c r="O24" s="34"/>
      <c r="P24" s="34"/>
      <c r="Q24" s="34"/>
      <c r="R24" s="34"/>
      <c r="S24" s="34"/>
      <c r="T24" s="34"/>
      <c r="U24" s="34"/>
      <c r="V24" s="34"/>
      <c r="W24" s="34"/>
      <c r="X24" s="34"/>
      <c r="Y24" s="34"/>
      <c r="Z24" s="34"/>
    </row>
    <row r="25" spans="1:26" ht="15" customHeight="1" thickBot="1" x14ac:dyDescent="0.3">
      <c r="A25" s="139" t="s">
        <v>53</v>
      </c>
      <c r="B25" s="110"/>
      <c r="C25" s="110"/>
      <c r="D25" s="110"/>
      <c r="E25" s="118"/>
      <c r="F25" s="36">
        <f>SUM(F14:F23)</f>
        <v>999297</v>
      </c>
      <c r="G25" s="42"/>
      <c r="H25" s="34"/>
      <c r="I25" s="34"/>
      <c r="J25" s="34"/>
      <c r="K25" s="34"/>
      <c r="L25" s="34"/>
      <c r="M25" s="34"/>
      <c r="N25" s="34"/>
      <c r="O25" s="34"/>
      <c r="P25" s="34"/>
      <c r="Q25" s="34"/>
      <c r="R25" s="34"/>
      <c r="S25" s="34"/>
      <c r="T25" s="34"/>
      <c r="U25" s="34"/>
      <c r="V25" s="34"/>
      <c r="W25" s="34"/>
      <c r="X25" s="34"/>
      <c r="Y25" s="34"/>
      <c r="Z25" s="34"/>
    </row>
    <row r="26" spans="1:26" ht="30" thickBot="1" x14ac:dyDescent="0.3">
      <c r="A26" s="43" t="s">
        <v>11</v>
      </c>
      <c r="B26" s="44" t="s">
        <v>12</v>
      </c>
      <c r="C26" s="45" t="s">
        <v>54</v>
      </c>
      <c r="D26" s="92">
        <v>22</v>
      </c>
      <c r="E26" s="93">
        <f>F25</f>
        <v>999297</v>
      </c>
      <c r="F26" s="94">
        <f>D26*E26/100</f>
        <v>219845.34</v>
      </c>
      <c r="G26" s="46"/>
      <c r="H26" s="26"/>
      <c r="I26" s="26"/>
      <c r="J26" s="26"/>
      <c r="K26" s="26"/>
      <c r="L26" s="26"/>
      <c r="M26" s="26"/>
      <c r="N26" s="26"/>
      <c r="O26" s="26"/>
      <c r="P26" s="26"/>
      <c r="Q26" s="26"/>
      <c r="R26" s="26"/>
      <c r="S26" s="26"/>
      <c r="T26" s="26"/>
      <c r="U26" s="26"/>
      <c r="V26" s="26"/>
      <c r="W26" s="26"/>
      <c r="X26" s="26"/>
      <c r="Y26" s="26"/>
      <c r="Z26" s="26"/>
    </row>
    <row r="27" spans="1:26" ht="15.75" customHeight="1" x14ac:dyDescent="0.25">
      <c r="A27" s="47" t="s">
        <v>13</v>
      </c>
      <c r="B27" s="140" t="s">
        <v>14</v>
      </c>
      <c r="C27" s="120"/>
      <c r="D27" s="120"/>
      <c r="E27" s="120"/>
      <c r="F27" s="120"/>
      <c r="G27" s="141"/>
      <c r="H27" s="26"/>
      <c r="I27" s="26"/>
      <c r="J27" s="26"/>
      <c r="K27" s="26"/>
      <c r="L27" s="26"/>
      <c r="M27" s="26"/>
      <c r="N27" s="26"/>
      <c r="O27" s="26"/>
      <c r="P27" s="26"/>
      <c r="Q27" s="26"/>
      <c r="R27" s="26"/>
      <c r="S27" s="26"/>
      <c r="T27" s="26"/>
      <c r="U27" s="26"/>
      <c r="V27" s="26"/>
      <c r="W27" s="26"/>
      <c r="X27" s="26"/>
      <c r="Y27" s="26"/>
      <c r="Z27" s="26"/>
    </row>
    <row r="28" spans="1:26" ht="219" customHeight="1" x14ac:dyDescent="0.25">
      <c r="A28" s="28" t="s">
        <v>56</v>
      </c>
      <c r="B28" s="90" t="s">
        <v>103</v>
      </c>
      <c r="C28" s="95" t="s">
        <v>61</v>
      </c>
      <c r="D28" s="91">
        <v>1</v>
      </c>
      <c r="E28" s="91">
        <v>3420</v>
      </c>
      <c r="F28" s="88">
        <f>D28*E28</f>
        <v>3420</v>
      </c>
      <c r="G28" s="101" t="s">
        <v>121</v>
      </c>
      <c r="H28" s="34"/>
      <c r="I28" s="34"/>
      <c r="J28" s="34"/>
      <c r="K28" s="34"/>
      <c r="L28" s="34"/>
      <c r="M28" s="34"/>
      <c r="N28" s="34"/>
      <c r="O28" s="34"/>
      <c r="P28" s="34"/>
      <c r="Q28" s="34"/>
      <c r="R28" s="34"/>
      <c r="S28" s="34"/>
      <c r="T28" s="34"/>
      <c r="U28" s="34"/>
      <c r="V28" s="34"/>
      <c r="W28" s="34"/>
      <c r="X28" s="34"/>
      <c r="Y28" s="34"/>
      <c r="Z28" s="34"/>
    </row>
    <row r="29" spans="1:26" ht="38.25" customHeight="1" x14ac:dyDescent="0.25">
      <c r="A29" s="28" t="s">
        <v>57</v>
      </c>
      <c r="B29" s="90" t="s">
        <v>104</v>
      </c>
      <c r="C29" s="95" t="s">
        <v>61</v>
      </c>
      <c r="D29" s="91">
        <v>1</v>
      </c>
      <c r="E29" s="91">
        <v>219</v>
      </c>
      <c r="F29" s="88">
        <f>D29*E29</f>
        <v>219</v>
      </c>
      <c r="G29" s="101" t="s">
        <v>122</v>
      </c>
      <c r="H29" s="34"/>
      <c r="I29" s="34"/>
      <c r="J29" s="34"/>
      <c r="K29" s="34"/>
      <c r="L29" s="34"/>
      <c r="M29" s="34"/>
      <c r="N29" s="34"/>
      <c r="O29" s="34"/>
      <c r="P29" s="34"/>
      <c r="Q29" s="34"/>
      <c r="R29" s="34"/>
      <c r="S29" s="34"/>
      <c r="T29" s="34"/>
      <c r="U29" s="34"/>
      <c r="V29" s="34"/>
      <c r="W29" s="34"/>
      <c r="X29" s="34"/>
      <c r="Y29" s="34"/>
      <c r="Z29" s="34"/>
    </row>
    <row r="30" spans="1:26" ht="15.75" customHeight="1" x14ac:dyDescent="0.25">
      <c r="A30" s="28" t="s">
        <v>58</v>
      </c>
      <c r="B30" s="52"/>
      <c r="C30" s="48" t="s">
        <v>55</v>
      </c>
      <c r="D30" s="49" t="s">
        <v>55</v>
      </c>
      <c r="E30" s="49" t="s">
        <v>55</v>
      </c>
      <c r="F30" s="31"/>
      <c r="G30" s="51" t="s">
        <v>48</v>
      </c>
      <c r="H30" s="34"/>
      <c r="I30" s="34"/>
      <c r="J30" s="34"/>
      <c r="K30" s="34"/>
      <c r="L30" s="34"/>
      <c r="M30" s="34"/>
      <c r="N30" s="34"/>
      <c r="O30" s="34"/>
      <c r="P30" s="34"/>
      <c r="Q30" s="34"/>
      <c r="R30" s="34"/>
      <c r="S30" s="34"/>
      <c r="T30" s="34"/>
      <c r="U30" s="34"/>
      <c r="V30" s="34"/>
      <c r="W30" s="34"/>
      <c r="X30" s="34"/>
      <c r="Y30" s="34"/>
      <c r="Z30" s="34"/>
    </row>
    <row r="31" spans="1:26" ht="15.75" customHeight="1" x14ac:dyDescent="0.25">
      <c r="A31" s="53" t="s">
        <v>48</v>
      </c>
      <c r="B31" s="50"/>
      <c r="C31" s="48" t="s">
        <v>55</v>
      </c>
      <c r="D31" s="49" t="s">
        <v>55</v>
      </c>
      <c r="E31" s="49" t="s">
        <v>55</v>
      </c>
      <c r="F31" s="31"/>
      <c r="G31" s="42" t="s">
        <v>48</v>
      </c>
      <c r="H31" s="34"/>
      <c r="I31" s="34"/>
      <c r="J31" s="34"/>
      <c r="K31" s="34"/>
      <c r="L31" s="34"/>
      <c r="M31" s="34"/>
      <c r="N31" s="34"/>
      <c r="O31" s="34"/>
      <c r="P31" s="34"/>
      <c r="Q31" s="34"/>
      <c r="R31" s="34"/>
      <c r="S31" s="34"/>
      <c r="T31" s="34"/>
      <c r="U31" s="34"/>
      <c r="V31" s="34"/>
      <c r="W31" s="34"/>
      <c r="X31" s="34"/>
      <c r="Y31" s="34"/>
      <c r="Z31" s="34"/>
    </row>
    <row r="32" spans="1:26" ht="29.25" customHeight="1" x14ac:dyDescent="0.25">
      <c r="A32" s="142" t="s">
        <v>59</v>
      </c>
      <c r="B32" s="131"/>
      <c r="C32" s="131"/>
      <c r="D32" s="131"/>
      <c r="E32" s="143"/>
      <c r="F32" s="54">
        <f>SUM(F28:F31)</f>
        <v>3639</v>
      </c>
      <c r="G32" s="55"/>
      <c r="H32" s="34"/>
      <c r="I32" s="34"/>
      <c r="J32" s="34"/>
      <c r="K32" s="34"/>
      <c r="L32" s="34"/>
      <c r="M32" s="34"/>
      <c r="N32" s="34"/>
      <c r="O32" s="34"/>
      <c r="P32" s="34"/>
      <c r="Q32" s="34"/>
      <c r="R32" s="34"/>
      <c r="S32" s="34"/>
      <c r="T32" s="34"/>
      <c r="U32" s="34"/>
      <c r="V32" s="34"/>
      <c r="W32" s="34"/>
      <c r="X32" s="34"/>
      <c r="Y32" s="34"/>
      <c r="Z32" s="34"/>
    </row>
    <row r="33" spans="1:26" ht="15.75" customHeight="1" x14ac:dyDescent="0.25">
      <c r="A33" s="27" t="s">
        <v>15</v>
      </c>
      <c r="B33" s="133" t="s">
        <v>16</v>
      </c>
      <c r="C33" s="134"/>
      <c r="D33" s="134"/>
      <c r="E33" s="134"/>
      <c r="F33" s="134"/>
      <c r="G33" s="135"/>
      <c r="H33" s="56"/>
      <c r="I33" s="56"/>
      <c r="J33" s="56"/>
      <c r="K33" s="56"/>
      <c r="L33" s="56"/>
      <c r="M33" s="56"/>
      <c r="N33" s="56"/>
      <c r="O33" s="56"/>
      <c r="P33" s="56"/>
      <c r="Q33" s="56"/>
      <c r="R33" s="56"/>
      <c r="S33" s="56"/>
      <c r="T33" s="56"/>
      <c r="U33" s="56"/>
      <c r="V33" s="56"/>
      <c r="W33" s="56"/>
      <c r="X33" s="56"/>
      <c r="Y33" s="56"/>
      <c r="Z33" s="56"/>
    </row>
    <row r="34" spans="1:26" ht="276.75" x14ac:dyDescent="0.25">
      <c r="A34" s="57" t="s">
        <v>60</v>
      </c>
      <c r="B34" s="90" t="s">
        <v>106</v>
      </c>
      <c r="C34" s="96" t="s">
        <v>61</v>
      </c>
      <c r="D34" s="97">
        <v>1</v>
      </c>
      <c r="E34" s="88">
        <v>131979</v>
      </c>
      <c r="F34" s="32">
        <f t="shared" ref="F34:F36" si="2">ROUND(D34*E34,2)</f>
        <v>131979</v>
      </c>
      <c r="G34" s="161" t="s">
        <v>111</v>
      </c>
      <c r="H34" s="34"/>
      <c r="I34" s="34"/>
      <c r="J34" s="34"/>
      <c r="K34" s="34"/>
      <c r="L34" s="34"/>
      <c r="M34" s="34"/>
      <c r="N34" s="34"/>
      <c r="O34" s="34"/>
      <c r="P34" s="34"/>
      <c r="Q34" s="34"/>
      <c r="R34" s="34"/>
      <c r="S34" s="34"/>
      <c r="T34" s="34"/>
      <c r="U34" s="34"/>
      <c r="V34" s="34"/>
      <c r="W34" s="34"/>
      <c r="X34" s="34"/>
      <c r="Y34" s="34"/>
      <c r="Z34" s="34"/>
    </row>
    <row r="35" spans="1:26" ht="120.75" x14ac:dyDescent="0.25">
      <c r="A35" s="28" t="s">
        <v>62</v>
      </c>
      <c r="B35" s="90" t="s">
        <v>107</v>
      </c>
      <c r="C35" s="96" t="s">
        <v>61</v>
      </c>
      <c r="D35" s="97">
        <v>1</v>
      </c>
      <c r="E35" s="88">
        <v>6307.46</v>
      </c>
      <c r="F35" s="32">
        <f t="shared" si="2"/>
        <v>6307.46</v>
      </c>
      <c r="G35" s="101" t="s">
        <v>112</v>
      </c>
      <c r="H35" s="34"/>
      <c r="I35" s="34"/>
      <c r="J35" s="34"/>
      <c r="K35" s="34"/>
      <c r="L35" s="34"/>
      <c r="M35" s="34"/>
      <c r="N35" s="34"/>
      <c r="O35" s="34"/>
      <c r="P35" s="34"/>
      <c r="Q35" s="34"/>
      <c r="R35" s="34"/>
      <c r="S35" s="34"/>
      <c r="T35" s="34"/>
      <c r="U35" s="34"/>
      <c r="V35" s="34"/>
      <c r="W35" s="34"/>
      <c r="X35" s="34"/>
      <c r="Y35" s="34"/>
      <c r="Z35" s="34"/>
    </row>
    <row r="36" spans="1:26" ht="15.75" customHeight="1" x14ac:dyDescent="0.25">
      <c r="A36" s="28" t="s">
        <v>48</v>
      </c>
      <c r="B36" s="50"/>
      <c r="C36" s="48"/>
      <c r="D36" s="48"/>
      <c r="E36" s="31"/>
      <c r="F36" s="32">
        <f t="shared" si="2"/>
        <v>0</v>
      </c>
      <c r="G36" s="51" t="s">
        <v>48</v>
      </c>
      <c r="H36" s="34"/>
      <c r="I36" s="34"/>
      <c r="J36" s="34"/>
      <c r="K36" s="34"/>
      <c r="L36" s="34"/>
      <c r="M36" s="34"/>
      <c r="N36" s="34"/>
      <c r="O36" s="34"/>
      <c r="P36" s="34"/>
      <c r="Q36" s="34"/>
      <c r="R36" s="34"/>
      <c r="S36" s="34"/>
      <c r="T36" s="34"/>
      <c r="U36" s="34"/>
      <c r="V36" s="34"/>
      <c r="W36" s="34"/>
      <c r="X36" s="34"/>
      <c r="Y36" s="34"/>
      <c r="Z36" s="34"/>
    </row>
    <row r="37" spans="1:26" ht="15.75" customHeight="1" x14ac:dyDescent="0.25">
      <c r="A37" s="142" t="s">
        <v>63</v>
      </c>
      <c r="B37" s="131"/>
      <c r="C37" s="131"/>
      <c r="D37" s="131"/>
      <c r="E37" s="143"/>
      <c r="F37" s="54">
        <f>SUM(F34:F36)</f>
        <v>138286.46</v>
      </c>
      <c r="G37" s="55"/>
      <c r="H37" s="34"/>
      <c r="I37" s="34"/>
      <c r="J37" s="34"/>
      <c r="K37" s="34"/>
      <c r="L37" s="34"/>
      <c r="M37" s="34"/>
      <c r="N37" s="34"/>
      <c r="O37" s="34"/>
      <c r="P37" s="34"/>
      <c r="Q37" s="34"/>
      <c r="R37" s="34"/>
      <c r="S37" s="34"/>
      <c r="T37" s="34"/>
      <c r="U37" s="34"/>
      <c r="V37" s="34"/>
      <c r="W37" s="34"/>
      <c r="X37" s="34"/>
      <c r="Y37" s="34"/>
      <c r="Z37" s="34"/>
    </row>
    <row r="38" spans="1:26" ht="76.5" customHeight="1" x14ac:dyDescent="0.25">
      <c r="A38" s="27" t="s">
        <v>17</v>
      </c>
      <c r="B38" s="58" t="s">
        <v>18</v>
      </c>
      <c r="C38" s="59" t="s">
        <v>55</v>
      </c>
      <c r="D38" s="59" t="s">
        <v>55</v>
      </c>
      <c r="E38" s="59" t="s">
        <v>55</v>
      </c>
      <c r="F38" s="98">
        <v>0</v>
      </c>
      <c r="G38" s="99"/>
      <c r="H38" s="2"/>
      <c r="I38" s="2"/>
      <c r="J38" s="2"/>
      <c r="K38" s="2"/>
      <c r="L38" s="2"/>
      <c r="M38" s="2"/>
      <c r="N38" s="2"/>
      <c r="O38" s="2"/>
      <c r="P38" s="2"/>
      <c r="Q38" s="2"/>
      <c r="R38" s="2"/>
      <c r="S38" s="2"/>
      <c r="T38" s="2"/>
      <c r="U38" s="2"/>
      <c r="V38" s="2"/>
      <c r="W38" s="2"/>
      <c r="X38" s="2"/>
      <c r="Y38" s="2"/>
      <c r="Z38" s="2"/>
    </row>
    <row r="39" spans="1:26" ht="53.25" customHeight="1" x14ac:dyDescent="0.25">
      <c r="A39" s="138" t="s">
        <v>64</v>
      </c>
      <c r="B39" s="112"/>
      <c r="C39" s="112"/>
      <c r="D39" s="112"/>
      <c r="E39" s="112"/>
      <c r="F39" s="112"/>
      <c r="G39" s="137"/>
      <c r="H39" s="2"/>
      <c r="I39" s="2"/>
      <c r="J39" s="2"/>
      <c r="K39" s="2"/>
      <c r="L39" s="2"/>
      <c r="M39" s="2"/>
      <c r="N39" s="2"/>
      <c r="O39" s="2"/>
      <c r="P39" s="2"/>
      <c r="Q39" s="2"/>
      <c r="R39" s="2"/>
      <c r="S39" s="2"/>
      <c r="T39" s="2"/>
      <c r="U39" s="2"/>
      <c r="V39" s="2"/>
      <c r="W39" s="2"/>
      <c r="X39" s="2"/>
      <c r="Y39" s="2"/>
      <c r="Z39" s="2"/>
    </row>
    <row r="40" spans="1:26" ht="15.75" customHeight="1" x14ac:dyDescent="0.25">
      <c r="A40" s="144" t="s">
        <v>65</v>
      </c>
      <c r="B40" s="145"/>
      <c r="C40" s="145"/>
      <c r="D40" s="145"/>
      <c r="E40" s="146"/>
      <c r="F40" s="60">
        <f>F37+F32+F25+F26+F38</f>
        <v>1361067.8</v>
      </c>
      <c r="G40" s="61"/>
      <c r="H40" s="2"/>
      <c r="I40" s="2"/>
      <c r="J40" s="2"/>
      <c r="K40" s="2"/>
      <c r="L40" s="2"/>
      <c r="M40" s="2"/>
      <c r="N40" s="2"/>
      <c r="O40" s="2"/>
      <c r="P40" s="2"/>
      <c r="Q40" s="2"/>
      <c r="R40" s="2"/>
      <c r="S40" s="2"/>
      <c r="T40" s="2"/>
      <c r="U40" s="2"/>
      <c r="V40" s="2"/>
      <c r="W40" s="2"/>
      <c r="X40" s="2"/>
      <c r="Y40" s="2"/>
      <c r="Z40" s="2"/>
    </row>
    <row r="41" spans="1:26" ht="15" customHeight="1" x14ac:dyDescent="0.25">
      <c r="A41" s="62" t="s">
        <v>66</v>
      </c>
      <c r="B41" s="147" t="s">
        <v>67</v>
      </c>
      <c r="C41" s="134"/>
      <c r="D41" s="134"/>
      <c r="E41" s="134"/>
      <c r="F41" s="134"/>
      <c r="G41" s="135"/>
      <c r="H41" s="34"/>
      <c r="I41" s="34"/>
      <c r="J41" s="34"/>
      <c r="K41" s="34"/>
      <c r="L41" s="34"/>
      <c r="M41" s="34"/>
      <c r="N41" s="34"/>
      <c r="O41" s="34"/>
      <c r="P41" s="34"/>
      <c r="Q41" s="34"/>
      <c r="R41" s="34"/>
      <c r="S41" s="34"/>
      <c r="T41" s="34"/>
      <c r="U41" s="34"/>
      <c r="V41" s="34"/>
      <c r="W41" s="34"/>
      <c r="X41" s="34"/>
      <c r="Y41" s="34"/>
      <c r="Z41" s="34"/>
    </row>
    <row r="42" spans="1:26" ht="288.75" x14ac:dyDescent="0.25">
      <c r="A42" s="28" t="s">
        <v>68</v>
      </c>
      <c r="B42" s="63" t="s">
        <v>69</v>
      </c>
      <c r="C42" s="48" t="s">
        <v>55</v>
      </c>
      <c r="D42" s="49" t="s">
        <v>55</v>
      </c>
      <c r="E42" s="49" t="s">
        <v>55</v>
      </c>
      <c r="F42" s="100">
        <v>36758.04</v>
      </c>
      <c r="G42" s="101" t="s">
        <v>109</v>
      </c>
      <c r="H42" s="34"/>
      <c r="I42" s="34"/>
      <c r="J42" s="34"/>
      <c r="K42" s="34"/>
      <c r="L42" s="34"/>
      <c r="M42" s="34"/>
      <c r="N42" s="34"/>
      <c r="O42" s="34"/>
      <c r="P42" s="34"/>
      <c r="Q42" s="34"/>
      <c r="R42" s="34"/>
      <c r="S42" s="34"/>
      <c r="T42" s="34"/>
      <c r="U42" s="34"/>
      <c r="V42" s="34"/>
      <c r="W42" s="34"/>
      <c r="X42" s="34"/>
      <c r="Y42" s="34"/>
      <c r="Z42" s="34"/>
    </row>
    <row r="43" spans="1:26" ht="409.6" customHeight="1" x14ac:dyDescent="0.25">
      <c r="A43" s="64" t="s">
        <v>70</v>
      </c>
      <c r="B43" s="65" t="s">
        <v>71</v>
      </c>
      <c r="C43" s="48" t="s">
        <v>55</v>
      </c>
      <c r="D43" s="49" t="s">
        <v>55</v>
      </c>
      <c r="E43" s="49" t="s">
        <v>55</v>
      </c>
      <c r="F43" s="100">
        <v>63947.519999999997</v>
      </c>
      <c r="G43" s="102" t="s">
        <v>110</v>
      </c>
      <c r="H43" s="34"/>
      <c r="I43" s="34"/>
      <c r="J43" s="34"/>
      <c r="K43" s="34"/>
      <c r="L43" s="34"/>
      <c r="M43" s="34"/>
      <c r="N43" s="34"/>
      <c r="O43" s="34"/>
      <c r="P43" s="34"/>
      <c r="Q43" s="34"/>
      <c r="R43" s="34"/>
      <c r="S43" s="34"/>
      <c r="T43" s="34"/>
      <c r="U43" s="34"/>
      <c r="V43" s="34"/>
      <c r="W43" s="34"/>
      <c r="X43" s="34"/>
      <c r="Y43" s="34"/>
      <c r="Z43" s="34"/>
    </row>
    <row r="44" spans="1:26" ht="31.5" customHeight="1" x14ac:dyDescent="0.25">
      <c r="A44" s="148" t="s">
        <v>72</v>
      </c>
      <c r="B44" s="149"/>
      <c r="C44" s="149"/>
      <c r="D44" s="149"/>
      <c r="E44" s="150"/>
      <c r="F44" s="66">
        <f>F42+F43</f>
        <v>100705.56</v>
      </c>
      <c r="G44" s="67"/>
      <c r="H44" s="26"/>
      <c r="I44" s="26"/>
      <c r="J44" s="26"/>
      <c r="K44" s="26"/>
      <c r="L44" s="26"/>
      <c r="M44" s="26"/>
      <c r="N44" s="26"/>
      <c r="O44" s="26"/>
      <c r="P44" s="26"/>
      <c r="Q44" s="26"/>
      <c r="R44" s="26"/>
      <c r="S44" s="26"/>
      <c r="T44" s="26"/>
      <c r="U44" s="26"/>
      <c r="V44" s="26"/>
      <c r="W44" s="26"/>
      <c r="X44" s="26"/>
      <c r="Y44" s="26"/>
      <c r="Z44" s="26"/>
    </row>
    <row r="45" spans="1:26" ht="15.75" customHeight="1" x14ac:dyDescent="0.25">
      <c r="A45" s="68" t="s">
        <v>73</v>
      </c>
      <c r="B45" s="151" t="s">
        <v>20</v>
      </c>
      <c r="C45" s="152"/>
      <c r="D45" s="152"/>
      <c r="E45" s="152"/>
      <c r="F45" s="152"/>
      <c r="G45" s="153"/>
      <c r="H45" s="2"/>
      <c r="I45" s="2"/>
      <c r="J45" s="2"/>
      <c r="K45" s="2"/>
      <c r="L45" s="2"/>
      <c r="M45" s="2"/>
      <c r="N45" s="2"/>
      <c r="O45" s="2"/>
      <c r="P45" s="2"/>
      <c r="Q45" s="2"/>
      <c r="R45" s="2"/>
      <c r="S45" s="2"/>
      <c r="T45" s="2"/>
      <c r="U45" s="2"/>
      <c r="V45" s="2"/>
      <c r="W45" s="2"/>
      <c r="X45" s="2"/>
      <c r="Y45" s="2"/>
      <c r="Z45" s="2"/>
    </row>
    <row r="46" spans="1:26" ht="60" x14ac:dyDescent="0.25">
      <c r="A46" s="28" t="s">
        <v>74</v>
      </c>
      <c r="B46" s="29" t="s">
        <v>75</v>
      </c>
      <c r="C46" s="69"/>
      <c r="D46" s="48"/>
      <c r="E46" s="31"/>
      <c r="F46" s="32">
        <f t="shared" ref="F46:F49" si="3">ROUND(D46*E46,2)</f>
        <v>0</v>
      </c>
      <c r="G46" s="70" t="s">
        <v>76</v>
      </c>
      <c r="H46" s="56"/>
      <c r="I46" s="56"/>
      <c r="J46" s="56"/>
      <c r="K46" s="56"/>
      <c r="L46" s="56"/>
      <c r="M46" s="56"/>
      <c r="N46" s="56"/>
      <c r="O46" s="56"/>
      <c r="P46" s="56"/>
      <c r="Q46" s="56"/>
      <c r="R46" s="56"/>
      <c r="S46" s="56"/>
      <c r="T46" s="56"/>
      <c r="U46" s="56"/>
      <c r="V46" s="56"/>
      <c r="W46" s="56"/>
      <c r="X46" s="56"/>
      <c r="Y46" s="56"/>
      <c r="Z46" s="56"/>
    </row>
    <row r="47" spans="1:26" ht="15.75" customHeight="1" x14ac:dyDescent="0.25">
      <c r="A47" s="28" t="s">
        <v>77</v>
      </c>
      <c r="B47" s="71"/>
      <c r="C47" s="69"/>
      <c r="D47" s="48"/>
      <c r="E47" s="31"/>
      <c r="F47" s="32">
        <f t="shared" si="3"/>
        <v>0</v>
      </c>
      <c r="G47" s="33" t="s">
        <v>48</v>
      </c>
      <c r="H47" s="56"/>
      <c r="I47" s="56"/>
      <c r="J47" s="56"/>
      <c r="K47" s="56"/>
      <c r="L47" s="56"/>
      <c r="M47" s="56"/>
      <c r="N47" s="56"/>
      <c r="O47" s="56"/>
      <c r="P47" s="56"/>
      <c r="Q47" s="56"/>
      <c r="R47" s="56"/>
      <c r="S47" s="56"/>
      <c r="T47" s="56"/>
      <c r="U47" s="56"/>
      <c r="V47" s="56"/>
      <c r="W47" s="56"/>
      <c r="X47" s="56"/>
      <c r="Y47" s="56"/>
      <c r="Z47" s="56"/>
    </row>
    <row r="48" spans="1:26" ht="15" customHeight="1" x14ac:dyDescent="0.25">
      <c r="A48" s="28" t="s">
        <v>78</v>
      </c>
      <c r="B48" s="72"/>
      <c r="C48" s="73"/>
      <c r="D48" s="74"/>
      <c r="E48" s="35"/>
      <c r="F48" s="36">
        <f t="shared" si="3"/>
        <v>0</v>
      </c>
      <c r="G48" s="33" t="s">
        <v>48</v>
      </c>
      <c r="H48" s="56"/>
      <c r="I48" s="56"/>
      <c r="J48" s="56"/>
      <c r="K48" s="56"/>
      <c r="L48" s="56"/>
      <c r="M48" s="56"/>
      <c r="N48" s="56"/>
      <c r="O48" s="56"/>
      <c r="P48" s="56"/>
      <c r="Q48" s="56"/>
      <c r="R48" s="56"/>
      <c r="S48" s="56"/>
      <c r="T48" s="56"/>
      <c r="U48" s="56"/>
      <c r="V48" s="56"/>
      <c r="W48" s="56"/>
      <c r="X48" s="56"/>
      <c r="Y48" s="56"/>
      <c r="Z48" s="56"/>
    </row>
    <row r="49" spans="1:26" ht="15" customHeight="1" x14ac:dyDescent="0.25">
      <c r="A49" s="53" t="s">
        <v>48</v>
      </c>
      <c r="B49" s="75"/>
      <c r="C49" s="69"/>
      <c r="D49" s="48"/>
      <c r="E49" s="31"/>
      <c r="F49" s="32">
        <f t="shared" si="3"/>
        <v>0</v>
      </c>
      <c r="G49" s="76" t="s">
        <v>48</v>
      </c>
      <c r="H49" s="56"/>
      <c r="I49" s="56"/>
      <c r="J49" s="56"/>
      <c r="K49" s="56"/>
      <c r="L49" s="56"/>
      <c r="M49" s="56"/>
      <c r="N49" s="56"/>
      <c r="O49" s="56"/>
      <c r="P49" s="56"/>
      <c r="Q49" s="56"/>
      <c r="R49" s="56"/>
      <c r="S49" s="56"/>
      <c r="T49" s="56"/>
      <c r="U49" s="56"/>
      <c r="V49" s="56"/>
      <c r="W49" s="56"/>
      <c r="X49" s="56"/>
      <c r="Y49" s="56"/>
      <c r="Z49" s="56"/>
    </row>
    <row r="50" spans="1:26" ht="15.75" customHeight="1" x14ac:dyDescent="0.25">
      <c r="A50" s="154" t="s">
        <v>79</v>
      </c>
      <c r="B50" s="155"/>
      <c r="C50" s="155"/>
      <c r="D50" s="155"/>
      <c r="E50" s="156"/>
      <c r="F50" s="77">
        <f>SUM(F46:F49)</f>
        <v>0</v>
      </c>
      <c r="G50" s="78"/>
      <c r="H50" s="2"/>
      <c r="I50" s="2"/>
      <c r="J50" s="2"/>
      <c r="K50" s="2"/>
      <c r="L50" s="2"/>
      <c r="M50" s="2"/>
      <c r="N50" s="2"/>
      <c r="O50" s="2"/>
      <c r="P50" s="2"/>
      <c r="Q50" s="2"/>
      <c r="R50" s="2"/>
      <c r="S50" s="2"/>
      <c r="T50" s="2"/>
      <c r="U50" s="2"/>
      <c r="V50" s="2"/>
      <c r="W50" s="2"/>
      <c r="X50" s="2"/>
      <c r="Y50" s="2"/>
      <c r="Z50" s="2"/>
    </row>
    <row r="51" spans="1:26" ht="15.75" customHeight="1" x14ac:dyDescent="0.25">
      <c r="A51" s="157" t="s">
        <v>80</v>
      </c>
      <c r="B51" s="145"/>
      <c r="C51" s="145"/>
      <c r="D51" s="145"/>
      <c r="E51" s="145"/>
      <c r="F51" s="79">
        <f>F40+F44+F50</f>
        <v>1461773.36</v>
      </c>
      <c r="G51" s="80"/>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49.5" customHeight="1" x14ac:dyDescent="0.25">
      <c r="A53" s="158" t="s">
        <v>81</v>
      </c>
      <c r="B53" s="104"/>
      <c r="C53" s="104"/>
      <c r="D53" s="104"/>
      <c r="E53" s="104"/>
      <c r="F53" s="104"/>
      <c r="G53" s="104"/>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159" t="s">
        <v>82</v>
      </c>
      <c r="B55" s="104"/>
      <c r="C55" s="104"/>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5"/>
      <c r="B56" s="5"/>
      <c r="C56" s="5"/>
      <c r="D56" s="2"/>
      <c r="E56" s="2"/>
      <c r="F56" s="2"/>
      <c r="G56" s="2"/>
      <c r="H56" s="2"/>
      <c r="I56" s="2"/>
      <c r="J56" s="2"/>
      <c r="K56" s="2"/>
      <c r="L56" s="2"/>
      <c r="M56" s="2"/>
      <c r="N56" s="2"/>
      <c r="O56" s="2"/>
      <c r="P56" s="2"/>
      <c r="Q56" s="2"/>
      <c r="R56" s="2"/>
      <c r="S56" s="2"/>
      <c r="T56" s="2"/>
      <c r="U56" s="2"/>
      <c r="V56" s="2"/>
      <c r="W56" s="2"/>
      <c r="X56" s="2"/>
      <c r="Y56" s="2"/>
      <c r="Z56" s="2"/>
    </row>
    <row r="57" spans="1:26" ht="21.75" customHeight="1" x14ac:dyDescent="0.25">
      <c r="A57" s="105" t="s">
        <v>91</v>
      </c>
      <c r="B57" s="104"/>
      <c r="C57" s="104"/>
      <c r="D57" s="119"/>
      <c r="E57" s="120"/>
      <c r="F57" s="119" t="s">
        <v>90</v>
      </c>
      <c r="G57" s="121"/>
      <c r="H57" s="2"/>
      <c r="I57" s="2"/>
      <c r="J57" s="2"/>
      <c r="K57" s="2"/>
      <c r="L57" s="2"/>
      <c r="M57" s="2"/>
      <c r="N57" s="2"/>
      <c r="O57" s="2"/>
      <c r="P57" s="2"/>
      <c r="Q57" s="2"/>
      <c r="R57" s="2"/>
      <c r="S57" s="2"/>
      <c r="T57" s="2"/>
      <c r="U57" s="2"/>
      <c r="V57" s="2"/>
      <c r="W57" s="2"/>
      <c r="X57" s="2"/>
      <c r="Y57" s="2"/>
      <c r="Z57" s="2"/>
    </row>
    <row r="58" spans="1:26" ht="15.75" customHeight="1" x14ac:dyDescent="0.25">
      <c r="A58" s="5"/>
      <c r="B58" s="5"/>
      <c r="C58" s="5" t="s">
        <v>83</v>
      </c>
      <c r="D58" s="123"/>
      <c r="E58" s="110"/>
      <c r="F58" s="122"/>
      <c r="G58" s="104"/>
      <c r="H58" s="2"/>
      <c r="I58" s="2"/>
      <c r="J58" s="2"/>
      <c r="K58" s="2"/>
      <c r="L58" s="2"/>
      <c r="M58" s="2"/>
      <c r="N58" s="2"/>
      <c r="O58" s="2"/>
      <c r="P58" s="2"/>
      <c r="Q58" s="2"/>
      <c r="R58" s="2"/>
      <c r="S58" s="2"/>
      <c r="T58" s="2"/>
      <c r="U58" s="2"/>
      <c r="V58" s="2"/>
      <c r="W58" s="2"/>
      <c r="X58" s="2"/>
      <c r="Y58" s="2"/>
      <c r="Z58" s="2"/>
    </row>
    <row r="59" spans="1:26" ht="31.5" customHeight="1" x14ac:dyDescent="0.25">
      <c r="A59" s="105" t="s">
        <v>86</v>
      </c>
      <c r="B59" s="104"/>
      <c r="C59" s="104"/>
      <c r="D59" s="119"/>
      <c r="E59" s="120"/>
      <c r="F59" s="119" t="s">
        <v>88</v>
      </c>
      <c r="G59" s="121"/>
      <c r="H59" s="2"/>
      <c r="I59" s="2"/>
      <c r="J59" s="2"/>
      <c r="K59" s="2"/>
      <c r="L59" s="2"/>
      <c r="M59" s="2"/>
      <c r="N59" s="2"/>
      <c r="O59" s="2"/>
      <c r="P59" s="2"/>
      <c r="Q59" s="2"/>
      <c r="R59" s="2"/>
      <c r="S59" s="2"/>
      <c r="T59" s="2"/>
      <c r="U59" s="2"/>
      <c r="V59" s="2"/>
      <c r="W59" s="2"/>
      <c r="X59" s="2"/>
      <c r="Y59" s="2"/>
      <c r="Z59" s="2"/>
    </row>
    <row r="60" spans="1:26" ht="15.75" customHeight="1" x14ac:dyDescent="0.25">
      <c r="A60" s="5"/>
      <c r="B60" s="5"/>
      <c r="C60" s="5"/>
      <c r="D60" s="123"/>
      <c r="E60" s="110"/>
      <c r="F60" s="122"/>
      <c r="G60" s="104"/>
      <c r="H60" s="2"/>
      <c r="I60" s="2"/>
      <c r="J60" s="2"/>
      <c r="K60" s="2"/>
      <c r="L60" s="2"/>
      <c r="M60" s="2"/>
      <c r="N60" s="2"/>
      <c r="O60" s="2"/>
      <c r="P60" s="2"/>
      <c r="Q60" s="2"/>
      <c r="R60" s="2"/>
      <c r="S60" s="2"/>
      <c r="T60" s="2"/>
      <c r="U60" s="2"/>
      <c r="V60" s="2"/>
      <c r="W60" s="2"/>
      <c r="X60" s="2"/>
      <c r="Y60" s="2"/>
      <c r="Z60" s="2"/>
    </row>
    <row r="61" spans="1:26" ht="15.75" customHeight="1" x14ac:dyDescent="0.25">
      <c r="A61" s="5"/>
      <c r="B61" s="5"/>
      <c r="C61" s="5"/>
      <c r="D61" s="82"/>
      <c r="E61" s="81"/>
      <c r="F61" s="17"/>
      <c r="H61" s="2"/>
      <c r="I61" s="2"/>
      <c r="J61" s="2"/>
      <c r="K61" s="2"/>
      <c r="L61" s="2"/>
      <c r="M61" s="2"/>
      <c r="N61" s="2"/>
      <c r="O61" s="2"/>
      <c r="P61" s="2"/>
      <c r="Q61" s="2"/>
      <c r="R61" s="2"/>
      <c r="S61" s="2"/>
      <c r="T61" s="2"/>
      <c r="U61" s="2"/>
      <c r="V61" s="2"/>
      <c r="W61" s="2"/>
      <c r="X61" s="2"/>
      <c r="Y61" s="2"/>
      <c r="Z61" s="2"/>
    </row>
    <row r="62" spans="1:26" ht="21.75" customHeight="1" x14ac:dyDescent="0.25">
      <c r="A62" s="105" t="s">
        <v>87</v>
      </c>
      <c r="B62" s="104"/>
      <c r="C62" s="104"/>
      <c r="D62" s="119"/>
      <c r="E62" s="120"/>
      <c r="F62" s="119" t="s">
        <v>89</v>
      </c>
      <c r="G62" s="121"/>
      <c r="H62" s="2"/>
      <c r="I62" s="2"/>
      <c r="J62" s="2"/>
      <c r="K62" s="2"/>
      <c r="L62" s="2"/>
      <c r="M62" s="2"/>
      <c r="N62" s="2"/>
      <c r="O62" s="2"/>
      <c r="P62" s="2"/>
      <c r="Q62" s="2"/>
      <c r="R62" s="2"/>
      <c r="S62" s="2"/>
      <c r="T62" s="2"/>
      <c r="U62" s="2"/>
      <c r="V62" s="2"/>
      <c r="W62" s="2"/>
      <c r="X62" s="2"/>
      <c r="Y62" s="2"/>
      <c r="Z62" s="2"/>
    </row>
    <row r="63" spans="1:26" ht="15.75" customHeight="1" x14ac:dyDescent="0.25">
      <c r="A63" s="5"/>
      <c r="B63" s="5"/>
      <c r="C63" s="5"/>
      <c r="D63" s="123"/>
      <c r="E63" s="110"/>
      <c r="F63" s="122"/>
      <c r="G63" s="104"/>
      <c r="H63" s="2"/>
      <c r="I63" s="2"/>
      <c r="J63" s="2"/>
      <c r="K63" s="2"/>
      <c r="L63" s="2"/>
      <c r="M63" s="2"/>
      <c r="N63" s="2"/>
      <c r="O63" s="2"/>
      <c r="P63" s="2"/>
      <c r="Q63" s="2"/>
      <c r="R63" s="2"/>
      <c r="S63" s="2"/>
      <c r="T63" s="2"/>
      <c r="U63" s="2"/>
      <c r="V63" s="2"/>
      <c r="W63" s="2"/>
      <c r="X63" s="2"/>
      <c r="Y63" s="2"/>
      <c r="Z63" s="2"/>
    </row>
    <row r="64" spans="1:26" ht="15.75" customHeight="1" x14ac:dyDescent="0.25">
      <c r="A64" s="5"/>
      <c r="B64" s="5"/>
      <c r="C64" s="5"/>
      <c r="D64" s="82"/>
      <c r="E64" s="81"/>
      <c r="F64" s="17"/>
      <c r="H64" s="2"/>
      <c r="I64" s="2"/>
      <c r="J64" s="2"/>
      <c r="K64" s="2"/>
      <c r="L64" s="2"/>
      <c r="M64" s="2"/>
      <c r="N64" s="2"/>
      <c r="O64" s="2"/>
      <c r="P64" s="2"/>
      <c r="Q64" s="2"/>
      <c r="R64" s="2"/>
      <c r="S64" s="2"/>
      <c r="T64" s="2"/>
      <c r="U64" s="2"/>
      <c r="V64" s="2"/>
      <c r="W64" s="2"/>
      <c r="X64" s="2"/>
      <c r="Y64" s="2"/>
      <c r="Z64" s="2"/>
    </row>
    <row r="65" spans="1:26" ht="15" customHeight="1" x14ac:dyDescent="0.25">
      <c r="A65" s="105" t="s">
        <v>84</v>
      </c>
      <c r="B65" s="104"/>
      <c r="C65" s="104"/>
      <c r="D65" s="119"/>
      <c r="E65" s="120"/>
      <c r="F65" s="160" t="s">
        <v>98</v>
      </c>
      <c r="G65" s="129"/>
      <c r="H65" s="2"/>
      <c r="I65" s="2"/>
      <c r="J65" s="2"/>
      <c r="K65" s="2"/>
      <c r="L65" s="2"/>
      <c r="M65" s="2"/>
      <c r="N65" s="2"/>
      <c r="O65" s="2"/>
      <c r="P65" s="2"/>
      <c r="Q65" s="2"/>
      <c r="R65" s="2"/>
      <c r="S65" s="2"/>
      <c r="T65" s="2"/>
      <c r="U65" s="2"/>
      <c r="V65" s="2"/>
      <c r="W65" s="2"/>
      <c r="X65" s="2"/>
      <c r="Y65" s="2"/>
      <c r="Z65" s="2"/>
    </row>
    <row r="66" spans="1:26" ht="15.75" customHeight="1" x14ac:dyDescent="0.25">
      <c r="A66" s="5"/>
      <c r="B66" s="5"/>
      <c r="C66" s="5"/>
      <c r="D66" s="123" t="s">
        <v>22</v>
      </c>
      <c r="E66" s="110"/>
      <c r="F66" s="122"/>
      <c r="G66" s="104"/>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row r="268" spans="1:26" ht="15.75" customHeight="1" x14ac:dyDescent="0.25"/>
    <row r="269" spans="1:26" ht="15.75" customHeight="1" x14ac:dyDescent="0.25"/>
    <row r="270" spans="1:26" ht="15.75" customHeight="1" x14ac:dyDescent="0.25"/>
    <row r="271" spans="1:26" ht="15.75" customHeight="1" x14ac:dyDescent="0.25"/>
    <row r="272" spans="1:26"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mergeCells count="45">
    <mergeCell ref="D66:E66"/>
    <mergeCell ref="F66:G66"/>
    <mergeCell ref="D58:E58"/>
    <mergeCell ref="F58:G58"/>
    <mergeCell ref="A59:C59"/>
    <mergeCell ref="D59:E59"/>
    <mergeCell ref="F59:G59"/>
    <mergeCell ref="D60:E60"/>
    <mergeCell ref="F60:G60"/>
    <mergeCell ref="A62:C62"/>
    <mergeCell ref="D62:E62"/>
    <mergeCell ref="F62:G62"/>
    <mergeCell ref="D63:E63"/>
    <mergeCell ref="F63:G63"/>
    <mergeCell ref="A57:C57"/>
    <mergeCell ref="D57:E57"/>
    <mergeCell ref="F57:G57"/>
    <mergeCell ref="A65:C65"/>
    <mergeCell ref="D65:E65"/>
    <mergeCell ref="F65:G65"/>
    <mergeCell ref="B45:G45"/>
    <mergeCell ref="A50:E50"/>
    <mergeCell ref="A51:E51"/>
    <mergeCell ref="A53:G53"/>
    <mergeCell ref="A55:C55"/>
    <mergeCell ref="A37:E37"/>
    <mergeCell ref="A39:G39"/>
    <mergeCell ref="A40:E40"/>
    <mergeCell ref="B41:G41"/>
    <mergeCell ref="A44:E44"/>
    <mergeCell ref="A24:G24"/>
    <mergeCell ref="A25:E25"/>
    <mergeCell ref="B27:G27"/>
    <mergeCell ref="B33:G33"/>
    <mergeCell ref="A32:E32"/>
    <mergeCell ref="A7:G7"/>
    <mergeCell ref="B11:G11"/>
    <mergeCell ref="B12:G12"/>
    <mergeCell ref="A13:G13"/>
    <mergeCell ref="A21:G21"/>
    <mergeCell ref="E2:G2"/>
    <mergeCell ref="A3:G3"/>
    <mergeCell ref="A4:G4"/>
    <mergeCell ref="A5:G5"/>
    <mergeCell ref="A6:G6"/>
  </mergeCells>
  <conditionalFormatting sqref="F26">
    <cfRule type="cellIs" dxfId="1" priority="1" operator="greaterThan">
      <formula>$F$25*0.22</formula>
    </cfRule>
  </conditionalFormatting>
  <conditionalFormatting sqref="F44">
    <cfRule type="cellIs" dxfId="0" priority="2" operator="greaterThan">
      <formula>$F$40*0.15</formula>
    </cfRule>
  </conditionalFormatting>
  <pageMargins left="0.46" right="0.47" top="0.45" bottom="0.47" header="0" footer="0"/>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Кошторис 03 та 04</vt:lpstr>
      <vt:lpstr>Розрахунки 03 та 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Ольга В. Стеценко</dc:creator>
  <cp:lastModifiedBy>Pavlo Lishchuk</cp:lastModifiedBy>
  <cp:lastPrinted>2024-07-03T13:31:29Z</cp:lastPrinted>
  <dcterms:created xsi:type="dcterms:W3CDTF">2021-07-08T08:41:33Z</dcterms:created>
  <dcterms:modified xsi:type="dcterms:W3CDTF">2024-07-05T08:20:36Z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0x01010055C8764FEB8D3945B585D6391ADC1252</vt:lpwstr>
  </property>
</Properties>
</file>