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defaultThemeVersion="166925"/>
  <mc:AlternateContent xmlns:mc="http://schemas.openxmlformats.org/markup-compatibility/2006">
    <mc:Choice Requires="x15">
      <x15ac:absPath xmlns:x15ac="http://schemas.microsoft.com/office/spreadsheetml/2010/11/ac" url="C:\Users\risid\Google Drive\Python\nz-land-use-model\"/>
    </mc:Choice>
  </mc:AlternateContent>
  <xr:revisionPtr revIDLastSave="0" documentId="13_ncr:1_{67753D9F-2DDF-4DDC-A812-2F3F5C7438B2}" xr6:coauthVersionLast="43" xr6:coauthVersionMax="43" xr10:uidLastSave="{00000000-0000-0000-0000-000000000000}"/>
  <bookViews>
    <workbookView xWindow="-110" yWindow="-110" windowWidth="27580" windowHeight="18000" activeTab="1" xr2:uid="{00000000-000D-0000-FFFF-FFFF00000000}"/>
  </bookViews>
  <sheets>
    <sheet name="Dashboard" sheetId="8" r:id="rId1"/>
    <sheet name="Database" sheetId="7" r:id="rId2"/>
    <sheet name="Lists" sheetId="6" r:id="rId3"/>
    <sheet name="Land_Use_Master_List" sheetId="1" r:id="rId4"/>
  </sheets>
  <externalReferences>
    <externalReference r:id="rId5"/>
  </externalReferences>
  <definedNames>
    <definedName name="BUILDER">'[1]Contact Information'!$B$4:$B$16</definedName>
    <definedName name="ELECTRICAN">'[1]Contact Information'!$B$24:$B$28</definedName>
    <definedName name="ENGINEERING">'[1]Contact Information'!$B$17:$B$23</definedName>
    <definedName name="MILKING_MACHINE">'[1]Contact Information'!$B$44:$B$52</definedName>
    <definedName name="PLATFORM">'[1]Contact Information'!$B$53:$B$58</definedName>
    <definedName name="PLUMBING">'[1]Contact Information'!$B$29:$B$33</definedName>
    <definedName name="REFRIGERATION">'[1]Contact Information'!$B$34:$B$38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22" i="7" l="1"/>
  <c r="J121" i="7"/>
  <c r="J120" i="7"/>
  <c r="J119" i="7"/>
  <c r="J118" i="7"/>
  <c r="J117" i="7"/>
  <c r="J116" i="7"/>
  <c r="J115" i="7"/>
  <c r="J124" i="7"/>
  <c r="J125" i="7"/>
  <c r="J126" i="7"/>
  <c r="J127" i="7"/>
  <c r="J128" i="7"/>
  <c r="J129" i="7"/>
  <c r="J130" i="7"/>
  <c r="J131" i="7"/>
  <c r="J132" i="7"/>
  <c r="J133" i="7"/>
  <c r="J123" i="7"/>
  <c r="K279" i="7"/>
  <c r="K280" i="7"/>
  <c r="K278" i="7"/>
  <c r="I141" i="7" l="1"/>
  <c r="I3" i="7" l="1"/>
  <c r="I4" i="7" s="1"/>
  <c r="I5" i="7" s="1"/>
  <c r="J3" i="7"/>
  <c r="J4" i="7" s="1"/>
  <c r="J5" i="7" s="1"/>
  <c r="J6" i="7" s="1"/>
  <c r="J7" i="7" s="1"/>
  <c r="J8" i="7" s="1"/>
  <c r="K3" i="7"/>
  <c r="K4" i="7" s="1"/>
  <c r="K5" i="7" s="1"/>
  <c r="K6" i="7" s="1"/>
  <c r="K7" i="7" s="1"/>
  <c r="K8" i="7" s="1"/>
  <c r="L3" i="7"/>
  <c r="L4" i="7" s="1"/>
  <c r="L5" i="7" s="1"/>
  <c r="L6" i="7" s="1"/>
  <c r="L7" i="7" s="1"/>
  <c r="L8" i="7" s="1"/>
  <c r="M3" i="7"/>
  <c r="M4" i="7" s="1"/>
  <c r="M5" i="7" s="1"/>
  <c r="H3" i="7"/>
  <c r="H4" i="7" s="1"/>
  <c r="H5" i="7" s="1"/>
  <c r="H6" i="7" s="1"/>
  <c r="H7" i="7" s="1"/>
  <c r="H8" i="7" s="1"/>
  <c r="J11" i="7" l="1"/>
  <c r="J12" i="7" s="1"/>
  <c r="J13" i="7" s="1"/>
  <c r="J14" i="7" s="1"/>
  <c r="J15" i="7" s="1"/>
  <c r="J16" i="7" s="1"/>
  <c r="J17" i="7" s="1"/>
  <c r="J18" i="7" s="1"/>
  <c r="J19" i="7" s="1"/>
  <c r="J20" i="7" s="1"/>
  <c r="J21" i="7" s="1"/>
  <c r="J22" i="7" s="1"/>
  <c r="J23" i="7" s="1"/>
  <c r="J24" i="7" s="1"/>
  <c r="J25" i="7" s="1"/>
  <c r="J26" i="7" s="1"/>
  <c r="J27" i="7" s="1"/>
  <c r="J28" i="7" s="1"/>
  <c r="J30" i="7" s="1"/>
  <c r="J32" i="7" s="1"/>
  <c r="J33" i="7" s="1"/>
  <c r="J34" i="7" s="1"/>
  <c r="J35" i="7" s="1"/>
  <c r="M6" i="7"/>
  <c r="M7" i="7" s="1"/>
  <c r="I6" i="7"/>
  <c r="I7" i="7" s="1"/>
  <c r="L11" i="7"/>
  <c r="L12" i="7" s="1"/>
  <c r="L13" i="7" s="1"/>
  <c r="L14" i="7" s="1"/>
  <c r="L15" i="7" s="1"/>
  <c r="L16" i="7" s="1"/>
  <c r="L17" i="7" s="1"/>
  <c r="L18" i="7" s="1"/>
  <c r="L19" i="7" s="1"/>
  <c r="L20" i="7" s="1"/>
  <c r="L21" i="7" s="1"/>
  <c r="L22" i="7" s="1"/>
  <c r="L23" i="7" s="1"/>
  <c r="L24" i="7" s="1"/>
  <c r="L25" i="7" s="1"/>
  <c r="L26" i="7" s="1"/>
  <c r="L27" i="7" s="1"/>
  <c r="L28" i="7" s="1"/>
  <c r="L30" i="7" s="1"/>
  <c r="L32" i="7" s="1"/>
  <c r="L33" i="7" s="1"/>
  <c r="L34" i="7" s="1"/>
  <c r="L35" i="7" s="1"/>
  <c r="K11" i="7"/>
  <c r="K12" i="7" s="1"/>
  <c r="K13" i="7" s="1"/>
  <c r="K14" i="7" s="1"/>
  <c r="K15" i="7" s="1"/>
  <c r="K16" i="7" s="1"/>
  <c r="K17" i="7" s="1"/>
  <c r="K18" i="7" s="1"/>
  <c r="K19" i="7" s="1"/>
  <c r="K20" i="7" s="1"/>
  <c r="K21" i="7" s="1"/>
  <c r="K22" i="7" s="1"/>
  <c r="K23" i="7" s="1"/>
  <c r="K24" i="7" s="1"/>
  <c r="K25" i="7" s="1"/>
  <c r="K26" i="7" s="1"/>
  <c r="K27" i="7" s="1"/>
  <c r="K28" i="7" s="1"/>
  <c r="K30" i="7" s="1"/>
  <c r="K32" i="7" s="1"/>
  <c r="K33" i="7" s="1"/>
  <c r="K34" i="7" s="1"/>
  <c r="H11" i="7"/>
  <c r="H12" i="7" s="1"/>
  <c r="H13" i="7" s="1"/>
  <c r="H14" i="7" s="1"/>
  <c r="H15" i="7" s="1"/>
  <c r="H16" i="7" s="1"/>
  <c r="H17" i="7" s="1"/>
  <c r="H18" i="7" s="1"/>
  <c r="H19" i="7" s="1"/>
  <c r="H20" i="7" s="1"/>
  <c r="H21" i="7" s="1"/>
  <c r="H22" i="7" s="1"/>
  <c r="H23" i="7" s="1"/>
  <c r="H24" i="7" s="1"/>
  <c r="H25" i="7" s="1"/>
  <c r="H26" i="7" s="1"/>
  <c r="H27" i="7" s="1"/>
  <c r="H28" i="7" s="1"/>
  <c r="H30" i="7" s="1"/>
  <c r="H32" i="7" s="1"/>
  <c r="BG1" i="7"/>
  <c r="BF1" i="7"/>
  <c r="BE1" i="7"/>
  <c r="BD1" i="7"/>
  <c r="BC1" i="7"/>
  <c r="BB1" i="7"/>
  <c r="BA1" i="7"/>
  <c r="AZ1" i="7"/>
  <c r="AY1" i="7"/>
  <c r="AX1" i="7"/>
  <c r="AW1" i="7"/>
  <c r="AV1" i="7"/>
  <c r="AU1" i="7"/>
  <c r="AT1" i="7"/>
  <c r="AS1" i="7"/>
  <c r="AR1" i="7"/>
  <c r="AQ1" i="7"/>
  <c r="AP1" i="7"/>
  <c r="AO1" i="7"/>
  <c r="AN1" i="7"/>
  <c r="AM1" i="7"/>
  <c r="AL1" i="7"/>
  <c r="AK1" i="7"/>
  <c r="AJ1" i="7"/>
  <c r="AI1" i="7"/>
  <c r="AH1" i="7"/>
  <c r="AG1" i="7"/>
  <c r="AF1" i="7"/>
  <c r="AE1" i="7"/>
  <c r="AD1" i="7"/>
  <c r="AC1" i="7"/>
  <c r="AB1" i="7"/>
  <c r="AA1" i="7"/>
  <c r="Z1" i="7"/>
  <c r="Y1" i="7"/>
  <c r="X1" i="7"/>
  <c r="W1" i="7"/>
  <c r="V1" i="7"/>
  <c r="U1" i="7"/>
  <c r="T1" i="7"/>
  <c r="S1" i="7"/>
  <c r="R1" i="7"/>
  <c r="Q1" i="7"/>
  <c r="P1" i="7"/>
  <c r="I11" i="7" l="1"/>
  <c r="I12" i="7" s="1"/>
  <c r="I13" i="7" s="1"/>
  <c r="I14" i="7" s="1"/>
  <c r="I15" i="7" s="1"/>
  <c r="I16" i="7" s="1"/>
  <c r="I17" i="7" s="1"/>
  <c r="I18" i="7" s="1"/>
  <c r="I19" i="7" s="1"/>
  <c r="I20" i="7" s="1"/>
  <c r="I21" i="7" s="1"/>
  <c r="I22" i="7" s="1"/>
  <c r="I23" i="7" s="1"/>
  <c r="I24" i="7" s="1"/>
  <c r="I25" i="7" s="1"/>
  <c r="I26" i="7" s="1"/>
  <c r="I27" i="7" s="1"/>
  <c r="I28" i="7" s="1"/>
  <c r="I30" i="7" s="1"/>
  <c r="I32" i="7" s="1"/>
  <c r="I33" i="7" s="1"/>
  <c r="I34" i="7" s="1"/>
  <c r="I35" i="7" s="1"/>
  <c r="I8" i="7"/>
  <c r="M11" i="7"/>
  <c r="M12" i="7" s="1"/>
  <c r="M13" i="7" s="1"/>
  <c r="M14" i="7" s="1"/>
  <c r="M15" i="7" s="1"/>
  <c r="M16" i="7" s="1"/>
  <c r="M17" i="7" s="1"/>
  <c r="M18" i="7" s="1"/>
  <c r="M19" i="7" s="1"/>
  <c r="M20" i="7" s="1"/>
  <c r="M21" i="7" s="1"/>
  <c r="M22" i="7" s="1"/>
  <c r="M23" i="7" s="1"/>
  <c r="M24" i="7" s="1"/>
  <c r="M25" i="7" s="1"/>
  <c r="M26" i="7" s="1"/>
  <c r="M27" i="7" s="1"/>
  <c r="M28" i="7" s="1"/>
  <c r="M30" i="7" s="1"/>
  <c r="M32" i="7" s="1"/>
  <c r="M33" i="7" s="1"/>
  <c r="M34" i="7" s="1"/>
  <c r="M35" i="7" s="1"/>
  <c r="M36" i="7" s="1"/>
  <c r="M8" i="7"/>
</calcChain>
</file>

<file path=xl/sharedStrings.xml><?xml version="1.0" encoding="utf-8"?>
<sst xmlns="http://schemas.openxmlformats.org/spreadsheetml/2006/main" count="1934" uniqueCount="469">
  <si>
    <t>Dairy - Deer</t>
  </si>
  <si>
    <t>Dairy - Goat</t>
  </si>
  <si>
    <t>Dairy - Sheep</t>
  </si>
  <si>
    <t>Dairy - Cow</t>
  </si>
  <si>
    <t>Land Use Class</t>
  </si>
  <si>
    <t>Drystock - Dairy Finishing</t>
  </si>
  <si>
    <t xml:space="preserve">Drystock - Bulls </t>
  </si>
  <si>
    <t>B&amp;L - Class 1 - South Island High Country</t>
  </si>
  <si>
    <t>B&amp;L - Class 2 - SI Hill Country</t>
  </si>
  <si>
    <t>B&amp;L - Class 3 - Hard Hill Country</t>
  </si>
  <si>
    <t>B&amp;L - Class 4 - Hill Country</t>
  </si>
  <si>
    <t xml:space="preserve">B&amp;L - Class 5 - NI Intensive Finishing </t>
  </si>
  <si>
    <t xml:space="preserve">B&amp;L - Class 6 - Finishing / Breeding </t>
  </si>
  <si>
    <t>B&amp;L - Class 7 - SI Intensive Finishing</t>
  </si>
  <si>
    <t>B&amp;L - Class 8 - Mixed Finishing</t>
  </si>
  <si>
    <t>B&amp;L - Class 9 - All Classes</t>
  </si>
  <si>
    <t>Forestry - Radiatia Pine</t>
  </si>
  <si>
    <t>Forestry - Douglas Fur</t>
  </si>
  <si>
    <t xml:space="preserve">Forestry - Native Planting </t>
  </si>
  <si>
    <t>Horticulture - Pears</t>
  </si>
  <si>
    <t>Horticulture - Apples</t>
  </si>
  <si>
    <t>Horticulture - Kiwifruit</t>
  </si>
  <si>
    <t>Horticulture - Wine</t>
  </si>
  <si>
    <t>Horticulture - Onion</t>
  </si>
  <si>
    <t>Horticulutre - Cherry</t>
  </si>
  <si>
    <t>Horticulture - Blackcurrents</t>
  </si>
  <si>
    <t>Kawerau</t>
  </si>
  <si>
    <t>Opotiki</t>
  </si>
  <si>
    <t>Western Bay of Plenty</t>
  </si>
  <si>
    <t>Whakatane</t>
  </si>
  <si>
    <t>Central Hawke's Bay</t>
  </si>
  <si>
    <t xml:space="preserve">Hastings </t>
  </si>
  <si>
    <t>Wairoa</t>
  </si>
  <si>
    <t>Horowhenua</t>
  </si>
  <si>
    <t>Manawatu</t>
  </si>
  <si>
    <t>Ruapehu</t>
  </si>
  <si>
    <t>Whanganui</t>
  </si>
  <si>
    <t>Far North</t>
  </si>
  <si>
    <t>Kaipara</t>
  </si>
  <si>
    <t>Whangarei</t>
  </si>
  <si>
    <t>New Plymouth</t>
  </si>
  <si>
    <t>South Taranaki</t>
  </si>
  <si>
    <t>Hauraki</t>
  </si>
  <si>
    <t>Matamata-Piako</t>
  </si>
  <si>
    <t>Otorohanga</t>
  </si>
  <si>
    <t>South Waikato</t>
  </si>
  <si>
    <t>Thames-Coromandel</t>
  </si>
  <si>
    <t>Waikato</t>
  </si>
  <si>
    <t>Waipa</t>
  </si>
  <si>
    <t>Carterton</t>
  </si>
  <si>
    <t>Kapiti Coast</t>
  </si>
  <si>
    <t>Masterton</t>
  </si>
  <si>
    <t>South Wairarapa</t>
  </si>
  <si>
    <t>Rangitikei</t>
  </si>
  <si>
    <t>Rotorua </t>
  </si>
  <si>
    <t>Stratford </t>
  </si>
  <si>
    <t>Tararua</t>
  </si>
  <si>
    <t>Taupo</t>
  </si>
  <si>
    <t>Waitomo  </t>
  </si>
  <si>
    <t>Gisborne</t>
  </si>
  <si>
    <t>Ashburton</t>
  </si>
  <si>
    <t>Hurunui</t>
  </si>
  <si>
    <t>Kaikoura</t>
  </si>
  <si>
    <t>Mackenzie</t>
  </si>
  <si>
    <t>Selwyn</t>
  </si>
  <si>
    <t>Timaru</t>
  </si>
  <si>
    <t>Waimakariri</t>
  </si>
  <si>
    <t>Waimate</t>
  </si>
  <si>
    <t>Central Otago</t>
  </si>
  <si>
    <t>Clutha</t>
  </si>
  <si>
    <t>Queenstown-Lakes</t>
  </si>
  <si>
    <t>Southland</t>
  </si>
  <si>
    <t>Gore</t>
  </si>
  <si>
    <t>Buller</t>
  </si>
  <si>
    <t>Westland</t>
  </si>
  <si>
    <t>Grey</t>
  </si>
  <si>
    <t>Waitaki</t>
  </si>
  <si>
    <t>Marlborough</t>
  </si>
  <si>
    <t>Tasman</t>
  </si>
  <si>
    <t xml:space="preserve">World Leading Yields </t>
  </si>
  <si>
    <t>Unable to grow</t>
  </si>
  <si>
    <t>Average Global Yields</t>
  </si>
  <si>
    <t>Current Land Use</t>
  </si>
  <si>
    <t>Proposed Land Use</t>
  </si>
  <si>
    <t>Irrigated?</t>
  </si>
  <si>
    <t>Area (ha)</t>
  </si>
  <si>
    <t>Unit</t>
  </si>
  <si>
    <t>$/Unit (High)</t>
  </si>
  <si>
    <t>$/Unit (Low)</t>
  </si>
  <si>
    <t>$/unit</t>
  </si>
  <si>
    <t>$/m</t>
  </si>
  <si>
    <t>Electric Fence Unit</t>
  </si>
  <si>
    <t>Electric Fence Switches</t>
  </si>
  <si>
    <t>Doseatron</t>
  </si>
  <si>
    <t>Troughs 1500L</t>
  </si>
  <si>
    <t>Troughs 1000L</t>
  </si>
  <si>
    <t>Troughs 750L</t>
  </si>
  <si>
    <t>Water Pipe Main Line</t>
  </si>
  <si>
    <t>Water Pipe Arterial</t>
  </si>
  <si>
    <t>Water Pipe - Trough Connection</t>
  </si>
  <si>
    <t>Water Connection Elbow</t>
  </si>
  <si>
    <t>Water Connection Tee</t>
  </si>
  <si>
    <t>Water Connection </t>
  </si>
  <si>
    <t>Water Switches</t>
  </si>
  <si>
    <t>Trough Water Pump</t>
  </si>
  <si>
    <t>Borecock</t>
  </si>
  <si>
    <t>Fencing Fee: Install Trough</t>
  </si>
  <si>
    <t>Water Line Trenching </t>
  </si>
  <si>
    <t>Install Water Line - Type 1</t>
  </si>
  <si>
    <t>Install Water Line - Type 2</t>
  </si>
  <si>
    <t>Draghose</t>
  </si>
  <si>
    <t>Travelling Irrigator</t>
  </si>
  <si>
    <t>Install 110mm Alk Pipe</t>
  </si>
  <si>
    <t>Install 90mm Alk Pipe</t>
  </si>
  <si>
    <t>Hydrant - Other</t>
  </si>
  <si>
    <t>Contractor Type 1</t>
  </si>
  <si>
    <t>$/ha</t>
  </si>
  <si>
    <t>Contractor Type 2</t>
  </si>
  <si>
    <t>Contractor Type 3</t>
  </si>
  <si>
    <t>Grass Seeding Contractor</t>
  </si>
  <si>
    <t>Fert Spreador </t>
  </si>
  <si>
    <t>Grass Seed Type 1 - Sown</t>
  </si>
  <si>
    <t>Grass Seed Type 2 - Sown</t>
  </si>
  <si>
    <t>Grass Seed Type 3 - Sown</t>
  </si>
  <si>
    <t>Crop Product 1 - Sown</t>
  </si>
  <si>
    <t>Crop Product 2 - Sown</t>
  </si>
  <si>
    <t>Crop Product 3 - Sown</t>
  </si>
  <si>
    <t>Nitrogen - Conversion</t>
  </si>
  <si>
    <t>Phosphrous - Conversion</t>
  </si>
  <si>
    <t>Urea - Conversion</t>
  </si>
  <si>
    <t>Race Rock</t>
  </si>
  <si>
    <t>Movement of soil</t>
  </si>
  <si>
    <t>$/m3</t>
  </si>
  <si>
    <t>Excavation Costs</t>
  </si>
  <si>
    <t>Tanker Track Entrance</t>
  </si>
  <si>
    <t>Tanker Track Metal </t>
  </si>
  <si>
    <t>Stock Underpass - State Highway</t>
  </si>
  <si>
    <t>Stock Underpass - Rural Road</t>
  </si>
  <si>
    <t>Stock Overpass - Rural Road</t>
  </si>
  <si>
    <t>Nova Flow Pipes + Instillation</t>
  </si>
  <si>
    <t>Drainage Metal - Fine</t>
  </si>
  <si>
    <t>Drainage Metal - Coarse</t>
  </si>
  <si>
    <t>Cold Water Plumbing Fee</t>
  </si>
  <si>
    <t>Sanitary Plumbing Fee</t>
  </si>
  <si>
    <t>Electrical Fee</t>
  </si>
  <si>
    <t>Refrigeration Install</t>
  </si>
  <si>
    <t>3 Port Wash Gland</t>
  </si>
  <si>
    <t>Cup Removers</t>
  </si>
  <si>
    <t>In Bail Teat Spray</t>
  </si>
  <si>
    <t>Mastitis Detection</t>
  </si>
  <si>
    <t>Milk Yield Indicators</t>
  </si>
  <si>
    <t>Wash Automation: Machine</t>
  </si>
  <si>
    <t>Drafting Gate + Protrac Vanatage</t>
  </si>
  <si>
    <t>Mating Assistance</t>
  </si>
  <si>
    <t>Weigh Bridge</t>
  </si>
  <si>
    <t>Vet Crush</t>
  </si>
  <si>
    <t>Loading Platform</t>
  </si>
  <si>
    <t>60 Bail Building</t>
  </si>
  <si>
    <t>Site Excavation/Earthworks</t>
  </si>
  <si>
    <t>Circular Yard (17m Radius)</t>
  </si>
  <si>
    <t>Feed Silo 1</t>
  </si>
  <si>
    <t>Feed Silo 2</t>
  </si>
  <si>
    <t>Storage Silo</t>
  </si>
  <si>
    <t>Mixing Machineary</t>
  </si>
  <si>
    <t>Fee: Install Inshed Feeding System</t>
  </si>
  <si>
    <t>Milk Vat 1</t>
  </si>
  <si>
    <t>Milk Vat 2</t>
  </si>
  <si>
    <t>Milk Vat 3</t>
  </si>
  <si>
    <t>Calf Vat 1</t>
  </si>
  <si>
    <t>Calf Vat 2</t>
  </si>
  <si>
    <t>Clostrum Vat</t>
  </si>
  <si>
    <t>Stone Trap</t>
  </si>
  <si>
    <t>Stone Trap Solids Bunker</t>
  </si>
  <si>
    <t>Transfer Tank - Parts</t>
  </si>
  <si>
    <t>Transfer Tank - Install</t>
  </si>
  <si>
    <t>Transfer Tank - Stirrer</t>
  </si>
  <si>
    <t>Transfer Tank - Pump</t>
  </si>
  <si>
    <t>Connection: Transfer - Storage Pond</t>
  </si>
  <si>
    <t>Storage Pond - Supply</t>
  </si>
  <si>
    <t>Storage Pond - Install</t>
  </si>
  <si>
    <t>Feed Pad</t>
  </si>
  <si>
    <t>$/m2</t>
  </si>
  <si>
    <t>Sheds and Storage</t>
  </si>
  <si>
    <t>Calf Shed 1</t>
  </si>
  <si>
    <t>$/bay</t>
  </si>
  <si>
    <t>Calf Shed 2</t>
  </si>
  <si>
    <t>Calf Shed 3</t>
  </si>
  <si>
    <t>Implement Shed 1</t>
  </si>
  <si>
    <t>Implement Shed 2</t>
  </si>
  <si>
    <t>Implement Shed 3</t>
  </si>
  <si>
    <t>Wood Chips </t>
  </si>
  <si>
    <t>Gates SS</t>
  </si>
  <si>
    <t>Calf Feed Bins</t>
  </si>
  <si>
    <t>Automatic Calf Feeder</t>
  </si>
  <si>
    <t>Milk Piping Vat - Calf</t>
  </si>
  <si>
    <t>Calf Trailer </t>
  </si>
  <si>
    <t>Fertiliser Bins</t>
  </si>
  <si>
    <t>Sileage Bunker</t>
  </si>
  <si>
    <t>Fuel Tank</t>
  </si>
  <si>
    <t>$/L</t>
  </si>
  <si>
    <t>Accomodation</t>
  </si>
  <si>
    <t>Cost to purchase water</t>
  </si>
  <si>
    <t>Main Pumping Station</t>
  </si>
  <si>
    <t>$/span</t>
  </si>
  <si>
    <t>Power Connections</t>
  </si>
  <si>
    <t>Connection Road To Cowshed</t>
  </si>
  <si>
    <t>$/unit </t>
  </si>
  <si>
    <t>Connection to Implmt Shed 1</t>
  </si>
  <si>
    <t>Connection to Implemet Shed 2</t>
  </si>
  <si>
    <t>Connection to Implemt Shed 3</t>
  </si>
  <si>
    <t>Connections to Calf Shed</t>
  </si>
  <si>
    <t>Connections to Calf shed</t>
  </si>
  <si>
    <t>Connection to  Centre Pivot 1</t>
  </si>
  <si>
    <t>Connection to Centre Picor 2</t>
  </si>
  <si>
    <t>Connections to Centre Pivot 3</t>
  </si>
  <si>
    <t>Connection to Centre Pivot 4</t>
  </si>
  <si>
    <t>Connection to House 1</t>
  </si>
  <si>
    <t>Connection to House 2</t>
  </si>
  <si>
    <t>Connection to House 3</t>
  </si>
  <si>
    <t>Connection to Effluent Pond</t>
  </si>
  <si>
    <t>Paddock</t>
  </si>
  <si>
    <t>Fencing</t>
  </si>
  <si>
    <t>Water Reticulation</t>
  </si>
  <si>
    <t>Effluent Reticulation</t>
  </si>
  <si>
    <t>Regrassing</t>
  </si>
  <si>
    <t>Raceways and Earthworks</t>
  </si>
  <si>
    <t>Dairy Shed</t>
  </si>
  <si>
    <t>Shed Water</t>
  </si>
  <si>
    <t>Electrical</t>
  </si>
  <si>
    <t>Refrigeration</t>
  </si>
  <si>
    <t>Automation &amp; Herd Management</t>
  </si>
  <si>
    <t>Building &amp; Yard</t>
  </si>
  <si>
    <t>Inshed Feeding</t>
  </si>
  <si>
    <t>Vats / Milk Storage</t>
  </si>
  <si>
    <t>Effluent System</t>
  </si>
  <si>
    <t xml:space="preserve">Feed Pad </t>
  </si>
  <si>
    <t>House Type 1</t>
  </si>
  <si>
    <t>House Type 2</t>
  </si>
  <si>
    <t>House Type 3</t>
  </si>
  <si>
    <t>Driveway - Ashphalt</t>
  </si>
  <si>
    <t>Electrical Connection from Road</t>
  </si>
  <si>
    <t xml:space="preserve">Irrigation </t>
  </si>
  <si>
    <t>Centre Pivot System</t>
  </si>
  <si>
    <t>$/ unit</t>
  </si>
  <si>
    <t xml:space="preserve">Pivot Mount </t>
  </si>
  <si>
    <t>Pivot Span Type 1</t>
  </si>
  <si>
    <t>Pivot Span Type 2</t>
  </si>
  <si>
    <t>Pivot Span Type 3</t>
  </si>
  <si>
    <t xml:space="preserve">Connections to spans </t>
  </si>
  <si>
    <t>Electrical Connections</t>
  </si>
  <si>
    <t>Forestry</t>
  </si>
  <si>
    <t xml:space="preserve">Planting - Manuka </t>
  </si>
  <si>
    <t xml:space="preserve">Planting - Radiata Pine </t>
  </si>
  <si>
    <t>Planting - Douglas Fur</t>
  </si>
  <si>
    <t>Forestry Establishment</t>
  </si>
  <si>
    <t>Planting - Native Bush</t>
  </si>
  <si>
    <t xml:space="preserve">Environmental </t>
  </si>
  <si>
    <t>Environmental Establishment</t>
  </si>
  <si>
    <t xml:space="preserve">Planting - Ripartion </t>
  </si>
  <si>
    <t>$ / ha</t>
  </si>
  <si>
    <t>Orchard Establishment</t>
  </si>
  <si>
    <t>Type</t>
  </si>
  <si>
    <t>Use</t>
  </si>
  <si>
    <t>Sub Cat</t>
  </si>
  <si>
    <t>Item</t>
  </si>
  <si>
    <t>Source</t>
  </si>
  <si>
    <t>https://www.anz.co.nz/resources/9/5/95f4cc5c-521a-497a-a46c-3e3cdd03ca6d/ANZ-AgriFocus-20180305.pdf?MOD=AJPERES</t>
  </si>
  <si>
    <t>Orchard</t>
  </si>
  <si>
    <t>Trees - Manuka</t>
  </si>
  <si>
    <t>Trees - Radiata Pine</t>
  </si>
  <si>
    <t>Trees - Douglas Fur</t>
  </si>
  <si>
    <t>Notes</t>
  </si>
  <si>
    <t>Trees - Avacado</t>
  </si>
  <si>
    <t xml:space="preserve">Planting - Avacado Trees </t>
  </si>
  <si>
    <t>Establishment Fertiliser - Avacado</t>
  </si>
  <si>
    <t>Mulch - Avacado</t>
  </si>
  <si>
    <t>Tree Shelter - Avacado</t>
  </si>
  <si>
    <t>Shelter - Orchard</t>
  </si>
  <si>
    <t xml:space="preserve">Treees per ha - </t>
  </si>
  <si>
    <t>Establishment Fertiliser - Ryegrass</t>
  </si>
  <si>
    <t>Establishment Fertiliser - Clover</t>
  </si>
  <si>
    <t>Land Uses Change Costs</t>
  </si>
  <si>
    <t>Drainage</t>
  </si>
  <si>
    <t>Contouring</t>
  </si>
  <si>
    <t>Revenue - Pine Harvest</t>
  </si>
  <si>
    <t>Farm Metric</t>
  </si>
  <si>
    <t>$ / tree</t>
  </si>
  <si>
    <t>tree / ha</t>
  </si>
  <si>
    <t>Establishment Fertiliser - Radiata Pine</t>
  </si>
  <si>
    <t>Tree Shelter - Pine</t>
  </si>
  <si>
    <t>Herd Management System</t>
  </si>
  <si>
    <t>Other Infrastructure</t>
  </si>
  <si>
    <t>Pulsator Switch - Cow to Goat / Sheep</t>
  </si>
  <si>
    <t>Pulsator Switch -  Goat / Sheep to Cow</t>
  </si>
  <si>
    <t>Tree Harvest - Pine / Exotic</t>
  </si>
  <si>
    <t xml:space="preserve">Tree Ripping </t>
  </si>
  <si>
    <t xml:space="preserve">Rabit Fencing </t>
  </si>
  <si>
    <t>Deer Fence Removal</t>
  </si>
  <si>
    <t xml:space="preserve">Sheep Fence Removal </t>
  </si>
  <si>
    <t>Stockyards</t>
  </si>
  <si>
    <t>Stockyards - Open</t>
  </si>
  <si>
    <t>Stockyards - Covered</t>
  </si>
  <si>
    <t>Connection to Centre Pivot 5</t>
  </si>
  <si>
    <t xml:space="preserve">Tree Removal </t>
  </si>
  <si>
    <t>Tree Removal - Avacado</t>
  </si>
  <si>
    <t>Rotary Milking Machine - Basic</t>
  </si>
  <si>
    <t>Herringbone Milking Machine - Basic</t>
  </si>
  <si>
    <t>Rotary Milking Machine - Upgrades</t>
  </si>
  <si>
    <t>NA</t>
  </si>
  <si>
    <t xml:space="preserve">Current Paddock Size (ha) </t>
  </si>
  <si>
    <t>LUC</t>
  </si>
  <si>
    <t>Future Paddock Size (ha)</t>
  </si>
  <si>
    <t>Fence Upgrade - Cow to Sheep</t>
  </si>
  <si>
    <t>Fence Upgrade - Sheep to Cow</t>
  </si>
  <si>
    <t>Fence Upgrades</t>
  </si>
  <si>
    <t>Default_Pad_Size</t>
  </si>
  <si>
    <t>Staples</t>
  </si>
  <si>
    <t>Fence Post - Gate Post</t>
  </si>
  <si>
    <t>Fence Post - Standard</t>
  </si>
  <si>
    <t>Fence Post - Batton</t>
  </si>
  <si>
    <t>Fence Post - Quarter</t>
  </si>
  <si>
    <t>Default_Boundary_Fence_Type</t>
  </si>
  <si>
    <t>Default_Internal_Fence_Type</t>
  </si>
  <si>
    <t>Fence_Types</t>
  </si>
  <si>
    <t>3 Wire - Quarter Round</t>
  </si>
  <si>
    <t>4 Wire - Quarter Round</t>
  </si>
  <si>
    <t>Post &amp; Batton - 2 Wires Electric</t>
  </si>
  <si>
    <t>Post &amp; Batton - 0 Wires Electric</t>
  </si>
  <si>
    <t>Contractor - Sheep Proof</t>
  </si>
  <si>
    <t>Contractor - Calf Proof</t>
  </si>
  <si>
    <t>Contractor - Install Gate</t>
  </si>
  <si>
    <t>Wire - Standard</t>
  </si>
  <si>
    <t>Wire - Calfproof</t>
  </si>
  <si>
    <t>Contractor - Post &amp; Batton - 0 Wires Electric</t>
  </si>
  <si>
    <t>Contractor - Post &amp; Batton - 2 Wires Electric</t>
  </si>
  <si>
    <t>Contractor - 3 Wire - Quarter Round</t>
  </si>
  <si>
    <t>Contractor - 4 Wire - Quarter Round</t>
  </si>
  <si>
    <t>Insulators - Post</t>
  </si>
  <si>
    <t>Insulators - Batton</t>
  </si>
  <si>
    <t>Gate - 12ft Wire</t>
  </si>
  <si>
    <t>Gate - 15ft SS</t>
  </si>
  <si>
    <t>Gate - 12ft SS</t>
  </si>
  <si>
    <t>Gate - 15ft Wire</t>
  </si>
  <si>
    <t>Gate - Underground Wiring</t>
  </si>
  <si>
    <t>Fence Post - Angle</t>
  </si>
  <si>
    <t>Install - Doseatron</t>
  </si>
  <si>
    <t xml:space="preserve">Install - Troughs </t>
  </si>
  <si>
    <t>$ / pulsator</t>
  </si>
  <si>
    <t>$ / bail</t>
  </si>
  <si>
    <t>Milking Machine - Upgrades</t>
  </si>
  <si>
    <t>Milking Machine - Cow to Sheep / Goat</t>
  </si>
  <si>
    <t>Milking Machine - Sheep / Goat to cow</t>
  </si>
  <si>
    <t>Herringbone Platform - Upgrades</t>
  </si>
  <si>
    <t xml:space="preserve">Platform HB  - Cow - Sheep / Goat </t>
  </si>
  <si>
    <t xml:space="preserve">Platform Rotary  - Cow - Sheep / Goat </t>
  </si>
  <si>
    <t>$ / cow</t>
  </si>
  <si>
    <t>$/bail</t>
  </si>
  <si>
    <t>unit/farm</t>
  </si>
  <si>
    <t>Milk Fat / Protein Indicators</t>
  </si>
  <si>
    <t>Includes - Hot Water Cylinders, And double BAnk Cooler Upgrades. HIgh Cost includes Large three pahse ompressor for hihg cost, wireless link to protrac for high cost, slide on herd test brackets for high cost, and 3000/40 per bail for extra milk filtering if over 500 cows. Cooler Upgrade aswell</t>
  </si>
  <si>
    <t>Includes: Operator Consome At cups off, Auto Oiler And Oil Recalim Lines</t>
  </si>
  <si>
    <t>Unit/farm</t>
  </si>
  <si>
    <t>Na</t>
  </si>
  <si>
    <t>For installing different milking machines onto other paltfroms</t>
  </si>
  <si>
    <t>Additional Engineering</t>
  </si>
  <si>
    <t>Wash Automation: Silo</t>
  </si>
  <si>
    <t>Feed Bins</t>
  </si>
  <si>
    <t>Fence Post - Corner</t>
  </si>
  <si>
    <t>Fence Post - Strainer</t>
  </si>
  <si>
    <t>Rotary Platform</t>
  </si>
  <si>
    <t>Basic Rotary Platform</t>
  </si>
  <si>
    <t>Insheed Feeding</t>
  </si>
  <si>
    <t>Includes Ladder Upgrade Up and Over Feedbins</t>
  </si>
  <si>
    <t>Dairy Shed Water</t>
  </si>
  <si>
    <t>Shed Water Pumps and Plumbing - 40B</t>
  </si>
  <si>
    <t>$/shed</t>
  </si>
  <si>
    <t>Shed Water Pumps and Plumbing - 50B</t>
  </si>
  <si>
    <t>Shed Water Pumps and Plumbing - 54B</t>
  </si>
  <si>
    <t>Shed Water Pumps and Plumbing - 60B</t>
  </si>
  <si>
    <t>Shed Water Pumps and Plumbing - 64B</t>
  </si>
  <si>
    <t>Shed Water Pumps and Plumbing - 70B</t>
  </si>
  <si>
    <t>Shed Water Pumps and Plumbing - 80B</t>
  </si>
  <si>
    <t>Low Price Includes: Underground Plumbing:
- Supply and Lay out 65mm PVC underground from the pump room to bridge area and  around periphery of the rotary dairy shed. - Run a single 65mm PVC Line underground to the centre pole from the pump room. - Continue line thorugh to supply yard and bridge area. - Bring four 40mm stainless steel risers up from washdown points - three around periphery  and one at cups on. - Run a washdown line out to silo pad with a 25mm stainless steel riser. - Pre lay a teat spray supply line from the storeroom to the bridge area. - Supply and lay all underground pipe work in 40mm PVC for farm supply + dosing systems - Supply and lay all underground pipe work in 32mm PVC feed supplies for  Cups on/Cups Off wash points, Toilet and Sink. - Supply and lay all underground pipe work in 50mm PVC for the milk cooler plumbing,  with a maximium  distance of 18m away from the pump.
- Run a supply line to milk cooler and return water tank.
Plumb Bridge Area and Centre Pole: - Fit a 15mm hose spray off from bridge area to wash the shirt flashing plate. - Set up water spray at he D-Gate to help keep cluster sets clean. - Mount a 19mm wash hose complete with spray guns at cups on and cups off. Extra 35% for VSD and PUmp Upgrades for High End Pumps.
- Supply and fit a 38mm wash down hose and nozzle 10m long from the yard boom. - Fit a rotating union joint to connect the water from the centre pole to the yard boom.
Fitting of wash points - Fit 32mm wash hoses @ 15m long complete with nozzles at each of the four risers . - Fit 19mm was hoses @ 15m long complete with nozzle in the pit. - Fit 25mm was hoses @ 10m long wiht nozzle at the silo pad. - 40mm galvanised installed above the platfrom and fitted with a 40mm spray nozzle  to form the platfrom wash. Farm and Washdown Pumps All Pumps to be mounted on a galvanised stand and plunbed to supplly and delivery lines. Washdown Pump: K50/400T, 7.35kW . - Delivers  500 L/min at 65 PSI. - 80L pressure tank, pressure switch and time delay flow switch fitted to a SS manifold. - On/off control at platform console from control valve inline from pump to yard centre. Farm Supply Pressure Pump: BIANCO, BIA 8-60T, 2.2kW, 3 Phase - Delivers 200 L/min at 55 PSI. - Fitted with 310L pressure tank and switch kit. Includes stainless steel gauge and hose. Milk Cooler Pump DAB K14/400T, 1.85kW, 3 Phase - Delivers 300 L/min at 25 PSI (Max Flow of 600 L/min and Max Presue of 28 PSI). - Milk Cooler Return to Tank Return line will also be fitted. Silo Wash Pump Bianco BLC-185 single phase. Silo Wash Return Pump As above, but mounted on silo pad - Silo Reticulation wash system will use 38mm SS Tube, A  SS Check Valve and Filter. - Screen and various SS and rubber fittings to connecct the pumps to the silos and    jetter wash system with varous SS fittings. Pump covers included.
Wash Points in Drafting Yards - Install a combination of 65mm PVC pipe and 63mm MD alkathene piping underground  from the washdown system supply, to deliver waster to a total of three 38mm hose   outlets around the drafting yard are made up of the following:       2 x 38mm hose outlets in the drafting yard area complete with camlock quick release        couplings and 2 38mm washdown hoess and nozzles approximatly 12m long and;      1 x 38mm hose outlet near to he yaerd enty/exit area complete with a 38mm washdown.      hoses and nozzle approxinatly 15m long. Water Tanks
- Supply and plumb 3 30,000L RX Plastics water storage tanks below ground   with supply and delivery (up to 18m away from the shed). - Tanks will be linked by balance lines. - Two Tanks will include Visi Ball  water level indicator. - Lagging will be fitted fromm the ground into the tank.
Doseatron - Supply and install one Doseatron, model 58440, maximium pressure 90 PSI. - Supply and install a backflow preventor and Doseatron bypasss line. - Connect to farm supply line to a point within 4m of dairy shed. - Certificate of compliance and inspection by an IQP on the backflow preventor.</t>
  </si>
  <si>
    <t>Shed Water Pumps and Plumbing - 18ASHB</t>
  </si>
  <si>
    <t>Shed Water Pumps and Plumbing - 20ASHB</t>
  </si>
  <si>
    <t>Shed Water Pumps and Plumbing - 24ASHB</t>
  </si>
  <si>
    <t>Shed Water Pumps and Plumbing - 26ASHB</t>
  </si>
  <si>
    <t>Shed Water Pumps and Plumbing - 28ASHB</t>
  </si>
  <si>
    <t>Shed Water Pumps and Plumbing - 32ASHB</t>
  </si>
  <si>
    <t>Shed Water Pumps and Plumbing - 36ASHB</t>
  </si>
  <si>
    <t>Shed Water Pumps and Plumbing - 40ASHB</t>
  </si>
  <si>
    <t>Shed Water Pumps and Plumbing - 50ASHB</t>
  </si>
  <si>
    <t>Nose Spray System</t>
  </si>
  <si>
    <t>Farm Pump Bypass</t>
  </si>
  <si>
    <t>Hot Water Cylinders - Autofill</t>
  </si>
  <si>
    <t>Plastic Water Tank - 18000L with plumbing</t>
  </si>
  <si>
    <t>Plastic Water Tank - 25000L with plumbing</t>
  </si>
  <si>
    <t>Plastic Water Tank - 30000L with plumbing</t>
  </si>
  <si>
    <t>VSD - Washdown Pump</t>
  </si>
  <si>
    <t>Pump - Washdown and VSD Upgrade</t>
  </si>
  <si>
    <t>Pump - Cooler Upgrade</t>
  </si>
  <si>
    <t>Calf Milk - Pumping and Reticulation</t>
  </si>
  <si>
    <t>Basic Milking Machine - 40B - Rotary</t>
  </si>
  <si>
    <t>Basic Milking Machine - 44B - Rotary</t>
  </si>
  <si>
    <t>Basic Milking Machine - 50B - Rotary</t>
  </si>
  <si>
    <t>Basic Milking Machine - 54B - Rotary</t>
  </si>
  <si>
    <t>Basic Milking Machine - 60B - Rotary</t>
  </si>
  <si>
    <t>Basic Milking Machine - 70B - Rotary</t>
  </si>
  <si>
    <t>Basic Milking Machine - 80B - Rotary</t>
  </si>
  <si>
    <t>Basic Milking Machine - 40AS - HB</t>
  </si>
  <si>
    <t>Basic Milking Machine - 18AS - HB</t>
  </si>
  <si>
    <t>Basic Milking Machine - 20AS - HB</t>
  </si>
  <si>
    <t>Basic Milking Machine - 24AS - HB</t>
  </si>
  <si>
    <t>Basic Milking Machine - 28AS - HB</t>
  </si>
  <si>
    <t>Basic Milking Machine - 32AS - HB</t>
  </si>
  <si>
    <t>Basic Milking Machine - 36AS - HB</t>
  </si>
  <si>
    <t>Basic Milking Machine - 44AS - HB</t>
  </si>
  <si>
    <t>Basic Milking Machine - 64B - Rotary</t>
  </si>
  <si>
    <t>Basic Rotary Platform - 40B - Rotary</t>
  </si>
  <si>
    <t>Basic Rotary Platform - 44B - Rotary</t>
  </si>
  <si>
    <t>Basic Rotary Platform - 50B - Rotary</t>
  </si>
  <si>
    <t>Basic Rotary Platform - 54B - Rotary</t>
  </si>
  <si>
    <t>Basic Rotary Platform - 60B - Rotary</t>
  </si>
  <si>
    <t>Basic Rotary Platform - 64B - Rotary</t>
  </si>
  <si>
    <t>Basic Rotary Platform - 70B - Rotary</t>
  </si>
  <si>
    <t>Basic Rotary Platform - 80B - Rotary</t>
  </si>
  <si>
    <t>Regional Council</t>
  </si>
  <si>
    <t>Environment Waikato</t>
  </si>
  <si>
    <t>Horizions</t>
  </si>
  <si>
    <t>Environment Canterbury</t>
  </si>
  <si>
    <t>Pipe - 100mm  - Alk</t>
  </si>
  <si>
    <t>Pipe - 90mm  - Alk</t>
  </si>
  <si>
    <t>Hydrant - 2W</t>
  </si>
  <si>
    <t>Hydrant - EOL</t>
  </si>
  <si>
    <t>Hydrant - 3W</t>
  </si>
  <si>
    <t>Effluent Line  - Trenching</t>
  </si>
  <si>
    <t>Effluent Line  - Install</t>
  </si>
  <si>
    <t>Hydrant - EOL - Install</t>
  </si>
  <si>
    <t>Hydrant - 3W - Install</t>
  </si>
  <si>
    <t>Hydrant - 2W - Install</t>
  </si>
  <si>
    <t>Pump - Effluent - 18.5kw - Close Couple</t>
  </si>
  <si>
    <t>Pump - Effluent - 15kw - Close Couple</t>
  </si>
  <si>
    <t>Pump - Effluent - 11kw - Close Couple</t>
  </si>
  <si>
    <t>Pump - Effluent - 7.5kw - Close Couple</t>
  </si>
  <si>
    <t>Pump - Effluent - Install</t>
  </si>
  <si>
    <t>Pump - Effluent - Stand</t>
  </si>
  <si>
    <t>Pump - Effleunt - Hose</t>
  </si>
  <si>
    <t>Irrigator - Travelling Rain Gun</t>
  </si>
  <si>
    <t xml:space="preserve">Irrigator - Hose </t>
  </si>
  <si>
    <t>Pump - Effluent - 18.5kw - Sump</t>
  </si>
  <si>
    <t>Pump - Effluent - 15kw - Sump</t>
  </si>
  <si>
    <t>Pump - Effluent - 11kw - Sump</t>
  </si>
  <si>
    <t>Pump - Effluent - 7.5kw - Sump</t>
  </si>
  <si>
    <t>District Council</t>
  </si>
  <si>
    <t>Sump - 50m3 storage</t>
  </si>
  <si>
    <t>Sump - 100m3 storage</t>
  </si>
  <si>
    <t>Stirrer - Sump - Small</t>
  </si>
  <si>
    <t>Stirrer - Sump - Medium</t>
  </si>
  <si>
    <t>Stirrer - Sump - Large</t>
  </si>
  <si>
    <t>Sump - 150m3 storage</t>
  </si>
  <si>
    <t>Sump - 200m3 storage</t>
  </si>
  <si>
    <t>Sump - 250m3 storage</t>
  </si>
  <si>
    <t>Stirrer - Sump - Extra Large</t>
  </si>
  <si>
    <t>Quantity (Low)</t>
  </si>
  <si>
    <t>Quantity (High)</t>
  </si>
  <si>
    <t>Base Cost (High)</t>
  </si>
  <si>
    <t>Base Cost (Low)</t>
  </si>
  <si>
    <t>Common Use</t>
  </si>
  <si>
    <t>CapEx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</si>
</sst>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rgb="FF000000"/>
      <name val="Calibri"/>
      <family val="2"/>
    </font>
    <font>
      <u/>
      <sz val="11"/>
      <color theme="10"/>
      <name val="Calibri"/>
      <family val="2"/>
      <scheme val="minor"/>
    </font>
    <font>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19">
    <xf numFmtId="0" fontId="0" fillId="0" borderId="0" xfId="0"/>
    <xf numFmtId="0" fontId="1" fillId="0" borderId="0" xfId="0" applyFont="1"/>
    <xf numFmtId="0" fontId="1" fillId="0" borderId="1" xfId="0" applyFont="1" applyBorder="1"/>
    <xf numFmtId="0" fontId="2" fillId="0" borderId="0" xfId="0" applyFont="1" applyAlignment="1">
      <alignment vertical="center"/>
    </xf>
    <xf numFmtId="0" fontId="3" fillId="0" borderId="0" xfId="1"/>
    <xf numFmtId="0" fontId="1" fillId="0" borderId="0" xfId="0" applyFont="1" applyAlignment="1">
      <alignment wrapText="1"/>
    </xf>
    <xf numFmtId="0" fontId="0" fillId="0" borderId="0" xfId="0" applyAlignment="1">
      <alignment wrapText="1"/>
    </xf>
    <xf numFmtId="0" fontId="2" fillId="0" borderId="0" xfId="0" applyFont="1" applyAlignment="1">
      <alignment horizontal="right" vertical="center" wrapText="1"/>
    </xf>
    <xf numFmtId="0" fontId="4" fillId="0" borderId="0" xfId="1" applyFont="1"/>
    <xf numFmtId="0" fontId="0" fillId="2" borderId="0" xfId="0" applyFill="1" applyAlignment="1">
      <alignment wrapText="1"/>
    </xf>
    <xf numFmtId="0" fontId="0" fillId="2" borderId="0" xfId="0" applyFill="1"/>
    <xf numFmtId="0" fontId="4" fillId="2" borderId="0" xfId="0" applyFont="1" applyFill="1"/>
    <xf numFmtId="0" fontId="0" fillId="0" borderId="1" xfId="0" applyBorder="1"/>
    <xf numFmtId="0" fontId="0" fillId="3" borderId="0" xfId="0" applyFill="1" applyAlignment="1">
      <alignment wrapText="1"/>
    </xf>
    <xf numFmtId="0" fontId="0" fillId="4" borderId="0" xfId="0" applyFill="1" applyAlignment="1">
      <alignment wrapText="1"/>
    </xf>
    <xf numFmtId="0" fontId="4" fillId="0" borderId="0" xfId="0" applyFont="1"/>
    <xf numFmtId="0" fontId="4" fillId="0" borderId="0" xfId="0" applyFont="1" applyAlignment="1">
      <alignment vertical="center"/>
    </xf>
    <xf numFmtId="0" fontId="2" fillId="0" borderId="0" xfId="0" quotePrefix="1" applyFont="1" applyAlignment="1">
      <alignment vertical="center"/>
    </xf>
    <xf numFmtId="0" fontId="2" fillId="2" borderId="0" xfId="0" applyFont="1" applyFill="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ro%203/Google%20Drive/Work/Waikato%20Milking%20Systems/Work/Information/Water%20Resources%20Consultancy/Turnkey%20Oper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act Information"/>
      <sheetName val="Data Gathering for Farm"/>
      <sheetName val="Cowshed - Builder Selection"/>
      <sheetName val="Cowshed - Engineering Selection"/>
      <sheetName val="Cowshed - Refrige Selection"/>
      <sheetName val="Cowshed - Electrical Selection"/>
      <sheetName val="Cowshed - Plumbing Selection"/>
      <sheetName val="Cowshed - Rotary Platform"/>
      <sheetName val="Cowshed - Milking Machine Selec"/>
      <sheetName val="Cowshed - Feeding Selection"/>
      <sheetName val="Land Use Consents"/>
      <sheetName val="Effleunt - Consents and System "/>
      <sheetName val="Consents"/>
      <sheetName val="Effleunt - Calculations"/>
      <sheetName val="Effluent - Options Selection"/>
    </sheetNames>
    <sheetDataSet>
      <sheetData sheetId="0">
        <row r="4">
          <cell r="B4" t="str">
            <v>ROBERT READ</v>
          </cell>
        </row>
        <row r="5">
          <cell r="B5" t="str">
            <v>ROBERT KIRCHER</v>
          </cell>
        </row>
        <row r="6">
          <cell r="B6" t="str">
            <v>GIBSON RURAL</v>
          </cell>
        </row>
        <row r="7">
          <cell r="B7" t="str">
            <v>DAVE MCCRAE</v>
          </cell>
        </row>
        <row r="8">
          <cell r="B8" t="str">
            <v>BARFOOTE CONSTRUCTION (Trevor Barfoote)</v>
          </cell>
        </row>
        <row r="9">
          <cell r="B9" t="str">
            <v>RURAL BUILDING SOLUTIONS (NIGEL HODGES)</v>
          </cell>
        </row>
        <row r="10">
          <cell r="B10" t="str">
            <v>CRAIG WALKER</v>
          </cell>
        </row>
        <row r="11">
          <cell r="B11" t="str">
            <v>GRIEVES CONSTRUCTION</v>
          </cell>
        </row>
        <row r="12">
          <cell r="B12" t="str">
            <v>CALDER STEWART</v>
          </cell>
        </row>
        <row r="13">
          <cell r="B13" t="str">
            <v>Rakaia Engineering Limited</v>
          </cell>
        </row>
        <row r="14">
          <cell r="B14" t="str">
            <v>DISPATCH AND GARLICK</v>
          </cell>
        </row>
        <row r="17">
          <cell r="B17" t="str">
            <v>FIELD ENGINEERING</v>
          </cell>
        </row>
        <row r="18">
          <cell r="B18" t="str">
            <v>DUNCAN ENGINEERING</v>
          </cell>
        </row>
        <row r="19">
          <cell r="B19" t="str">
            <v>DISPATCH AND GARLICK</v>
          </cell>
        </row>
        <row r="24">
          <cell r="B24" t="str">
            <v>YOUNGS ELECTRIAL</v>
          </cell>
        </row>
        <row r="25">
          <cell r="B25" t="str">
            <v>NARINS ELECTRICAL</v>
          </cell>
        </row>
        <row r="29">
          <cell r="B29" t="str">
            <v>ASHBURTON MILKING SYSTEMS</v>
          </cell>
        </row>
        <row r="30">
          <cell r="B30" t="str">
            <v>JAMES SILVER SMITH</v>
          </cell>
        </row>
        <row r="31">
          <cell r="B31" t="str">
            <v>TIMARU MILKING SYSTEMS</v>
          </cell>
        </row>
        <row r="32">
          <cell r="B32" t="str">
            <v>BETAQUIP RAKAIA</v>
          </cell>
        </row>
        <row r="34">
          <cell r="B34" t="str">
            <v>DAIRYCOOL ASHBURTON</v>
          </cell>
        </row>
        <row r="35">
          <cell r="B35" t="str">
            <v>SOUTHFREEZE NORTH CANTERBURY</v>
          </cell>
        </row>
        <row r="44">
          <cell r="B44" t="str">
            <v>ASHBURTON MILKING SYSTEMS</v>
          </cell>
        </row>
        <row r="45">
          <cell r="B45" t="str">
            <v>JAMES SILVER SMITH</v>
          </cell>
        </row>
        <row r="46">
          <cell r="B46" t="str">
            <v>TIMARU MILKING SYSTEMS</v>
          </cell>
        </row>
        <row r="47">
          <cell r="B47" t="str">
            <v>DAIRY AND PUMPS TAKAKA</v>
          </cell>
        </row>
        <row r="48">
          <cell r="B48" t="str">
            <v>STOCKER MILKING SYSTEMS</v>
          </cell>
        </row>
        <row r="49">
          <cell r="B49" t="str">
            <v>READ MILKING SYSTEMS</v>
          </cell>
        </row>
        <row r="50">
          <cell r="B50" t="str">
            <v xml:space="preserve">DELAVAL </v>
          </cell>
        </row>
        <row r="53">
          <cell r="B53" t="str">
            <v>Waikato Milking Systems</v>
          </cell>
        </row>
        <row r="54">
          <cell r="B54" t="str">
            <v>DONALD PLATFORMS</v>
          </cell>
        </row>
        <row r="55">
          <cell r="B55" t="str">
            <v>RAKAIA ENGINEERING LIMITED</v>
          </cell>
        </row>
        <row r="56">
          <cell r="B56" t="str">
            <v>GEA Farm Technologies</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anz.co.nz/resources/9/5/95f4cc5c-521a-497a-a46c-3e3cdd03ca6d/ANZ-AgriFocus-20180305.pdf?MOD=AJPERES" TargetMode="External"/><Relationship Id="rId1" Type="http://schemas.openxmlformats.org/officeDocument/2006/relationships/hyperlink" Target="https://www.anz.co.nz/resources/9/5/95f4cc5c-521a-497a-a46c-3e3cdd03ca6d/ANZ-AgriFocus-20180305.pdf?MOD=AJPERE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1"/>
  <sheetViews>
    <sheetView workbookViewId="0">
      <selection activeCell="F2" sqref="F2"/>
    </sheetView>
  </sheetViews>
  <sheetFormatPr defaultRowHeight="14.5" x14ac:dyDescent="0.35"/>
  <cols>
    <col min="1" max="1" width="17.54296875" customWidth="1"/>
    <col min="2" max="3" width="17.453125" customWidth="1"/>
    <col min="4" max="4" width="30.6328125" customWidth="1"/>
    <col min="5" max="5" width="28.453125" customWidth="1"/>
    <col min="6" max="6" width="40.26953125" customWidth="1"/>
    <col min="7" max="7" width="57.7265625" customWidth="1"/>
  </cols>
  <sheetData>
    <row r="1" spans="1:6" s="1" customFormat="1" x14ac:dyDescent="0.35">
      <c r="A1" s="1" t="s">
        <v>82</v>
      </c>
      <c r="B1" s="1" t="s">
        <v>83</v>
      </c>
      <c r="C1" s="1" t="s">
        <v>85</v>
      </c>
      <c r="D1" s="1" t="s">
        <v>84</v>
      </c>
      <c r="E1" s="1" t="s">
        <v>309</v>
      </c>
      <c r="F1" s="1" t="s">
        <v>311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G287"/>
  <sheetViews>
    <sheetView tabSelected="1" zoomScale="93" zoomScaleNormal="93" workbookViewId="0">
      <pane xSplit="7" ySplit="1" topLeftCell="H2" activePane="bottomRight" state="frozen"/>
      <selection pane="topRight" activeCell="G1" sqref="G1"/>
      <selection pane="bottomLeft" activeCell="A2" sqref="A2"/>
      <selection pane="bottomRight" activeCell="B2" sqref="B2:B284"/>
    </sheetView>
  </sheetViews>
  <sheetFormatPr defaultRowHeight="14.5" x14ac:dyDescent="0.35"/>
  <cols>
    <col min="2" max="2" width="18.90625" customWidth="1"/>
    <col min="3" max="3" width="27.453125" customWidth="1"/>
    <col min="4" max="4" width="38.08984375" customWidth="1"/>
    <col min="5" max="5" width="43.08984375" customWidth="1"/>
    <col min="6" max="6" width="12" customWidth="1"/>
    <col min="7" max="7" width="17.453125" customWidth="1"/>
    <col min="8" max="13" width="15.6328125" style="6" customWidth="1"/>
    <col min="14" max="14" width="18" customWidth="1"/>
    <col min="15" max="15" width="251.81640625" customWidth="1"/>
    <col min="16" max="42" width="25.6328125" customWidth="1"/>
  </cols>
  <sheetData>
    <row r="1" spans="1:59" s="1" customFormat="1" ht="30" customHeight="1" x14ac:dyDescent="0.35">
      <c r="A1" s="1" t="s">
        <v>262</v>
      </c>
      <c r="B1" s="1" t="s">
        <v>467</v>
      </c>
      <c r="C1" s="1" t="s">
        <v>261</v>
      </c>
      <c r="D1" s="1" t="s">
        <v>263</v>
      </c>
      <c r="E1" s="1" t="s">
        <v>264</v>
      </c>
      <c r="F1" s="1" t="s">
        <v>285</v>
      </c>
      <c r="G1" s="1" t="s">
        <v>86</v>
      </c>
      <c r="H1" s="5" t="s">
        <v>88</v>
      </c>
      <c r="I1" s="5" t="s">
        <v>87</v>
      </c>
      <c r="J1" s="5" t="s">
        <v>466</v>
      </c>
      <c r="K1" s="5" t="s">
        <v>465</v>
      </c>
      <c r="L1" s="5" t="s">
        <v>463</v>
      </c>
      <c r="M1" s="5" t="s">
        <v>464</v>
      </c>
      <c r="N1" s="1" t="s">
        <v>265</v>
      </c>
      <c r="O1" s="1" t="s">
        <v>271</v>
      </c>
      <c r="P1" s="1" t="str">
        <f>Land_Use_Master_List!A2</f>
        <v>Dairy - Cow</v>
      </c>
      <c r="Q1" s="1" t="str">
        <f>Land_Use_Master_List!A3</f>
        <v>Dairy - Sheep</v>
      </c>
      <c r="R1" s="1" t="str">
        <f>Land_Use_Master_List!A4</f>
        <v>Dairy - Goat</v>
      </c>
      <c r="S1" s="1" t="str">
        <f>Land_Use_Master_List!A5</f>
        <v>Dairy - Deer</v>
      </c>
      <c r="T1" s="1" t="str">
        <f>Land_Use_Master_List!A6</f>
        <v>Drystock - Dairy Finishing</v>
      </c>
      <c r="U1" s="1" t="str">
        <f>Land_Use_Master_List!A7</f>
        <v xml:space="preserve">Drystock - Bulls </v>
      </c>
      <c r="V1" s="1" t="str">
        <f>Land_Use_Master_List!A8</f>
        <v>B&amp;L - Class 1 - South Island High Country</v>
      </c>
      <c r="W1" s="1" t="str">
        <f>Land_Use_Master_List!A9</f>
        <v>B&amp;L - Class 2 - SI Hill Country</v>
      </c>
      <c r="X1" s="1" t="str">
        <f>Land_Use_Master_List!A10</f>
        <v>B&amp;L - Class 3 - Hard Hill Country</v>
      </c>
      <c r="Y1" s="1" t="str">
        <f>Land_Use_Master_List!A11</f>
        <v>B&amp;L - Class 4 - Hill Country</v>
      </c>
      <c r="Z1" s="1" t="str">
        <f>Land_Use_Master_List!A12</f>
        <v xml:space="preserve">B&amp;L - Class 5 - NI Intensive Finishing </v>
      </c>
      <c r="AA1" s="1" t="str">
        <f>Land_Use_Master_List!A13</f>
        <v xml:space="preserve">B&amp;L - Class 6 - Finishing / Breeding </v>
      </c>
      <c r="AB1" s="1" t="str">
        <f>Land_Use_Master_List!A14</f>
        <v>B&amp;L - Class 7 - SI Intensive Finishing</v>
      </c>
      <c r="AC1" s="1" t="str">
        <f>Land_Use_Master_List!A15</f>
        <v>B&amp;L - Class 8 - Mixed Finishing</v>
      </c>
      <c r="AD1" s="1" t="str">
        <f>Land_Use_Master_List!A16</f>
        <v>B&amp;L - Class 9 - All Classes</v>
      </c>
      <c r="AE1" s="1">
        <f>Land_Use_Master_List!AD17</f>
        <v>0</v>
      </c>
      <c r="AF1" s="1" t="str">
        <f>Land_Use_Master_List!A18</f>
        <v>Forestry - Douglas Fur</v>
      </c>
      <c r="AG1" s="1" t="str">
        <f>Land_Use_Master_List!A19</f>
        <v xml:space="preserve">Forestry - Native Planting </v>
      </c>
      <c r="AH1" s="1" t="str">
        <f>Land_Use_Master_List!A20</f>
        <v>Horticulture - Apples</v>
      </c>
      <c r="AI1" s="1" t="str">
        <f>Land_Use_Master_List!A21</f>
        <v>Horticulture - Pears</v>
      </c>
      <c r="AJ1" s="1" t="str">
        <f>Land_Use_Master_List!A22</f>
        <v>Horticulture - Kiwifruit</v>
      </c>
      <c r="AK1" s="1" t="str">
        <f>Land_Use_Master_List!A23</f>
        <v>Horticulture - Wine</v>
      </c>
      <c r="AL1" s="1" t="str">
        <f>Land_Use_Master_List!A24</f>
        <v>Horticulture - Onion</v>
      </c>
      <c r="AM1" s="1" t="str">
        <f>Land_Use_Master_List!A25</f>
        <v>Horticulutre - Cherry</v>
      </c>
      <c r="AN1" s="1" t="str">
        <f>Land_Use_Master_List!$A26</f>
        <v>Horticulture - Blackcurrents</v>
      </c>
      <c r="AO1" s="1">
        <f>Land_Use_Master_List!$A27</f>
        <v>0</v>
      </c>
      <c r="AP1" s="1">
        <f>Land_Use_Master_List!$A28</f>
        <v>0</v>
      </c>
      <c r="AQ1" s="1">
        <f>Land_Use_Master_List!$A29</f>
        <v>0</v>
      </c>
      <c r="AR1" s="1">
        <f>Land_Use_Master_List!$A30</f>
        <v>0</v>
      </c>
      <c r="AS1" s="1">
        <f>Land_Use_Master_List!$A31</f>
        <v>0</v>
      </c>
      <c r="AT1" s="1">
        <f>Land_Use_Master_List!$A32</f>
        <v>0</v>
      </c>
      <c r="AU1" s="1">
        <f>Land_Use_Master_List!$A33</f>
        <v>0</v>
      </c>
      <c r="AV1" s="1">
        <f>Land_Use_Master_List!$A34</f>
        <v>0</v>
      </c>
      <c r="AW1" s="1">
        <f>Land_Use_Master_List!$A35</f>
        <v>0</v>
      </c>
      <c r="AX1" s="1">
        <f>Land_Use_Master_List!$A36</f>
        <v>0</v>
      </c>
      <c r="AY1" s="1">
        <f>Land_Use_Master_List!$A37</f>
        <v>0</v>
      </c>
      <c r="AZ1" s="1">
        <f>Land_Use_Master_List!$A38</f>
        <v>0</v>
      </c>
      <c r="BA1" s="1">
        <f>Land_Use_Master_List!$A39</f>
        <v>0</v>
      </c>
      <c r="BB1" s="1">
        <f>Land_Use_Master_List!$A40</f>
        <v>0</v>
      </c>
      <c r="BC1" s="1">
        <f>Land_Use_Master_List!$A41</f>
        <v>0</v>
      </c>
      <c r="BD1" s="1">
        <f>Land_Use_Master_List!$A42</f>
        <v>0</v>
      </c>
      <c r="BE1" s="1">
        <f>Land_Use_Master_List!$A43</f>
        <v>0</v>
      </c>
      <c r="BF1" s="1">
        <f>Land_Use_Master_List!$A44</f>
        <v>0</v>
      </c>
      <c r="BG1" s="1">
        <f>Land_Use_Master_List!$A45</f>
        <v>0</v>
      </c>
    </row>
    <row r="2" spans="1:59" x14ac:dyDescent="0.35">
      <c r="B2" t="s">
        <v>468</v>
      </c>
      <c r="C2" t="s">
        <v>220</v>
      </c>
      <c r="D2" t="s">
        <v>221</v>
      </c>
      <c r="E2" s="3" t="s">
        <v>367</v>
      </c>
      <c r="F2" s="3"/>
      <c r="G2" s="3" t="s">
        <v>89</v>
      </c>
      <c r="H2" s="9">
        <v>1</v>
      </c>
      <c r="I2" s="9">
        <v>1</v>
      </c>
      <c r="J2" s="9">
        <v>1</v>
      </c>
      <c r="K2" s="9">
        <v>1</v>
      </c>
      <c r="L2" s="9">
        <v>1</v>
      </c>
      <c r="M2" s="9">
        <v>1</v>
      </c>
      <c r="N2" s="10" t="s">
        <v>308</v>
      </c>
      <c r="O2" s="11" t="s">
        <v>308</v>
      </c>
    </row>
    <row r="3" spans="1:59" x14ac:dyDescent="0.35">
      <c r="B3" t="s">
        <v>468</v>
      </c>
      <c r="C3" t="s">
        <v>220</v>
      </c>
      <c r="D3" t="s">
        <v>221</v>
      </c>
      <c r="E3" s="3" t="s">
        <v>344</v>
      </c>
      <c r="F3" s="3"/>
      <c r="G3" s="3" t="s">
        <v>89</v>
      </c>
      <c r="H3" s="9">
        <f>H2+1</f>
        <v>2</v>
      </c>
      <c r="I3" s="9">
        <f t="shared" ref="I3:M20" si="0">I2+1</f>
        <v>2</v>
      </c>
      <c r="J3" s="9">
        <f t="shared" si="0"/>
        <v>2</v>
      </c>
      <c r="K3" s="9">
        <f t="shared" si="0"/>
        <v>2</v>
      </c>
      <c r="L3" s="9">
        <f t="shared" si="0"/>
        <v>2</v>
      </c>
      <c r="M3" s="9">
        <f t="shared" si="0"/>
        <v>2</v>
      </c>
      <c r="N3" s="10" t="s">
        <v>308</v>
      </c>
      <c r="O3" s="11" t="s">
        <v>308</v>
      </c>
    </row>
    <row r="4" spans="1:59" x14ac:dyDescent="0.35">
      <c r="B4" t="s">
        <v>468</v>
      </c>
      <c r="C4" t="s">
        <v>220</v>
      </c>
      <c r="D4" t="s">
        <v>221</v>
      </c>
      <c r="E4" s="3" t="s">
        <v>317</v>
      </c>
      <c r="F4" s="3"/>
      <c r="G4" s="3" t="s">
        <v>89</v>
      </c>
      <c r="H4" s="9">
        <f t="shared" ref="H4:H28" si="1">H3+1</f>
        <v>3</v>
      </c>
      <c r="I4" s="9">
        <f t="shared" si="0"/>
        <v>3</v>
      </c>
      <c r="J4" s="9">
        <f t="shared" si="0"/>
        <v>3</v>
      </c>
      <c r="K4" s="9">
        <f t="shared" si="0"/>
        <v>3</v>
      </c>
      <c r="L4" s="9">
        <f t="shared" si="0"/>
        <v>3</v>
      </c>
      <c r="M4" s="9">
        <f t="shared" si="0"/>
        <v>3</v>
      </c>
      <c r="N4" s="10" t="s">
        <v>308</v>
      </c>
      <c r="O4" s="11" t="s">
        <v>308</v>
      </c>
    </row>
    <row r="5" spans="1:59" x14ac:dyDescent="0.35">
      <c r="B5" t="s">
        <v>468</v>
      </c>
      <c r="C5" t="s">
        <v>220</v>
      </c>
      <c r="D5" t="s">
        <v>221</v>
      </c>
      <c r="E5" s="3" t="s">
        <v>318</v>
      </c>
      <c r="F5" s="3"/>
      <c r="G5" s="3" t="s">
        <v>89</v>
      </c>
      <c r="H5" s="9">
        <f t="shared" si="1"/>
        <v>4</v>
      </c>
      <c r="I5" s="9">
        <f t="shared" si="0"/>
        <v>4</v>
      </c>
      <c r="J5" s="9">
        <f t="shared" si="0"/>
        <v>4</v>
      </c>
      <c r="K5" s="9">
        <f t="shared" si="0"/>
        <v>4</v>
      </c>
      <c r="L5" s="9">
        <f t="shared" si="0"/>
        <v>4</v>
      </c>
      <c r="M5" s="9">
        <f t="shared" si="0"/>
        <v>4</v>
      </c>
      <c r="N5" s="10" t="s">
        <v>308</v>
      </c>
      <c r="O5" s="11" t="s">
        <v>308</v>
      </c>
    </row>
    <row r="6" spans="1:59" x14ac:dyDescent="0.35">
      <c r="B6" t="s">
        <v>468</v>
      </c>
      <c r="C6" t="s">
        <v>220</v>
      </c>
      <c r="D6" t="s">
        <v>221</v>
      </c>
      <c r="E6" s="3" t="s">
        <v>319</v>
      </c>
      <c r="F6" s="3"/>
      <c r="G6" s="3" t="s">
        <v>89</v>
      </c>
      <c r="H6" s="9">
        <f t="shared" si="1"/>
        <v>5</v>
      </c>
      <c r="I6" s="9">
        <f t="shared" si="0"/>
        <v>5</v>
      </c>
      <c r="J6" s="9">
        <f t="shared" si="0"/>
        <v>5</v>
      </c>
      <c r="K6" s="9">
        <f t="shared" si="0"/>
        <v>5</v>
      </c>
      <c r="L6" s="9">
        <f t="shared" si="0"/>
        <v>5</v>
      </c>
      <c r="M6" s="9">
        <f t="shared" si="0"/>
        <v>5</v>
      </c>
      <c r="N6" s="10"/>
      <c r="O6" s="11"/>
    </row>
    <row r="7" spans="1:59" x14ac:dyDescent="0.35">
      <c r="B7" t="s">
        <v>468</v>
      </c>
      <c r="C7" t="s">
        <v>220</v>
      </c>
      <c r="D7" t="s">
        <v>221</v>
      </c>
      <c r="E7" s="3" t="s">
        <v>320</v>
      </c>
      <c r="F7" s="3"/>
      <c r="G7" s="3" t="s">
        <v>89</v>
      </c>
      <c r="H7" s="9">
        <f t="shared" si="1"/>
        <v>6</v>
      </c>
      <c r="I7" s="9">
        <f t="shared" si="0"/>
        <v>6</v>
      </c>
      <c r="J7" s="9">
        <f t="shared" si="0"/>
        <v>6</v>
      </c>
      <c r="K7" s="9">
        <f t="shared" si="0"/>
        <v>6</v>
      </c>
      <c r="L7" s="9">
        <f t="shared" si="0"/>
        <v>6</v>
      </c>
      <c r="M7" s="9">
        <f t="shared" si="0"/>
        <v>6</v>
      </c>
      <c r="N7" s="10"/>
      <c r="O7" s="11"/>
    </row>
    <row r="8" spans="1:59" x14ac:dyDescent="0.35">
      <c r="B8" t="s">
        <v>468</v>
      </c>
      <c r="C8" t="s">
        <v>220</v>
      </c>
      <c r="D8" t="s">
        <v>221</v>
      </c>
      <c r="E8" s="3" t="s">
        <v>368</v>
      </c>
      <c r="F8" s="3"/>
      <c r="G8" s="3" t="s">
        <v>89</v>
      </c>
      <c r="H8" s="9">
        <f t="shared" ref="H8:M8" si="2">H7+1</f>
        <v>7</v>
      </c>
      <c r="I8" s="9">
        <f t="shared" si="2"/>
        <v>7</v>
      </c>
      <c r="J8" s="9">
        <f t="shared" si="2"/>
        <v>7</v>
      </c>
      <c r="K8" s="9">
        <f t="shared" si="2"/>
        <v>7</v>
      </c>
      <c r="L8" s="9">
        <f t="shared" si="2"/>
        <v>7</v>
      </c>
      <c r="M8" s="9">
        <f t="shared" si="2"/>
        <v>7</v>
      </c>
      <c r="N8" s="10"/>
      <c r="O8" s="11"/>
    </row>
    <row r="9" spans="1:59" x14ac:dyDescent="0.35">
      <c r="B9" t="s">
        <v>468</v>
      </c>
      <c r="C9" t="s">
        <v>220</v>
      </c>
      <c r="D9" t="s">
        <v>221</v>
      </c>
      <c r="E9" s="3" t="s">
        <v>332</v>
      </c>
      <c r="F9" s="3"/>
      <c r="G9" s="3" t="s">
        <v>90</v>
      </c>
      <c r="H9" s="9">
        <v>8</v>
      </c>
      <c r="I9" s="9">
        <v>8</v>
      </c>
      <c r="J9" s="9">
        <v>8</v>
      </c>
      <c r="K9" s="9">
        <v>8</v>
      </c>
      <c r="L9" s="9">
        <v>8</v>
      </c>
      <c r="M9" s="9">
        <v>8</v>
      </c>
      <c r="N9" s="10" t="s">
        <v>308</v>
      </c>
      <c r="O9" s="11" t="s">
        <v>308</v>
      </c>
    </row>
    <row r="10" spans="1:59" x14ac:dyDescent="0.35">
      <c r="B10" t="s">
        <v>468</v>
      </c>
      <c r="C10" t="s">
        <v>220</v>
      </c>
      <c r="D10" t="s">
        <v>221</v>
      </c>
      <c r="E10" s="3" t="s">
        <v>331</v>
      </c>
      <c r="F10" s="3"/>
      <c r="G10" s="3" t="s">
        <v>90</v>
      </c>
      <c r="H10" s="9">
        <v>8</v>
      </c>
      <c r="I10" s="9">
        <v>8</v>
      </c>
      <c r="J10" s="9">
        <v>8</v>
      </c>
      <c r="K10" s="9">
        <v>8</v>
      </c>
      <c r="L10" s="9">
        <v>8</v>
      </c>
      <c r="M10" s="9">
        <v>8</v>
      </c>
      <c r="N10" s="10" t="s">
        <v>308</v>
      </c>
      <c r="O10" s="11" t="s">
        <v>308</v>
      </c>
    </row>
    <row r="11" spans="1:59" x14ac:dyDescent="0.35">
      <c r="B11" t="s">
        <v>468</v>
      </c>
      <c r="C11" t="s">
        <v>220</v>
      </c>
      <c r="D11" t="s">
        <v>221</v>
      </c>
      <c r="E11" s="3" t="s">
        <v>337</v>
      </c>
      <c r="F11" s="3"/>
      <c r="G11" s="3" t="s">
        <v>89</v>
      </c>
      <c r="H11" s="9">
        <f t="shared" ref="H11:M11" si="3">H9+1</f>
        <v>9</v>
      </c>
      <c r="I11" s="9">
        <f t="shared" si="3"/>
        <v>9</v>
      </c>
      <c r="J11" s="9">
        <f t="shared" si="3"/>
        <v>9</v>
      </c>
      <c r="K11" s="9">
        <f t="shared" si="3"/>
        <v>9</v>
      </c>
      <c r="L11" s="9">
        <f t="shared" si="3"/>
        <v>9</v>
      </c>
      <c r="M11" s="9">
        <f t="shared" si="3"/>
        <v>9</v>
      </c>
      <c r="N11" s="10" t="s">
        <v>308</v>
      </c>
      <c r="O11" s="11" t="s">
        <v>308</v>
      </c>
    </row>
    <row r="12" spans="1:59" x14ac:dyDescent="0.35">
      <c r="B12" t="s">
        <v>468</v>
      </c>
      <c r="C12" t="s">
        <v>220</v>
      </c>
      <c r="D12" t="s">
        <v>221</v>
      </c>
      <c r="E12" s="3" t="s">
        <v>338</v>
      </c>
      <c r="F12" s="3"/>
      <c r="G12" s="3" t="s">
        <v>89</v>
      </c>
      <c r="H12" s="9">
        <f t="shared" si="1"/>
        <v>10</v>
      </c>
      <c r="I12" s="9">
        <f t="shared" si="0"/>
        <v>10</v>
      </c>
      <c r="J12" s="9">
        <f t="shared" si="0"/>
        <v>10</v>
      </c>
      <c r="K12" s="9">
        <f t="shared" si="0"/>
        <v>10</v>
      </c>
      <c r="L12" s="9">
        <f t="shared" si="0"/>
        <v>10</v>
      </c>
      <c r="M12" s="9">
        <f t="shared" si="0"/>
        <v>10</v>
      </c>
      <c r="N12" s="10"/>
      <c r="O12" s="11"/>
    </row>
    <row r="13" spans="1:59" x14ac:dyDescent="0.35">
      <c r="B13" t="s">
        <v>468</v>
      </c>
      <c r="C13" t="s">
        <v>220</v>
      </c>
      <c r="D13" t="s">
        <v>221</v>
      </c>
      <c r="E13" s="3" t="s">
        <v>316</v>
      </c>
      <c r="F13" s="3"/>
      <c r="G13" s="3" t="s">
        <v>89</v>
      </c>
      <c r="H13" s="9">
        <f t="shared" si="1"/>
        <v>11</v>
      </c>
      <c r="I13" s="9">
        <f t="shared" si="0"/>
        <v>11</v>
      </c>
      <c r="J13" s="9">
        <f t="shared" si="0"/>
        <v>11</v>
      </c>
      <c r="K13" s="9">
        <f t="shared" si="0"/>
        <v>11</v>
      </c>
      <c r="L13" s="9">
        <f t="shared" si="0"/>
        <v>11</v>
      </c>
      <c r="M13" s="9">
        <f t="shared" si="0"/>
        <v>11</v>
      </c>
      <c r="N13" s="10" t="s">
        <v>308</v>
      </c>
      <c r="O13" s="11" t="s">
        <v>308</v>
      </c>
    </row>
    <row r="14" spans="1:59" x14ac:dyDescent="0.35">
      <c r="B14" t="s">
        <v>468</v>
      </c>
      <c r="C14" t="s">
        <v>220</v>
      </c>
      <c r="D14" t="s">
        <v>221</v>
      </c>
      <c r="E14" s="3" t="s">
        <v>341</v>
      </c>
      <c r="F14" s="3"/>
      <c r="G14" s="3" t="s">
        <v>89</v>
      </c>
      <c r="H14" s="9">
        <f t="shared" si="1"/>
        <v>12</v>
      </c>
      <c r="I14" s="9">
        <f t="shared" si="0"/>
        <v>12</v>
      </c>
      <c r="J14" s="9">
        <f t="shared" si="0"/>
        <v>12</v>
      </c>
      <c r="K14" s="9">
        <f t="shared" si="0"/>
        <v>12</v>
      </c>
      <c r="L14" s="9">
        <f t="shared" si="0"/>
        <v>12</v>
      </c>
      <c r="M14" s="9">
        <f t="shared" si="0"/>
        <v>12</v>
      </c>
      <c r="N14" s="10" t="s">
        <v>308</v>
      </c>
      <c r="O14" s="11" t="s">
        <v>308</v>
      </c>
    </row>
    <row r="15" spans="1:59" x14ac:dyDescent="0.35">
      <c r="B15" t="s">
        <v>468</v>
      </c>
      <c r="C15" t="s">
        <v>220</v>
      </c>
      <c r="D15" t="s">
        <v>221</v>
      </c>
      <c r="E15" s="3" t="s">
        <v>340</v>
      </c>
      <c r="F15" s="3"/>
      <c r="G15" s="3" t="s">
        <v>89</v>
      </c>
      <c r="H15" s="9">
        <f t="shared" si="1"/>
        <v>13</v>
      </c>
      <c r="I15" s="9">
        <f t="shared" si="0"/>
        <v>13</v>
      </c>
      <c r="J15" s="9">
        <f t="shared" si="0"/>
        <v>13</v>
      </c>
      <c r="K15" s="9">
        <f t="shared" si="0"/>
        <v>13</v>
      </c>
      <c r="L15" s="9">
        <f t="shared" si="0"/>
        <v>13</v>
      </c>
      <c r="M15" s="9">
        <f t="shared" si="0"/>
        <v>13</v>
      </c>
      <c r="N15" s="10" t="s">
        <v>308</v>
      </c>
      <c r="O15" s="11" t="s">
        <v>308</v>
      </c>
    </row>
    <row r="16" spans="1:59" x14ac:dyDescent="0.35">
      <c r="B16" t="s">
        <v>468</v>
      </c>
      <c r="C16" t="s">
        <v>220</v>
      </c>
      <c r="D16" t="s">
        <v>221</v>
      </c>
      <c r="E16" s="3" t="s">
        <v>339</v>
      </c>
      <c r="F16" s="3"/>
      <c r="G16" s="3" t="s">
        <v>90</v>
      </c>
      <c r="H16" s="9">
        <f t="shared" si="1"/>
        <v>14</v>
      </c>
      <c r="I16" s="9">
        <f t="shared" si="0"/>
        <v>14</v>
      </c>
      <c r="J16" s="9">
        <f t="shared" si="0"/>
        <v>14</v>
      </c>
      <c r="K16" s="9">
        <f t="shared" si="0"/>
        <v>14</v>
      </c>
      <c r="L16" s="9">
        <f t="shared" si="0"/>
        <v>14</v>
      </c>
      <c r="M16" s="9">
        <f t="shared" si="0"/>
        <v>14</v>
      </c>
      <c r="N16" s="10" t="s">
        <v>308</v>
      </c>
      <c r="O16" s="11" t="s">
        <v>308</v>
      </c>
    </row>
    <row r="17" spans="2:15" x14ac:dyDescent="0.35">
      <c r="B17" t="s">
        <v>468</v>
      </c>
      <c r="C17" t="s">
        <v>220</v>
      </c>
      <c r="D17" t="s">
        <v>221</v>
      </c>
      <c r="E17" s="3" t="s">
        <v>342</v>
      </c>
      <c r="F17" s="3"/>
      <c r="G17" s="3" t="s">
        <v>90</v>
      </c>
      <c r="H17" s="9">
        <f t="shared" si="1"/>
        <v>15</v>
      </c>
      <c r="I17" s="9">
        <f t="shared" si="0"/>
        <v>15</v>
      </c>
      <c r="J17" s="9">
        <f t="shared" si="0"/>
        <v>15</v>
      </c>
      <c r="K17" s="9">
        <f t="shared" si="0"/>
        <v>15</v>
      </c>
      <c r="L17" s="9">
        <f t="shared" si="0"/>
        <v>15</v>
      </c>
      <c r="M17" s="9">
        <f t="shared" si="0"/>
        <v>15</v>
      </c>
      <c r="N17" s="10" t="s">
        <v>308</v>
      </c>
      <c r="O17" s="11" t="s">
        <v>308</v>
      </c>
    </row>
    <row r="18" spans="2:15" x14ac:dyDescent="0.35">
      <c r="B18" t="s">
        <v>468</v>
      </c>
      <c r="C18" t="s">
        <v>220</v>
      </c>
      <c r="D18" t="s">
        <v>221</v>
      </c>
      <c r="E18" s="3" t="s">
        <v>343</v>
      </c>
      <c r="F18" s="3"/>
      <c r="G18" s="3" t="s">
        <v>90</v>
      </c>
      <c r="H18" s="9">
        <f t="shared" si="1"/>
        <v>16</v>
      </c>
      <c r="I18" s="9">
        <f t="shared" si="0"/>
        <v>16</v>
      </c>
      <c r="J18" s="9">
        <f t="shared" si="0"/>
        <v>16</v>
      </c>
      <c r="K18" s="9">
        <f t="shared" si="0"/>
        <v>16</v>
      </c>
      <c r="L18" s="9">
        <f t="shared" si="0"/>
        <v>16</v>
      </c>
      <c r="M18" s="9">
        <f t="shared" si="0"/>
        <v>16</v>
      </c>
      <c r="N18" s="10" t="s">
        <v>308</v>
      </c>
      <c r="O18" s="11" t="s">
        <v>308</v>
      </c>
    </row>
    <row r="19" spans="2:15" x14ac:dyDescent="0.35">
      <c r="B19" t="s">
        <v>468</v>
      </c>
      <c r="C19" t="s">
        <v>220</v>
      </c>
      <c r="D19" t="s">
        <v>221</v>
      </c>
      <c r="E19" s="3" t="s">
        <v>91</v>
      </c>
      <c r="F19" s="3"/>
      <c r="G19" s="3" t="s">
        <v>89</v>
      </c>
      <c r="H19" s="9">
        <f t="shared" si="1"/>
        <v>17</v>
      </c>
      <c r="I19" s="9">
        <f t="shared" si="0"/>
        <v>17</v>
      </c>
      <c r="J19" s="9">
        <f t="shared" si="0"/>
        <v>17</v>
      </c>
      <c r="K19" s="9">
        <f t="shared" si="0"/>
        <v>17</v>
      </c>
      <c r="L19" s="9">
        <f t="shared" si="0"/>
        <v>17</v>
      </c>
      <c r="M19" s="9">
        <f t="shared" si="0"/>
        <v>17</v>
      </c>
      <c r="N19" s="10" t="s">
        <v>308</v>
      </c>
      <c r="O19" s="11" t="s">
        <v>308</v>
      </c>
    </row>
    <row r="20" spans="2:15" x14ac:dyDescent="0.35">
      <c r="B20" t="s">
        <v>468</v>
      </c>
      <c r="C20" t="s">
        <v>220</v>
      </c>
      <c r="D20" t="s">
        <v>221</v>
      </c>
      <c r="E20" s="3" t="s">
        <v>92</v>
      </c>
      <c r="F20" s="3"/>
      <c r="G20" s="3" t="s">
        <v>89</v>
      </c>
      <c r="H20" s="9">
        <f t="shared" si="1"/>
        <v>18</v>
      </c>
      <c r="I20" s="9">
        <f t="shared" si="0"/>
        <v>18</v>
      </c>
      <c r="J20" s="9">
        <f t="shared" si="0"/>
        <v>18</v>
      </c>
      <c r="K20" s="9">
        <f t="shared" si="0"/>
        <v>18</v>
      </c>
      <c r="L20" s="9">
        <f t="shared" si="0"/>
        <v>18</v>
      </c>
      <c r="M20" s="9">
        <f t="shared" si="0"/>
        <v>18</v>
      </c>
      <c r="N20" s="10" t="s">
        <v>308</v>
      </c>
      <c r="O20" s="11" t="s">
        <v>308</v>
      </c>
    </row>
    <row r="21" spans="2:15" x14ac:dyDescent="0.35">
      <c r="B21" t="s">
        <v>468</v>
      </c>
      <c r="C21" t="s">
        <v>220</v>
      </c>
      <c r="D21" t="s">
        <v>221</v>
      </c>
      <c r="E21" s="3" t="s">
        <v>330</v>
      </c>
      <c r="F21" s="3"/>
      <c r="G21" s="3" t="s">
        <v>90</v>
      </c>
      <c r="H21" s="9">
        <f t="shared" si="1"/>
        <v>19</v>
      </c>
      <c r="I21" s="9">
        <f t="shared" ref="I21:I35" si="4">I20+1</f>
        <v>19</v>
      </c>
      <c r="J21" s="9">
        <f t="shared" ref="J21:J35" si="5">J20+1</f>
        <v>19</v>
      </c>
      <c r="K21" s="9">
        <f t="shared" ref="K21:K34" si="6">K20+1</f>
        <v>19</v>
      </c>
      <c r="L21" s="9">
        <f t="shared" ref="L21:L35" si="7">L20+1</f>
        <v>19</v>
      </c>
      <c r="M21" s="9">
        <f t="shared" ref="M21:M36" si="8">M20+1</f>
        <v>19</v>
      </c>
      <c r="N21" s="10" t="s">
        <v>308</v>
      </c>
      <c r="O21" s="11" t="s">
        <v>308</v>
      </c>
    </row>
    <row r="22" spans="2:15" x14ac:dyDescent="0.35">
      <c r="B22" t="s">
        <v>468</v>
      </c>
      <c r="C22" t="s">
        <v>220</v>
      </c>
      <c r="D22" t="s">
        <v>221</v>
      </c>
      <c r="E22" s="3" t="s">
        <v>328</v>
      </c>
      <c r="F22" s="3"/>
      <c r="G22" s="3" t="s">
        <v>90</v>
      </c>
      <c r="H22" s="9">
        <f t="shared" si="1"/>
        <v>20</v>
      </c>
      <c r="I22" s="9">
        <f t="shared" si="4"/>
        <v>20</v>
      </c>
      <c r="J22" s="9">
        <f t="shared" si="5"/>
        <v>20</v>
      </c>
      <c r="K22" s="9">
        <f t="shared" si="6"/>
        <v>20</v>
      </c>
      <c r="L22" s="9">
        <f t="shared" si="7"/>
        <v>20</v>
      </c>
      <c r="M22" s="9">
        <f t="shared" si="8"/>
        <v>20</v>
      </c>
      <c r="N22" s="10" t="s">
        <v>308</v>
      </c>
      <c r="O22" s="11" t="s">
        <v>308</v>
      </c>
    </row>
    <row r="23" spans="2:15" x14ac:dyDescent="0.35">
      <c r="B23" t="s">
        <v>468</v>
      </c>
      <c r="C23" t="s">
        <v>220</v>
      </c>
      <c r="D23" t="s">
        <v>221</v>
      </c>
      <c r="E23" s="3" t="s">
        <v>329</v>
      </c>
      <c r="F23" s="3"/>
      <c r="G23" s="3" t="s">
        <v>90</v>
      </c>
      <c r="H23" s="9">
        <f t="shared" si="1"/>
        <v>21</v>
      </c>
      <c r="I23" s="9">
        <f t="shared" si="4"/>
        <v>21</v>
      </c>
      <c r="J23" s="9">
        <f t="shared" si="5"/>
        <v>21</v>
      </c>
      <c r="K23" s="9">
        <f t="shared" si="6"/>
        <v>21</v>
      </c>
      <c r="L23" s="9">
        <f t="shared" si="7"/>
        <v>21</v>
      </c>
      <c r="M23" s="9">
        <f t="shared" si="8"/>
        <v>21</v>
      </c>
      <c r="N23" s="10" t="s">
        <v>308</v>
      </c>
      <c r="O23" s="11" t="s">
        <v>308</v>
      </c>
    </row>
    <row r="24" spans="2:15" x14ac:dyDescent="0.35">
      <c r="B24" t="s">
        <v>468</v>
      </c>
      <c r="C24" t="s">
        <v>220</v>
      </c>
      <c r="D24" t="s">
        <v>221</v>
      </c>
      <c r="E24" t="s">
        <v>333</v>
      </c>
      <c r="G24" t="s">
        <v>90</v>
      </c>
      <c r="H24" s="9">
        <f t="shared" si="1"/>
        <v>22</v>
      </c>
      <c r="I24" s="9">
        <f t="shared" si="4"/>
        <v>22</v>
      </c>
      <c r="J24" s="9">
        <f t="shared" si="5"/>
        <v>22</v>
      </c>
      <c r="K24" s="9">
        <f t="shared" si="6"/>
        <v>22</v>
      </c>
      <c r="L24" s="9">
        <f t="shared" si="7"/>
        <v>22</v>
      </c>
      <c r="M24" s="9">
        <f t="shared" si="8"/>
        <v>22</v>
      </c>
      <c r="N24" s="10" t="s">
        <v>308</v>
      </c>
      <c r="O24" s="11" t="s">
        <v>308</v>
      </c>
    </row>
    <row r="25" spans="2:15" x14ac:dyDescent="0.35">
      <c r="B25" t="s">
        <v>468</v>
      </c>
      <c r="C25" t="s">
        <v>220</v>
      </c>
      <c r="D25" t="s">
        <v>221</v>
      </c>
      <c r="E25" t="s">
        <v>334</v>
      </c>
      <c r="G25" t="s">
        <v>90</v>
      </c>
      <c r="H25" s="9">
        <f t="shared" si="1"/>
        <v>23</v>
      </c>
      <c r="I25" s="9">
        <f t="shared" si="4"/>
        <v>23</v>
      </c>
      <c r="J25" s="9">
        <f t="shared" si="5"/>
        <v>23</v>
      </c>
      <c r="K25" s="9">
        <f t="shared" si="6"/>
        <v>23</v>
      </c>
      <c r="L25" s="9">
        <f t="shared" si="7"/>
        <v>23</v>
      </c>
      <c r="M25" s="9">
        <f t="shared" si="8"/>
        <v>23</v>
      </c>
      <c r="N25" s="10" t="s">
        <v>308</v>
      </c>
      <c r="O25" s="11" t="s">
        <v>308</v>
      </c>
    </row>
    <row r="26" spans="2:15" x14ac:dyDescent="0.35">
      <c r="B26" t="s">
        <v>468</v>
      </c>
      <c r="C26" t="s">
        <v>220</v>
      </c>
      <c r="D26" t="s">
        <v>221</v>
      </c>
      <c r="E26" t="s">
        <v>335</v>
      </c>
      <c r="G26" t="s">
        <v>90</v>
      </c>
      <c r="H26" s="9">
        <f t="shared" si="1"/>
        <v>24</v>
      </c>
      <c r="I26" s="9">
        <f t="shared" si="4"/>
        <v>24</v>
      </c>
      <c r="J26" s="9">
        <f t="shared" si="5"/>
        <v>24</v>
      </c>
      <c r="K26" s="9">
        <f t="shared" si="6"/>
        <v>24</v>
      </c>
      <c r="L26" s="9">
        <f t="shared" si="7"/>
        <v>24</v>
      </c>
      <c r="M26" s="9">
        <f t="shared" si="8"/>
        <v>24</v>
      </c>
      <c r="N26" s="10" t="s">
        <v>308</v>
      </c>
      <c r="O26" s="11" t="s">
        <v>308</v>
      </c>
    </row>
    <row r="27" spans="2:15" x14ac:dyDescent="0.35">
      <c r="B27" t="s">
        <v>468</v>
      </c>
      <c r="C27" t="s">
        <v>220</v>
      </c>
      <c r="D27" t="s">
        <v>221</v>
      </c>
      <c r="E27" t="s">
        <v>336</v>
      </c>
      <c r="G27" t="s">
        <v>90</v>
      </c>
      <c r="H27" s="9">
        <f t="shared" si="1"/>
        <v>25</v>
      </c>
      <c r="I27" s="9">
        <f t="shared" si="4"/>
        <v>25</v>
      </c>
      <c r="J27" s="9">
        <f t="shared" si="5"/>
        <v>25</v>
      </c>
      <c r="K27" s="9">
        <f t="shared" si="6"/>
        <v>25</v>
      </c>
      <c r="L27" s="9">
        <f t="shared" si="7"/>
        <v>25</v>
      </c>
      <c r="M27" s="9">
        <f t="shared" si="8"/>
        <v>25</v>
      </c>
      <c r="N27" s="10" t="s">
        <v>308</v>
      </c>
      <c r="O27" s="11" t="s">
        <v>308</v>
      </c>
    </row>
    <row r="28" spans="2:15" x14ac:dyDescent="0.35">
      <c r="B28" t="s">
        <v>468</v>
      </c>
      <c r="C28" t="s">
        <v>220</v>
      </c>
      <c r="D28" t="s">
        <v>222</v>
      </c>
      <c r="E28" s="3" t="s">
        <v>93</v>
      </c>
      <c r="F28" s="3"/>
      <c r="G28" s="3" t="s">
        <v>89</v>
      </c>
      <c r="H28" s="9">
        <f t="shared" si="1"/>
        <v>26</v>
      </c>
      <c r="I28" s="9">
        <f t="shared" si="4"/>
        <v>26</v>
      </c>
      <c r="J28" s="9">
        <f t="shared" si="5"/>
        <v>26</v>
      </c>
      <c r="K28" s="9">
        <f t="shared" si="6"/>
        <v>26</v>
      </c>
      <c r="L28" s="9">
        <f t="shared" si="7"/>
        <v>26</v>
      </c>
      <c r="M28" s="9">
        <f t="shared" si="8"/>
        <v>26</v>
      </c>
      <c r="N28" s="10" t="s">
        <v>308</v>
      </c>
      <c r="O28" s="11" t="s">
        <v>308</v>
      </c>
    </row>
    <row r="29" spans="2:15" x14ac:dyDescent="0.35">
      <c r="B29" t="s">
        <v>468</v>
      </c>
      <c r="C29" t="s">
        <v>220</v>
      </c>
      <c r="D29" t="s">
        <v>222</v>
      </c>
      <c r="E29" s="3" t="s">
        <v>345</v>
      </c>
      <c r="F29" s="3"/>
      <c r="G29" s="3" t="s">
        <v>89</v>
      </c>
      <c r="H29" s="9"/>
      <c r="I29" s="9"/>
      <c r="J29" s="9"/>
      <c r="K29" s="9"/>
      <c r="L29" s="9"/>
      <c r="M29" s="9"/>
      <c r="N29" s="10"/>
      <c r="O29" s="11"/>
    </row>
    <row r="30" spans="2:15" x14ac:dyDescent="0.35">
      <c r="B30" t="s">
        <v>468</v>
      </c>
      <c r="C30" t="s">
        <v>220</v>
      </c>
      <c r="D30" t="s">
        <v>222</v>
      </c>
      <c r="E30" s="3" t="s">
        <v>94</v>
      </c>
      <c r="F30" s="3"/>
      <c r="G30" s="3" t="s">
        <v>89</v>
      </c>
      <c r="H30" s="9">
        <f t="shared" ref="H30:M30" si="9">H28+1</f>
        <v>27</v>
      </c>
      <c r="I30" s="9">
        <f t="shared" si="9"/>
        <v>27</v>
      </c>
      <c r="J30" s="9">
        <f t="shared" si="9"/>
        <v>27</v>
      </c>
      <c r="K30" s="9">
        <f t="shared" si="9"/>
        <v>27</v>
      </c>
      <c r="L30" s="9">
        <f t="shared" si="9"/>
        <v>27</v>
      </c>
      <c r="M30" s="9">
        <f t="shared" si="9"/>
        <v>27</v>
      </c>
      <c r="N30" s="10" t="s">
        <v>308</v>
      </c>
      <c r="O30" s="11" t="s">
        <v>308</v>
      </c>
    </row>
    <row r="31" spans="2:15" x14ac:dyDescent="0.35">
      <c r="B31" t="s">
        <v>468</v>
      </c>
      <c r="C31" t="s">
        <v>220</v>
      </c>
      <c r="D31" t="s">
        <v>222</v>
      </c>
      <c r="E31" s="3" t="s">
        <v>346</v>
      </c>
      <c r="F31" s="3"/>
      <c r="G31" s="3"/>
      <c r="H31" s="9"/>
      <c r="I31" s="9"/>
      <c r="J31" s="9"/>
      <c r="K31" s="9"/>
      <c r="L31" s="9"/>
      <c r="M31" s="9"/>
      <c r="N31" s="10"/>
      <c r="O31" s="11"/>
    </row>
    <row r="32" spans="2:15" x14ac:dyDescent="0.35">
      <c r="B32" t="s">
        <v>468</v>
      </c>
      <c r="C32" t="s">
        <v>220</v>
      </c>
      <c r="D32" t="s">
        <v>222</v>
      </c>
      <c r="E32" s="3" t="s">
        <v>95</v>
      </c>
      <c r="F32" s="3"/>
      <c r="G32" s="3" t="s">
        <v>89</v>
      </c>
      <c r="H32" s="9">
        <f t="shared" ref="H32:M32" si="10">H30+1</f>
        <v>28</v>
      </c>
      <c r="I32" s="9">
        <f t="shared" si="10"/>
        <v>28</v>
      </c>
      <c r="J32" s="9">
        <f t="shared" si="10"/>
        <v>28</v>
      </c>
      <c r="K32" s="9">
        <f t="shared" si="10"/>
        <v>28</v>
      </c>
      <c r="L32" s="9">
        <f t="shared" si="10"/>
        <v>28</v>
      </c>
      <c r="M32" s="9">
        <f t="shared" si="10"/>
        <v>28</v>
      </c>
      <c r="N32" s="10" t="s">
        <v>308</v>
      </c>
      <c r="O32" s="11" t="s">
        <v>308</v>
      </c>
    </row>
    <row r="33" spans="2:15" x14ac:dyDescent="0.35">
      <c r="B33" t="s">
        <v>468</v>
      </c>
      <c r="C33" t="s">
        <v>220</v>
      </c>
      <c r="D33" t="s">
        <v>222</v>
      </c>
      <c r="E33" s="3" t="s">
        <v>96</v>
      </c>
      <c r="F33" s="3"/>
      <c r="G33" s="3" t="s">
        <v>89</v>
      </c>
      <c r="H33" s="9">
        <v>1</v>
      </c>
      <c r="I33" s="9">
        <f t="shared" si="4"/>
        <v>29</v>
      </c>
      <c r="J33" s="9">
        <f t="shared" si="5"/>
        <v>29</v>
      </c>
      <c r="K33" s="9">
        <f t="shared" si="6"/>
        <v>29</v>
      </c>
      <c r="L33" s="9">
        <f t="shared" si="7"/>
        <v>29</v>
      </c>
      <c r="M33" s="9">
        <f t="shared" si="8"/>
        <v>29</v>
      </c>
      <c r="N33" s="10" t="s">
        <v>308</v>
      </c>
      <c r="O33" s="11" t="s">
        <v>308</v>
      </c>
    </row>
    <row r="34" spans="2:15" x14ac:dyDescent="0.35">
      <c r="B34" t="s">
        <v>468</v>
      </c>
      <c r="C34" t="s">
        <v>220</v>
      </c>
      <c r="D34" t="s">
        <v>222</v>
      </c>
      <c r="E34" s="3" t="s">
        <v>97</v>
      </c>
      <c r="F34" s="3"/>
      <c r="G34" s="3" t="s">
        <v>90</v>
      </c>
      <c r="H34" s="9">
        <v>1</v>
      </c>
      <c r="I34" s="9">
        <f t="shared" si="4"/>
        <v>30</v>
      </c>
      <c r="J34" s="9">
        <f t="shared" si="5"/>
        <v>30</v>
      </c>
      <c r="K34" s="9">
        <f t="shared" si="6"/>
        <v>30</v>
      </c>
      <c r="L34" s="9">
        <f t="shared" si="7"/>
        <v>30</v>
      </c>
      <c r="M34" s="9">
        <f t="shared" si="8"/>
        <v>30</v>
      </c>
      <c r="N34" s="10" t="s">
        <v>308</v>
      </c>
      <c r="O34" s="11" t="s">
        <v>308</v>
      </c>
    </row>
    <row r="35" spans="2:15" x14ac:dyDescent="0.35">
      <c r="B35" t="s">
        <v>468</v>
      </c>
      <c r="C35" t="s">
        <v>220</v>
      </c>
      <c r="D35" t="s">
        <v>222</v>
      </c>
      <c r="E35" s="3" t="s">
        <v>98</v>
      </c>
      <c r="F35" s="3"/>
      <c r="G35" s="3" t="s">
        <v>90</v>
      </c>
      <c r="H35" s="9">
        <v>1</v>
      </c>
      <c r="I35" s="9">
        <f t="shared" si="4"/>
        <v>31</v>
      </c>
      <c r="J35" s="9">
        <f t="shared" si="5"/>
        <v>31</v>
      </c>
      <c r="K35" s="9">
        <v>1</v>
      </c>
      <c r="L35" s="9">
        <f t="shared" si="7"/>
        <v>31</v>
      </c>
      <c r="M35" s="9">
        <f t="shared" si="8"/>
        <v>31</v>
      </c>
      <c r="N35" s="10" t="s">
        <v>308</v>
      </c>
      <c r="O35" s="11" t="s">
        <v>308</v>
      </c>
    </row>
    <row r="36" spans="2:15" x14ac:dyDescent="0.35">
      <c r="B36" t="s">
        <v>468</v>
      </c>
      <c r="C36" t="s">
        <v>220</v>
      </c>
      <c r="D36" t="s">
        <v>222</v>
      </c>
      <c r="E36" s="3" t="s">
        <v>99</v>
      </c>
      <c r="F36" s="3"/>
      <c r="G36" s="3" t="s">
        <v>90</v>
      </c>
      <c r="H36" s="9">
        <v>1</v>
      </c>
      <c r="I36" s="9">
        <v>1</v>
      </c>
      <c r="J36" s="9">
        <v>1</v>
      </c>
      <c r="K36" s="9">
        <v>1</v>
      </c>
      <c r="L36" s="9">
        <v>1</v>
      </c>
      <c r="M36" s="9">
        <f t="shared" si="8"/>
        <v>32</v>
      </c>
      <c r="N36" s="10" t="s">
        <v>308</v>
      </c>
      <c r="O36" s="11" t="s">
        <v>308</v>
      </c>
    </row>
    <row r="37" spans="2:15" x14ac:dyDescent="0.35">
      <c r="B37" t="s">
        <v>468</v>
      </c>
      <c r="C37" t="s">
        <v>220</v>
      </c>
      <c r="D37" t="s">
        <v>222</v>
      </c>
      <c r="E37" s="3" t="s">
        <v>100</v>
      </c>
      <c r="F37" s="3"/>
      <c r="G37" s="3" t="s">
        <v>89</v>
      </c>
      <c r="H37" s="9">
        <v>1</v>
      </c>
      <c r="I37" s="9">
        <v>1</v>
      </c>
      <c r="J37" s="9">
        <v>1</v>
      </c>
      <c r="K37" s="9">
        <v>1</v>
      </c>
      <c r="L37" s="9">
        <v>1</v>
      </c>
      <c r="M37" s="9">
        <v>1</v>
      </c>
      <c r="N37" s="10" t="s">
        <v>308</v>
      </c>
      <c r="O37" s="11" t="s">
        <v>308</v>
      </c>
    </row>
    <row r="38" spans="2:15" x14ac:dyDescent="0.35">
      <c r="B38" t="s">
        <v>468</v>
      </c>
      <c r="C38" t="s">
        <v>220</v>
      </c>
      <c r="D38" t="s">
        <v>222</v>
      </c>
      <c r="E38" s="3" t="s">
        <v>101</v>
      </c>
      <c r="F38" s="3"/>
      <c r="G38" s="3" t="s">
        <v>89</v>
      </c>
      <c r="H38" s="9">
        <v>1</v>
      </c>
      <c r="I38" s="9">
        <v>1</v>
      </c>
      <c r="J38" s="9">
        <v>1</v>
      </c>
      <c r="K38" s="9">
        <v>1</v>
      </c>
      <c r="L38" s="9">
        <v>1</v>
      </c>
      <c r="M38" s="9">
        <v>1</v>
      </c>
      <c r="N38" s="10" t="s">
        <v>308</v>
      </c>
      <c r="O38" s="11" t="s">
        <v>308</v>
      </c>
    </row>
    <row r="39" spans="2:15" x14ac:dyDescent="0.35">
      <c r="B39" t="s">
        <v>468</v>
      </c>
      <c r="C39" t="s">
        <v>220</v>
      </c>
      <c r="D39" t="s">
        <v>222</v>
      </c>
      <c r="E39" s="3" t="s">
        <v>102</v>
      </c>
      <c r="F39" s="3"/>
      <c r="G39" s="3" t="s">
        <v>89</v>
      </c>
      <c r="H39" s="9">
        <v>1</v>
      </c>
      <c r="I39" s="9">
        <v>1</v>
      </c>
      <c r="J39" s="9">
        <v>1</v>
      </c>
      <c r="K39" s="9">
        <v>1</v>
      </c>
      <c r="L39" s="9">
        <v>1</v>
      </c>
      <c r="M39" s="9">
        <v>1</v>
      </c>
      <c r="N39" s="10" t="s">
        <v>308</v>
      </c>
      <c r="O39" s="11" t="s">
        <v>308</v>
      </c>
    </row>
    <row r="40" spans="2:15" x14ac:dyDescent="0.35">
      <c r="B40" t="s">
        <v>468</v>
      </c>
      <c r="C40" t="s">
        <v>220</v>
      </c>
      <c r="D40" t="s">
        <v>222</v>
      </c>
      <c r="E40" s="3" t="s">
        <v>103</v>
      </c>
      <c r="F40" s="3"/>
      <c r="G40" s="3" t="s">
        <v>89</v>
      </c>
      <c r="H40" s="9">
        <v>1</v>
      </c>
      <c r="I40" s="9">
        <v>1</v>
      </c>
      <c r="J40" s="9">
        <v>1</v>
      </c>
      <c r="K40" s="9">
        <v>1</v>
      </c>
      <c r="L40" s="9">
        <v>1</v>
      </c>
      <c r="M40" s="9">
        <v>1</v>
      </c>
      <c r="N40" s="10" t="s">
        <v>308</v>
      </c>
      <c r="O40" s="11" t="s">
        <v>308</v>
      </c>
    </row>
    <row r="41" spans="2:15" x14ac:dyDescent="0.35">
      <c r="B41" t="s">
        <v>468</v>
      </c>
      <c r="C41" t="s">
        <v>220</v>
      </c>
      <c r="D41" t="s">
        <v>222</v>
      </c>
      <c r="E41" s="3" t="s">
        <v>104</v>
      </c>
      <c r="F41" s="3"/>
      <c r="G41" s="3" t="s">
        <v>89</v>
      </c>
      <c r="H41" s="9">
        <v>1</v>
      </c>
      <c r="I41" s="9">
        <v>1</v>
      </c>
      <c r="J41" s="9">
        <v>1</v>
      </c>
      <c r="K41" s="9">
        <v>1</v>
      </c>
      <c r="L41" s="9">
        <v>1</v>
      </c>
      <c r="M41" s="9">
        <v>1</v>
      </c>
      <c r="N41" s="10" t="s">
        <v>308</v>
      </c>
      <c r="O41" s="11" t="s">
        <v>308</v>
      </c>
    </row>
    <row r="42" spans="2:15" x14ac:dyDescent="0.35">
      <c r="B42" t="s">
        <v>468</v>
      </c>
      <c r="C42" t="s">
        <v>220</v>
      </c>
      <c r="D42" t="s">
        <v>222</v>
      </c>
      <c r="E42" s="3" t="s">
        <v>105</v>
      </c>
      <c r="F42" s="3"/>
      <c r="G42" s="3" t="s">
        <v>89</v>
      </c>
      <c r="H42" s="9">
        <v>1</v>
      </c>
      <c r="I42" s="9">
        <v>1</v>
      </c>
      <c r="J42" s="9">
        <v>1</v>
      </c>
      <c r="K42" s="9">
        <v>1</v>
      </c>
      <c r="L42" s="9">
        <v>1</v>
      </c>
      <c r="M42" s="9">
        <v>1</v>
      </c>
      <c r="N42" s="10" t="s">
        <v>308</v>
      </c>
      <c r="O42" s="11" t="s">
        <v>308</v>
      </c>
    </row>
    <row r="43" spans="2:15" x14ac:dyDescent="0.35">
      <c r="B43" t="s">
        <v>468</v>
      </c>
      <c r="C43" t="s">
        <v>220</v>
      </c>
      <c r="D43" t="s">
        <v>222</v>
      </c>
      <c r="E43" s="3" t="s">
        <v>106</v>
      </c>
      <c r="F43" s="3"/>
      <c r="G43" s="3" t="s">
        <v>89</v>
      </c>
      <c r="H43" s="9">
        <v>1</v>
      </c>
      <c r="I43" s="9">
        <v>1</v>
      </c>
      <c r="J43" s="9">
        <v>1</v>
      </c>
      <c r="K43" s="9">
        <v>1</v>
      </c>
      <c r="L43" s="9">
        <v>1</v>
      </c>
      <c r="M43" s="9">
        <v>1</v>
      </c>
      <c r="N43" s="10" t="s">
        <v>308</v>
      </c>
      <c r="O43" s="11" t="s">
        <v>308</v>
      </c>
    </row>
    <row r="44" spans="2:15" x14ac:dyDescent="0.35">
      <c r="B44" t="s">
        <v>468</v>
      </c>
      <c r="C44" t="s">
        <v>220</v>
      </c>
      <c r="D44" t="s">
        <v>222</v>
      </c>
      <c r="E44" s="3" t="s">
        <v>107</v>
      </c>
      <c r="F44" s="3"/>
      <c r="G44" s="3" t="s">
        <v>90</v>
      </c>
      <c r="H44" s="9">
        <v>1</v>
      </c>
      <c r="I44" s="9">
        <v>1</v>
      </c>
      <c r="J44" s="9">
        <v>1</v>
      </c>
      <c r="K44" s="9">
        <v>1</v>
      </c>
      <c r="L44" s="9">
        <v>1</v>
      </c>
      <c r="M44" s="9">
        <v>1</v>
      </c>
      <c r="N44" s="10" t="s">
        <v>308</v>
      </c>
      <c r="O44" s="11" t="s">
        <v>308</v>
      </c>
    </row>
    <row r="45" spans="2:15" x14ac:dyDescent="0.35">
      <c r="B45" t="s">
        <v>468</v>
      </c>
      <c r="C45" t="s">
        <v>220</v>
      </c>
      <c r="D45" t="s">
        <v>222</v>
      </c>
      <c r="E45" s="3" t="s">
        <v>108</v>
      </c>
      <c r="F45" s="3"/>
      <c r="G45" s="3" t="s">
        <v>90</v>
      </c>
      <c r="H45" s="9">
        <v>1</v>
      </c>
      <c r="I45" s="9">
        <v>1</v>
      </c>
      <c r="J45" s="9">
        <v>1</v>
      </c>
      <c r="K45" s="9">
        <v>1</v>
      </c>
      <c r="L45" s="9">
        <v>1</v>
      </c>
      <c r="M45" s="9">
        <v>1</v>
      </c>
      <c r="N45" s="10" t="s">
        <v>308</v>
      </c>
      <c r="O45" s="11" t="s">
        <v>308</v>
      </c>
    </row>
    <row r="46" spans="2:15" x14ac:dyDescent="0.35">
      <c r="B46" t="s">
        <v>468</v>
      </c>
      <c r="C46" t="s">
        <v>220</v>
      </c>
      <c r="D46" t="s">
        <v>222</v>
      </c>
      <c r="E46" s="3" t="s">
        <v>109</v>
      </c>
      <c r="F46" s="3"/>
      <c r="G46" s="3" t="s">
        <v>90</v>
      </c>
      <c r="H46" s="9">
        <v>1</v>
      </c>
      <c r="I46" s="9">
        <v>1</v>
      </c>
      <c r="J46" s="9">
        <v>1</v>
      </c>
      <c r="K46" s="9">
        <v>1</v>
      </c>
      <c r="L46" s="9">
        <v>1</v>
      </c>
      <c r="M46" s="9">
        <v>1</v>
      </c>
      <c r="N46" s="10" t="s">
        <v>308</v>
      </c>
      <c r="O46" s="11" t="s">
        <v>308</v>
      </c>
    </row>
    <row r="47" spans="2:15" x14ac:dyDescent="0.35">
      <c r="B47" t="s">
        <v>468</v>
      </c>
      <c r="C47" t="s">
        <v>220</v>
      </c>
      <c r="D47" t="s">
        <v>223</v>
      </c>
      <c r="E47" s="3" t="s">
        <v>430</v>
      </c>
      <c r="F47" s="3"/>
      <c r="G47" s="3" t="s">
        <v>89</v>
      </c>
      <c r="H47" s="9">
        <v>1</v>
      </c>
      <c r="I47" s="9">
        <v>1</v>
      </c>
      <c r="J47" s="9">
        <v>1</v>
      </c>
      <c r="K47" s="9">
        <v>1</v>
      </c>
      <c r="L47" s="9">
        <v>1</v>
      </c>
      <c r="M47" s="9">
        <v>1</v>
      </c>
      <c r="N47" s="10" t="s">
        <v>308</v>
      </c>
      <c r="O47" s="11" t="s">
        <v>308</v>
      </c>
    </row>
    <row r="48" spans="2:15" x14ac:dyDescent="0.35">
      <c r="B48" t="s">
        <v>468</v>
      </c>
      <c r="C48" t="s">
        <v>220</v>
      </c>
      <c r="D48" t="s">
        <v>223</v>
      </c>
      <c r="E48" s="3" t="s">
        <v>431</v>
      </c>
      <c r="F48" s="3"/>
      <c r="G48" s="3" t="s">
        <v>89</v>
      </c>
      <c r="H48" s="9">
        <v>1</v>
      </c>
      <c r="I48" s="9">
        <v>1</v>
      </c>
      <c r="J48" s="9">
        <v>1</v>
      </c>
      <c r="K48" s="9">
        <v>1</v>
      </c>
      <c r="L48" s="9">
        <v>1</v>
      </c>
      <c r="M48" s="9">
        <v>1</v>
      </c>
      <c r="N48" s="10" t="s">
        <v>308</v>
      </c>
      <c r="O48" s="11" t="s">
        <v>308</v>
      </c>
    </row>
    <row r="49" spans="2:15" x14ac:dyDescent="0.35">
      <c r="B49" t="s">
        <v>468</v>
      </c>
      <c r="C49" t="s">
        <v>220</v>
      </c>
      <c r="D49" t="s">
        <v>223</v>
      </c>
      <c r="E49" s="3" t="s">
        <v>434</v>
      </c>
      <c r="F49" s="3"/>
      <c r="G49" s="3" t="s">
        <v>89</v>
      </c>
      <c r="H49" s="9">
        <v>1</v>
      </c>
      <c r="I49" s="9">
        <v>1</v>
      </c>
      <c r="J49" s="9">
        <v>1</v>
      </c>
      <c r="K49" s="9">
        <v>1</v>
      </c>
      <c r="L49" s="9">
        <v>1</v>
      </c>
      <c r="M49" s="9">
        <v>1</v>
      </c>
      <c r="N49" s="10" t="s">
        <v>308</v>
      </c>
      <c r="O49" s="11" t="s">
        <v>308</v>
      </c>
    </row>
    <row r="50" spans="2:15" x14ac:dyDescent="0.35">
      <c r="B50" t="s">
        <v>468</v>
      </c>
      <c r="C50" t="s">
        <v>220</v>
      </c>
      <c r="D50" t="s">
        <v>223</v>
      </c>
      <c r="E50" s="3" t="s">
        <v>432</v>
      </c>
      <c r="F50" s="3"/>
      <c r="G50" s="3" t="s">
        <v>89</v>
      </c>
      <c r="H50" s="9">
        <v>1</v>
      </c>
      <c r="I50" s="9">
        <v>1</v>
      </c>
      <c r="J50" s="9">
        <v>1</v>
      </c>
      <c r="K50" s="9">
        <v>1</v>
      </c>
      <c r="L50" s="9">
        <v>1</v>
      </c>
      <c r="M50" s="9">
        <v>1</v>
      </c>
      <c r="N50" s="10" t="s">
        <v>308</v>
      </c>
      <c r="O50" s="11" t="s">
        <v>308</v>
      </c>
    </row>
    <row r="51" spans="2:15" x14ac:dyDescent="0.35">
      <c r="B51" t="s">
        <v>468</v>
      </c>
      <c r="C51" t="s">
        <v>220</v>
      </c>
      <c r="D51" t="s">
        <v>223</v>
      </c>
      <c r="E51" s="3" t="s">
        <v>433</v>
      </c>
      <c r="F51" s="3"/>
      <c r="G51" s="3" t="s">
        <v>89</v>
      </c>
      <c r="H51" s="9">
        <v>1</v>
      </c>
      <c r="I51" s="9">
        <v>1</v>
      </c>
      <c r="J51" s="9">
        <v>1</v>
      </c>
      <c r="K51" s="9">
        <v>1</v>
      </c>
      <c r="L51" s="9">
        <v>1</v>
      </c>
      <c r="M51" s="9">
        <v>1</v>
      </c>
      <c r="N51" s="10" t="s">
        <v>308</v>
      </c>
      <c r="O51" s="11" t="s">
        <v>308</v>
      </c>
    </row>
    <row r="52" spans="2:15" x14ac:dyDescent="0.35">
      <c r="B52" t="s">
        <v>468</v>
      </c>
      <c r="C52" t="s">
        <v>220</v>
      </c>
      <c r="D52" t="s">
        <v>223</v>
      </c>
      <c r="E52" s="3" t="s">
        <v>110</v>
      </c>
      <c r="F52" s="3"/>
      <c r="G52" s="3" t="s">
        <v>89</v>
      </c>
      <c r="H52" s="9">
        <v>1</v>
      </c>
      <c r="I52" s="9">
        <v>1</v>
      </c>
      <c r="J52" s="9">
        <v>1</v>
      </c>
      <c r="K52" s="9">
        <v>1</v>
      </c>
      <c r="L52" s="9">
        <v>1</v>
      </c>
      <c r="M52" s="9">
        <v>1</v>
      </c>
      <c r="N52" s="10" t="s">
        <v>308</v>
      </c>
      <c r="O52" s="11" t="s">
        <v>308</v>
      </c>
    </row>
    <row r="53" spans="2:15" x14ac:dyDescent="0.35">
      <c r="B53" t="s">
        <v>468</v>
      </c>
      <c r="C53" t="s">
        <v>220</v>
      </c>
      <c r="D53" t="s">
        <v>223</v>
      </c>
      <c r="E53" s="3" t="s">
        <v>111</v>
      </c>
      <c r="F53" s="3"/>
      <c r="G53" s="3" t="s">
        <v>89</v>
      </c>
      <c r="H53" s="9">
        <v>1</v>
      </c>
      <c r="I53" s="9">
        <v>1</v>
      </c>
      <c r="J53" s="9">
        <v>1</v>
      </c>
      <c r="K53" s="9">
        <v>1</v>
      </c>
      <c r="L53" s="9">
        <v>1</v>
      </c>
      <c r="M53" s="9">
        <v>1</v>
      </c>
      <c r="N53" s="10" t="s">
        <v>308</v>
      </c>
      <c r="O53" s="11" t="s">
        <v>308</v>
      </c>
    </row>
    <row r="54" spans="2:15" x14ac:dyDescent="0.35">
      <c r="B54" t="s">
        <v>468</v>
      </c>
      <c r="C54" t="s">
        <v>220</v>
      </c>
      <c r="D54" t="s">
        <v>223</v>
      </c>
      <c r="E54" s="3" t="s">
        <v>435</v>
      </c>
      <c r="F54" s="3"/>
      <c r="G54" s="3" t="s">
        <v>90</v>
      </c>
      <c r="H54" s="9">
        <v>1</v>
      </c>
      <c r="I54" s="9">
        <v>1</v>
      </c>
      <c r="J54" s="9">
        <v>1</v>
      </c>
      <c r="K54" s="9">
        <v>1</v>
      </c>
      <c r="L54" s="9">
        <v>1</v>
      </c>
      <c r="M54" s="9">
        <v>1</v>
      </c>
      <c r="N54" s="10" t="s">
        <v>308</v>
      </c>
      <c r="O54" s="11" t="s">
        <v>308</v>
      </c>
    </row>
    <row r="55" spans="2:15" x14ac:dyDescent="0.35">
      <c r="B55" t="s">
        <v>468</v>
      </c>
      <c r="C55" t="s">
        <v>220</v>
      </c>
      <c r="D55" t="s">
        <v>223</v>
      </c>
      <c r="E55" s="3" t="s">
        <v>436</v>
      </c>
      <c r="F55" s="3"/>
      <c r="G55" s="3" t="s">
        <v>90</v>
      </c>
      <c r="H55" s="9">
        <v>1</v>
      </c>
      <c r="I55" s="9">
        <v>1</v>
      </c>
      <c r="J55" s="9">
        <v>1</v>
      </c>
      <c r="K55" s="9">
        <v>1</v>
      </c>
      <c r="L55" s="9">
        <v>1</v>
      </c>
      <c r="M55" s="9">
        <v>1</v>
      </c>
      <c r="N55" s="10" t="s">
        <v>308</v>
      </c>
      <c r="O55" s="11" t="s">
        <v>308</v>
      </c>
    </row>
    <row r="56" spans="2:15" x14ac:dyDescent="0.35">
      <c r="B56" t="s">
        <v>468</v>
      </c>
      <c r="C56" t="s">
        <v>220</v>
      </c>
      <c r="D56" t="s">
        <v>223</v>
      </c>
      <c r="E56" s="3" t="s">
        <v>112</v>
      </c>
      <c r="F56" s="3"/>
      <c r="G56" s="3" t="s">
        <v>90</v>
      </c>
      <c r="H56" s="9">
        <v>1</v>
      </c>
      <c r="I56" s="9">
        <v>1</v>
      </c>
      <c r="J56" s="9">
        <v>1</v>
      </c>
      <c r="K56" s="9">
        <v>1</v>
      </c>
      <c r="L56" s="9">
        <v>1</v>
      </c>
      <c r="M56" s="9">
        <v>1</v>
      </c>
      <c r="N56" s="10" t="s">
        <v>308</v>
      </c>
      <c r="O56" s="11" t="s">
        <v>308</v>
      </c>
    </row>
    <row r="57" spans="2:15" x14ac:dyDescent="0.35">
      <c r="B57" t="s">
        <v>468</v>
      </c>
      <c r="C57" t="s">
        <v>220</v>
      </c>
      <c r="D57" t="s">
        <v>223</v>
      </c>
      <c r="E57" s="3" t="s">
        <v>113</v>
      </c>
      <c r="F57" s="3"/>
      <c r="G57" s="3" t="s">
        <v>90</v>
      </c>
      <c r="H57" s="9">
        <v>1</v>
      </c>
      <c r="I57" s="9">
        <v>1</v>
      </c>
      <c r="J57" s="9">
        <v>1</v>
      </c>
      <c r="K57" s="9">
        <v>1</v>
      </c>
      <c r="L57" s="9">
        <v>1</v>
      </c>
      <c r="M57" s="9">
        <v>1</v>
      </c>
      <c r="N57" s="10" t="s">
        <v>308</v>
      </c>
      <c r="O57" s="11" t="s">
        <v>308</v>
      </c>
    </row>
    <row r="58" spans="2:15" x14ac:dyDescent="0.35">
      <c r="B58" t="s">
        <v>468</v>
      </c>
      <c r="C58" t="s">
        <v>220</v>
      </c>
      <c r="D58" t="s">
        <v>223</v>
      </c>
      <c r="E58" s="17" t="s">
        <v>439</v>
      </c>
      <c r="F58" s="3"/>
      <c r="G58" s="3" t="s">
        <v>89</v>
      </c>
      <c r="H58" s="9">
        <v>1</v>
      </c>
      <c r="I58" s="9">
        <v>1</v>
      </c>
      <c r="J58" s="9">
        <v>1</v>
      </c>
      <c r="K58" s="9">
        <v>1</v>
      </c>
      <c r="L58" s="9">
        <v>1</v>
      </c>
      <c r="M58" s="9">
        <v>1</v>
      </c>
      <c r="N58" s="10" t="s">
        <v>308</v>
      </c>
      <c r="O58" s="11" t="s">
        <v>308</v>
      </c>
    </row>
    <row r="59" spans="2:15" x14ac:dyDescent="0.35">
      <c r="B59" t="s">
        <v>468</v>
      </c>
      <c r="C59" t="s">
        <v>220</v>
      </c>
      <c r="D59" t="s">
        <v>223</v>
      </c>
      <c r="E59" s="17" t="s">
        <v>438</v>
      </c>
      <c r="F59" s="3"/>
      <c r="G59" s="3" t="s">
        <v>89</v>
      </c>
      <c r="H59" s="9">
        <v>1</v>
      </c>
      <c r="I59" s="9">
        <v>1</v>
      </c>
      <c r="J59" s="9">
        <v>1</v>
      </c>
      <c r="K59" s="9">
        <v>1</v>
      </c>
      <c r="L59" s="9">
        <v>1</v>
      </c>
      <c r="M59" s="9">
        <v>1</v>
      </c>
      <c r="N59" s="10" t="s">
        <v>308</v>
      </c>
      <c r="O59" s="11" t="s">
        <v>308</v>
      </c>
    </row>
    <row r="60" spans="2:15" x14ac:dyDescent="0.35">
      <c r="B60" t="s">
        <v>468</v>
      </c>
      <c r="C60" t="s">
        <v>220</v>
      </c>
      <c r="D60" t="s">
        <v>223</v>
      </c>
      <c r="E60" s="17" t="s">
        <v>437</v>
      </c>
      <c r="F60" s="3"/>
      <c r="G60" s="3" t="s">
        <v>89</v>
      </c>
      <c r="H60" s="9">
        <v>1</v>
      </c>
      <c r="I60" s="9">
        <v>1</v>
      </c>
      <c r="J60" s="9">
        <v>1</v>
      </c>
      <c r="K60" s="9">
        <v>1</v>
      </c>
      <c r="L60" s="9">
        <v>1</v>
      </c>
      <c r="M60" s="9">
        <v>1</v>
      </c>
      <c r="N60" s="10" t="s">
        <v>308</v>
      </c>
      <c r="O60" s="11" t="s">
        <v>308</v>
      </c>
    </row>
    <row r="61" spans="2:15" x14ac:dyDescent="0.35">
      <c r="B61" t="s">
        <v>468</v>
      </c>
      <c r="C61" t="s">
        <v>220</v>
      </c>
      <c r="D61" t="s">
        <v>223</v>
      </c>
      <c r="E61" s="18" t="s">
        <v>114</v>
      </c>
      <c r="F61" s="3"/>
      <c r="G61" s="3" t="s">
        <v>89</v>
      </c>
      <c r="H61" s="9">
        <v>1</v>
      </c>
      <c r="I61" s="9">
        <v>1</v>
      </c>
      <c r="J61" s="9">
        <v>1</v>
      </c>
      <c r="K61" s="9">
        <v>1</v>
      </c>
      <c r="L61" s="9">
        <v>1</v>
      </c>
      <c r="M61" s="9">
        <v>1</v>
      </c>
      <c r="N61" s="10" t="s">
        <v>308</v>
      </c>
      <c r="O61" s="11" t="s">
        <v>308</v>
      </c>
    </row>
    <row r="62" spans="2:15" x14ac:dyDescent="0.35">
      <c r="B62" t="s">
        <v>468</v>
      </c>
      <c r="C62" t="s">
        <v>220</v>
      </c>
      <c r="D62" t="s">
        <v>223</v>
      </c>
      <c r="E62" s="18" t="s">
        <v>440</v>
      </c>
      <c r="F62" s="3"/>
      <c r="G62" s="3" t="s">
        <v>89</v>
      </c>
      <c r="H62" s="9">
        <v>1</v>
      </c>
      <c r="I62" s="9">
        <v>1</v>
      </c>
      <c r="J62" s="9">
        <v>1</v>
      </c>
      <c r="K62" s="9">
        <v>1</v>
      </c>
      <c r="L62" s="9">
        <v>1</v>
      </c>
      <c r="M62" s="9">
        <v>1</v>
      </c>
      <c r="N62" s="10" t="s">
        <v>308</v>
      </c>
      <c r="O62" s="11" t="s">
        <v>308</v>
      </c>
    </row>
    <row r="63" spans="2:15" x14ac:dyDescent="0.35">
      <c r="B63" t="s">
        <v>468</v>
      </c>
      <c r="C63" t="s">
        <v>220</v>
      </c>
      <c r="D63" t="s">
        <v>223</v>
      </c>
      <c r="E63" s="18" t="s">
        <v>441</v>
      </c>
      <c r="F63" s="3"/>
      <c r="G63" s="3"/>
      <c r="H63" s="9"/>
      <c r="I63" s="9"/>
      <c r="J63" s="9"/>
      <c r="K63" s="9"/>
      <c r="L63" s="9"/>
      <c r="M63" s="9"/>
      <c r="N63" s="10"/>
      <c r="O63" s="11"/>
    </row>
    <row r="64" spans="2:15" x14ac:dyDescent="0.35">
      <c r="B64" t="s">
        <v>468</v>
      </c>
      <c r="C64" t="s">
        <v>220</v>
      </c>
      <c r="D64" t="s">
        <v>223</v>
      </c>
      <c r="E64" s="18" t="s">
        <v>442</v>
      </c>
      <c r="F64" s="3"/>
      <c r="G64" s="3"/>
      <c r="H64" s="9"/>
      <c r="I64" s="9"/>
      <c r="J64" s="9"/>
      <c r="K64" s="9"/>
      <c r="L64" s="9"/>
      <c r="M64" s="9"/>
      <c r="N64" s="10"/>
      <c r="O64" s="11"/>
    </row>
    <row r="65" spans="2:15" x14ac:dyDescent="0.35">
      <c r="B65" t="s">
        <v>468</v>
      </c>
      <c r="C65" t="s">
        <v>220</v>
      </c>
      <c r="D65" t="s">
        <v>223</v>
      </c>
      <c r="E65" s="18" t="s">
        <v>443</v>
      </c>
      <c r="F65" s="3"/>
      <c r="G65" s="3"/>
      <c r="H65" s="9"/>
      <c r="I65" s="9"/>
      <c r="J65" s="9"/>
      <c r="K65" s="9"/>
      <c r="L65" s="9"/>
      <c r="M65" s="9"/>
      <c r="N65" s="10"/>
      <c r="O65" s="11"/>
    </row>
    <row r="66" spans="2:15" x14ac:dyDescent="0.35">
      <c r="B66" t="s">
        <v>468</v>
      </c>
      <c r="C66" t="s">
        <v>220</v>
      </c>
      <c r="D66" t="s">
        <v>223</v>
      </c>
      <c r="E66" s="18" t="s">
        <v>449</v>
      </c>
      <c r="F66" s="3"/>
      <c r="G66" s="3" t="s">
        <v>89</v>
      </c>
      <c r="H66" s="9">
        <v>1</v>
      </c>
      <c r="I66" s="9">
        <v>1</v>
      </c>
      <c r="J66" s="9">
        <v>1</v>
      </c>
      <c r="K66" s="9">
        <v>1</v>
      </c>
      <c r="L66" s="9">
        <v>1</v>
      </c>
      <c r="M66" s="9">
        <v>1</v>
      </c>
      <c r="N66" s="10" t="s">
        <v>308</v>
      </c>
      <c r="O66" s="11" t="s">
        <v>308</v>
      </c>
    </row>
    <row r="67" spans="2:15" x14ac:dyDescent="0.35">
      <c r="B67" t="s">
        <v>468</v>
      </c>
      <c r="C67" t="s">
        <v>220</v>
      </c>
      <c r="D67" t="s">
        <v>223</v>
      </c>
      <c r="E67" s="18" t="s">
        <v>450</v>
      </c>
      <c r="F67" s="3"/>
      <c r="G67" s="3"/>
      <c r="H67" s="9"/>
      <c r="I67" s="9"/>
      <c r="J67" s="9"/>
      <c r="K67" s="9"/>
      <c r="L67" s="9"/>
      <c r="M67" s="9"/>
      <c r="N67" s="10"/>
      <c r="O67" s="11"/>
    </row>
    <row r="68" spans="2:15" x14ac:dyDescent="0.35">
      <c r="B68" t="s">
        <v>468</v>
      </c>
      <c r="C68" t="s">
        <v>220</v>
      </c>
      <c r="D68" t="s">
        <v>223</v>
      </c>
      <c r="E68" s="18" t="s">
        <v>451</v>
      </c>
      <c r="F68" s="3"/>
      <c r="G68" s="3"/>
      <c r="H68" s="9"/>
      <c r="I68" s="9"/>
      <c r="J68" s="9"/>
      <c r="K68" s="9"/>
      <c r="L68" s="9"/>
      <c r="M68" s="9"/>
      <c r="N68" s="10"/>
      <c r="O68" s="11"/>
    </row>
    <row r="69" spans="2:15" x14ac:dyDescent="0.35">
      <c r="B69" t="s">
        <v>468</v>
      </c>
      <c r="C69" t="s">
        <v>220</v>
      </c>
      <c r="D69" t="s">
        <v>223</v>
      </c>
      <c r="E69" s="18" t="s">
        <v>452</v>
      </c>
      <c r="F69" s="3"/>
      <c r="G69" s="3"/>
      <c r="H69" s="9"/>
      <c r="I69" s="9"/>
      <c r="J69" s="9"/>
      <c r="K69" s="9"/>
      <c r="L69" s="9"/>
      <c r="M69" s="9"/>
      <c r="N69" s="10"/>
      <c r="O69" s="11"/>
    </row>
    <row r="70" spans="2:15" x14ac:dyDescent="0.35">
      <c r="B70" t="s">
        <v>468</v>
      </c>
      <c r="C70" t="s">
        <v>220</v>
      </c>
      <c r="D70" t="s">
        <v>223</v>
      </c>
      <c r="E70" s="18" t="s">
        <v>454</v>
      </c>
      <c r="F70" s="3"/>
      <c r="G70" s="3" t="s">
        <v>89</v>
      </c>
      <c r="H70" s="9">
        <v>1</v>
      </c>
      <c r="I70" s="9">
        <v>1</v>
      </c>
      <c r="J70" s="9">
        <v>1</v>
      </c>
      <c r="K70" s="9">
        <v>1</v>
      </c>
      <c r="L70" s="9">
        <v>1</v>
      </c>
      <c r="M70" s="9">
        <v>1</v>
      </c>
      <c r="N70" s="10" t="s">
        <v>308</v>
      </c>
      <c r="O70" s="11" t="s">
        <v>308</v>
      </c>
    </row>
    <row r="71" spans="2:15" x14ac:dyDescent="0.35">
      <c r="B71" t="s">
        <v>468</v>
      </c>
      <c r="C71" t="s">
        <v>220</v>
      </c>
      <c r="D71" t="s">
        <v>223</v>
      </c>
      <c r="E71" s="18" t="s">
        <v>455</v>
      </c>
      <c r="F71" s="3"/>
      <c r="G71" s="3"/>
      <c r="H71" s="9"/>
      <c r="I71" s="9"/>
      <c r="J71" s="9"/>
      <c r="K71" s="9"/>
      <c r="L71" s="9"/>
      <c r="M71" s="9"/>
      <c r="N71" s="10"/>
      <c r="O71" s="11"/>
    </row>
    <row r="72" spans="2:15" x14ac:dyDescent="0.35">
      <c r="B72" t="s">
        <v>468</v>
      </c>
      <c r="C72" t="s">
        <v>220</v>
      </c>
      <c r="D72" t="s">
        <v>223</v>
      </c>
      <c r="E72" s="18" t="s">
        <v>459</v>
      </c>
      <c r="F72" s="3"/>
      <c r="G72" s="3"/>
      <c r="H72" s="9"/>
      <c r="I72" s="9"/>
      <c r="J72" s="9"/>
      <c r="K72" s="9"/>
      <c r="L72" s="9"/>
      <c r="M72" s="9"/>
      <c r="N72" s="10"/>
      <c r="O72" s="11"/>
    </row>
    <row r="73" spans="2:15" x14ac:dyDescent="0.35">
      <c r="B73" t="s">
        <v>468</v>
      </c>
      <c r="C73" t="s">
        <v>220</v>
      </c>
      <c r="D73" t="s">
        <v>223</v>
      </c>
      <c r="E73" s="18" t="s">
        <v>460</v>
      </c>
      <c r="F73" s="3"/>
      <c r="G73" s="3"/>
      <c r="H73" s="9"/>
      <c r="I73" s="9"/>
      <c r="J73" s="9"/>
      <c r="K73" s="9"/>
      <c r="L73" s="9"/>
      <c r="M73" s="9"/>
      <c r="N73" s="10"/>
      <c r="O73" s="11"/>
    </row>
    <row r="74" spans="2:15" x14ac:dyDescent="0.35">
      <c r="B74" t="s">
        <v>468</v>
      </c>
      <c r="C74" t="s">
        <v>220</v>
      </c>
      <c r="D74" t="s">
        <v>223</v>
      </c>
      <c r="E74" s="18" t="s">
        <v>461</v>
      </c>
      <c r="F74" s="3"/>
      <c r="G74" s="3"/>
      <c r="H74" s="9"/>
      <c r="I74" s="9"/>
      <c r="J74" s="9"/>
      <c r="K74" s="9"/>
      <c r="L74" s="9"/>
      <c r="M74" s="9"/>
      <c r="N74" s="10"/>
      <c r="O74" s="11"/>
    </row>
    <row r="75" spans="2:15" x14ac:dyDescent="0.35">
      <c r="B75" t="s">
        <v>468</v>
      </c>
      <c r="C75" t="s">
        <v>220</v>
      </c>
      <c r="D75" t="s">
        <v>223</v>
      </c>
      <c r="E75" s="18" t="s">
        <v>456</v>
      </c>
      <c r="F75" s="3"/>
      <c r="G75" s="3" t="s">
        <v>89</v>
      </c>
      <c r="H75" s="9">
        <v>1</v>
      </c>
      <c r="I75" s="9">
        <v>1</v>
      </c>
      <c r="J75" s="9">
        <v>1</v>
      </c>
      <c r="K75" s="9">
        <v>1</v>
      </c>
      <c r="L75" s="9">
        <v>1</v>
      </c>
      <c r="M75" s="9">
        <v>1</v>
      </c>
      <c r="N75" s="10" t="s">
        <v>308</v>
      </c>
      <c r="O75" s="11" t="s">
        <v>308</v>
      </c>
    </row>
    <row r="76" spans="2:15" x14ac:dyDescent="0.35">
      <c r="B76" t="s">
        <v>468</v>
      </c>
      <c r="C76" t="s">
        <v>220</v>
      </c>
      <c r="D76" t="s">
        <v>223</v>
      </c>
      <c r="E76" s="18" t="s">
        <v>457</v>
      </c>
      <c r="F76" s="3"/>
      <c r="G76" s="3"/>
      <c r="H76" s="9"/>
      <c r="I76" s="9"/>
      <c r="J76" s="9"/>
      <c r="K76" s="9"/>
      <c r="L76" s="9"/>
      <c r="M76" s="9"/>
      <c r="N76" s="10"/>
      <c r="O76" s="11"/>
    </row>
    <row r="77" spans="2:15" x14ac:dyDescent="0.35">
      <c r="B77" t="s">
        <v>468</v>
      </c>
      <c r="C77" t="s">
        <v>220</v>
      </c>
      <c r="D77" t="s">
        <v>223</v>
      </c>
      <c r="E77" s="18" t="s">
        <v>462</v>
      </c>
      <c r="F77" s="3"/>
      <c r="G77" s="3"/>
      <c r="H77" s="9"/>
      <c r="I77" s="9"/>
      <c r="J77" s="9"/>
      <c r="K77" s="9"/>
      <c r="L77" s="9"/>
      <c r="M77" s="9"/>
      <c r="N77" s="10"/>
      <c r="O77" s="11"/>
    </row>
    <row r="78" spans="2:15" x14ac:dyDescent="0.35">
      <c r="B78" t="s">
        <v>468</v>
      </c>
      <c r="C78" t="s">
        <v>220</v>
      </c>
      <c r="D78" t="s">
        <v>223</v>
      </c>
      <c r="E78" s="18" t="s">
        <v>458</v>
      </c>
      <c r="F78" s="3"/>
      <c r="G78" s="3"/>
      <c r="H78" s="9"/>
      <c r="I78" s="9"/>
      <c r="J78" s="9"/>
      <c r="K78" s="9"/>
      <c r="L78" s="9"/>
      <c r="M78" s="9"/>
      <c r="N78" s="10"/>
      <c r="O78" s="11"/>
    </row>
    <row r="79" spans="2:15" x14ac:dyDescent="0.35">
      <c r="B79" t="s">
        <v>468</v>
      </c>
      <c r="C79" t="s">
        <v>220</v>
      </c>
      <c r="D79" t="s">
        <v>223</v>
      </c>
      <c r="E79" s="18" t="s">
        <v>444</v>
      </c>
      <c r="F79" s="3"/>
      <c r="G79" s="3" t="s">
        <v>89</v>
      </c>
      <c r="H79" s="9">
        <v>1</v>
      </c>
      <c r="I79" s="9">
        <v>1</v>
      </c>
      <c r="J79" s="9">
        <v>1</v>
      </c>
      <c r="K79" s="9">
        <v>1</v>
      </c>
      <c r="L79" s="9">
        <v>1</v>
      </c>
      <c r="M79" s="9">
        <v>1</v>
      </c>
      <c r="N79" s="10" t="s">
        <v>308</v>
      </c>
      <c r="O79" s="11" t="s">
        <v>308</v>
      </c>
    </row>
    <row r="80" spans="2:15" x14ac:dyDescent="0.35">
      <c r="B80" t="s">
        <v>468</v>
      </c>
      <c r="E80" s="18" t="s">
        <v>445</v>
      </c>
      <c r="F80" s="3"/>
      <c r="G80" s="3"/>
      <c r="H80" s="9"/>
      <c r="I80" s="9"/>
      <c r="J80" s="9"/>
      <c r="K80" s="9"/>
      <c r="L80" s="9"/>
      <c r="M80" s="9"/>
      <c r="N80" s="10"/>
      <c r="O80" s="11"/>
    </row>
    <row r="81" spans="2:15" x14ac:dyDescent="0.35">
      <c r="B81" t="s">
        <v>468</v>
      </c>
      <c r="E81" s="18" t="s">
        <v>446</v>
      </c>
      <c r="F81" s="3"/>
      <c r="G81" s="3"/>
      <c r="H81" s="9"/>
      <c r="I81" s="9"/>
      <c r="J81" s="9"/>
      <c r="K81" s="9"/>
      <c r="L81" s="9"/>
      <c r="M81" s="9"/>
      <c r="N81" s="10"/>
      <c r="O81" s="11"/>
    </row>
    <row r="82" spans="2:15" x14ac:dyDescent="0.35">
      <c r="B82" t="s">
        <v>468</v>
      </c>
      <c r="E82" s="18" t="s">
        <v>447</v>
      </c>
      <c r="F82" s="3"/>
      <c r="G82" s="3"/>
      <c r="H82" s="9"/>
      <c r="I82" s="9"/>
      <c r="J82" s="9"/>
      <c r="K82" s="9"/>
      <c r="L82" s="9"/>
      <c r="M82" s="9"/>
      <c r="N82" s="10"/>
      <c r="O82" s="11"/>
    </row>
    <row r="83" spans="2:15" x14ac:dyDescent="0.35">
      <c r="B83" t="s">
        <v>468</v>
      </c>
      <c r="E83" s="18" t="s">
        <v>448</v>
      </c>
      <c r="F83" s="3"/>
      <c r="G83" s="3"/>
      <c r="H83" s="9"/>
      <c r="I83" s="9"/>
      <c r="J83" s="9"/>
      <c r="K83" s="9"/>
      <c r="L83" s="9"/>
      <c r="M83" s="9"/>
      <c r="N83" s="10"/>
      <c r="O83" s="11"/>
    </row>
    <row r="84" spans="2:15" x14ac:dyDescent="0.35">
      <c r="B84" t="s">
        <v>468</v>
      </c>
      <c r="C84" t="s">
        <v>220</v>
      </c>
      <c r="D84" t="s">
        <v>224</v>
      </c>
      <c r="E84" s="3" t="s">
        <v>279</v>
      </c>
      <c r="F84" s="3"/>
      <c r="G84" s="3" t="s">
        <v>259</v>
      </c>
      <c r="H84" s="9">
        <v>1</v>
      </c>
      <c r="I84" s="9">
        <v>1</v>
      </c>
      <c r="J84" s="9">
        <v>1</v>
      </c>
      <c r="K84" s="9">
        <v>1</v>
      </c>
      <c r="L84" s="9">
        <v>1</v>
      </c>
      <c r="M84" s="9">
        <v>1</v>
      </c>
      <c r="N84" s="10" t="s">
        <v>308</v>
      </c>
      <c r="O84" s="11" t="s">
        <v>308</v>
      </c>
    </row>
    <row r="85" spans="2:15" x14ac:dyDescent="0.35">
      <c r="B85" t="s">
        <v>468</v>
      </c>
      <c r="C85" t="s">
        <v>220</v>
      </c>
      <c r="D85" t="s">
        <v>224</v>
      </c>
      <c r="E85" s="3" t="s">
        <v>280</v>
      </c>
      <c r="F85" s="3"/>
      <c r="G85" s="3" t="s">
        <v>259</v>
      </c>
      <c r="H85" s="9">
        <v>1</v>
      </c>
      <c r="I85" s="9">
        <v>1</v>
      </c>
      <c r="J85" s="9">
        <v>1</v>
      </c>
      <c r="K85" s="9">
        <v>1</v>
      </c>
      <c r="L85" s="9">
        <v>1</v>
      </c>
      <c r="M85" s="9">
        <v>1</v>
      </c>
      <c r="N85" s="10" t="s">
        <v>308</v>
      </c>
      <c r="O85" s="11" t="s">
        <v>308</v>
      </c>
    </row>
    <row r="86" spans="2:15" x14ac:dyDescent="0.35">
      <c r="B86" t="s">
        <v>468</v>
      </c>
      <c r="C86" t="s">
        <v>220</v>
      </c>
      <c r="D86" t="s">
        <v>224</v>
      </c>
      <c r="E86" s="3" t="s">
        <v>115</v>
      </c>
      <c r="F86" s="3"/>
      <c r="G86" s="3" t="s">
        <v>116</v>
      </c>
      <c r="H86" s="9">
        <v>1</v>
      </c>
      <c r="I86" s="9">
        <v>1</v>
      </c>
      <c r="J86" s="9">
        <v>1</v>
      </c>
      <c r="K86" s="9">
        <v>1</v>
      </c>
      <c r="L86" s="9">
        <v>1</v>
      </c>
      <c r="M86" s="9">
        <v>1</v>
      </c>
      <c r="N86" s="10" t="s">
        <v>308</v>
      </c>
      <c r="O86" s="11" t="s">
        <v>308</v>
      </c>
    </row>
    <row r="87" spans="2:15" x14ac:dyDescent="0.35">
      <c r="B87" t="s">
        <v>468</v>
      </c>
      <c r="C87" t="s">
        <v>220</v>
      </c>
      <c r="D87" t="s">
        <v>224</v>
      </c>
      <c r="E87" s="3" t="s">
        <v>117</v>
      </c>
      <c r="F87" s="3"/>
      <c r="G87" s="3" t="s">
        <v>116</v>
      </c>
      <c r="H87" s="9">
        <v>1</v>
      </c>
      <c r="I87" s="9">
        <v>1</v>
      </c>
      <c r="J87" s="9">
        <v>1</v>
      </c>
      <c r="K87" s="9">
        <v>1</v>
      </c>
      <c r="L87" s="9">
        <v>1</v>
      </c>
      <c r="M87" s="9">
        <v>1</v>
      </c>
      <c r="N87" s="10" t="s">
        <v>308</v>
      </c>
      <c r="O87" s="11" t="s">
        <v>308</v>
      </c>
    </row>
    <row r="88" spans="2:15" x14ac:dyDescent="0.35">
      <c r="B88" t="s">
        <v>468</v>
      </c>
      <c r="C88" t="s">
        <v>220</v>
      </c>
      <c r="D88" t="s">
        <v>224</v>
      </c>
      <c r="E88" s="3" t="s">
        <v>118</v>
      </c>
      <c r="F88" s="3"/>
      <c r="G88" s="3" t="s">
        <v>116</v>
      </c>
      <c r="H88" s="9">
        <v>1</v>
      </c>
      <c r="I88" s="9">
        <v>1</v>
      </c>
      <c r="J88" s="9">
        <v>1</v>
      </c>
      <c r="K88" s="9">
        <v>1</v>
      </c>
      <c r="L88" s="9">
        <v>1</v>
      </c>
      <c r="M88" s="9">
        <v>1</v>
      </c>
      <c r="N88" s="10" t="s">
        <v>308</v>
      </c>
      <c r="O88" s="11" t="s">
        <v>308</v>
      </c>
    </row>
    <row r="89" spans="2:15" x14ac:dyDescent="0.35">
      <c r="B89" t="s">
        <v>468</v>
      </c>
      <c r="C89" t="s">
        <v>220</v>
      </c>
      <c r="D89" t="s">
        <v>224</v>
      </c>
      <c r="E89" s="3" t="s">
        <v>119</v>
      </c>
      <c r="F89" s="3"/>
      <c r="G89" s="3" t="s">
        <v>116</v>
      </c>
      <c r="H89" s="9">
        <v>1</v>
      </c>
      <c r="I89" s="9">
        <v>1</v>
      </c>
      <c r="J89" s="9">
        <v>1</v>
      </c>
      <c r="K89" s="9">
        <v>1</v>
      </c>
      <c r="L89" s="9">
        <v>1</v>
      </c>
      <c r="M89" s="9">
        <v>1</v>
      </c>
      <c r="N89" s="10" t="s">
        <v>308</v>
      </c>
      <c r="O89" s="11" t="s">
        <v>308</v>
      </c>
    </row>
    <row r="90" spans="2:15" x14ac:dyDescent="0.35">
      <c r="B90" t="s">
        <v>468</v>
      </c>
      <c r="C90" t="s">
        <v>220</v>
      </c>
      <c r="D90" t="s">
        <v>224</v>
      </c>
      <c r="E90" s="3" t="s">
        <v>120</v>
      </c>
      <c r="F90" s="3"/>
      <c r="G90" s="3" t="s">
        <v>116</v>
      </c>
      <c r="H90" s="9">
        <v>1</v>
      </c>
      <c r="I90" s="9">
        <v>1</v>
      </c>
      <c r="J90" s="9">
        <v>1</v>
      </c>
      <c r="K90" s="9">
        <v>1</v>
      </c>
      <c r="L90" s="9">
        <v>1</v>
      </c>
      <c r="M90" s="9">
        <v>1</v>
      </c>
      <c r="N90" s="10" t="s">
        <v>308</v>
      </c>
      <c r="O90" s="11" t="s">
        <v>308</v>
      </c>
    </row>
    <row r="91" spans="2:15" x14ac:dyDescent="0.35">
      <c r="B91" t="s">
        <v>468</v>
      </c>
      <c r="C91" t="s">
        <v>220</v>
      </c>
      <c r="D91" t="s">
        <v>224</v>
      </c>
      <c r="E91" s="3" t="s">
        <v>121</v>
      </c>
      <c r="F91" s="3"/>
      <c r="G91" s="3" t="s">
        <v>116</v>
      </c>
      <c r="H91" s="9">
        <v>1</v>
      </c>
      <c r="I91" s="9">
        <v>1</v>
      </c>
      <c r="J91" s="9">
        <v>1</v>
      </c>
      <c r="K91" s="9">
        <v>1</v>
      </c>
      <c r="L91" s="9">
        <v>1</v>
      </c>
      <c r="M91" s="9">
        <v>1</v>
      </c>
      <c r="N91" s="10" t="s">
        <v>308</v>
      </c>
      <c r="O91" s="11" t="s">
        <v>308</v>
      </c>
    </row>
    <row r="92" spans="2:15" x14ac:dyDescent="0.35">
      <c r="B92" t="s">
        <v>468</v>
      </c>
      <c r="C92" t="s">
        <v>220</v>
      </c>
      <c r="D92" t="s">
        <v>224</v>
      </c>
      <c r="E92" s="3" t="s">
        <v>122</v>
      </c>
      <c r="F92" s="3"/>
      <c r="G92" s="3" t="s">
        <v>116</v>
      </c>
      <c r="H92" s="9">
        <v>1</v>
      </c>
      <c r="I92" s="9">
        <v>1</v>
      </c>
      <c r="J92" s="9">
        <v>1</v>
      </c>
      <c r="K92" s="9">
        <v>1</v>
      </c>
      <c r="L92" s="9">
        <v>1</v>
      </c>
      <c r="M92" s="9">
        <v>1</v>
      </c>
      <c r="N92" s="10" t="s">
        <v>308</v>
      </c>
      <c r="O92" s="11" t="s">
        <v>308</v>
      </c>
    </row>
    <row r="93" spans="2:15" x14ac:dyDescent="0.35">
      <c r="B93" t="s">
        <v>468</v>
      </c>
      <c r="C93" t="s">
        <v>220</v>
      </c>
      <c r="D93" t="s">
        <v>224</v>
      </c>
      <c r="E93" s="3" t="s">
        <v>123</v>
      </c>
      <c r="F93" s="3"/>
      <c r="G93" s="3" t="s">
        <v>116</v>
      </c>
      <c r="H93" s="9">
        <v>1</v>
      </c>
      <c r="I93" s="9">
        <v>1</v>
      </c>
      <c r="J93" s="9">
        <v>1</v>
      </c>
      <c r="K93" s="9">
        <v>1</v>
      </c>
      <c r="L93" s="9">
        <v>1</v>
      </c>
      <c r="M93" s="9">
        <v>1</v>
      </c>
      <c r="N93" s="10" t="s">
        <v>308</v>
      </c>
      <c r="O93" s="11" t="s">
        <v>308</v>
      </c>
    </row>
    <row r="94" spans="2:15" x14ac:dyDescent="0.35">
      <c r="B94" t="s">
        <v>468</v>
      </c>
      <c r="C94" t="s">
        <v>220</v>
      </c>
      <c r="D94" t="s">
        <v>224</v>
      </c>
      <c r="E94" s="3" t="s">
        <v>124</v>
      </c>
      <c r="F94" s="3"/>
      <c r="G94" s="3" t="s">
        <v>116</v>
      </c>
      <c r="H94" s="9">
        <v>1</v>
      </c>
      <c r="I94" s="9">
        <v>1</v>
      </c>
      <c r="J94" s="9">
        <v>1</v>
      </c>
      <c r="K94" s="9">
        <v>1</v>
      </c>
      <c r="L94" s="9">
        <v>1</v>
      </c>
      <c r="M94" s="9">
        <v>1</v>
      </c>
      <c r="N94" s="10" t="s">
        <v>308</v>
      </c>
      <c r="O94" s="11" t="s">
        <v>308</v>
      </c>
    </row>
    <row r="95" spans="2:15" x14ac:dyDescent="0.35">
      <c r="B95" t="s">
        <v>468</v>
      </c>
      <c r="C95" t="s">
        <v>220</v>
      </c>
      <c r="D95" t="s">
        <v>224</v>
      </c>
      <c r="E95" s="3" t="s">
        <v>125</v>
      </c>
      <c r="F95" s="3"/>
      <c r="G95" s="3" t="s">
        <v>116</v>
      </c>
      <c r="H95" s="9">
        <v>1</v>
      </c>
      <c r="I95" s="9">
        <v>1</v>
      </c>
      <c r="J95" s="9">
        <v>1</v>
      </c>
      <c r="K95" s="9">
        <v>1</v>
      </c>
      <c r="L95" s="9">
        <v>1</v>
      </c>
      <c r="M95" s="9">
        <v>1</v>
      </c>
      <c r="N95" s="10" t="s">
        <v>308</v>
      </c>
      <c r="O95" s="11" t="s">
        <v>308</v>
      </c>
    </row>
    <row r="96" spans="2:15" x14ac:dyDescent="0.35">
      <c r="B96" t="s">
        <v>468</v>
      </c>
      <c r="C96" t="s">
        <v>220</v>
      </c>
      <c r="D96" t="s">
        <v>224</v>
      </c>
      <c r="E96" s="3" t="s">
        <v>126</v>
      </c>
      <c r="F96" s="3"/>
      <c r="G96" s="3" t="s">
        <v>116</v>
      </c>
      <c r="H96" s="9">
        <v>1</v>
      </c>
      <c r="I96" s="9">
        <v>1</v>
      </c>
      <c r="J96" s="9">
        <v>1</v>
      </c>
      <c r="K96" s="9">
        <v>1</v>
      </c>
      <c r="L96" s="9">
        <v>1</v>
      </c>
      <c r="M96" s="9">
        <v>1</v>
      </c>
      <c r="N96" s="10" t="s">
        <v>308</v>
      </c>
      <c r="O96" s="11" t="s">
        <v>308</v>
      </c>
    </row>
    <row r="97" spans="2:15" x14ac:dyDescent="0.35">
      <c r="B97" t="s">
        <v>468</v>
      </c>
      <c r="C97" t="s">
        <v>220</v>
      </c>
      <c r="D97" t="s">
        <v>224</v>
      </c>
      <c r="E97" s="3" t="s">
        <v>127</v>
      </c>
      <c r="F97" s="3"/>
      <c r="G97" s="3" t="s">
        <v>116</v>
      </c>
      <c r="H97" s="9">
        <v>1</v>
      </c>
      <c r="I97" s="9">
        <v>1</v>
      </c>
      <c r="J97" s="9">
        <v>1</v>
      </c>
      <c r="K97" s="9">
        <v>1</v>
      </c>
      <c r="L97" s="9">
        <v>1</v>
      </c>
      <c r="M97" s="9">
        <v>1</v>
      </c>
      <c r="N97" s="10" t="s">
        <v>308</v>
      </c>
      <c r="O97" s="11" t="s">
        <v>308</v>
      </c>
    </row>
    <row r="98" spans="2:15" x14ac:dyDescent="0.35">
      <c r="B98" t="s">
        <v>468</v>
      </c>
      <c r="C98" t="s">
        <v>220</v>
      </c>
      <c r="D98" t="s">
        <v>224</v>
      </c>
      <c r="E98" s="3" t="s">
        <v>128</v>
      </c>
      <c r="F98" s="3"/>
      <c r="G98" s="3" t="s">
        <v>116</v>
      </c>
      <c r="H98" s="9">
        <v>1</v>
      </c>
      <c r="I98" s="9">
        <v>1</v>
      </c>
      <c r="J98" s="9">
        <v>1</v>
      </c>
      <c r="K98" s="9">
        <v>1</v>
      </c>
      <c r="L98" s="9">
        <v>1</v>
      </c>
      <c r="M98" s="9">
        <v>1</v>
      </c>
      <c r="N98" s="10" t="s">
        <v>308</v>
      </c>
      <c r="O98" s="11" t="s">
        <v>308</v>
      </c>
    </row>
    <row r="99" spans="2:15" x14ac:dyDescent="0.35">
      <c r="B99" t="s">
        <v>468</v>
      </c>
      <c r="C99" t="s">
        <v>220</v>
      </c>
      <c r="D99" t="s">
        <v>224</v>
      </c>
      <c r="E99" s="3" t="s">
        <v>129</v>
      </c>
      <c r="F99" s="3"/>
      <c r="G99" s="3" t="s">
        <v>116</v>
      </c>
      <c r="H99" s="9">
        <v>1</v>
      </c>
      <c r="I99" s="9">
        <v>1</v>
      </c>
      <c r="J99" s="9">
        <v>1</v>
      </c>
      <c r="K99" s="9">
        <v>1</v>
      </c>
      <c r="L99" s="9">
        <v>1</v>
      </c>
      <c r="M99" s="9">
        <v>1</v>
      </c>
      <c r="N99" s="10" t="s">
        <v>308</v>
      </c>
      <c r="O99" s="11" t="s">
        <v>308</v>
      </c>
    </row>
    <row r="100" spans="2:15" x14ac:dyDescent="0.35">
      <c r="B100" t="s">
        <v>468</v>
      </c>
      <c r="C100" t="s">
        <v>220</v>
      </c>
      <c r="D100" t="s">
        <v>225</v>
      </c>
      <c r="E100" s="3" t="s">
        <v>130</v>
      </c>
      <c r="F100" s="3"/>
      <c r="G100" s="3" t="s">
        <v>90</v>
      </c>
      <c r="H100" s="9">
        <v>1</v>
      </c>
      <c r="I100" s="9">
        <v>1</v>
      </c>
      <c r="J100" s="9">
        <v>1</v>
      </c>
      <c r="K100" s="9">
        <v>1</v>
      </c>
      <c r="L100" s="9">
        <v>1</v>
      </c>
      <c r="M100" s="9">
        <v>1</v>
      </c>
      <c r="N100" s="10" t="s">
        <v>308</v>
      </c>
      <c r="O100" s="11" t="s">
        <v>308</v>
      </c>
    </row>
    <row r="101" spans="2:15" x14ac:dyDescent="0.35">
      <c r="B101" t="s">
        <v>468</v>
      </c>
      <c r="C101" t="s">
        <v>220</v>
      </c>
      <c r="D101" t="s">
        <v>225</v>
      </c>
      <c r="E101" s="3" t="s">
        <v>131</v>
      </c>
      <c r="F101" s="3"/>
      <c r="G101" s="3" t="s">
        <v>132</v>
      </c>
      <c r="H101" s="9">
        <v>1</v>
      </c>
      <c r="I101" s="9">
        <v>1</v>
      </c>
      <c r="J101" s="9">
        <v>1</v>
      </c>
      <c r="K101" s="9">
        <v>1</v>
      </c>
      <c r="L101" s="9">
        <v>1</v>
      </c>
      <c r="M101" s="9">
        <v>1</v>
      </c>
      <c r="N101" s="10" t="s">
        <v>308</v>
      </c>
      <c r="O101" s="11" t="s">
        <v>308</v>
      </c>
    </row>
    <row r="102" spans="2:15" x14ac:dyDescent="0.35">
      <c r="B102" t="s">
        <v>468</v>
      </c>
      <c r="C102" t="s">
        <v>220</v>
      </c>
      <c r="D102" t="s">
        <v>225</v>
      </c>
      <c r="E102" s="3" t="s">
        <v>133</v>
      </c>
      <c r="F102" s="3"/>
      <c r="G102" s="3" t="s">
        <v>89</v>
      </c>
      <c r="H102" s="9">
        <v>1</v>
      </c>
      <c r="I102" s="9">
        <v>1</v>
      </c>
      <c r="J102" s="9">
        <v>1</v>
      </c>
      <c r="K102" s="9">
        <v>1</v>
      </c>
      <c r="L102" s="9">
        <v>1</v>
      </c>
      <c r="M102" s="9">
        <v>1</v>
      </c>
      <c r="N102" s="10" t="s">
        <v>308</v>
      </c>
      <c r="O102" s="11" t="s">
        <v>308</v>
      </c>
    </row>
    <row r="103" spans="2:15" x14ac:dyDescent="0.35">
      <c r="B103" t="s">
        <v>468</v>
      </c>
      <c r="C103" t="s">
        <v>220</v>
      </c>
      <c r="D103" t="s">
        <v>225</v>
      </c>
      <c r="E103" s="3" t="s">
        <v>134</v>
      </c>
      <c r="F103" s="3"/>
      <c r="G103" s="3" t="s">
        <v>90</v>
      </c>
      <c r="H103" s="9">
        <v>1</v>
      </c>
      <c r="I103" s="9">
        <v>1</v>
      </c>
      <c r="J103" s="9">
        <v>1</v>
      </c>
      <c r="K103" s="9">
        <v>1</v>
      </c>
      <c r="L103" s="9">
        <v>1</v>
      </c>
      <c r="M103" s="9">
        <v>1</v>
      </c>
      <c r="N103" s="10" t="s">
        <v>308</v>
      </c>
      <c r="O103" s="11" t="s">
        <v>308</v>
      </c>
    </row>
    <row r="104" spans="2:15" x14ac:dyDescent="0.35">
      <c r="B104" t="s">
        <v>468</v>
      </c>
      <c r="C104" t="s">
        <v>220</v>
      </c>
      <c r="D104" t="s">
        <v>225</v>
      </c>
      <c r="E104" s="3" t="s">
        <v>135</v>
      </c>
      <c r="F104" s="3"/>
      <c r="G104" s="3" t="s">
        <v>90</v>
      </c>
      <c r="H104" s="9">
        <v>1</v>
      </c>
      <c r="I104" s="9">
        <v>1</v>
      </c>
      <c r="J104" s="9">
        <v>1</v>
      </c>
      <c r="K104" s="9">
        <v>1</v>
      </c>
      <c r="L104" s="9">
        <v>1</v>
      </c>
      <c r="M104" s="9">
        <v>1</v>
      </c>
      <c r="N104" s="10" t="s">
        <v>308</v>
      </c>
      <c r="O104" s="11" t="s">
        <v>308</v>
      </c>
    </row>
    <row r="105" spans="2:15" x14ac:dyDescent="0.35">
      <c r="B105" t="s">
        <v>468</v>
      </c>
      <c r="C105" t="s">
        <v>220</v>
      </c>
      <c r="D105" t="s">
        <v>225</v>
      </c>
      <c r="E105" s="3" t="s">
        <v>136</v>
      </c>
      <c r="F105" s="3"/>
      <c r="G105" s="3" t="s">
        <v>89</v>
      </c>
      <c r="H105" s="9">
        <v>1</v>
      </c>
      <c r="I105" s="9">
        <v>1</v>
      </c>
      <c r="J105" s="9">
        <v>1</v>
      </c>
      <c r="K105" s="9">
        <v>1</v>
      </c>
      <c r="L105" s="9">
        <v>1</v>
      </c>
      <c r="M105" s="9">
        <v>1</v>
      </c>
      <c r="N105" s="10" t="s">
        <v>308</v>
      </c>
      <c r="O105" s="11" t="s">
        <v>308</v>
      </c>
    </row>
    <row r="106" spans="2:15" x14ac:dyDescent="0.35">
      <c r="B106" t="s">
        <v>468</v>
      </c>
      <c r="C106" t="s">
        <v>220</v>
      </c>
      <c r="D106" t="s">
        <v>225</v>
      </c>
      <c r="E106" s="3" t="s">
        <v>137</v>
      </c>
      <c r="F106" s="3"/>
      <c r="G106" s="3" t="s">
        <v>89</v>
      </c>
      <c r="H106" s="9">
        <v>1</v>
      </c>
      <c r="I106" s="9">
        <v>1</v>
      </c>
      <c r="J106" s="9">
        <v>1</v>
      </c>
      <c r="K106" s="9">
        <v>1</v>
      </c>
      <c r="L106" s="9">
        <v>1</v>
      </c>
      <c r="M106" s="9">
        <v>1</v>
      </c>
      <c r="N106" s="10" t="s">
        <v>308</v>
      </c>
      <c r="O106" s="11" t="s">
        <v>308</v>
      </c>
    </row>
    <row r="107" spans="2:15" x14ac:dyDescent="0.35">
      <c r="B107" t="s">
        <v>468</v>
      </c>
      <c r="C107" t="s">
        <v>220</v>
      </c>
      <c r="D107" t="s">
        <v>225</v>
      </c>
      <c r="E107" s="3" t="s">
        <v>138</v>
      </c>
      <c r="F107" s="3"/>
      <c r="G107" s="3" t="s">
        <v>89</v>
      </c>
      <c r="H107" s="9">
        <v>1</v>
      </c>
      <c r="I107" s="9">
        <v>1</v>
      </c>
      <c r="J107" s="9">
        <v>1</v>
      </c>
      <c r="K107" s="9">
        <v>1</v>
      </c>
      <c r="L107" s="9">
        <v>1</v>
      </c>
      <c r="M107" s="9">
        <v>1</v>
      </c>
      <c r="N107" s="10" t="s">
        <v>308</v>
      </c>
      <c r="O107" s="11" t="s">
        <v>308</v>
      </c>
    </row>
    <row r="108" spans="2:15" x14ac:dyDescent="0.35">
      <c r="B108" t="s">
        <v>468</v>
      </c>
      <c r="C108" t="s">
        <v>220</v>
      </c>
      <c r="D108" t="s">
        <v>225</v>
      </c>
      <c r="E108" s="3" t="s">
        <v>139</v>
      </c>
      <c r="F108" s="3"/>
      <c r="G108" s="3" t="s">
        <v>90</v>
      </c>
      <c r="H108" s="9">
        <v>1</v>
      </c>
      <c r="I108" s="9">
        <v>1</v>
      </c>
      <c r="J108" s="9">
        <v>1</v>
      </c>
      <c r="K108" s="9">
        <v>1</v>
      </c>
      <c r="L108" s="9">
        <v>1</v>
      </c>
      <c r="M108" s="9">
        <v>1</v>
      </c>
      <c r="N108" s="10" t="s">
        <v>308</v>
      </c>
      <c r="O108" s="11" t="s">
        <v>308</v>
      </c>
    </row>
    <row r="109" spans="2:15" x14ac:dyDescent="0.35">
      <c r="B109" t="s">
        <v>468</v>
      </c>
      <c r="C109" t="s">
        <v>220</v>
      </c>
      <c r="D109" t="s">
        <v>225</v>
      </c>
      <c r="E109" s="3" t="s">
        <v>140</v>
      </c>
      <c r="F109" s="3"/>
      <c r="G109" s="3" t="s">
        <v>132</v>
      </c>
      <c r="H109" s="9">
        <v>1</v>
      </c>
      <c r="I109" s="9">
        <v>1</v>
      </c>
      <c r="J109" s="9">
        <v>1</v>
      </c>
      <c r="K109" s="9">
        <v>1</v>
      </c>
      <c r="L109" s="9">
        <v>1</v>
      </c>
      <c r="M109" s="9">
        <v>1</v>
      </c>
      <c r="N109" s="10" t="s">
        <v>308</v>
      </c>
      <c r="O109" s="11" t="s">
        <v>308</v>
      </c>
    </row>
    <row r="110" spans="2:15" x14ac:dyDescent="0.35">
      <c r="B110" t="s">
        <v>468</v>
      </c>
      <c r="C110" t="s">
        <v>220</v>
      </c>
      <c r="D110" t="s">
        <v>225</v>
      </c>
      <c r="E110" s="3" t="s">
        <v>141</v>
      </c>
      <c r="F110" s="3"/>
      <c r="G110" s="3" t="s">
        <v>132</v>
      </c>
      <c r="H110" s="9">
        <v>1</v>
      </c>
      <c r="I110" s="9">
        <v>1</v>
      </c>
      <c r="J110" s="9">
        <v>1</v>
      </c>
      <c r="K110" s="9">
        <v>1</v>
      </c>
      <c r="L110" s="9">
        <v>1</v>
      </c>
      <c r="M110" s="9">
        <v>1</v>
      </c>
      <c r="N110" s="10" t="s">
        <v>308</v>
      </c>
      <c r="O110" s="11" t="s">
        <v>308</v>
      </c>
    </row>
    <row r="111" spans="2:15" x14ac:dyDescent="0.35">
      <c r="B111" t="s">
        <v>468</v>
      </c>
      <c r="C111" t="s">
        <v>226</v>
      </c>
      <c r="D111" t="s">
        <v>227</v>
      </c>
      <c r="E111" s="3" t="s">
        <v>142</v>
      </c>
      <c r="F111" s="3"/>
      <c r="G111" s="3" t="s">
        <v>89</v>
      </c>
      <c r="H111" s="9">
        <v>1</v>
      </c>
      <c r="I111" s="9">
        <v>1</v>
      </c>
      <c r="J111" s="9">
        <v>1</v>
      </c>
      <c r="K111" s="9">
        <v>1</v>
      </c>
      <c r="L111" s="9">
        <v>1</v>
      </c>
      <c r="M111" s="9">
        <v>1</v>
      </c>
      <c r="N111" s="10" t="s">
        <v>308</v>
      </c>
      <c r="O111" s="11" t="s">
        <v>308</v>
      </c>
    </row>
    <row r="112" spans="2:15" x14ac:dyDescent="0.35">
      <c r="B112" t="s">
        <v>468</v>
      </c>
      <c r="C112" t="s">
        <v>226</v>
      </c>
      <c r="D112" t="s">
        <v>227</v>
      </c>
      <c r="E112" s="3" t="s">
        <v>143</v>
      </c>
      <c r="F112" s="3"/>
      <c r="G112" s="3" t="s">
        <v>89</v>
      </c>
      <c r="H112" s="9">
        <v>1</v>
      </c>
      <c r="I112" s="9">
        <v>1</v>
      </c>
      <c r="J112" s="9">
        <v>1</v>
      </c>
      <c r="K112" s="9">
        <v>1</v>
      </c>
      <c r="L112" s="9">
        <v>1</v>
      </c>
      <c r="M112" s="9">
        <v>1</v>
      </c>
      <c r="N112" s="10" t="s">
        <v>308</v>
      </c>
      <c r="O112" s="11" t="s">
        <v>308</v>
      </c>
    </row>
    <row r="113" spans="2:15" x14ac:dyDescent="0.35">
      <c r="B113" t="s">
        <v>468</v>
      </c>
      <c r="C113" t="s">
        <v>226</v>
      </c>
      <c r="D113" t="s">
        <v>228</v>
      </c>
      <c r="E113" s="3" t="s">
        <v>144</v>
      </c>
      <c r="F113" s="3"/>
      <c r="G113" s="3" t="s">
        <v>89</v>
      </c>
      <c r="H113" s="9">
        <v>1</v>
      </c>
      <c r="I113" s="9">
        <v>1</v>
      </c>
      <c r="J113" s="9">
        <v>1</v>
      </c>
      <c r="K113" s="9">
        <v>1</v>
      </c>
      <c r="L113" s="9">
        <v>1</v>
      </c>
      <c r="M113" s="9">
        <v>1</v>
      </c>
      <c r="N113" s="10" t="s">
        <v>308</v>
      </c>
      <c r="O113" s="11" t="s">
        <v>308</v>
      </c>
    </row>
    <row r="114" spans="2:15" x14ac:dyDescent="0.35">
      <c r="B114" t="s">
        <v>468</v>
      </c>
      <c r="C114" t="s">
        <v>226</v>
      </c>
      <c r="D114" t="s">
        <v>229</v>
      </c>
      <c r="E114" s="3" t="s">
        <v>145</v>
      </c>
      <c r="F114" s="3"/>
      <c r="G114" s="3" t="s">
        <v>89</v>
      </c>
      <c r="H114" s="9">
        <v>1</v>
      </c>
      <c r="I114" s="9">
        <v>1</v>
      </c>
      <c r="J114" s="9">
        <v>1</v>
      </c>
      <c r="K114" s="9">
        <v>1</v>
      </c>
      <c r="L114" s="9">
        <v>1</v>
      </c>
      <c r="M114" s="9">
        <v>1</v>
      </c>
      <c r="N114" s="10" t="s">
        <v>308</v>
      </c>
      <c r="O114" s="11" t="s">
        <v>308</v>
      </c>
    </row>
    <row r="115" spans="2:15" x14ac:dyDescent="0.35">
      <c r="B115" t="s">
        <v>468</v>
      </c>
      <c r="C115" t="s">
        <v>226</v>
      </c>
      <c r="D115" t="s">
        <v>305</v>
      </c>
      <c r="E115" s="3" t="s">
        <v>402</v>
      </c>
      <c r="F115" s="3" t="s">
        <v>357</v>
      </c>
      <c r="G115" s="3" t="s">
        <v>356</v>
      </c>
      <c r="H115" s="13">
        <v>0</v>
      </c>
      <c r="I115" s="13">
        <v>0</v>
      </c>
      <c r="J115" s="9">
        <f>K115</f>
        <v>159000</v>
      </c>
      <c r="K115" s="13">
        <v>159000</v>
      </c>
      <c r="L115" s="14">
        <v>1</v>
      </c>
      <c r="M115" s="14">
        <v>1</v>
      </c>
      <c r="N115" s="10" t="s">
        <v>308</v>
      </c>
      <c r="O115" s="11" t="s">
        <v>359</v>
      </c>
    </row>
    <row r="116" spans="2:15" x14ac:dyDescent="0.35">
      <c r="B116" t="s">
        <v>468</v>
      </c>
      <c r="C116" t="s">
        <v>226</v>
      </c>
      <c r="D116" t="s">
        <v>305</v>
      </c>
      <c r="E116" s="3" t="s">
        <v>403</v>
      </c>
      <c r="F116" s="3" t="s">
        <v>357</v>
      </c>
      <c r="G116" s="3" t="s">
        <v>356</v>
      </c>
      <c r="H116" s="13">
        <v>0</v>
      </c>
      <c r="I116" s="13">
        <v>0</v>
      </c>
      <c r="J116" s="9">
        <f t="shared" ref="J116:J122" si="11">K116</f>
        <v>166000</v>
      </c>
      <c r="K116" s="13">
        <v>166000</v>
      </c>
      <c r="L116" s="14">
        <v>1</v>
      </c>
      <c r="M116" s="14">
        <v>1</v>
      </c>
      <c r="N116" s="10" t="s">
        <v>308</v>
      </c>
      <c r="O116" s="11" t="s">
        <v>359</v>
      </c>
    </row>
    <row r="117" spans="2:15" x14ac:dyDescent="0.35">
      <c r="B117" t="s">
        <v>468</v>
      </c>
      <c r="C117" t="s">
        <v>226</v>
      </c>
      <c r="D117" t="s">
        <v>305</v>
      </c>
      <c r="E117" s="3" t="s">
        <v>404</v>
      </c>
      <c r="F117" s="3" t="s">
        <v>357</v>
      </c>
      <c r="G117" s="3" t="s">
        <v>356</v>
      </c>
      <c r="H117" s="13">
        <v>0</v>
      </c>
      <c r="I117" s="13">
        <v>0</v>
      </c>
      <c r="J117" s="9">
        <f t="shared" si="11"/>
        <v>172000</v>
      </c>
      <c r="K117" s="13">
        <v>172000</v>
      </c>
      <c r="L117" s="14">
        <v>1</v>
      </c>
      <c r="M117" s="14">
        <v>1</v>
      </c>
      <c r="N117" s="10" t="s">
        <v>308</v>
      </c>
      <c r="O117" s="11" t="s">
        <v>359</v>
      </c>
    </row>
    <row r="118" spans="2:15" x14ac:dyDescent="0.35">
      <c r="B118" t="s">
        <v>468</v>
      </c>
      <c r="C118" t="s">
        <v>226</v>
      </c>
      <c r="D118" t="s">
        <v>305</v>
      </c>
      <c r="E118" s="3" t="s">
        <v>405</v>
      </c>
      <c r="F118" s="3" t="s">
        <v>357</v>
      </c>
      <c r="G118" s="3" t="s">
        <v>356</v>
      </c>
      <c r="H118" s="13">
        <v>0</v>
      </c>
      <c r="I118" s="13">
        <v>0</v>
      </c>
      <c r="J118" s="9">
        <f t="shared" si="11"/>
        <v>180100</v>
      </c>
      <c r="K118" s="13">
        <v>180100</v>
      </c>
      <c r="L118" s="14">
        <v>1</v>
      </c>
      <c r="M118" s="14">
        <v>1</v>
      </c>
      <c r="N118" s="10" t="s">
        <v>308</v>
      </c>
      <c r="O118" s="11" t="s">
        <v>359</v>
      </c>
    </row>
    <row r="119" spans="2:15" x14ac:dyDescent="0.35">
      <c r="B119" t="s">
        <v>468</v>
      </c>
      <c r="C119" t="s">
        <v>226</v>
      </c>
      <c r="D119" t="s">
        <v>305</v>
      </c>
      <c r="E119" s="3" t="s">
        <v>406</v>
      </c>
      <c r="F119" s="3" t="s">
        <v>357</v>
      </c>
      <c r="G119" s="3" t="s">
        <v>356</v>
      </c>
      <c r="H119" s="13">
        <v>0</v>
      </c>
      <c r="I119" s="13">
        <v>0</v>
      </c>
      <c r="J119" s="9">
        <f t="shared" si="11"/>
        <v>198000</v>
      </c>
      <c r="K119" s="13">
        <v>198000</v>
      </c>
      <c r="L119" s="14">
        <v>1</v>
      </c>
      <c r="M119" s="14">
        <v>1</v>
      </c>
      <c r="N119" s="10" t="s">
        <v>308</v>
      </c>
      <c r="O119" s="11" t="s">
        <v>359</v>
      </c>
    </row>
    <row r="120" spans="2:15" x14ac:dyDescent="0.35">
      <c r="B120" t="s">
        <v>468</v>
      </c>
      <c r="C120" t="s">
        <v>226</v>
      </c>
      <c r="D120" t="s">
        <v>305</v>
      </c>
      <c r="E120" s="3" t="s">
        <v>417</v>
      </c>
      <c r="F120" s="3" t="s">
        <v>357</v>
      </c>
      <c r="G120" s="3" t="s">
        <v>356</v>
      </c>
      <c r="H120" s="13">
        <v>0</v>
      </c>
      <c r="I120" s="13">
        <v>0</v>
      </c>
      <c r="J120" s="9">
        <f t="shared" si="11"/>
        <v>201000</v>
      </c>
      <c r="K120" s="13">
        <v>201000</v>
      </c>
      <c r="L120" s="14">
        <v>1</v>
      </c>
      <c r="M120" s="14">
        <v>1</v>
      </c>
      <c r="N120" s="10" t="s">
        <v>308</v>
      </c>
      <c r="O120" s="11" t="s">
        <v>359</v>
      </c>
    </row>
    <row r="121" spans="2:15" x14ac:dyDescent="0.35">
      <c r="B121" t="s">
        <v>468</v>
      </c>
      <c r="C121" t="s">
        <v>226</v>
      </c>
      <c r="D121" t="s">
        <v>305</v>
      </c>
      <c r="E121" s="3" t="s">
        <v>407</v>
      </c>
      <c r="F121" s="3" t="s">
        <v>357</v>
      </c>
      <c r="G121" s="3" t="s">
        <v>356</v>
      </c>
      <c r="H121" s="13">
        <v>0</v>
      </c>
      <c r="I121" s="13">
        <v>0</v>
      </c>
      <c r="J121" s="9">
        <f t="shared" si="11"/>
        <v>220000</v>
      </c>
      <c r="K121" s="13">
        <v>220000</v>
      </c>
      <c r="L121" s="14">
        <v>1</v>
      </c>
      <c r="M121" s="14">
        <v>1</v>
      </c>
      <c r="N121" s="10" t="s">
        <v>308</v>
      </c>
      <c r="O121" s="11" t="s">
        <v>359</v>
      </c>
    </row>
    <row r="122" spans="2:15" x14ac:dyDescent="0.35">
      <c r="B122" t="s">
        <v>468</v>
      </c>
      <c r="C122" t="s">
        <v>226</v>
      </c>
      <c r="D122" t="s">
        <v>305</v>
      </c>
      <c r="E122" s="3" t="s">
        <v>408</v>
      </c>
      <c r="F122" s="3" t="s">
        <v>357</v>
      </c>
      <c r="G122" s="3" t="s">
        <v>356</v>
      </c>
      <c r="H122" s="13">
        <v>0</v>
      </c>
      <c r="I122" s="13">
        <v>0</v>
      </c>
      <c r="J122" s="9">
        <f t="shared" si="11"/>
        <v>251000</v>
      </c>
      <c r="K122" s="13">
        <v>251000</v>
      </c>
      <c r="L122" s="14">
        <v>1</v>
      </c>
      <c r="M122" s="14">
        <v>1</v>
      </c>
      <c r="N122" s="10" t="s">
        <v>308</v>
      </c>
      <c r="O122" s="11" t="s">
        <v>359</v>
      </c>
    </row>
    <row r="123" spans="2:15" x14ac:dyDescent="0.35">
      <c r="B123" t="s">
        <v>468</v>
      </c>
      <c r="C123" t="s">
        <v>226</v>
      </c>
      <c r="D123" t="s">
        <v>305</v>
      </c>
      <c r="E123" s="3" t="s">
        <v>418</v>
      </c>
      <c r="F123" s="3" t="s">
        <v>357</v>
      </c>
      <c r="G123" s="3" t="s">
        <v>356</v>
      </c>
      <c r="H123" s="13">
        <v>0</v>
      </c>
      <c r="I123" s="13">
        <v>0</v>
      </c>
      <c r="J123" s="9">
        <f>K123</f>
        <v>117000</v>
      </c>
      <c r="K123" s="13">
        <v>117000</v>
      </c>
      <c r="L123" s="14">
        <v>1</v>
      </c>
      <c r="M123" s="14">
        <v>1</v>
      </c>
      <c r="N123" s="10" t="s">
        <v>308</v>
      </c>
      <c r="O123" s="11" t="s">
        <v>359</v>
      </c>
    </row>
    <row r="124" spans="2:15" x14ac:dyDescent="0.35">
      <c r="B124" t="s">
        <v>468</v>
      </c>
      <c r="C124" t="s">
        <v>226</v>
      </c>
      <c r="D124" t="s">
        <v>305</v>
      </c>
      <c r="E124" s="3" t="s">
        <v>419</v>
      </c>
      <c r="F124" s="3" t="s">
        <v>357</v>
      </c>
      <c r="G124" s="3" t="s">
        <v>356</v>
      </c>
      <c r="H124" s="13">
        <v>0</v>
      </c>
      <c r="I124" s="13">
        <v>0</v>
      </c>
      <c r="J124" s="9">
        <f t="shared" ref="J124:J133" si="12">K124</f>
        <v>127000</v>
      </c>
      <c r="K124" s="13">
        <v>127000</v>
      </c>
      <c r="L124" s="14">
        <v>1</v>
      </c>
      <c r="M124" s="14">
        <v>1</v>
      </c>
      <c r="N124" s="10" t="s">
        <v>308</v>
      </c>
      <c r="O124" s="11" t="s">
        <v>359</v>
      </c>
    </row>
    <row r="125" spans="2:15" x14ac:dyDescent="0.35">
      <c r="B125" t="s">
        <v>468</v>
      </c>
      <c r="C125" t="s">
        <v>226</v>
      </c>
      <c r="D125" t="s">
        <v>305</v>
      </c>
      <c r="E125" s="3" t="s">
        <v>420</v>
      </c>
      <c r="F125" s="3" t="s">
        <v>357</v>
      </c>
      <c r="G125" s="3" t="s">
        <v>356</v>
      </c>
      <c r="H125" s="13">
        <v>0</v>
      </c>
      <c r="I125" s="13">
        <v>0</v>
      </c>
      <c r="J125" s="9">
        <f t="shared" si="12"/>
        <v>137000</v>
      </c>
      <c r="K125" s="13">
        <v>137000</v>
      </c>
      <c r="L125" s="14">
        <v>1</v>
      </c>
      <c r="M125" s="14">
        <v>1</v>
      </c>
      <c r="N125" s="10" t="s">
        <v>308</v>
      </c>
      <c r="O125" s="11" t="s">
        <v>359</v>
      </c>
    </row>
    <row r="126" spans="2:15" x14ac:dyDescent="0.35">
      <c r="B126" t="s">
        <v>468</v>
      </c>
      <c r="C126" t="s">
        <v>226</v>
      </c>
      <c r="D126" t="s">
        <v>305</v>
      </c>
      <c r="E126" s="3" t="s">
        <v>421</v>
      </c>
      <c r="F126" s="3" t="s">
        <v>357</v>
      </c>
      <c r="G126" s="3" t="s">
        <v>356</v>
      </c>
      <c r="H126" s="13">
        <v>0</v>
      </c>
      <c r="I126" s="13">
        <v>0</v>
      </c>
      <c r="J126" s="9">
        <f t="shared" si="12"/>
        <v>146000</v>
      </c>
      <c r="K126" s="13">
        <v>146000</v>
      </c>
      <c r="L126" s="14">
        <v>1</v>
      </c>
      <c r="M126" s="14">
        <v>1</v>
      </c>
      <c r="N126" s="10" t="s">
        <v>308</v>
      </c>
      <c r="O126" s="11" t="s">
        <v>359</v>
      </c>
    </row>
    <row r="127" spans="2:15" x14ac:dyDescent="0.35">
      <c r="B127" t="s">
        <v>468</v>
      </c>
      <c r="C127" t="s">
        <v>226</v>
      </c>
      <c r="D127" t="s">
        <v>305</v>
      </c>
      <c r="E127" s="3" t="s">
        <v>422</v>
      </c>
      <c r="F127" s="3" t="s">
        <v>357</v>
      </c>
      <c r="G127" s="3" t="s">
        <v>356</v>
      </c>
      <c r="H127" s="13">
        <v>0</v>
      </c>
      <c r="I127" s="13">
        <v>0</v>
      </c>
      <c r="J127" s="9">
        <f t="shared" si="12"/>
        <v>164000</v>
      </c>
      <c r="K127" s="13">
        <v>164000</v>
      </c>
      <c r="L127" s="14">
        <v>1</v>
      </c>
      <c r="M127" s="14">
        <v>1</v>
      </c>
      <c r="N127" s="10" t="s">
        <v>308</v>
      </c>
      <c r="O127" s="11" t="s">
        <v>359</v>
      </c>
    </row>
    <row r="128" spans="2:15" x14ac:dyDescent="0.35">
      <c r="B128" t="s">
        <v>468</v>
      </c>
      <c r="C128" t="s">
        <v>226</v>
      </c>
      <c r="D128" t="s">
        <v>305</v>
      </c>
      <c r="E128" s="3" t="s">
        <v>423</v>
      </c>
      <c r="F128" s="3" t="s">
        <v>357</v>
      </c>
      <c r="G128" s="3" t="s">
        <v>356</v>
      </c>
      <c r="H128" s="13">
        <v>0</v>
      </c>
      <c r="I128" s="13">
        <v>0</v>
      </c>
      <c r="J128" s="9">
        <f t="shared" si="12"/>
        <v>168000</v>
      </c>
      <c r="K128" s="13">
        <v>168000</v>
      </c>
      <c r="L128" s="14">
        <v>1</v>
      </c>
      <c r="M128" s="14">
        <v>1</v>
      </c>
      <c r="N128" s="10" t="s">
        <v>308</v>
      </c>
      <c r="O128" s="11" t="s">
        <v>359</v>
      </c>
    </row>
    <row r="129" spans="2:15" x14ac:dyDescent="0.35">
      <c r="B129" t="s">
        <v>468</v>
      </c>
      <c r="C129" t="s">
        <v>226</v>
      </c>
      <c r="D129" t="s">
        <v>305</v>
      </c>
      <c r="E129" s="3" t="s">
        <v>424</v>
      </c>
      <c r="F129" s="3" t="s">
        <v>357</v>
      </c>
      <c r="G129" s="3" t="s">
        <v>356</v>
      </c>
      <c r="H129" s="13">
        <v>0</v>
      </c>
      <c r="I129" s="13">
        <v>0</v>
      </c>
      <c r="J129" s="9">
        <f t="shared" si="12"/>
        <v>185000</v>
      </c>
      <c r="K129" s="13">
        <v>185000</v>
      </c>
      <c r="L129" s="14">
        <v>1</v>
      </c>
      <c r="M129" s="14">
        <v>1</v>
      </c>
      <c r="N129" s="10" t="s">
        <v>308</v>
      </c>
      <c r="O129" s="11" t="s">
        <v>359</v>
      </c>
    </row>
    <row r="130" spans="2:15" x14ac:dyDescent="0.35">
      <c r="B130" t="s">
        <v>468</v>
      </c>
      <c r="C130" t="s">
        <v>226</v>
      </c>
      <c r="D130" t="s">
        <v>305</v>
      </c>
      <c r="E130" s="3" t="s">
        <v>425</v>
      </c>
      <c r="F130" s="3" t="s">
        <v>357</v>
      </c>
      <c r="G130" s="3" t="s">
        <v>356</v>
      </c>
      <c r="H130" s="13">
        <v>0</v>
      </c>
      <c r="I130" s="13">
        <v>0</v>
      </c>
      <c r="J130" s="9">
        <f t="shared" si="12"/>
        <v>204000</v>
      </c>
      <c r="K130" s="13">
        <v>204000</v>
      </c>
      <c r="L130" s="14">
        <v>1</v>
      </c>
      <c r="M130" s="14">
        <v>1</v>
      </c>
      <c r="N130" s="10" t="s">
        <v>308</v>
      </c>
      <c r="O130" s="11" t="s">
        <v>359</v>
      </c>
    </row>
    <row r="131" spans="2:15" x14ac:dyDescent="0.35">
      <c r="B131" t="s">
        <v>468</v>
      </c>
      <c r="C131" t="s">
        <v>226</v>
      </c>
      <c r="D131" t="s">
        <v>305</v>
      </c>
      <c r="E131" s="3" t="s">
        <v>410</v>
      </c>
      <c r="F131" s="3" t="s">
        <v>357</v>
      </c>
      <c r="G131" s="3" t="s">
        <v>356</v>
      </c>
      <c r="H131" s="13">
        <v>0</v>
      </c>
      <c r="I131" s="13">
        <v>0</v>
      </c>
      <c r="J131" s="9">
        <f t="shared" si="12"/>
        <v>0</v>
      </c>
      <c r="K131" s="13">
        <v>0</v>
      </c>
      <c r="L131" s="14">
        <v>1</v>
      </c>
      <c r="M131" s="14">
        <v>1</v>
      </c>
      <c r="N131" s="10" t="s">
        <v>308</v>
      </c>
      <c r="O131" s="11" t="s">
        <v>359</v>
      </c>
    </row>
    <row r="132" spans="2:15" x14ac:dyDescent="0.35">
      <c r="B132" t="s">
        <v>468</v>
      </c>
      <c r="C132" t="s">
        <v>226</v>
      </c>
      <c r="D132" t="s">
        <v>305</v>
      </c>
      <c r="E132" s="3" t="s">
        <v>411</v>
      </c>
      <c r="F132" s="3" t="s">
        <v>357</v>
      </c>
      <c r="G132" s="3" t="s">
        <v>356</v>
      </c>
      <c r="H132" s="13">
        <v>0</v>
      </c>
      <c r="I132" s="13">
        <v>0</v>
      </c>
      <c r="J132" s="9">
        <f t="shared" si="12"/>
        <v>0</v>
      </c>
      <c r="K132" s="13">
        <v>0</v>
      </c>
      <c r="L132" s="14">
        <v>1</v>
      </c>
      <c r="M132" s="14">
        <v>1</v>
      </c>
      <c r="N132" s="10" t="s">
        <v>308</v>
      </c>
      <c r="O132" s="11" t="s">
        <v>359</v>
      </c>
    </row>
    <row r="133" spans="2:15" x14ac:dyDescent="0.35">
      <c r="B133" t="s">
        <v>468</v>
      </c>
      <c r="C133" t="s">
        <v>226</v>
      </c>
      <c r="D133" t="s">
        <v>305</v>
      </c>
      <c r="E133" s="3" t="s">
        <v>412</v>
      </c>
      <c r="F133" s="3" t="s">
        <v>357</v>
      </c>
      <c r="G133" s="3" t="s">
        <v>356</v>
      </c>
      <c r="H133" s="13">
        <v>0</v>
      </c>
      <c r="I133" s="13">
        <v>0</v>
      </c>
      <c r="J133" s="9">
        <f t="shared" si="12"/>
        <v>0</v>
      </c>
      <c r="K133" s="9">
        <v>0</v>
      </c>
      <c r="L133" s="14">
        <v>1</v>
      </c>
      <c r="M133" s="14">
        <v>1</v>
      </c>
      <c r="N133" s="10" t="s">
        <v>308</v>
      </c>
      <c r="O133" s="11" t="s">
        <v>359</v>
      </c>
    </row>
    <row r="134" spans="2:15" x14ac:dyDescent="0.35">
      <c r="B134" t="s">
        <v>468</v>
      </c>
      <c r="C134" t="s">
        <v>226</v>
      </c>
      <c r="D134" t="s">
        <v>305</v>
      </c>
      <c r="E134" s="3" t="s">
        <v>413</v>
      </c>
      <c r="F134" s="3" t="s">
        <v>357</v>
      </c>
      <c r="G134" s="3" t="s">
        <v>356</v>
      </c>
      <c r="H134" s="13">
        <v>0</v>
      </c>
      <c r="I134" s="13">
        <v>0</v>
      </c>
      <c r="J134" s="9">
        <v>0</v>
      </c>
      <c r="K134" s="9">
        <v>0</v>
      </c>
      <c r="L134" s="14">
        <v>1</v>
      </c>
      <c r="M134" s="14">
        <v>1</v>
      </c>
      <c r="N134" s="10" t="s">
        <v>308</v>
      </c>
      <c r="O134" s="11" t="s">
        <v>359</v>
      </c>
    </row>
    <row r="135" spans="2:15" x14ac:dyDescent="0.35">
      <c r="B135" t="s">
        <v>468</v>
      </c>
      <c r="C135" t="s">
        <v>226</v>
      </c>
      <c r="D135" t="s">
        <v>305</v>
      </c>
      <c r="E135" s="3" t="s">
        <v>414</v>
      </c>
      <c r="F135" s="3" t="s">
        <v>357</v>
      </c>
      <c r="G135" s="3" t="s">
        <v>356</v>
      </c>
      <c r="H135" s="13">
        <v>0</v>
      </c>
      <c r="I135" s="13">
        <v>0</v>
      </c>
      <c r="J135" s="9">
        <v>0</v>
      </c>
      <c r="K135" s="9">
        <v>0</v>
      </c>
      <c r="L135" s="14">
        <v>1</v>
      </c>
      <c r="M135" s="14">
        <v>1</v>
      </c>
      <c r="N135" s="10" t="s">
        <v>308</v>
      </c>
      <c r="O135" s="11" t="s">
        <v>359</v>
      </c>
    </row>
    <row r="136" spans="2:15" x14ac:dyDescent="0.35">
      <c r="B136" t="s">
        <v>468</v>
      </c>
      <c r="C136" t="s">
        <v>226</v>
      </c>
      <c r="D136" t="s">
        <v>305</v>
      </c>
      <c r="E136" s="3" t="s">
        <v>415</v>
      </c>
      <c r="F136" s="3" t="s">
        <v>357</v>
      </c>
      <c r="G136" s="3" t="s">
        <v>356</v>
      </c>
      <c r="H136" s="13">
        <v>0</v>
      </c>
      <c r="I136" s="13">
        <v>0</v>
      </c>
      <c r="J136" s="9">
        <v>0</v>
      </c>
      <c r="K136" s="9">
        <v>0</v>
      </c>
      <c r="L136" s="14">
        <v>1</v>
      </c>
      <c r="M136" s="14">
        <v>1</v>
      </c>
      <c r="N136" s="10" t="s">
        <v>308</v>
      </c>
      <c r="O136" s="11" t="s">
        <v>359</v>
      </c>
    </row>
    <row r="137" spans="2:15" x14ac:dyDescent="0.35">
      <c r="B137" t="s">
        <v>468</v>
      </c>
      <c r="C137" t="s">
        <v>226</v>
      </c>
      <c r="D137" t="s">
        <v>305</v>
      </c>
      <c r="E137" s="3" t="s">
        <v>409</v>
      </c>
      <c r="F137" s="3" t="s">
        <v>357</v>
      </c>
      <c r="G137" s="3" t="s">
        <v>356</v>
      </c>
      <c r="H137" s="13">
        <v>0</v>
      </c>
      <c r="I137" s="13">
        <v>0</v>
      </c>
      <c r="J137" s="9">
        <v>0</v>
      </c>
      <c r="K137" s="9">
        <v>0</v>
      </c>
      <c r="L137" s="14">
        <v>1</v>
      </c>
      <c r="M137" s="14">
        <v>1</v>
      </c>
      <c r="N137" s="10" t="s">
        <v>308</v>
      </c>
      <c r="O137" s="11" t="s">
        <v>359</v>
      </c>
    </row>
    <row r="138" spans="2:15" x14ac:dyDescent="0.35">
      <c r="B138" t="s">
        <v>468</v>
      </c>
      <c r="C138" t="s">
        <v>226</v>
      </c>
      <c r="D138" t="s">
        <v>306</v>
      </c>
      <c r="E138" s="3" t="s">
        <v>416</v>
      </c>
      <c r="F138" s="3" t="s">
        <v>357</v>
      </c>
      <c r="G138" s="3" t="s">
        <v>356</v>
      </c>
      <c r="H138" s="9"/>
      <c r="I138" s="9"/>
      <c r="J138" s="9">
        <v>1</v>
      </c>
      <c r="K138" s="9">
        <v>1</v>
      </c>
      <c r="L138" s="9">
        <v>1</v>
      </c>
      <c r="M138" s="9">
        <v>1</v>
      </c>
      <c r="N138" s="10" t="s">
        <v>308</v>
      </c>
      <c r="O138" s="11" t="s">
        <v>308</v>
      </c>
    </row>
    <row r="139" spans="2:15" x14ac:dyDescent="0.35">
      <c r="B139" t="s">
        <v>468</v>
      </c>
      <c r="C139" t="s">
        <v>226</v>
      </c>
      <c r="D139" t="s">
        <v>307</v>
      </c>
      <c r="E139" s="3" t="s">
        <v>146</v>
      </c>
      <c r="F139" s="3" t="s">
        <v>357</v>
      </c>
      <c r="G139" s="3" t="s">
        <v>89</v>
      </c>
      <c r="H139" s="13">
        <v>1</v>
      </c>
      <c r="I139" s="13">
        <v>1</v>
      </c>
      <c r="J139" s="13">
        <v>9600</v>
      </c>
      <c r="K139" s="13">
        <v>9600</v>
      </c>
      <c r="L139" s="13">
        <v>1</v>
      </c>
      <c r="M139" s="13">
        <v>1</v>
      </c>
      <c r="N139" s="10" t="s">
        <v>308</v>
      </c>
      <c r="O139" s="11" t="s">
        <v>308</v>
      </c>
    </row>
    <row r="140" spans="2:15" x14ac:dyDescent="0.35">
      <c r="B140" t="s">
        <v>468</v>
      </c>
      <c r="C140" t="s">
        <v>226</v>
      </c>
      <c r="D140" t="s">
        <v>307</v>
      </c>
      <c r="E140" s="3" t="s">
        <v>147</v>
      </c>
      <c r="F140" s="3" t="s">
        <v>357</v>
      </c>
      <c r="G140" s="3" t="s">
        <v>356</v>
      </c>
      <c r="H140" s="13">
        <v>1900</v>
      </c>
      <c r="I140" s="13">
        <v>2100</v>
      </c>
      <c r="J140" s="13">
        <v>1</v>
      </c>
      <c r="K140" s="13">
        <v>1</v>
      </c>
      <c r="L140" s="13">
        <v>1</v>
      </c>
      <c r="M140" s="13">
        <v>1</v>
      </c>
      <c r="N140" s="10" t="s">
        <v>308</v>
      </c>
      <c r="O140" s="11" t="s">
        <v>308</v>
      </c>
    </row>
    <row r="141" spans="2:15" x14ac:dyDescent="0.35">
      <c r="B141" t="s">
        <v>468</v>
      </c>
      <c r="C141" t="s">
        <v>226</v>
      </c>
      <c r="D141" t="s">
        <v>307</v>
      </c>
      <c r="E141" s="3" t="s">
        <v>148</v>
      </c>
      <c r="F141" s="3" t="s">
        <v>357</v>
      </c>
      <c r="G141" s="3" t="s">
        <v>356</v>
      </c>
      <c r="H141" s="13">
        <v>460</v>
      </c>
      <c r="I141" s="13">
        <f>22000/40</f>
        <v>550</v>
      </c>
      <c r="J141" s="13">
        <v>1</v>
      </c>
      <c r="K141" s="13">
        <v>1</v>
      </c>
      <c r="L141" s="13">
        <v>1</v>
      </c>
      <c r="M141" s="13">
        <v>1</v>
      </c>
      <c r="N141" s="10" t="s">
        <v>308</v>
      </c>
      <c r="O141" s="11" t="s">
        <v>308</v>
      </c>
    </row>
    <row r="142" spans="2:15" x14ac:dyDescent="0.35">
      <c r="B142" t="s">
        <v>468</v>
      </c>
      <c r="C142" t="s">
        <v>226</v>
      </c>
      <c r="D142" t="s">
        <v>307</v>
      </c>
      <c r="E142" s="3" t="s">
        <v>149</v>
      </c>
      <c r="F142" s="3" t="s">
        <v>357</v>
      </c>
      <c r="G142" s="3" t="s">
        <v>356</v>
      </c>
      <c r="H142" s="13">
        <v>1000</v>
      </c>
      <c r="I142" s="13">
        <v>1100</v>
      </c>
      <c r="J142" s="13">
        <v>1</v>
      </c>
      <c r="K142" s="13">
        <v>1</v>
      </c>
      <c r="L142" s="13">
        <v>1</v>
      </c>
      <c r="M142" s="13">
        <v>1</v>
      </c>
      <c r="N142" s="10" t="s">
        <v>308</v>
      </c>
      <c r="O142" s="11" t="s">
        <v>308</v>
      </c>
    </row>
    <row r="143" spans="2:15" x14ac:dyDescent="0.35">
      <c r="B143" t="s">
        <v>468</v>
      </c>
      <c r="C143" t="s">
        <v>226</v>
      </c>
      <c r="D143" t="s">
        <v>307</v>
      </c>
      <c r="E143" s="3" t="s">
        <v>150</v>
      </c>
      <c r="F143" s="3" t="s">
        <v>357</v>
      </c>
      <c r="G143" s="3" t="s">
        <v>356</v>
      </c>
      <c r="H143" s="13">
        <v>1800</v>
      </c>
      <c r="I143" s="13">
        <v>1600</v>
      </c>
      <c r="J143" s="13">
        <v>1</v>
      </c>
      <c r="K143" s="13">
        <v>1</v>
      </c>
      <c r="L143" s="13">
        <v>1</v>
      </c>
      <c r="M143" s="13">
        <v>1</v>
      </c>
      <c r="N143" s="10" t="s">
        <v>308</v>
      </c>
      <c r="O143" s="11" t="s">
        <v>308</v>
      </c>
    </row>
    <row r="144" spans="2:15" x14ac:dyDescent="0.35">
      <c r="B144" t="s">
        <v>468</v>
      </c>
      <c r="C144" t="s">
        <v>226</v>
      </c>
      <c r="D144" t="s">
        <v>307</v>
      </c>
      <c r="E144" s="3" t="s">
        <v>358</v>
      </c>
      <c r="F144" s="3" t="s">
        <v>357</v>
      </c>
      <c r="G144" s="3" t="s">
        <v>356</v>
      </c>
      <c r="H144" s="13">
        <v>1800</v>
      </c>
      <c r="I144" s="13">
        <v>1600</v>
      </c>
      <c r="J144" s="13"/>
      <c r="K144" s="13"/>
      <c r="L144" s="13"/>
      <c r="M144" s="13"/>
      <c r="N144" s="10"/>
      <c r="O144" s="11"/>
    </row>
    <row r="145" spans="2:15" x14ac:dyDescent="0.35">
      <c r="B145" t="s">
        <v>468</v>
      </c>
      <c r="C145" t="s">
        <v>226</v>
      </c>
      <c r="D145" t="s">
        <v>307</v>
      </c>
      <c r="E145" s="3" t="s">
        <v>151</v>
      </c>
      <c r="F145" s="3" t="s">
        <v>357</v>
      </c>
      <c r="G145" s="3" t="s">
        <v>89</v>
      </c>
      <c r="H145" s="13">
        <v>15000</v>
      </c>
      <c r="I145" s="13">
        <v>15000</v>
      </c>
      <c r="J145" s="13">
        <v>1</v>
      </c>
      <c r="K145" s="13">
        <v>1</v>
      </c>
      <c r="L145" s="13">
        <v>1</v>
      </c>
      <c r="M145" s="13">
        <v>1</v>
      </c>
      <c r="N145" s="10" t="s">
        <v>308</v>
      </c>
      <c r="O145" s="11" t="s">
        <v>308</v>
      </c>
    </row>
    <row r="146" spans="2:15" x14ac:dyDescent="0.35">
      <c r="B146" t="s">
        <v>468</v>
      </c>
      <c r="C146" t="s">
        <v>226</v>
      </c>
      <c r="D146" t="s">
        <v>307</v>
      </c>
      <c r="E146" s="3" t="s">
        <v>365</v>
      </c>
      <c r="F146" s="3" t="s">
        <v>357</v>
      </c>
      <c r="G146" s="3" t="s">
        <v>89</v>
      </c>
      <c r="H146" s="13">
        <v>7500</v>
      </c>
      <c r="I146" s="13">
        <v>7500</v>
      </c>
      <c r="J146" s="13">
        <v>1</v>
      </c>
      <c r="K146" s="13">
        <v>1</v>
      </c>
      <c r="L146" s="13">
        <v>1</v>
      </c>
      <c r="M146" s="13">
        <v>1</v>
      </c>
      <c r="N146" s="10" t="s">
        <v>308</v>
      </c>
      <c r="O146" s="11" t="s">
        <v>308</v>
      </c>
    </row>
    <row r="147" spans="2:15" x14ac:dyDescent="0.35">
      <c r="B147" t="s">
        <v>468</v>
      </c>
      <c r="C147" t="s">
        <v>226</v>
      </c>
      <c r="D147" t="s">
        <v>369</v>
      </c>
      <c r="E147" s="3" t="s">
        <v>370</v>
      </c>
      <c r="F147" s="3"/>
      <c r="G147" s="3" t="s">
        <v>356</v>
      </c>
      <c r="H147" s="13">
        <v>2600</v>
      </c>
      <c r="I147" s="13">
        <v>3300</v>
      </c>
      <c r="J147" s="13">
        <v>1</v>
      </c>
      <c r="K147" s="13">
        <v>1</v>
      </c>
      <c r="L147" s="13">
        <v>1</v>
      </c>
      <c r="M147" s="13">
        <v>1</v>
      </c>
      <c r="N147" s="10" t="s">
        <v>308</v>
      </c>
      <c r="O147" s="11" t="s">
        <v>360</v>
      </c>
    </row>
    <row r="148" spans="2:15" x14ac:dyDescent="0.35">
      <c r="B148" t="s">
        <v>468</v>
      </c>
      <c r="C148" t="s">
        <v>226</v>
      </c>
      <c r="D148" t="s">
        <v>371</v>
      </c>
      <c r="E148" s="3" t="s">
        <v>366</v>
      </c>
      <c r="F148" s="3"/>
      <c r="G148" s="3" t="s">
        <v>356</v>
      </c>
      <c r="H148" s="13">
        <v>350</v>
      </c>
      <c r="I148" s="13">
        <v>400</v>
      </c>
      <c r="J148" s="13">
        <v>2000</v>
      </c>
      <c r="K148" s="13">
        <v>2000</v>
      </c>
      <c r="L148" s="13">
        <v>1</v>
      </c>
      <c r="M148" s="13">
        <v>1</v>
      </c>
      <c r="N148" s="10" t="s">
        <v>308</v>
      </c>
      <c r="O148" s="11" t="s">
        <v>372</v>
      </c>
    </row>
    <row r="149" spans="2:15" x14ac:dyDescent="0.35">
      <c r="B149" t="s">
        <v>468</v>
      </c>
      <c r="C149" t="s">
        <v>226</v>
      </c>
      <c r="D149" t="s">
        <v>369</v>
      </c>
      <c r="E149" s="3" t="s">
        <v>364</v>
      </c>
      <c r="F149" s="3" t="s">
        <v>361</v>
      </c>
      <c r="G149" s="3" t="s">
        <v>356</v>
      </c>
      <c r="H149" s="13">
        <v>0</v>
      </c>
      <c r="I149" s="13">
        <v>200</v>
      </c>
      <c r="J149" s="13">
        <v>1</v>
      </c>
      <c r="K149" s="13">
        <v>1</v>
      </c>
      <c r="L149" s="13">
        <v>1</v>
      </c>
      <c r="M149" s="13">
        <v>1</v>
      </c>
      <c r="N149" s="10" t="s">
        <v>362</v>
      </c>
      <c r="O149" s="11" t="s">
        <v>363</v>
      </c>
    </row>
    <row r="150" spans="2:15" x14ac:dyDescent="0.35">
      <c r="B150" t="s">
        <v>468</v>
      </c>
      <c r="C150" t="s">
        <v>226</v>
      </c>
      <c r="D150" t="s">
        <v>230</v>
      </c>
      <c r="E150" s="3" t="s">
        <v>152</v>
      </c>
      <c r="F150" s="3"/>
      <c r="G150" s="3" t="s">
        <v>89</v>
      </c>
      <c r="H150" s="9">
        <v>1</v>
      </c>
      <c r="I150" s="9">
        <v>1</v>
      </c>
      <c r="J150" s="9">
        <v>1</v>
      </c>
      <c r="K150" s="9">
        <v>1</v>
      </c>
      <c r="L150" s="9">
        <v>1</v>
      </c>
      <c r="M150" s="9">
        <v>1</v>
      </c>
      <c r="N150" s="10" t="s">
        <v>308</v>
      </c>
      <c r="O150" s="11" t="s">
        <v>308</v>
      </c>
    </row>
    <row r="151" spans="2:15" x14ac:dyDescent="0.35">
      <c r="B151" t="s">
        <v>468</v>
      </c>
      <c r="C151" t="s">
        <v>226</v>
      </c>
      <c r="D151" t="s">
        <v>230</v>
      </c>
      <c r="E151" s="3" t="s">
        <v>153</v>
      </c>
      <c r="F151" s="3"/>
      <c r="G151" s="3" t="s">
        <v>89</v>
      </c>
      <c r="H151" s="9">
        <v>1</v>
      </c>
      <c r="I151" s="9">
        <v>1</v>
      </c>
      <c r="J151" s="9">
        <v>1</v>
      </c>
      <c r="K151" s="9">
        <v>1</v>
      </c>
      <c r="L151" s="9">
        <v>1</v>
      </c>
      <c r="M151" s="9">
        <v>1</v>
      </c>
      <c r="N151" s="10" t="s">
        <v>308</v>
      </c>
      <c r="O151" s="11" t="s">
        <v>308</v>
      </c>
    </row>
    <row r="152" spans="2:15" x14ac:dyDescent="0.35">
      <c r="B152" t="s">
        <v>468</v>
      </c>
      <c r="C152" t="s">
        <v>226</v>
      </c>
      <c r="D152" t="s">
        <v>230</v>
      </c>
      <c r="E152" s="3" t="s">
        <v>290</v>
      </c>
      <c r="F152" s="3"/>
      <c r="G152" s="3" t="s">
        <v>89</v>
      </c>
      <c r="H152" s="9">
        <v>1</v>
      </c>
      <c r="I152" s="9">
        <v>1</v>
      </c>
      <c r="J152" s="9">
        <v>1</v>
      </c>
      <c r="K152" s="9">
        <v>1</v>
      </c>
      <c r="L152" s="9">
        <v>1</v>
      </c>
      <c r="M152" s="9">
        <v>1</v>
      </c>
      <c r="N152" s="10" t="s">
        <v>308</v>
      </c>
      <c r="O152" s="11" t="s">
        <v>308</v>
      </c>
    </row>
    <row r="153" spans="2:15" x14ac:dyDescent="0.35">
      <c r="B153" t="s">
        <v>468</v>
      </c>
      <c r="C153" t="s">
        <v>226</v>
      </c>
      <c r="D153" t="s">
        <v>230</v>
      </c>
      <c r="E153" s="3" t="s">
        <v>154</v>
      </c>
      <c r="F153" s="3"/>
      <c r="G153" s="3" t="s">
        <v>89</v>
      </c>
      <c r="H153" s="9">
        <v>1</v>
      </c>
      <c r="I153" s="9">
        <v>1</v>
      </c>
      <c r="J153" s="9">
        <v>1</v>
      </c>
      <c r="K153" s="9">
        <v>1</v>
      </c>
      <c r="L153" s="9">
        <v>1</v>
      </c>
      <c r="M153" s="9">
        <v>1</v>
      </c>
      <c r="N153" s="10" t="s">
        <v>308</v>
      </c>
      <c r="O153" s="11" t="s">
        <v>308</v>
      </c>
    </row>
    <row r="154" spans="2:15" x14ac:dyDescent="0.35">
      <c r="B154" t="s">
        <v>468</v>
      </c>
      <c r="C154" t="s">
        <v>226</v>
      </c>
      <c r="D154" t="s">
        <v>230</v>
      </c>
      <c r="E154" s="3" t="s">
        <v>155</v>
      </c>
      <c r="F154" s="3"/>
      <c r="G154" s="3" t="s">
        <v>89</v>
      </c>
      <c r="H154" s="9">
        <v>1</v>
      </c>
      <c r="I154" s="9">
        <v>1</v>
      </c>
      <c r="J154" s="9">
        <v>1</v>
      </c>
      <c r="K154" s="9">
        <v>1</v>
      </c>
      <c r="L154" s="9">
        <v>1</v>
      </c>
      <c r="M154" s="9">
        <v>1</v>
      </c>
      <c r="N154" s="10" t="s">
        <v>308</v>
      </c>
      <c r="O154" s="11" t="s">
        <v>308</v>
      </c>
    </row>
    <row r="155" spans="2:15" x14ac:dyDescent="0.35">
      <c r="B155" t="s">
        <v>468</v>
      </c>
      <c r="C155" t="s">
        <v>226</v>
      </c>
      <c r="D155" t="s">
        <v>230</v>
      </c>
      <c r="E155" s="3" t="s">
        <v>156</v>
      </c>
      <c r="F155" s="3"/>
      <c r="G155" s="3" t="s">
        <v>89</v>
      </c>
      <c r="H155" s="9">
        <v>1</v>
      </c>
      <c r="I155" s="9">
        <v>1</v>
      </c>
      <c r="J155" s="9">
        <v>1</v>
      </c>
      <c r="K155" s="9">
        <v>1</v>
      </c>
      <c r="L155" s="9">
        <v>1</v>
      </c>
      <c r="M155" s="9">
        <v>1</v>
      </c>
      <c r="N155" s="10" t="s">
        <v>308</v>
      </c>
      <c r="O155" s="11" t="s">
        <v>308</v>
      </c>
    </row>
    <row r="156" spans="2:15" x14ac:dyDescent="0.35">
      <c r="B156" t="s">
        <v>468</v>
      </c>
      <c r="C156" t="s">
        <v>226</v>
      </c>
      <c r="D156" t="s">
        <v>231</v>
      </c>
      <c r="E156" s="3" t="s">
        <v>157</v>
      </c>
      <c r="F156" s="3"/>
      <c r="G156" s="3" t="s">
        <v>89</v>
      </c>
      <c r="H156" s="9">
        <v>1</v>
      </c>
      <c r="I156" s="9">
        <v>1</v>
      </c>
      <c r="J156" s="9">
        <v>1</v>
      </c>
      <c r="K156" s="9">
        <v>1</v>
      </c>
      <c r="L156" s="9">
        <v>1</v>
      </c>
      <c r="M156" s="9">
        <v>1</v>
      </c>
      <c r="N156" s="10" t="s">
        <v>308</v>
      </c>
      <c r="O156" s="11" t="s">
        <v>308</v>
      </c>
    </row>
    <row r="157" spans="2:15" x14ac:dyDescent="0.35">
      <c r="B157" t="s">
        <v>468</v>
      </c>
      <c r="C157" t="s">
        <v>226</v>
      </c>
      <c r="D157" t="s">
        <v>231</v>
      </c>
      <c r="E157" s="3" t="s">
        <v>158</v>
      </c>
      <c r="F157" s="3"/>
      <c r="G157" s="3" t="s">
        <v>89</v>
      </c>
      <c r="H157" s="9">
        <v>1</v>
      </c>
      <c r="I157" s="9">
        <v>1</v>
      </c>
      <c r="J157" s="9">
        <v>1</v>
      </c>
      <c r="K157" s="9">
        <v>1</v>
      </c>
      <c r="L157" s="9">
        <v>1</v>
      </c>
      <c r="M157" s="9">
        <v>1</v>
      </c>
      <c r="N157" s="10" t="s">
        <v>308</v>
      </c>
      <c r="O157" s="11" t="s">
        <v>308</v>
      </c>
    </row>
    <row r="158" spans="2:15" x14ac:dyDescent="0.35">
      <c r="B158" t="s">
        <v>468</v>
      </c>
      <c r="C158" t="s">
        <v>226</v>
      </c>
      <c r="D158" t="s">
        <v>231</v>
      </c>
      <c r="E158" s="3" t="s">
        <v>159</v>
      </c>
      <c r="F158" s="3"/>
      <c r="G158" s="3" t="s">
        <v>89</v>
      </c>
      <c r="H158" s="9">
        <v>1</v>
      </c>
      <c r="I158" s="9">
        <v>1</v>
      </c>
      <c r="J158" s="9">
        <v>1</v>
      </c>
      <c r="K158" s="9">
        <v>1</v>
      </c>
      <c r="L158" s="9">
        <v>1</v>
      </c>
      <c r="M158" s="9">
        <v>1</v>
      </c>
      <c r="N158" s="10" t="s">
        <v>308</v>
      </c>
      <c r="O158" s="11" t="s">
        <v>308</v>
      </c>
    </row>
    <row r="159" spans="2:15" x14ac:dyDescent="0.35">
      <c r="B159" t="s">
        <v>468</v>
      </c>
      <c r="C159" t="s">
        <v>226</v>
      </c>
      <c r="D159" t="s">
        <v>232</v>
      </c>
      <c r="E159" s="3" t="s">
        <v>160</v>
      </c>
      <c r="F159" s="3"/>
      <c r="G159" s="3" t="s">
        <v>89</v>
      </c>
      <c r="H159" s="9">
        <v>1</v>
      </c>
      <c r="I159" s="9">
        <v>1</v>
      </c>
      <c r="J159" s="9">
        <v>1</v>
      </c>
      <c r="K159" s="9">
        <v>1</v>
      </c>
      <c r="L159" s="9">
        <v>1</v>
      </c>
      <c r="M159" s="9">
        <v>1</v>
      </c>
      <c r="N159" s="10" t="s">
        <v>308</v>
      </c>
      <c r="O159" s="11" t="s">
        <v>308</v>
      </c>
    </row>
    <row r="160" spans="2:15" x14ac:dyDescent="0.35">
      <c r="B160" t="s">
        <v>468</v>
      </c>
      <c r="C160" t="s">
        <v>226</v>
      </c>
      <c r="D160" t="s">
        <v>232</v>
      </c>
      <c r="E160" s="3" t="s">
        <v>161</v>
      </c>
      <c r="F160" s="3"/>
      <c r="G160" s="3" t="s">
        <v>89</v>
      </c>
      <c r="H160" s="9">
        <v>1</v>
      </c>
      <c r="I160" s="9">
        <v>1</v>
      </c>
      <c r="J160" s="9">
        <v>1</v>
      </c>
      <c r="K160" s="9">
        <v>1</v>
      </c>
      <c r="L160" s="9">
        <v>1</v>
      </c>
      <c r="M160" s="9">
        <v>1</v>
      </c>
      <c r="N160" s="10" t="s">
        <v>308</v>
      </c>
      <c r="O160" s="11" t="s">
        <v>308</v>
      </c>
    </row>
    <row r="161" spans="2:15" x14ac:dyDescent="0.35">
      <c r="B161" t="s">
        <v>468</v>
      </c>
      <c r="C161" t="s">
        <v>226</v>
      </c>
      <c r="D161" t="s">
        <v>232</v>
      </c>
      <c r="E161" s="3" t="s">
        <v>162</v>
      </c>
      <c r="F161" s="3"/>
      <c r="G161" s="3" t="s">
        <v>89</v>
      </c>
      <c r="H161" s="9">
        <v>1</v>
      </c>
      <c r="I161" s="9">
        <v>1</v>
      </c>
      <c r="J161" s="9">
        <v>1</v>
      </c>
      <c r="K161" s="9">
        <v>1</v>
      </c>
      <c r="L161" s="9">
        <v>1</v>
      </c>
      <c r="M161" s="9">
        <v>1</v>
      </c>
      <c r="N161" s="10" t="s">
        <v>308</v>
      </c>
      <c r="O161" s="11" t="s">
        <v>308</v>
      </c>
    </row>
    <row r="162" spans="2:15" x14ac:dyDescent="0.35">
      <c r="B162" t="s">
        <v>468</v>
      </c>
      <c r="C162" t="s">
        <v>226</v>
      </c>
      <c r="D162" t="s">
        <v>232</v>
      </c>
      <c r="E162" s="3" t="s">
        <v>163</v>
      </c>
      <c r="F162" s="3"/>
      <c r="G162" s="3" t="s">
        <v>89</v>
      </c>
      <c r="H162" s="9">
        <v>1</v>
      </c>
      <c r="I162" s="9">
        <v>1</v>
      </c>
      <c r="J162" s="9">
        <v>1</v>
      </c>
      <c r="K162" s="9">
        <v>1</v>
      </c>
      <c r="L162" s="9">
        <v>1</v>
      </c>
      <c r="M162" s="9">
        <v>1</v>
      </c>
      <c r="N162" s="10" t="s">
        <v>308</v>
      </c>
      <c r="O162" s="11" t="s">
        <v>308</v>
      </c>
    </row>
    <row r="163" spans="2:15" x14ac:dyDescent="0.35">
      <c r="B163" t="s">
        <v>468</v>
      </c>
      <c r="C163" t="s">
        <v>226</v>
      </c>
      <c r="D163" t="s">
        <v>232</v>
      </c>
      <c r="E163" s="3" t="s">
        <v>164</v>
      </c>
      <c r="F163" s="3"/>
      <c r="G163" s="3" t="s">
        <v>89</v>
      </c>
      <c r="H163" s="9">
        <v>1</v>
      </c>
      <c r="I163" s="9">
        <v>1</v>
      </c>
      <c r="J163" s="9">
        <v>1</v>
      </c>
      <c r="K163" s="9">
        <v>1</v>
      </c>
      <c r="L163" s="9">
        <v>1</v>
      </c>
      <c r="M163" s="9">
        <v>1</v>
      </c>
      <c r="N163" s="10" t="s">
        <v>308</v>
      </c>
      <c r="O163" s="11" t="s">
        <v>308</v>
      </c>
    </row>
    <row r="164" spans="2:15" x14ac:dyDescent="0.35">
      <c r="B164" t="s">
        <v>468</v>
      </c>
      <c r="C164" t="s">
        <v>226</v>
      </c>
      <c r="D164" t="s">
        <v>233</v>
      </c>
      <c r="E164" s="3" t="s">
        <v>165</v>
      </c>
      <c r="F164" s="3"/>
      <c r="G164" s="3" t="s">
        <v>89</v>
      </c>
      <c r="H164" s="9">
        <v>1</v>
      </c>
      <c r="I164" s="9">
        <v>1</v>
      </c>
      <c r="J164" s="9">
        <v>1</v>
      </c>
      <c r="K164" s="9">
        <v>1</v>
      </c>
      <c r="L164" s="9">
        <v>1</v>
      </c>
      <c r="M164" s="9">
        <v>1</v>
      </c>
      <c r="N164" s="10" t="s">
        <v>308</v>
      </c>
      <c r="O164" s="11" t="s">
        <v>308</v>
      </c>
    </row>
    <row r="165" spans="2:15" x14ac:dyDescent="0.35">
      <c r="B165" t="s">
        <v>468</v>
      </c>
      <c r="C165" t="s">
        <v>226</v>
      </c>
      <c r="D165" t="s">
        <v>233</v>
      </c>
      <c r="E165" s="3" t="s">
        <v>166</v>
      </c>
      <c r="F165" s="3"/>
      <c r="G165" s="3" t="s">
        <v>89</v>
      </c>
      <c r="H165" s="9">
        <v>1</v>
      </c>
      <c r="I165" s="9">
        <v>1</v>
      </c>
      <c r="J165" s="9">
        <v>1</v>
      </c>
      <c r="K165" s="9">
        <v>1</v>
      </c>
      <c r="L165" s="9">
        <v>1</v>
      </c>
      <c r="M165" s="9">
        <v>1</v>
      </c>
      <c r="N165" s="10" t="s">
        <v>308</v>
      </c>
      <c r="O165" s="11" t="s">
        <v>308</v>
      </c>
    </row>
    <row r="166" spans="2:15" x14ac:dyDescent="0.35">
      <c r="B166" t="s">
        <v>468</v>
      </c>
      <c r="C166" t="s">
        <v>226</v>
      </c>
      <c r="D166" t="s">
        <v>233</v>
      </c>
      <c r="E166" s="3" t="s">
        <v>167</v>
      </c>
      <c r="F166" s="3"/>
      <c r="G166" s="3" t="s">
        <v>89</v>
      </c>
      <c r="H166" s="9">
        <v>1</v>
      </c>
      <c r="I166" s="9">
        <v>1</v>
      </c>
      <c r="J166" s="9">
        <v>1</v>
      </c>
      <c r="K166" s="9">
        <v>1</v>
      </c>
      <c r="L166" s="9">
        <v>1</v>
      </c>
      <c r="M166" s="9">
        <v>1</v>
      </c>
      <c r="N166" s="10" t="s">
        <v>308</v>
      </c>
      <c r="O166" s="11" t="s">
        <v>308</v>
      </c>
    </row>
    <row r="167" spans="2:15" x14ac:dyDescent="0.35">
      <c r="B167" t="s">
        <v>468</v>
      </c>
      <c r="C167" t="s">
        <v>226</v>
      </c>
      <c r="D167" t="s">
        <v>233</v>
      </c>
      <c r="E167" s="3" t="s">
        <v>168</v>
      </c>
      <c r="F167" s="3"/>
      <c r="G167" s="3" t="s">
        <v>89</v>
      </c>
      <c r="H167" s="9">
        <v>1</v>
      </c>
      <c r="I167" s="9">
        <v>1</v>
      </c>
      <c r="J167" s="9">
        <v>1</v>
      </c>
      <c r="K167" s="9">
        <v>1</v>
      </c>
      <c r="L167" s="9">
        <v>1</v>
      </c>
      <c r="M167" s="9">
        <v>1</v>
      </c>
      <c r="N167" s="10" t="s">
        <v>308</v>
      </c>
      <c r="O167" s="11" t="s">
        <v>308</v>
      </c>
    </row>
    <row r="168" spans="2:15" x14ac:dyDescent="0.35">
      <c r="B168" t="s">
        <v>468</v>
      </c>
      <c r="C168" t="s">
        <v>226</v>
      </c>
      <c r="D168" t="s">
        <v>233</v>
      </c>
      <c r="E168" s="3" t="s">
        <v>169</v>
      </c>
      <c r="F168" s="3"/>
      <c r="G168" s="3" t="s">
        <v>89</v>
      </c>
      <c r="H168" s="9">
        <v>1</v>
      </c>
      <c r="I168" s="9">
        <v>1</v>
      </c>
      <c r="J168" s="9">
        <v>1</v>
      </c>
      <c r="K168" s="9">
        <v>1</v>
      </c>
      <c r="L168" s="9">
        <v>1</v>
      </c>
      <c r="M168" s="9">
        <v>1</v>
      </c>
      <c r="N168" s="10" t="s">
        <v>308</v>
      </c>
      <c r="O168" s="11" t="s">
        <v>308</v>
      </c>
    </row>
    <row r="169" spans="2:15" x14ac:dyDescent="0.35">
      <c r="B169" t="s">
        <v>468</v>
      </c>
      <c r="C169" t="s">
        <v>226</v>
      </c>
      <c r="D169" t="s">
        <v>233</v>
      </c>
      <c r="E169" s="3" t="s">
        <v>170</v>
      </c>
      <c r="F169" s="3"/>
      <c r="G169" s="3" t="s">
        <v>89</v>
      </c>
      <c r="H169" s="9">
        <v>1</v>
      </c>
      <c r="I169" s="9">
        <v>1</v>
      </c>
      <c r="J169" s="9">
        <v>1</v>
      </c>
      <c r="K169" s="9">
        <v>1</v>
      </c>
      <c r="L169" s="9">
        <v>1</v>
      </c>
      <c r="M169" s="9">
        <v>1</v>
      </c>
      <c r="N169" s="10" t="s">
        <v>308</v>
      </c>
      <c r="O169" s="11" t="s">
        <v>308</v>
      </c>
    </row>
    <row r="170" spans="2:15" x14ac:dyDescent="0.35">
      <c r="B170" t="s">
        <v>468</v>
      </c>
      <c r="C170" t="s">
        <v>226</v>
      </c>
      <c r="D170" t="s">
        <v>234</v>
      </c>
      <c r="E170" s="3" t="s">
        <v>171</v>
      </c>
      <c r="F170" s="3"/>
      <c r="G170" s="3" t="s">
        <v>89</v>
      </c>
      <c r="H170" s="9">
        <v>1</v>
      </c>
      <c r="I170" s="9">
        <v>1</v>
      </c>
      <c r="J170" s="9">
        <v>1</v>
      </c>
      <c r="K170" s="9">
        <v>1</v>
      </c>
      <c r="L170" s="9">
        <v>1</v>
      </c>
      <c r="M170" s="9">
        <v>1</v>
      </c>
      <c r="N170" s="10" t="s">
        <v>308</v>
      </c>
      <c r="O170" s="11" t="s">
        <v>308</v>
      </c>
    </row>
    <row r="171" spans="2:15" x14ac:dyDescent="0.35">
      <c r="B171" t="s">
        <v>468</v>
      </c>
      <c r="C171" t="s">
        <v>226</v>
      </c>
      <c r="D171" t="s">
        <v>234</v>
      </c>
      <c r="E171" s="3" t="s">
        <v>172</v>
      </c>
      <c r="F171" s="3"/>
      <c r="G171" s="3" t="s">
        <v>89</v>
      </c>
      <c r="H171" s="9">
        <v>1</v>
      </c>
      <c r="I171" s="9">
        <v>1</v>
      </c>
      <c r="J171" s="9">
        <v>1</v>
      </c>
      <c r="K171" s="9">
        <v>1</v>
      </c>
      <c r="L171" s="9">
        <v>1</v>
      </c>
      <c r="M171" s="9">
        <v>1</v>
      </c>
      <c r="N171" s="10" t="s">
        <v>308</v>
      </c>
      <c r="O171" s="11" t="s">
        <v>308</v>
      </c>
    </row>
    <row r="172" spans="2:15" x14ac:dyDescent="0.35">
      <c r="B172" t="s">
        <v>468</v>
      </c>
      <c r="C172" t="s">
        <v>226</v>
      </c>
      <c r="D172" t="s">
        <v>234</v>
      </c>
      <c r="E172" s="3" t="s">
        <v>173</v>
      </c>
      <c r="F172" s="3"/>
      <c r="G172" s="3" t="s">
        <v>89</v>
      </c>
      <c r="H172" s="9">
        <v>1</v>
      </c>
      <c r="I172" s="9">
        <v>1</v>
      </c>
      <c r="J172" s="9">
        <v>1</v>
      </c>
      <c r="K172" s="9">
        <v>1</v>
      </c>
      <c r="L172" s="9">
        <v>1</v>
      </c>
      <c r="M172" s="9">
        <v>1</v>
      </c>
      <c r="N172" s="10" t="s">
        <v>308</v>
      </c>
      <c r="O172" s="11" t="s">
        <v>308</v>
      </c>
    </row>
    <row r="173" spans="2:15" x14ac:dyDescent="0.35">
      <c r="B173" t="s">
        <v>468</v>
      </c>
      <c r="C173" t="s">
        <v>226</v>
      </c>
      <c r="D173" t="s">
        <v>234</v>
      </c>
      <c r="E173" s="3" t="s">
        <v>174</v>
      </c>
      <c r="F173" s="3"/>
      <c r="G173" s="3" t="s">
        <v>89</v>
      </c>
      <c r="H173" s="9">
        <v>1</v>
      </c>
      <c r="I173" s="9">
        <v>1</v>
      </c>
      <c r="J173" s="9">
        <v>1</v>
      </c>
      <c r="K173" s="9">
        <v>1</v>
      </c>
      <c r="L173" s="9">
        <v>1</v>
      </c>
      <c r="M173" s="9">
        <v>1</v>
      </c>
      <c r="N173" s="10" t="s">
        <v>308</v>
      </c>
      <c r="O173" s="11" t="s">
        <v>308</v>
      </c>
    </row>
    <row r="174" spans="2:15" x14ac:dyDescent="0.35">
      <c r="B174" t="s">
        <v>468</v>
      </c>
      <c r="C174" t="s">
        <v>226</v>
      </c>
      <c r="D174" t="s">
        <v>234</v>
      </c>
      <c r="E174" s="3" t="s">
        <v>175</v>
      </c>
      <c r="F174" s="3"/>
      <c r="G174" s="3" t="s">
        <v>89</v>
      </c>
      <c r="H174" s="9">
        <v>1</v>
      </c>
      <c r="I174" s="9">
        <v>1</v>
      </c>
      <c r="J174" s="9">
        <v>1</v>
      </c>
      <c r="K174" s="9">
        <v>1</v>
      </c>
      <c r="L174" s="9">
        <v>1</v>
      </c>
      <c r="M174" s="9">
        <v>1</v>
      </c>
      <c r="N174" s="10" t="s">
        <v>308</v>
      </c>
      <c r="O174" s="11" t="s">
        <v>308</v>
      </c>
    </row>
    <row r="175" spans="2:15" x14ac:dyDescent="0.35">
      <c r="B175" t="s">
        <v>468</v>
      </c>
      <c r="C175" t="s">
        <v>226</v>
      </c>
      <c r="D175" t="s">
        <v>234</v>
      </c>
      <c r="E175" s="3" t="s">
        <v>176</v>
      </c>
      <c r="F175" s="3"/>
      <c r="G175" s="3" t="s">
        <v>89</v>
      </c>
      <c r="H175" s="9">
        <v>1</v>
      </c>
      <c r="I175" s="9">
        <v>1</v>
      </c>
      <c r="J175" s="9">
        <v>1</v>
      </c>
      <c r="K175" s="9">
        <v>1</v>
      </c>
      <c r="L175" s="9">
        <v>1</v>
      </c>
      <c r="M175" s="9">
        <v>1</v>
      </c>
      <c r="N175" s="10" t="s">
        <v>308</v>
      </c>
      <c r="O175" s="11" t="s">
        <v>308</v>
      </c>
    </row>
    <row r="176" spans="2:15" x14ac:dyDescent="0.35">
      <c r="B176" t="s">
        <v>468</v>
      </c>
      <c r="C176" t="s">
        <v>226</v>
      </c>
      <c r="D176" t="s">
        <v>234</v>
      </c>
      <c r="E176" s="3" t="s">
        <v>177</v>
      </c>
      <c r="F176" s="3"/>
      <c r="G176" s="3" t="s">
        <v>89</v>
      </c>
      <c r="H176" s="9">
        <v>1</v>
      </c>
      <c r="I176" s="9">
        <v>1</v>
      </c>
      <c r="J176" s="9">
        <v>1</v>
      </c>
      <c r="K176" s="9">
        <v>1</v>
      </c>
      <c r="L176" s="9">
        <v>1</v>
      </c>
      <c r="M176" s="9">
        <v>1</v>
      </c>
      <c r="N176" s="10" t="s">
        <v>308</v>
      </c>
      <c r="O176" s="11" t="s">
        <v>308</v>
      </c>
    </row>
    <row r="177" spans="2:15" x14ac:dyDescent="0.35">
      <c r="B177" t="s">
        <v>468</v>
      </c>
      <c r="C177" t="s">
        <v>226</v>
      </c>
      <c r="D177" t="s">
        <v>234</v>
      </c>
      <c r="E177" s="3" t="s">
        <v>178</v>
      </c>
      <c r="F177" s="3"/>
      <c r="G177" s="3" t="s">
        <v>89</v>
      </c>
      <c r="H177" s="9">
        <v>1</v>
      </c>
      <c r="I177" s="9">
        <v>1</v>
      </c>
      <c r="J177" s="9">
        <v>1</v>
      </c>
      <c r="K177" s="9">
        <v>1</v>
      </c>
      <c r="L177" s="9">
        <v>1</v>
      </c>
      <c r="M177" s="9">
        <v>1</v>
      </c>
      <c r="N177" s="10" t="s">
        <v>308</v>
      </c>
      <c r="O177" s="11" t="s">
        <v>308</v>
      </c>
    </row>
    <row r="178" spans="2:15" x14ac:dyDescent="0.35">
      <c r="B178" t="s">
        <v>468</v>
      </c>
      <c r="C178" t="s">
        <v>226</v>
      </c>
      <c r="D178" t="s">
        <v>234</v>
      </c>
      <c r="E178" s="3" t="s">
        <v>179</v>
      </c>
      <c r="F178" s="3"/>
      <c r="G178" s="3" t="s">
        <v>89</v>
      </c>
      <c r="H178" s="9">
        <v>1</v>
      </c>
      <c r="I178" s="9">
        <v>1</v>
      </c>
      <c r="J178" s="9">
        <v>1</v>
      </c>
      <c r="K178" s="9">
        <v>1</v>
      </c>
      <c r="L178" s="9">
        <v>1</v>
      </c>
      <c r="M178" s="9">
        <v>1</v>
      </c>
      <c r="N178" s="10" t="s">
        <v>308</v>
      </c>
      <c r="O178" s="11" t="s">
        <v>308</v>
      </c>
    </row>
    <row r="179" spans="2:15" x14ac:dyDescent="0.35">
      <c r="B179" t="s">
        <v>468</v>
      </c>
      <c r="C179" t="s">
        <v>226</v>
      </c>
      <c r="D179" t="s">
        <v>235</v>
      </c>
      <c r="E179" s="3" t="s">
        <v>180</v>
      </c>
      <c r="F179" s="3"/>
      <c r="G179" s="3" t="s">
        <v>181</v>
      </c>
      <c r="H179" s="9">
        <v>1</v>
      </c>
      <c r="I179" s="9">
        <v>1</v>
      </c>
      <c r="J179" s="9">
        <v>1</v>
      </c>
      <c r="K179" s="9">
        <v>1</v>
      </c>
      <c r="L179" s="9">
        <v>1</v>
      </c>
      <c r="M179" s="9">
        <v>1</v>
      </c>
      <c r="N179" s="10" t="s">
        <v>308</v>
      </c>
      <c r="O179" s="11" t="s">
        <v>308</v>
      </c>
    </row>
    <row r="180" spans="2:15" x14ac:dyDescent="0.35">
      <c r="B180" t="s">
        <v>468</v>
      </c>
      <c r="C180" t="s">
        <v>226</v>
      </c>
      <c r="D180" t="s">
        <v>235</v>
      </c>
      <c r="E180" s="3" t="s">
        <v>166</v>
      </c>
      <c r="F180" s="3"/>
      <c r="G180" s="3" t="s">
        <v>89</v>
      </c>
      <c r="H180" s="9">
        <v>1</v>
      </c>
      <c r="I180" s="9">
        <v>1</v>
      </c>
      <c r="J180" s="9">
        <v>1</v>
      </c>
      <c r="K180" s="9">
        <v>1</v>
      </c>
      <c r="L180" s="9">
        <v>1</v>
      </c>
      <c r="M180" s="9">
        <v>1</v>
      </c>
      <c r="N180" s="10" t="s">
        <v>308</v>
      </c>
      <c r="O180" s="11" t="s">
        <v>308</v>
      </c>
    </row>
    <row r="181" spans="2:15" x14ac:dyDescent="0.35">
      <c r="B181" t="s">
        <v>468</v>
      </c>
      <c r="C181" t="s">
        <v>226</v>
      </c>
      <c r="D181" t="s">
        <v>235</v>
      </c>
      <c r="E181" s="3" t="s">
        <v>167</v>
      </c>
      <c r="F181" s="3"/>
      <c r="G181" s="3" t="s">
        <v>89</v>
      </c>
      <c r="H181" s="9">
        <v>1</v>
      </c>
      <c r="I181" s="9">
        <v>1</v>
      </c>
      <c r="J181" s="9">
        <v>1</v>
      </c>
      <c r="K181" s="9">
        <v>1</v>
      </c>
      <c r="L181" s="9">
        <v>1</v>
      </c>
      <c r="M181" s="9">
        <v>1</v>
      </c>
      <c r="N181" s="10" t="s">
        <v>308</v>
      </c>
      <c r="O181" s="11" t="s">
        <v>308</v>
      </c>
    </row>
    <row r="182" spans="2:15" x14ac:dyDescent="0.35">
      <c r="B182" t="s">
        <v>468</v>
      </c>
      <c r="C182" t="s">
        <v>299</v>
      </c>
      <c r="D182" t="s">
        <v>300</v>
      </c>
      <c r="E182" s="3" t="s">
        <v>300</v>
      </c>
      <c r="F182" s="3"/>
      <c r="G182" s="3" t="s">
        <v>181</v>
      </c>
      <c r="H182" s="9">
        <v>1</v>
      </c>
      <c r="I182" s="9">
        <v>1</v>
      </c>
      <c r="J182" s="9">
        <v>1</v>
      </c>
      <c r="K182" s="9">
        <v>1</v>
      </c>
      <c r="L182" s="9">
        <v>1</v>
      </c>
      <c r="M182" s="9">
        <v>1</v>
      </c>
      <c r="N182" s="10" t="s">
        <v>308</v>
      </c>
      <c r="O182" s="11" t="s">
        <v>308</v>
      </c>
    </row>
    <row r="183" spans="2:15" x14ac:dyDescent="0.35">
      <c r="B183" t="s">
        <v>468</v>
      </c>
      <c r="C183" t="s">
        <v>299</v>
      </c>
      <c r="D183" t="s">
        <v>301</v>
      </c>
      <c r="E183" s="3" t="s">
        <v>301</v>
      </c>
      <c r="F183" s="3"/>
      <c r="G183" s="3" t="s">
        <v>181</v>
      </c>
      <c r="H183" s="9">
        <v>1</v>
      </c>
      <c r="I183" s="9">
        <v>1</v>
      </c>
      <c r="J183" s="9">
        <v>1</v>
      </c>
      <c r="K183" s="9">
        <v>1</v>
      </c>
      <c r="L183" s="9">
        <v>1</v>
      </c>
      <c r="M183" s="9">
        <v>1</v>
      </c>
      <c r="N183" s="10" t="s">
        <v>308</v>
      </c>
      <c r="O183" s="11" t="s">
        <v>308</v>
      </c>
    </row>
    <row r="184" spans="2:15" x14ac:dyDescent="0.35">
      <c r="B184" t="s">
        <v>468</v>
      </c>
      <c r="C184" t="s">
        <v>291</v>
      </c>
      <c r="D184" t="s">
        <v>182</v>
      </c>
      <c r="E184" s="3" t="s">
        <v>183</v>
      </c>
      <c r="F184" s="3"/>
      <c r="G184" s="3" t="s">
        <v>184</v>
      </c>
      <c r="H184" s="9">
        <v>1</v>
      </c>
      <c r="I184" s="9">
        <v>1</v>
      </c>
      <c r="J184" s="9">
        <v>1</v>
      </c>
      <c r="K184" s="9">
        <v>1</v>
      </c>
      <c r="L184" s="9">
        <v>1</v>
      </c>
      <c r="M184" s="9">
        <v>1</v>
      </c>
      <c r="N184" s="10" t="s">
        <v>308</v>
      </c>
      <c r="O184" s="11" t="s">
        <v>308</v>
      </c>
    </row>
    <row r="185" spans="2:15" x14ac:dyDescent="0.35">
      <c r="B185" t="s">
        <v>468</v>
      </c>
      <c r="C185" t="s">
        <v>291</v>
      </c>
      <c r="D185" t="s">
        <v>182</v>
      </c>
      <c r="E185" s="3" t="s">
        <v>185</v>
      </c>
      <c r="F185" s="3"/>
      <c r="G185" s="3" t="s">
        <v>184</v>
      </c>
      <c r="H185" s="9">
        <v>1</v>
      </c>
      <c r="I185" s="9">
        <v>1</v>
      </c>
      <c r="J185" s="9">
        <v>1</v>
      </c>
      <c r="K185" s="9">
        <v>1</v>
      </c>
      <c r="L185" s="9">
        <v>1</v>
      </c>
      <c r="M185" s="9">
        <v>1</v>
      </c>
      <c r="N185" s="10" t="s">
        <v>308</v>
      </c>
      <c r="O185" s="11" t="s">
        <v>308</v>
      </c>
    </row>
    <row r="186" spans="2:15" x14ac:dyDescent="0.35">
      <c r="B186" t="s">
        <v>468</v>
      </c>
      <c r="C186" t="s">
        <v>291</v>
      </c>
      <c r="D186" t="s">
        <v>182</v>
      </c>
      <c r="E186" s="3" t="s">
        <v>186</v>
      </c>
      <c r="F186" s="3"/>
      <c r="G186" s="3" t="s">
        <v>184</v>
      </c>
      <c r="H186" s="9">
        <v>1</v>
      </c>
      <c r="I186" s="9">
        <v>1</v>
      </c>
      <c r="J186" s="9">
        <v>1</v>
      </c>
      <c r="K186" s="9">
        <v>1</v>
      </c>
      <c r="L186" s="9">
        <v>1</v>
      </c>
      <c r="M186" s="9">
        <v>1</v>
      </c>
      <c r="N186" s="10" t="s">
        <v>308</v>
      </c>
      <c r="O186" s="11" t="s">
        <v>308</v>
      </c>
    </row>
    <row r="187" spans="2:15" x14ac:dyDescent="0.35">
      <c r="B187" t="s">
        <v>468</v>
      </c>
      <c r="C187" t="s">
        <v>291</v>
      </c>
      <c r="D187" t="s">
        <v>182</v>
      </c>
      <c r="E187" s="3" t="s">
        <v>187</v>
      </c>
      <c r="F187" s="3"/>
      <c r="G187" s="3" t="s">
        <v>184</v>
      </c>
      <c r="H187" s="9">
        <v>1</v>
      </c>
      <c r="I187" s="9">
        <v>1</v>
      </c>
      <c r="J187" s="9">
        <v>1</v>
      </c>
      <c r="K187" s="9">
        <v>1</v>
      </c>
      <c r="L187" s="9">
        <v>1</v>
      </c>
      <c r="M187" s="9">
        <v>1</v>
      </c>
      <c r="N187" s="10" t="s">
        <v>308</v>
      </c>
      <c r="O187" s="11" t="s">
        <v>308</v>
      </c>
    </row>
    <row r="188" spans="2:15" x14ac:dyDescent="0.35">
      <c r="B188" t="s">
        <v>468</v>
      </c>
      <c r="C188" t="s">
        <v>291</v>
      </c>
      <c r="D188" t="s">
        <v>182</v>
      </c>
      <c r="E188" s="3" t="s">
        <v>188</v>
      </c>
      <c r="F188" s="3"/>
      <c r="G188" s="3" t="s">
        <v>184</v>
      </c>
      <c r="H188" s="9">
        <v>1</v>
      </c>
      <c r="I188" s="9">
        <v>1</v>
      </c>
      <c r="J188" s="9">
        <v>1</v>
      </c>
      <c r="K188" s="9">
        <v>1</v>
      </c>
      <c r="L188" s="9">
        <v>1</v>
      </c>
      <c r="M188" s="9">
        <v>1</v>
      </c>
      <c r="N188" s="10" t="s">
        <v>308</v>
      </c>
      <c r="O188" s="11" t="s">
        <v>308</v>
      </c>
    </row>
    <row r="189" spans="2:15" x14ac:dyDescent="0.35">
      <c r="B189" t="s">
        <v>468</v>
      </c>
      <c r="C189" t="s">
        <v>291</v>
      </c>
      <c r="D189" t="s">
        <v>182</v>
      </c>
      <c r="E189" s="3" t="s">
        <v>189</v>
      </c>
      <c r="F189" s="3"/>
      <c r="G189" s="3" t="s">
        <v>184</v>
      </c>
      <c r="H189" s="9">
        <v>1</v>
      </c>
      <c r="I189" s="9">
        <v>1</v>
      </c>
      <c r="J189" s="9">
        <v>1</v>
      </c>
      <c r="K189" s="9">
        <v>1</v>
      </c>
      <c r="L189" s="9">
        <v>1</v>
      </c>
      <c r="M189" s="9">
        <v>1</v>
      </c>
      <c r="N189" s="10" t="s">
        <v>308</v>
      </c>
      <c r="O189" s="11" t="s">
        <v>308</v>
      </c>
    </row>
    <row r="190" spans="2:15" x14ac:dyDescent="0.35">
      <c r="B190" t="s">
        <v>468</v>
      </c>
      <c r="C190" t="s">
        <v>291</v>
      </c>
      <c r="D190" t="s">
        <v>182</v>
      </c>
      <c r="E190" s="3" t="s">
        <v>190</v>
      </c>
      <c r="F190" s="3"/>
      <c r="G190" s="3" t="s">
        <v>181</v>
      </c>
      <c r="H190" s="9">
        <v>1</v>
      </c>
      <c r="I190" s="9">
        <v>1</v>
      </c>
      <c r="J190" s="9">
        <v>1</v>
      </c>
      <c r="K190" s="9">
        <v>1</v>
      </c>
      <c r="L190" s="9">
        <v>1</v>
      </c>
      <c r="M190" s="9">
        <v>1</v>
      </c>
      <c r="N190" s="10" t="s">
        <v>308</v>
      </c>
      <c r="O190" s="11" t="s">
        <v>308</v>
      </c>
    </row>
    <row r="191" spans="2:15" x14ac:dyDescent="0.35">
      <c r="B191" t="s">
        <v>468</v>
      </c>
      <c r="C191" t="s">
        <v>291</v>
      </c>
      <c r="D191" t="s">
        <v>182</v>
      </c>
      <c r="E191" s="3" t="s">
        <v>191</v>
      </c>
      <c r="F191" s="3"/>
      <c r="G191" s="3" t="s">
        <v>89</v>
      </c>
      <c r="H191" s="9">
        <v>1</v>
      </c>
      <c r="I191" s="9">
        <v>1</v>
      </c>
      <c r="J191" s="9">
        <v>1</v>
      </c>
      <c r="K191" s="9">
        <v>1</v>
      </c>
      <c r="L191" s="9">
        <v>1</v>
      </c>
      <c r="M191" s="9">
        <v>1</v>
      </c>
      <c r="N191" s="10" t="s">
        <v>308</v>
      </c>
      <c r="O191" s="11" t="s">
        <v>308</v>
      </c>
    </row>
    <row r="192" spans="2:15" x14ac:dyDescent="0.35">
      <c r="B192" t="s">
        <v>468</v>
      </c>
      <c r="C192" t="s">
        <v>291</v>
      </c>
      <c r="D192" t="s">
        <v>182</v>
      </c>
      <c r="E192" s="3" t="s">
        <v>192</v>
      </c>
      <c r="F192" s="3"/>
      <c r="G192" s="3" t="s">
        <v>89</v>
      </c>
      <c r="H192" s="9">
        <v>1</v>
      </c>
      <c r="I192" s="9">
        <v>1</v>
      </c>
      <c r="J192" s="9">
        <v>1</v>
      </c>
      <c r="K192" s="9">
        <v>1</v>
      </c>
      <c r="L192" s="9">
        <v>1</v>
      </c>
      <c r="M192" s="9">
        <v>1</v>
      </c>
      <c r="N192" s="10" t="s">
        <v>308</v>
      </c>
      <c r="O192" s="11" t="s">
        <v>308</v>
      </c>
    </row>
    <row r="193" spans="2:15" x14ac:dyDescent="0.35">
      <c r="B193" t="s">
        <v>468</v>
      </c>
      <c r="C193" t="s">
        <v>291</v>
      </c>
      <c r="D193" t="s">
        <v>182</v>
      </c>
      <c r="E193" s="3" t="s">
        <v>193</v>
      </c>
      <c r="F193" s="3"/>
      <c r="G193" s="3" t="s">
        <v>89</v>
      </c>
      <c r="H193" s="9">
        <v>1</v>
      </c>
      <c r="I193" s="9">
        <v>1</v>
      </c>
      <c r="J193" s="9">
        <v>1</v>
      </c>
      <c r="K193" s="9">
        <v>1</v>
      </c>
      <c r="L193" s="9">
        <v>1</v>
      </c>
      <c r="M193" s="9">
        <v>1</v>
      </c>
      <c r="N193" s="10" t="s">
        <v>308</v>
      </c>
      <c r="O193" s="11" t="s">
        <v>308</v>
      </c>
    </row>
    <row r="194" spans="2:15" x14ac:dyDescent="0.35">
      <c r="B194" t="s">
        <v>468</v>
      </c>
      <c r="C194" t="s">
        <v>291</v>
      </c>
      <c r="D194" t="s">
        <v>182</v>
      </c>
      <c r="E194" s="3" t="s">
        <v>194</v>
      </c>
      <c r="F194" s="3"/>
      <c r="G194" s="3" t="s">
        <v>89</v>
      </c>
      <c r="H194" s="9">
        <v>1</v>
      </c>
      <c r="I194" s="9">
        <v>1</v>
      </c>
      <c r="J194" s="9">
        <v>1</v>
      </c>
      <c r="K194" s="9">
        <v>1</v>
      </c>
      <c r="L194" s="9">
        <v>1</v>
      </c>
      <c r="M194" s="9">
        <v>1</v>
      </c>
      <c r="N194" s="10" t="s">
        <v>308</v>
      </c>
      <c r="O194" s="11" t="s">
        <v>308</v>
      </c>
    </row>
    <row r="195" spans="2:15" x14ac:dyDescent="0.35">
      <c r="B195" t="s">
        <v>468</v>
      </c>
      <c r="C195" t="s">
        <v>291</v>
      </c>
      <c r="D195" t="s">
        <v>182</v>
      </c>
      <c r="E195" s="3" t="s">
        <v>195</v>
      </c>
      <c r="F195" s="3"/>
      <c r="G195" s="3" t="s">
        <v>89</v>
      </c>
      <c r="H195" s="9">
        <v>1</v>
      </c>
      <c r="I195" s="9">
        <v>1</v>
      </c>
      <c r="J195" s="9">
        <v>1</v>
      </c>
      <c r="K195" s="9">
        <v>1</v>
      </c>
      <c r="L195" s="9">
        <v>1</v>
      </c>
      <c r="M195" s="9">
        <v>1</v>
      </c>
      <c r="N195" s="10" t="s">
        <v>308</v>
      </c>
      <c r="O195" s="11" t="s">
        <v>308</v>
      </c>
    </row>
    <row r="196" spans="2:15" x14ac:dyDescent="0.35">
      <c r="B196" t="s">
        <v>468</v>
      </c>
      <c r="C196" t="s">
        <v>291</v>
      </c>
      <c r="D196" t="s">
        <v>182</v>
      </c>
      <c r="E196" s="3" t="s">
        <v>196</v>
      </c>
      <c r="F196" s="3"/>
      <c r="G196" s="3" t="s">
        <v>181</v>
      </c>
      <c r="H196" s="9">
        <v>1</v>
      </c>
      <c r="I196" s="9">
        <v>1</v>
      </c>
      <c r="J196" s="9">
        <v>1</v>
      </c>
      <c r="K196" s="9">
        <v>1</v>
      </c>
      <c r="L196" s="9">
        <v>1</v>
      </c>
      <c r="M196" s="9">
        <v>1</v>
      </c>
      <c r="N196" s="10" t="s">
        <v>308</v>
      </c>
      <c r="O196" s="11" t="s">
        <v>308</v>
      </c>
    </row>
    <row r="197" spans="2:15" x14ac:dyDescent="0.35">
      <c r="B197" t="s">
        <v>468</v>
      </c>
      <c r="C197" t="s">
        <v>291</v>
      </c>
      <c r="D197" t="s">
        <v>182</v>
      </c>
      <c r="E197" s="3" t="s">
        <v>197</v>
      </c>
      <c r="F197" s="3"/>
      <c r="G197" s="3" t="s">
        <v>89</v>
      </c>
      <c r="H197" s="9">
        <v>1</v>
      </c>
      <c r="I197" s="9">
        <v>1</v>
      </c>
      <c r="J197" s="9">
        <v>1</v>
      </c>
      <c r="K197" s="9">
        <v>1</v>
      </c>
      <c r="L197" s="9">
        <v>1</v>
      </c>
      <c r="M197" s="9">
        <v>1</v>
      </c>
      <c r="N197" s="10" t="s">
        <v>308</v>
      </c>
      <c r="O197" s="11" t="s">
        <v>308</v>
      </c>
    </row>
    <row r="198" spans="2:15" x14ac:dyDescent="0.35">
      <c r="B198" t="s">
        <v>468</v>
      </c>
      <c r="C198" t="s">
        <v>291</v>
      </c>
      <c r="D198" t="s">
        <v>182</v>
      </c>
      <c r="E198" s="3" t="s">
        <v>198</v>
      </c>
      <c r="F198" s="3"/>
      <c r="G198" s="3" t="s">
        <v>199</v>
      </c>
      <c r="H198" s="9">
        <v>1</v>
      </c>
      <c r="I198" s="9">
        <v>1</v>
      </c>
      <c r="J198" s="9">
        <v>1</v>
      </c>
      <c r="K198" s="9">
        <v>1</v>
      </c>
      <c r="L198" s="9">
        <v>1</v>
      </c>
      <c r="M198" s="9">
        <v>1</v>
      </c>
      <c r="N198" s="10" t="s">
        <v>308</v>
      </c>
      <c r="O198" s="11" t="s">
        <v>308</v>
      </c>
    </row>
    <row r="199" spans="2:15" x14ac:dyDescent="0.35">
      <c r="B199" t="s">
        <v>468</v>
      </c>
      <c r="C199" t="s">
        <v>200</v>
      </c>
      <c r="D199" t="s">
        <v>200</v>
      </c>
      <c r="E199" s="3" t="s">
        <v>236</v>
      </c>
      <c r="F199" s="3"/>
      <c r="G199" s="3" t="s">
        <v>89</v>
      </c>
      <c r="H199" s="9">
        <v>1</v>
      </c>
      <c r="I199" s="9">
        <v>1</v>
      </c>
      <c r="J199" s="9">
        <v>1</v>
      </c>
      <c r="K199" s="9">
        <v>1</v>
      </c>
      <c r="L199" s="9">
        <v>1</v>
      </c>
      <c r="M199" s="9">
        <v>1</v>
      </c>
      <c r="N199" s="10" t="s">
        <v>308</v>
      </c>
      <c r="O199" s="11" t="s">
        <v>308</v>
      </c>
    </row>
    <row r="200" spans="2:15" x14ac:dyDescent="0.35">
      <c r="B200" t="s">
        <v>468</v>
      </c>
      <c r="C200" t="s">
        <v>200</v>
      </c>
      <c r="D200" t="s">
        <v>200</v>
      </c>
      <c r="E200" s="3" t="s">
        <v>237</v>
      </c>
      <c r="F200" s="3"/>
      <c r="G200" s="3" t="s">
        <v>89</v>
      </c>
      <c r="H200" s="9">
        <v>1</v>
      </c>
      <c r="I200" s="9">
        <v>1</v>
      </c>
      <c r="J200" s="9">
        <v>1</v>
      </c>
      <c r="K200" s="9">
        <v>1</v>
      </c>
      <c r="L200" s="9">
        <v>1</v>
      </c>
      <c r="M200" s="9">
        <v>1</v>
      </c>
      <c r="N200" s="10" t="s">
        <v>308</v>
      </c>
      <c r="O200" s="11" t="s">
        <v>308</v>
      </c>
    </row>
    <row r="201" spans="2:15" x14ac:dyDescent="0.35">
      <c r="B201" t="s">
        <v>468</v>
      </c>
      <c r="C201" t="s">
        <v>200</v>
      </c>
      <c r="D201" t="s">
        <v>200</v>
      </c>
      <c r="E201" s="3" t="s">
        <v>238</v>
      </c>
      <c r="F201" s="3"/>
      <c r="G201" s="3" t="s">
        <v>89</v>
      </c>
      <c r="H201" s="9">
        <v>1</v>
      </c>
      <c r="I201" s="9">
        <v>1</v>
      </c>
      <c r="J201" s="9">
        <v>1</v>
      </c>
      <c r="K201" s="9">
        <v>1</v>
      </c>
      <c r="L201" s="9">
        <v>1</v>
      </c>
      <c r="M201" s="9">
        <v>1</v>
      </c>
      <c r="N201" s="10" t="s">
        <v>308</v>
      </c>
      <c r="O201" s="11" t="s">
        <v>308</v>
      </c>
    </row>
    <row r="202" spans="2:15" x14ac:dyDescent="0.35">
      <c r="B202" t="s">
        <v>468</v>
      </c>
      <c r="C202" t="s">
        <v>200</v>
      </c>
      <c r="D202" t="s">
        <v>200</v>
      </c>
      <c r="E202" s="3" t="s">
        <v>239</v>
      </c>
      <c r="F202" s="3"/>
      <c r="G202" s="3" t="s">
        <v>181</v>
      </c>
      <c r="H202" s="9">
        <v>1</v>
      </c>
      <c r="I202" s="9">
        <v>1</v>
      </c>
      <c r="J202" s="9">
        <v>1</v>
      </c>
      <c r="K202" s="9">
        <v>1</v>
      </c>
      <c r="L202" s="9">
        <v>1</v>
      </c>
      <c r="M202" s="9">
        <v>1</v>
      </c>
      <c r="N202" s="10" t="s">
        <v>308</v>
      </c>
      <c r="O202" s="11" t="s">
        <v>308</v>
      </c>
    </row>
    <row r="203" spans="2:15" x14ac:dyDescent="0.35">
      <c r="B203" t="s">
        <v>468</v>
      </c>
      <c r="C203" t="s">
        <v>200</v>
      </c>
      <c r="D203" t="s">
        <v>200</v>
      </c>
      <c r="E203" s="3" t="s">
        <v>240</v>
      </c>
      <c r="F203" s="3"/>
      <c r="G203" s="3" t="s">
        <v>90</v>
      </c>
      <c r="H203" s="9">
        <v>1</v>
      </c>
      <c r="I203" s="9">
        <v>1</v>
      </c>
      <c r="J203" s="9">
        <v>1</v>
      </c>
      <c r="K203" s="9">
        <v>1</v>
      </c>
      <c r="L203" s="9">
        <v>1</v>
      </c>
      <c r="M203" s="9">
        <v>1</v>
      </c>
      <c r="N203" s="10" t="s">
        <v>308</v>
      </c>
      <c r="O203" s="11" t="s">
        <v>308</v>
      </c>
    </row>
    <row r="204" spans="2:15" x14ac:dyDescent="0.35">
      <c r="B204" t="s">
        <v>468</v>
      </c>
      <c r="C204" t="s">
        <v>241</v>
      </c>
      <c r="D204" t="s">
        <v>242</v>
      </c>
      <c r="E204" s="3" t="s">
        <v>201</v>
      </c>
      <c r="F204" s="3"/>
      <c r="G204" s="3" t="s">
        <v>89</v>
      </c>
      <c r="H204" s="9">
        <v>1</v>
      </c>
      <c r="I204" s="9">
        <v>1</v>
      </c>
      <c r="J204" s="9">
        <v>1</v>
      </c>
      <c r="K204" s="9">
        <v>1</v>
      </c>
      <c r="L204" s="9">
        <v>1</v>
      </c>
      <c r="M204" s="9">
        <v>1</v>
      </c>
      <c r="N204" s="10" t="s">
        <v>308</v>
      </c>
      <c r="O204" s="11" t="s">
        <v>308</v>
      </c>
    </row>
    <row r="205" spans="2:15" x14ac:dyDescent="0.35">
      <c r="B205" t="s">
        <v>468</v>
      </c>
      <c r="C205" t="s">
        <v>241</v>
      </c>
      <c r="D205" t="s">
        <v>242</v>
      </c>
      <c r="E205" s="3" t="s">
        <v>202</v>
      </c>
      <c r="F205" s="3"/>
      <c r="G205" s="3" t="s">
        <v>243</v>
      </c>
      <c r="H205" s="9">
        <v>1</v>
      </c>
      <c r="I205" s="9">
        <v>1</v>
      </c>
      <c r="J205" s="9">
        <v>1</v>
      </c>
      <c r="K205" s="9">
        <v>1</v>
      </c>
      <c r="L205" s="9">
        <v>1</v>
      </c>
      <c r="M205" s="9">
        <v>1</v>
      </c>
      <c r="N205" s="10" t="s">
        <v>308</v>
      </c>
      <c r="O205" s="11" t="s">
        <v>308</v>
      </c>
    </row>
    <row r="206" spans="2:15" x14ac:dyDescent="0.35">
      <c r="B206" t="s">
        <v>468</v>
      </c>
      <c r="C206" t="s">
        <v>241</v>
      </c>
      <c r="D206" t="s">
        <v>242</v>
      </c>
      <c r="E206" s="3" t="s">
        <v>244</v>
      </c>
      <c r="F206" s="3"/>
      <c r="G206" s="3" t="s">
        <v>203</v>
      </c>
      <c r="H206" s="9">
        <v>1</v>
      </c>
      <c r="I206" s="9">
        <v>1</v>
      </c>
      <c r="J206" s="9">
        <v>1</v>
      </c>
      <c r="K206" s="9">
        <v>1</v>
      </c>
      <c r="L206" s="9">
        <v>1</v>
      </c>
      <c r="M206" s="9">
        <v>1</v>
      </c>
      <c r="N206" s="10" t="s">
        <v>308</v>
      </c>
      <c r="O206" s="11" t="s">
        <v>308</v>
      </c>
    </row>
    <row r="207" spans="2:15" x14ac:dyDescent="0.35">
      <c r="B207" t="s">
        <v>468</v>
      </c>
      <c r="C207" t="s">
        <v>241</v>
      </c>
      <c r="D207" t="s">
        <v>242</v>
      </c>
      <c r="E207" s="3" t="s">
        <v>245</v>
      </c>
      <c r="F207" s="3"/>
      <c r="G207" s="3" t="s">
        <v>203</v>
      </c>
      <c r="H207" s="9">
        <v>1</v>
      </c>
      <c r="I207" s="9">
        <v>1</v>
      </c>
      <c r="J207" s="9">
        <v>1</v>
      </c>
      <c r="K207" s="9">
        <v>1</v>
      </c>
      <c r="L207" s="9">
        <v>1</v>
      </c>
      <c r="M207" s="9">
        <v>1</v>
      </c>
      <c r="N207" s="10" t="s">
        <v>308</v>
      </c>
      <c r="O207" s="11" t="s">
        <v>308</v>
      </c>
    </row>
    <row r="208" spans="2:15" x14ac:dyDescent="0.35">
      <c r="B208" t="s">
        <v>468</v>
      </c>
      <c r="C208" t="s">
        <v>241</v>
      </c>
      <c r="D208" t="s">
        <v>242</v>
      </c>
      <c r="E208" s="3" t="s">
        <v>246</v>
      </c>
      <c r="F208" s="3"/>
      <c r="G208" s="3" t="s">
        <v>203</v>
      </c>
      <c r="H208" s="9">
        <v>1</v>
      </c>
      <c r="I208" s="9">
        <v>1</v>
      </c>
      <c r="J208" s="9">
        <v>1</v>
      </c>
      <c r="K208" s="9">
        <v>1</v>
      </c>
      <c r="L208" s="9">
        <v>1</v>
      </c>
      <c r="M208" s="9">
        <v>1</v>
      </c>
      <c r="N208" s="10" t="s">
        <v>308</v>
      </c>
      <c r="O208" s="11" t="s">
        <v>308</v>
      </c>
    </row>
    <row r="209" spans="2:15" x14ac:dyDescent="0.35">
      <c r="B209" t="s">
        <v>468</v>
      </c>
      <c r="C209" t="s">
        <v>241</v>
      </c>
      <c r="D209" t="s">
        <v>242</v>
      </c>
      <c r="E209" s="3" t="s">
        <v>247</v>
      </c>
      <c r="F209" s="3"/>
      <c r="G209" s="3" t="s">
        <v>203</v>
      </c>
      <c r="H209" s="9">
        <v>1</v>
      </c>
      <c r="I209" s="9">
        <v>1</v>
      </c>
      <c r="J209" s="9">
        <v>1</v>
      </c>
      <c r="K209" s="9">
        <v>1</v>
      </c>
      <c r="L209" s="9">
        <v>1</v>
      </c>
      <c r="M209" s="9">
        <v>1</v>
      </c>
      <c r="N209" s="10" t="s">
        <v>308</v>
      </c>
      <c r="O209" s="11" t="s">
        <v>308</v>
      </c>
    </row>
    <row r="210" spans="2:15" x14ac:dyDescent="0.35">
      <c r="B210" t="s">
        <v>468</v>
      </c>
      <c r="C210" t="s">
        <v>241</v>
      </c>
      <c r="D210" t="s">
        <v>242</v>
      </c>
      <c r="E210" s="3" t="s">
        <v>248</v>
      </c>
      <c r="F210" s="3"/>
      <c r="G210" s="3" t="s">
        <v>203</v>
      </c>
      <c r="H210" s="9">
        <v>1</v>
      </c>
      <c r="I210" s="9">
        <v>1</v>
      </c>
      <c r="J210" s="9">
        <v>1</v>
      </c>
      <c r="K210" s="9">
        <v>1</v>
      </c>
      <c r="L210" s="9">
        <v>1</v>
      </c>
      <c r="M210" s="9">
        <v>1</v>
      </c>
      <c r="N210" s="10" t="s">
        <v>308</v>
      </c>
      <c r="O210" s="11" t="s">
        <v>308</v>
      </c>
    </row>
    <row r="211" spans="2:15" x14ac:dyDescent="0.35">
      <c r="B211" t="s">
        <v>468</v>
      </c>
      <c r="C211" t="s">
        <v>249</v>
      </c>
      <c r="D211" t="s">
        <v>204</v>
      </c>
      <c r="E211" s="3" t="s">
        <v>205</v>
      </c>
      <c r="F211" s="3"/>
      <c r="G211" s="3" t="s">
        <v>206</v>
      </c>
      <c r="H211" s="9">
        <v>1</v>
      </c>
      <c r="I211" s="9">
        <v>1</v>
      </c>
      <c r="J211" s="9">
        <v>1</v>
      </c>
      <c r="K211" s="9">
        <v>1</v>
      </c>
      <c r="L211" s="9">
        <v>1</v>
      </c>
      <c r="M211" s="9">
        <v>1</v>
      </c>
      <c r="N211" s="10" t="s">
        <v>308</v>
      </c>
      <c r="O211" s="11" t="s">
        <v>308</v>
      </c>
    </row>
    <row r="212" spans="2:15" x14ac:dyDescent="0.35">
      <c r="B212" t="s">
        <v>468</v>
      </c>
      <c r="C212" t="s">
        <v>249</v>
      </c>
      <c r="D212" t="s">
        <v>204</v>
      </c>
      <c r="E212" s="3" t="s">
        <v>207</v>
      </c>
      <c r="F212" s="3"/>
      <c r="G212" s="3" t="s">
        <v>206</v>
      </c>
      <c r="H212" s="9">
        <v>1</v>
      </c>
      <c r="I212" s="9">
        <v>1</v>
      </c>
      <c r="J212" s="9">
        <v>1</v>
      </c>
      <c r="K212" s="9">
        <v>1</v>
      </c>
      <c r="L212" s="9">
        <v>1</v>
      </c>
      <c r="M212" s="9">
        <v>1</v>
      </c>
      <c r="N212" s="10" t="s">
        <v>308</v>
      </c>
      <c r="O212" s="11" t="s">
        <v>308</v>
      </c>
    </row>
    <row r="213" spans="2:15" x14ac:dyDescent="0.35">
      <c r="B213" t="s">
        <v>468</v>
      </c>
      <c r="C213" t="s">
        <v>249</v>
      </c>
      <c r="D213" t="s">
        <v>204</v>
      </c>
      <c r="E213" s="3" t="s">
        <v>208</v>
      </c>
      <c r="F213" s="3"/>
      <c r="G213" s="3" t="s">
        <v>206</v>
      </c>
      <c r="H213" s="9">
        <v>1</v>
      </c>
      <c r="I213" s="9">
        <v>1</v>
      </c>
      <c r="J213" s="9">
        <v>1</v>
      </c>
      <c r="K213" s="9">
        <v>1</v>
      </c>
      <c r="L213" s="9">
        <v>1</v>
      </c>
      <c r="M213" s="9">
        <v>1</v>
      </c>
      <c r="N213" s="10" t="s">
        <v>308</v>
      </c>
      <c r="O213" s="11" t="s">
        <v>308</v>
      </c>
    </row>
    <row r="214" spans="2:15" x14ac:dyDescent="0.35">
      <c r="B214" t="s">
        <v>468</v>
      </c>
      <c r="C214" t="s">
        <v>249</v>
      </c>
      <c r="D214" t="s">
        <v>204</v>
      </c>
      <c r="E214" s="3" t="s">
        <v>209</v>
      </c>
      <c r="F214" s="3"/>
      <c r="G214" s="3" t="s">
        <v>206</v>
      </c>
      <c r="H214" s="9">
        <v>1</v>
      </c>
      <c r="I214" s="9">
        <v>1</v>
      </c>
      <c r="J214" s="9">
        <v>1</v>
      </c>
      <c r="K214" s="9">
        <v>1</v>
      </c>
      <c r="L214" s="9">
        <v>1</v>
      </c>
      <c r="M214" s="9">
        <v>1</v>
      </c>
      <c r="N214" s="10" t="s">
        <v>308</v>
      </c>
      <c r="O214" s="11" t="s">
        <v>308</v>
      </c>
    </row>
    <row r="215" spans="2:15" x14ac:dyDescent="0.35">
      <c r="B215" t="s">
        <v>468</v>
      </c>
      <c r="C215" t="s">
        <v>249</v>
      </c>
      <c r="D215" t="s">
        <v>204</v>
      </c>
      <c r="E215" s="3" t="s">
        <v>210</v>
      </c>
      <c r="F215" s="3"/>
      <c r="G215" s="3" t="s">
        <v>206</v>
      </c>
      <c r="H215" s="9">
        <v>1</v>
      </c>
      <c r="I215" s="9">
        <v>1</v>
      </c>
      <c r="J215" s="9">
        <v>1</v>
      </c>
      <c r="K215" s="9">
        <v>1</v>
      </c>
      <c r="L215" s="9">
        <v>1</v>
      </c>
      <c r="M215" s="9">
        <v>1</v>
      </c>
      <c r="N215" s="10" t="s">
        <v>308</v>
      </c>
      <c r="O215" s="11" t="s">
        <v>308</v>
      </c>
    </row>
    <row r="216" spans="2:15" x14ac:dyDescent="0.35">
      <c r="B216" t="s">
        <v>468</v>
      </c>
      <c r="C216" t="s">
        <v>249</v>
      </c>
      <c r="D216" t="s">
        <v>204</v>
      </c>
      <c r="E216" s="3" t="s">
        <v>211</v>
      </c>
      <c r="F216" s="3"/>
      <c r="G216" s="3" t="s">
        <v>206</v>
      </c>
      <c r="H216" s="9">
        <v>1</v>
      </c>
      <c r="I216" s="9">
        <v>1</v>
      </c>
      <c r="J216" s="9">
        <v>1</v>
      </c>
      <c r="K216" s="9">
        <v>1</v>
      </c>
      <c r="L216" s="9">
        <v>1</v>
      </c>
      <c r="M216" s="9">
        <v>1</v>
      </c>
      <c r="N216" s="10" t="s">
        <v>308</v>
      </c>
      <c r="O216" s="11" t="s">
        <v>308</v>
      </c>
    </row>
    <row r="217" spans="2:15" x14ac:dyDescent="0.35">
      <c r="B217" t="s">
        <v>468</v>
      </c>
      <c r="C217" t="s">
        <v>249</v>
      </c>
      <c r="D217" t="s">
        <v>204</v>
      </c>
      <c r="E217" s="3" t="s">
        <v>212</v>
      </c>
      <c r="F217" s="3"/>
      <c r="G217" s="3" t="s">
        <v>206</v>
      </c>
      <c r="H217" s="9">
        <v>1</v>
      </c>
      <c r="I217" s="9">
        <v>1</v>
      </c>
      <c r="J217" s="9">
        <v>1</v>
      </c>
      <c r="K217" s="9">
        <v>1</v>
      </c>
      <c r="L217" s="9">
        <v>1</v>
      </c>
      <c r="M217" s="9">
        <v>1</v>
      </c>
      <c r="N217" s="10" t="s">
        <v>308</v>
      </c>
      <c r="O217" s="11" t="s">
        <v>308</v>
      </c>
    </row>
    <row r="218" spans="2:15" x14ac:dyDescent="0.35">
      <c r="B218" t="s">
        <v>468</v>
      </c>
      <c r="C218" t="s">
        <v>249</v>
      </c>
      <c r="D218" t="s">
        <v>204</v>
      </c>
      <c r="E218" s="3" t="s">
        <v>213</v>
      </c>
      <c r="F218" s="3"/>
      <c r="G218" s="3" t="s">
        <v>206</v>
      </c>
      <c r="H218" s="9">
        <v>1</v>
      </c>
      <c r="I218" s="9">
        <v>1</v>
      </c>
      <c r="J218" s="9">
        <v>1</v>
      </c>
      <c r="K218" s="9">
        <v>1</v>
      </c>
      <c r="L218" s="9">
        <v>1</v>
      </c>
      <c r="M218" s="9">
        <v>1</v>
      </c>
      <c r="N218" s="10" t="s">
        <v>308</v>
      </c>
      <c r="O218" s="11" t="s">
        <v>308</v>
      </c>
    </row>
    <row r="219" spans="2:15" x14ac:dyDescent="0.35">
      <c r="B219" t="s">
        <v>468</v>
      </c>
      <c r="C219" t="s">
        <v>249</v>
      </c>
      <c r="D219" t="s">
        <v>204</v>
      </c>
      <c r="E219" s="3" t="s">
        <v>214</v>
      </c>
      <c r="F219" s="3"/>
      <c r="G219" s="3" t="s">
        <v>206</v>
      </c>
      <c r="H219" s="9">
        <v>1</v>
      </c>
      <c r="I219" s="9">
        <v>1</v>
      </c>
      <c r="J219" s="9">
        <v>1</v>
      </c>
      <c r="K219" s="9">
        <v>1</v>
      </c>
      <c r="L219" s="9">
        <v>1</v>
      </c>
      <c r="M219" s="9">
        <v>1</v>
      </c>
      <c r="N219" s="10" t="s">
        <v>308</v>
      </c>
      <c r="O219" s="11" t="s">
        <v>308</v>
      </c>
    </row>
    <row r="220" spans="2:15" x14ac:dyDescent="0.35">
      <c r="B220" t="s">
        <v>468</v>
      </c>
      <c r="C220" t="s">
        <v>249</v>
      </c>
      <c r="D220" t="s">
        <v>204</v>
      </c>
      <c r="E220" s="3" t="s">
        <v>215</v>
      </c>
      <c r="F220" s="3"/>
      <c r="G220" s="3" t="s">
        <v>206</v>
      </c>
      <c r="H220" s="9">
        <v>1</v>
      </c>
      <c r="I220" s="9">
        <v>1</v>
      </c>
      <c r="J220" s="9">
        <v>1</v>
      </c>
      <c r="K220" s="9">
        <v>1</v>
      </c>
      <c r="L220" s="9">
        <v>1</v>
      </c>
      <c r="M220" s="9">
        <v>1</v>
      </c>
      <c r="N220" s="10" t="s">
        <v>308</v>
      </c>
      <c r="O220" s="11" t="s">
        <v>308</v>
      </c>
    </row>
    <row r="221" spans="2:15" x14ac:dyDescent="0.35">
      <c r="B221" t="s">
        <v>468</v>
      </c>
      <c r="C221" t="s">
        <v>249</v>
      </c>
      <c r="D221" t="s">
        <v>204</v>
      </c>
      <c r="E221" s="3" t="s">
        <v>302</v>
      </c>
      <c r="F221" s="3"/>
      <c r="G221" s="3" t="s">
        <v>206</v>
      </c>
      <c r="H221" s="9">
        <v>1</v>
      </c>
      <c r="I221" s="9">
        <v>1</v>
      </c>
      <c r="J221" s="9">
        <v>1</v>
      </c>
      <c r="K221" s="9">
        <v>1</v>
      </c>
      <c r="L221" s="9">
        <v>1</v>
      </c>
      <c r="M221" s="9">
        <v>1</v>
      </c>
      <c r="N221" s="10" t="s">
        <v>308</v>
      </c>
      <c r="O221" s="11" t="s">
        <v>308</v>
      </c>
    </row>
    <row r="222" spans="2:15" x14ac:dyDescent="0.35">
      <c r="B222" t="s">
        <v>468</v>
      </c>
      <c r="C222" t="s">
        <v>249</v>
      </c>
      <c r="D222" t="s">
        <v>204</v>
      </c>
      <c r="E222" s="3" t="s">
        <v>216</v>
      </c>
      <c r="F222" s="3"/>
      <c r="G222" s="3" t="s">
        <v>206</v>
      </c>
      <c r="H222" s="9">
        <v>1</v>
      </c>
      <c r="I222" s="9">
        <v>1</v>
      </c>
      <c r="J222" s="9">
        <v>1</v>
      </c>
      <c r="K222" s="9">
        <v>1</v>
      </c>
      <c r="L222" s="9">
        <v>1</v>
      </c>
      <c r="M222" s="9">
        <v>1</v>
      </c>
      <c r="N222" s="10" t="s">
        <v>308</v>
      </c>
      <c r="O222" s="11" t="s">
        <v>308</v>
      </c>
    </row>
    <row r="223" spans="2:15" x14ac:dyDescent="0.35">
      <c r="B223" t="s">
        <v>468</v>
      </c>
      <c r="C223" t="s">
        <v>249</v>
      </c>
      <c r="D223" t="s">
        <v>204</v>
      </c>
      <c r="E223" s="3" t="s">
        <v>217</v>
      </c>
      <c r="F223" s="3"/>
      <c r="G223" s="3" t="s">
        <v>206</v>
      </c>
      <c r="H223" s="9">
        <v>1</v>
      </c>
      <c r="I223" s="9">
        <v>1</v>
      </c>
      <c r="J223" s="9">
        <v>1</v>
      </c>
      <c r="K223" s="9">
        <v>1</v>
      </c>
      <c r="L223" s="9">
        <v>1</v>
      </c>
      <c r="M223" s="9">
        <v>1</v>
      </c>
      <c r="N223" s="10" t="s">
        <v>308</v>
      </c>
      <c r="O223" s="11" t="s">
        <v>308</v>
      </c>
    </row>
    <row r="224" spans="2:15" x14ac:dyDescent="0.35">
      <c r="B224" t="s">
        <v>468</v>
      </c>
      <c r="C224" t="s">
        <v>249</v>
      </c>
      <c r="D224" t="s">
        <v>204</v>
      </c>
      <c r="E224" s="3" t="s">
        <v>218</v>
      </c>
      <c r="F224" s="3"/>
      <c r="G224" s="3" t="s">
        <v>206</v>
      </c>
      <c r="H224" s="9">
        <v>1</v>
      </c>
      <c r="I224" s="9">
        <v>1</v>
      </c>
      <c r="J224" s="9">
        <v>1</v>
      </c>
      <c r="K224" s="9">
        <v>1</v>
      </c>
      <c r="L224" s="9">
        <v>1</v>
      </c>
      <c r="M224" s="9">
        <v>1</v>
      </c>
      <c r="N224" s="10" t="s">
        <v>308</v>
      </c>
      <c r="O224" s="11" t="s">
        <v>308</v>
      </c>
    </row>
    <row r="225" spans="2:15" x14ac:dyDescent="0.35">
      <c r="B225" t="s">
        <v>468</v>
      </c>
      <c r="C225" t="s">
        <v>249</v>
      </c>
      <c r="D225" t="s">
        <v>204</v>
      </c>
      <c r="E225" s="3" t="s">
        <v>219</v>
      </c>
      <c r="F225" s="3"/>
      <c r="G225" s="3" t="s">
        <v>206</v>
      </c>
      <c r="H225" s="9">
        <v>1</v>
      </c>
      <c r="I225" s="9">
        <v>1</v>
      </c>
      <c r="J225" s="9">
        <v>1</v>
      </c>
      <c r="K225" s="9">
        <v>1</v>
      </c>
      <c r="L225" s="9">
        <v>1</v>
      </c>
      <c r="M225" s="9">
        <v>1</v>
      </c>
      <c r="N225" s="10" t="s">
        <v>308</v>
      </c>
      <c r="O225" s="11" t="s">
        <v>308</v>
      </c>
    </row>
    <row r="226" spans="2:15" x14ac:dyDescent="0.35">
      <c r="B226" t="s">
        <v>468</v>
      </c>
      <c r="C226" t="s">
        <v>250</v>
      </c>
      <c r="D226" t="s">
        <v>254</v>
      </c>
      <c r="E226" t="s">
        <v>251</v>
      </c>
      <c r="G226" s="3" t="s">
        <v>89</v>
      </c>
      <c r="H226" s="9">
        <v>1</v>
      </c>
      <c r="I226" s="9">
        <v>1</v>
      </c>
      <c r="J226" s="9">
        <v>1</v>
      </c>
      <c r="K226" s="9">
        <v>1</v>
      </c>
      <c r="L226" s="9">
        <v>1</v>
      </c>
      <c r="M226" s="9">
        <v>1</v>
      </c>
      <c r="N226" s="10" t="s">
        <v>308</v>
      </c>
      <c r="O226" s="11" t="s">
        <v>308</v>
      </c>
    </row>
    <row r="227" spans="2:15" x14ac:dyDescent="0.35">
      <c r="B227" t="s">
        <v>468</v>
      </c>
      <c r="C227" t="s">
        <v>250</v>
      </c>
      <c r="D227" t="s">
        <v>254</v>
      </c>
      <c r="E227" t="s">
        <v>252</v>
      </c>
      <c r="G227" s="3" t="s">
        <v>89</v>
      </c>
      <c r="H227" s="9">
        <v>1</v>
      </c>
      <c r="I227" s="9">
        <v>1</v>
      </c>
      <c r="J227" s="9">
        <v>1</v>
      </c>
      <c r="K227" s="9">
        <v>1</v>
      </c>
      <c r="L227" s="9">
        <v>1</v>
      </c>
      <c r="M227" s="9">
        <v>1</v>
      </c>
      <c r="N227" s="10" t="s">
        <v>308</v>
      </c>
      <c r="O227" s="11" t="s">
        <v>308</v>
      </c>
    </row>
    <row r="228" spans="2:15" x14ac:dyDescent="0.35">
      <c r="B228" t="s">
        <v>468</v>
      </c>
      <c r="C228" t="s">
        <v>250</v>
      </c>
      <c r="D228" t="s">
        <v>254</v>
      </c>
      <c r="E228" t="s">
        <v>253</v>
      </c>
      <c r="G228" s="3" t="s">
        <v>89</v>
      </c>
      <c r="H228" s="9">
        <v>1</v>
      </c>
      <c r="I228" s="9">
        <v>1</v>
      </c>
      <c r="J228" s="9">
        <v>1</v>
      </c>
      <c r="K228" s="9">
        <v>1</v>
      </c>
      <c r="L228" s="9">
        <v>1</v>
      </c>
      <c r="M228" s="9">
        <v>1</v>
      </c>
      <c r="N228" s="10" t="s">
        <v>308</v>
      </c>
      <c r="O228" s="11" t="s">
        <v>308</v>
      </c>
    </row>
    <row r="229" spans="2:15" x14ac:dyDescent="0.35">
      <c r="B229" t="s">
        <v>468</v>
      </c>
      <c r="C229" t="s">
        <v>250</v>
      </c>
      <c r="D229" t="s">
        <v>254</v>
      </c>
      <c r="E229" t="s">
        <v>268</v>
      </c>
      <c r="G229" s="3" t="s">
        <v>89</v>
      </c>
      <c r="H229" s="9">
        <v>1</v>
      </c>
      <c r="I229" s="9">
        <v>1</v>
      </c>
      <c r="J229" s="9">
        <v>1</v>
      </c>
      <c r="K229" s="9">
        <v>1</v>
      </c>
      <c r="L229" s="9">
        <v>1</v>
      </c>
      <c r="M229" s="9">
        <v>1</v>
      </c>
      <c r="N229" s="10" t="s">
        <v>308</v>
      </c>
      <c r="O229" s="11" t="s">
        <v>308</v>
      </c>
    </row>
    <row r="230" spans="2:15" x14ac:dyDescent="0.35">
      <c r="B230" t="s">
        <v>468</v>
      </c>
      <c r="C230" t="s">
        <v>250</v>
      </c>
      <c r="D230" t="s">
        <v>254</v>
      </c>
      <c r="E230" t="s">
        <v>269</v>
      </c>
      <c r="G230" s="3" t="s">
        <v>89</v>
      </c>
      <c r="H230" s="9">
        <v>1</v>
      </c>
      <c r="I230" s="9">
        <v>1</v>
      </c>
      <c r="J230" s="9">
        <v>1</v>
      </c>
      <c r="K230" s="9">
        <v>1</v>
      </c>
      <c r="L230" s="9">
        <v>1</v>
      </c>
      <c r="M230" s="9">
        <v>1</v>
      </c>
      <c r="N230" s="10" t="s">
        <v>308</v>
      </c>
      <c r="O230" s="11" t="s">
        <v>308</v>
      </c>
    </row>
    <row r="231" spans="2:15" x14ac:dyDescent="0.35">
      <c r="B231" t="s">
        <v>468</v>
      </c>
      <c r="C231" t="s">
        <v>250</v>
      </c>
      <c r="D231" t="s">
        <v>254</v>
      </c>
      <c r="E231" t="s">
        <v>270</v>
      </c>
      <c r="G231" s="3" t="s">
        <v>89</v>
      </c>
      <c r="H231" s="9">
        <v>1</v>
      </c>
      <c r="I231" s="9">
        <v>1</v>
      </c>
      <c r="J231" s="9">
        <v>1</v>
      </c>
      <c r="K231" s="9">
        <v>1</v>
      </c>
      <c r="L231" s="9">
        <v>1</v>
      </c>
      <c r="M231" s="9">
        <v>1</v>
      </c>
      <c r="N231" s="10" t="s">
        <v>308</v>
      </c>
      <c r="O231" s="11" t="s">
        <v>308</v>
      </c>
    </row>
    <row r="232" spans="2:15" x14ac:dyDescent="0.35">
      <c r="B232" t="s">
        <v>468</v>
      </c>
      <c r="C232" t="s">
        <v>250</v>
      </c>
      <c r="D232" t="s">
        <v>254</v>
      </c>
      <c r="E232" t="s">
        <v>288</v>
      </c>
      <c r="G232" s="3"/>
      <c r="H232" s="9">
        <v>1</v>
      </c>
      <c r="I232" s="9">
        <v>1</v>
      </c>
      <c r="J232" s="9">
        <v>1</v>
      </c>
      <c r="K232" s="9">
        <v>1</v>
      </c>
      <c r="L232" s="9">
        <v>1</v>
      </c>
      <c r="M232" s="9">
        <v>1</v>
      </c>
      <c r="N232" s="10" t="s">
        <v>308</v>
      </c>
      <c r="O232" s="11" t="s">
        <v>308</v>
      </c>
    </row>
    <row r="233" spans="2:15" x14ac:dyDescent="0.35">
      <c r="B233" t="s">
        <v>468</v>
      </c>
      <c r="C233" t="s">
        <v>250</v>
      </c>
      <c r="D233" t="s">
        <v>254</v>
      </c>
      <c r="E233" t="s">
        <v>289</v>
      </c>
      <c r="G233" s="3"/>
      <c r="H233" s="9">
        <v>1</v>
      </c>
      <c r="I233" s="9">
        <v>1</v>
      </c>
      <c r="J233" s="9">
        <v>1</v>
      </c>
      <c r="K233" s="9">
        <v>1</v>
      </c>
      <c r="L233" s="9">
        <v>1</v>
      </c>
      <c r="M233" s="9">
        <v>1</v>
      </c>
      <c r="N233" s="10" t="s">
        <v>308</v>
      </c>
      <c r="O233" s="11" t="s">
        <v>308</v>
      </c>
    </row>
    <row r="234" spans="2:15" x14ac:dyDescent="0.35">
      <c r="B234" t="s">
        <v>468</v>
      </c>
      <c r="C234" t="s">
        <v>256</v>
      </c>
      <c r="D234" t="s">
        <v>257</v>
      </c>
      <c r="E234" t="s">
        <v>255</v>
      </c>
      <c r="G234" s="3" t="s">
        <v>259</v>
      </c>
      <c r="H234" s="9">
        <v>1</v>
      </c>
      <c r="I234" s="9">
        <v>1</v>
      </c>
      <c r="J234" s="9">
        <v>1</v>
      </c>
      <c r="K234" s="9">
        <v>1</v>
      </c>
      <c r="L234" s="9">
        <v>1</v>
      </c>
      <c r="M234" s="9">
        <v>1</v>
      </c>
      <c r="N234" s="10" t="s">
        <v>308</v>
      </c>
      <c r="O234" s="11" t="s">
        <v>308</v>
      </c>
    </row>
    <row r="235" spans="2:15" x14ac:dyDescent="0.35">
      <c r="B235" t="s">
        <v>468</v>
      </c>
      <c r="C235" t="s">
        <v>256</v>
      </c>
      <c r="D235" t="s">
        <v>257</v>
      </c>
      <c r="E235" t="s">
        <v>258</v>
      </c>
      <c r="G235" s="3" t="s">
        <v>259</v>
      </c>
      <c r="H235" s="9">
        <v>1</v>
      </c>
      <c r="I235" s="9">
        <v>1</v>
      </c>
      <c r="J235" s="9">
        <v>1</v>
      </c>
      <c r="K235" s="9">
        <v>1</v>
      </c>
      <c r="L235" s="9">
        <v>1</v>
      </c>
      <c r="M235" s="9">
        <v>1</v>
      </c>
      <c r="N235" s="10" t="s">
        <v>308</v>
      </c>
      <c r="O235" s="11" t="s">
        <v>308</v>
      </c>
    </row>
    <row r="236" spans="2:15" x14ac:dyDescent="0.35">
      <c r="B236" t="s">
        <v>468</v>
      </c>
      <c r="C236" t="s">
        <v>267</v>
      </c>
      <c r="D236" t="s">
        <v>260</v>
      </c>
      <c r="E236" t="s">
        <v>272</v>
      </c>
      <c r="F236" t="s">
        <v>287</v>
      </c>
      <c r="G236" s="3" t="s">
        <v>286</v>
      </c>
      <c r="H236" s="6">
        <v>40</v>
      </c>
      <c r="I236" s="7">
        <v>50</v>
      </c>
      <c r="J236" s="7">
        <v>0</v>
      </c>
      <c r="K236" s="7">
        <v>0</v>
      </c>
      <c r="L236" s="7">
        <v>400</v>
      </c>
      <c r="M236" s="7">
        <v>400</v>
      </c>
      <c r="N236" s="4" t="s">
        <v>266</v>
      </c>
      <c r="O236" s="8" t="s">
        <v>278</v>
      </c>
    </row>
    <row r="237" spans="2:15" x14ac:dyDescent="0.35">
      <c r="B237" t="s">
        <v>468</v>
      </c>
      <c r="C237" t="s">
        <v>267</v>
      </c>
      <c r="D237" t="s">
        <v>260</v>
      </c>
      <c r="E237" t="s">
        <v>273</v>
      </c>
      <c r="F237" t="s">
        <v>287</v>
      </c>
      <c r="G237" s="3" t="s">
        <v>286</v>
      </c>
      <c r="H237" s="6">
        <v>12</v>
      </c>
      <c r="I237" s="7">
        <v>18</v>
      </c>
      <c r="J237" s="7">
        <v>0</v>
      </c>
      <c r="K237" s="7">
        <v>0</v>
      </c>
      <c r="L237" s="7">
        <v>400</v>
      </c>
      <c r="M237" s="7">
        <v>400</v>
      </c>
      <c r="N237" s="4" t="s">
        <v>266</v>
      </c>
      <c r="O237" s="8" t="s">
        <v>278</v>
      </c>
    </row>
    <row r="238" spans="2:15" x14ac:dyDescent="0.35">
      <c r="B238" t="s">
        <v>468</v>
      </c>
      <c r="C238" t="s">
        <v>267</v>
      </c>
      <c r="D238" t="s">
        <v>260</v>
      </c>
      <c r="E238" t="s">
        <v>274</v>
      </c>
      <c r="F238" t="s">
        <v>287</v>
      </c>
      <c r="G238" s="3" t="s">
        <v>286</v>
      </c>
      <c r="H238" s="6">
        <v>2.5</v>
      </c>
      <c r="I238" s="7">
        <v>5</v>
      </c>
      <c r="J238" s="7">
        <v>0</v>
      </c>
      <c r="K238" s="7">
        <v>0</v>
      </c>
      <c r="L238" s="7">
        <v>400</v>
      </c>
      <c r="M238" s="7">
        <v>400</v>
      </c>
      <c r="N238" s="4" t="s">
        <v>266</v>
      </c>
      <c r="O238" s="8" t="s">
        <v>278</v>
      </c>
    </row>
    <row r="239" spans="2:15" x14ac:dyDescent="0.35">
      <c r="B239" t="s">
        <v>468</v>
      </c>
      <c r="C239" t="s">
        <v>267</v>
      </c>
      <c r="D239" t="s">
        <v>260</v>
      </c>
      <c r="E239" t="s">
        <v>275</v>
      </c>
      <c r="F239" t="s">
        <v>287</v>
      </c>
      <c r="G239" s="3" t="s">
        <v>286</v>
      </c>
      <c r="H239" s="6">
        <v>7.3</v>
      </c>
      <c r="I239" s="7">
        <v>7.3</v>
      </c>
      <c r="J239" s="7">
        <v>0</v>
      </c>
      <c r="K239" s="7">
        <v>0</v>
      </c>
      <c r="L239" s="7">
        <v>400</v>
      </c>
      <c r="M239" s="7">
        <v>400</v>
      </c>
      <c r="N239" s="4" t="s">
        <v>266</v>
      </c>
      <c r="O239" s="8" t="s">
        <v>278</v>
      </c>
    </row>
    <row r="240" spans="2:15" x14ac:dyDescent="0.35">
      <c r="B240" t="s">
        <v>468</v>
      </c>
      <c r="C240" t="s">
        <v>267</v>
      </c>
      <c r="D240" t="s">
        <v>260</v>
      </c>
      <c r="E240" t="s">
        <v>276</v>
      </c>
      <c r="F240" t="s">
        <v>287</v>
      </c>
      <c r="G240" s="3" t="s">
        <v>286</v>
      </c>
      <c r="H240" s="6">
        <v>15</v>
      </c>
      <c r="I240" s="7">
        <v>15</v>
      </c>
      <c r="J240" s="7">
        <v>0</v>
      </c>
      <c r="K240" s="7">
        <v>0</v>
      </c>
      <c r="L240" s="7">
        <v>400</v>
      </c>
      <c r="M240" s="7">
        <v>400</v>
      </c>
      <c r="N240" s="4" t="s">
        <v>266</v>
      </c>
      <c r="O240" s="8" t="s">
        <v>278</v>
      </c>
    </row>
    <row r="241" spans="2:15" x14ac:dyDescent="0.35">
      <c r="B241" t="s">
        <v>468</v>
      </c>
      <c r="C241" t="s">
        <v>267</v>
      </c>
      <c r="D241" t="s">
        <v>260</v>
      </c>
      <c r="E241" t="s">
        <v>277</v>
      </c>
      <c r="F241" t="s">
        <v>287</v>
      </c>
      <c r="G241" s="3" t="s">
        <v>286</v>
      </c>
      <c r="H241" s="6">
        <v>3.1</v>
      </c>
      <c r="I241" s="7">
        <v>15</v>
      </c>
      <c r="J241" s="7">
        <v>0</v>
      </c>
      <c r="K241" s="7">
        <v>0</v>
      </c>
      <c r="L241" s="7">
        <v>400</v>
      </c>
      <c r="M241" s="7">
        <v>400</v>
      </c>
      <c r="N241" s="4" t="s">
        <v>266</v>
      </c>
      <c r="O241" s="8" t="s">
        <v>278</v>
      </c>
    </row>
    <row r="242" spans="2:15" x14ac:dyDescent="0.35">
      <c r="B242" t="s">
        <v>468</v>
      </c>
      <c r="C242" t="s">
        <v>281</v>
      </c>
      <c r="D242" t="s">
        <v>282</v>
      </c>
      <c r="E242" t="s">
        <v>282</v>
      </c>
      <c r="H242" s="9">
        <v>1</v>
      </c>
      <c r="I242" s="9">
        <v>1</v>
      </c>
      <c r="J242" s="9">
        <v>1</v>
      </c>
      <c r="K242" s="9">
        <v>1</v>
      </c>
      <c r="L242" s="9">
        <v>1</v>
      </c>
      <c r="M242" s="9">
        <v>1</v>
      </c>
      <c r="N242" s="10" t="s">
        <v>308</v>
      </c>
      <c r="O242" s="10" t="s">
        <v>308</v>
      </c>
    </row>
    <row r="243" spans="2:15" x14ac:dyDescent="0.35">
      <c r="B243" t="s">
        <v>468</v>
      </c>
      <c r="C243" t="s">
        <v>281</v>
      </c>
      <c r="D243" t="s">
        <v>283</v>
      </c>
      <c r="E243" t="s">
        <v>283</v>
      </c>
      <c r="H243" s="9">
        <v>1</v>
      </c>
      <c r="I243" s="9">
        <v>1</v>
      </c>
      <c r="J243" s="9">
        <v>1</v>
      </c>
      <c r="K243" s="9">
        <v>1</v>
      </c>
      <c r="L243" s="9">
        <v>1</v>
      </c>
      <c r="M243" s="9">
        <v>1</v>
      </c>
      <c r="N243" s="10" t="s">
        <v>308</v>
      </c>
      <c r="O243" s="10" t="s">
        <v>310</v>
      </c>
    </row>
    <row r="244" spans="2:15" x14ac:dyDescent="0.35">
      <c r="B244" t="s">
        <v>468</v>
      </c>
      <c r="C244" t="s">
        <v>281</v>
      </c>
      <c r="D244" t="s">
        <v>303</v>
      </c>
      <c r="E244" t="s">
        <v>294</v>
      </c>
      <c r="H244" s="9">
        <v>1</v>
      </c>
      <c r="I244" s="9">
        <v>1</v>
      </c>
      <c r="J244" s="9">
        <v>1</v>
      </c>
      <c r="K244" s="9">
        <v>1</v>
      </c>
      <c r="L244" s="9">
        <v>1</v>
      </c>
      <c r="M244" s="9">
        <v>1</v>
      </c>
      <c r="N244" s="10" t="s">
        <v>308</v>
      </c>
      <c r="O244" s="10" t="s">
        <v>308</v>
      </c>
    </row>
    <row r="245" spans="2:15" x14ac:dyDescent="0.35">
      <c r="B245" t="s">
        <v>468</v>
      </c>
      <c r="C245" t="s">
        <v>281</v>
      </c>
      <c r="D245" t="s">
        <v>303</v>
      </c>
      <c r="E245" t="s">
        <v>304</v>
      </c>
      <c r="H245" s="9">
        <v>1</v>
      </c>
      <c r="I245" s="9">
        <v>1</v>
      </c>
      <c r="J245" s="9">
        <v>1</v>
      </c>
      <c r="K245" s="9">
        <v>1</v>
      </c>
      <c r="L245" s="9">
        <v>1</v>
      </c>
      <c r="M245" s="9">
        <v>1</v>
      </c>
      <c r="N245" s="10" t="s">
        <v>308</v>
      </c>
      <c r="O245" s="10" t="s">
        <v>308</v>
      </c>
    </row>
    <row r="246" spans="2:15" x14ac:dyDescent="0.35">
      <c r="B246" t="s">
        <v>468</v>
      </c>
      <c r="C246" t="s">
        <v>281</v>
      </c>
      <c r="D246" t="s">
        <v>284</v>
      </c>
      <c r="E246" t="s">
        <v>284</v>
      </c>
      <c r="H246" s="9">
        <v>1</v>
      </c>
      <c r="I246" s="9">
        <v>1</v>
      </c>
      <c r="J246" s="9">
        <v>1</v>
      </c>
      <c r="K246" s="9">
        <v>1</v>
      </c>
      <c r="L246" s="9">
        <v>1</v>
      </c>
      <c r="M246" s="9">
        <v>1</v>
      </c>
      <c r="N246" s="10" t="s">
        <v>308</v>
      </c>
      <c r="O246" s="10" t="s">
        <v>308</v>
      </c>
    </row>
    <row r="247" spans="2:15" x14ac:dyDescent="0.35">
      <c r="B247" t="s">
        <v>468</v>
      </c>
      <c r="C247" t="s">
        <v>281</v>
      </c>
      <c r="D247" t="s">
        <v>292</v>
      </c>
      <c r="E247" t="s">
        <v>292</v>
      </c>
      <c r="G247" t="s">
        <v>347</v>
      </c>
      <c r="H247" s="9">
        <v>1</v>
      </c>
      <c r="I247" s="9">
        <v>1</v>
      </c>
      <c r="J247" s="9">
        <v>1</v>
      </c>
      <c r="K247" s="9">
        <v>1</v>
      </c>
      <c r="L247" s="9">
        <v>1</v>
      </c>
      <c r="M247" s="9">
        <v>1</v>
      </c>
      <c r="N247" s="10" t="s">
        <v>308</v>
      </c>
      <c r="O247" s="10" t="s">
        <v>308</v>
      </c>
    </row>
    <row r="248" spans="2:15" x14ac:dyDescent="0.35">
      <c r="B248" t="s">
        <v>468</v>
      </c>
      <c r="C248" t="s">
        <v>281</v>
      </c>
      <c r="D248" t="s">
        <v>293</v>
      </c>
      <c r="E248" t="s">
        <v>293</v>
      </c>
      <c r="H248" s="9">
        <v>1</v>
      </c>
      <c r="I248" s="9">
        <v>1</v>
      </c>
      <c r="J248" s="9">
        <v>1</v>
      </c>
      <c r="K248" s="9">
        <v>1</v>
      </c>
      <c r="L248" s="9">
        <v>1</v>
      </c>
      <c r="M248" s="9">
        <v>1</v>
      </c>
      <c r="N248" s="10" t="s">
        <v>308</v>
      </c>
      <c r="O248" s="10" t="s">
        <v>308</v>
      </c>
    </row>
    <row r="249" spans="2:15" x14ac:dyDescent="0.35">
      <c r="B249" t="s">
        <v>468</v>
      </c>
      <c r="C249" t="s">
        <v>281</v>
      </c>
      <c r="D249" t="s">
        <v>303</v>
      </c>
      <c r="E249" t="s">
        <v>295</v>
      </c>
      <c r="H249" s="9">
        <v>1</v>
      </c>
      <c r="I249" s="9">
        <v>1</v>
      </c>
      <c r="J249" s="9">
        <v>1</v>
      </c>
      <c r="K249" s="9">
        <v>1</v>
      </c>
      <c r="L249" s="9">
        <v>1</v>
      </c>
      <c r="M249" s="9">
        <v>1</v>
      </c>
      <c r="N249" s="10" t="s">
        <v>308</v>
      </c>
      <c r="O249" s="10" t="s">
        <v>308</v>
      </c>
    </row>
    <row r="250" spans="2:15" x14ac:dyDescent="0.35">
      <c r="B250" t="s">
        <v>468</v>
      </c>
      <c r="C250" t="s">
        <v>281</v>
      </c>
      <c r="D250" t="s">
        <v>296</v>
      </c>
      <c r="E250" t="s">
        <v>296</v>
      </c>
      <c r="H250" s="9">
        <v>1</v>
      </c>
      <c r="I250" s="9">
        <v>1</v>
      </c>
      <c r="J250" s="9">
        <v>1</v>
      </c>
      <c r="K250" s="9">
        <v>1</v>
      </c>
      <c r="L250" s="9">
        <v>1</v>
      </c>
      <c r="M250" s="9">
        <v>1</v>
      </c>
      <c r="N250" s="10" t="s">
        <v>308</v>
      </c>
      <c r="O250" s="10" t="s">
        <v>308</v>
      </c>
    </row>
    <row r="251" spans="2:15" x14ac:dyDescent="0.35">
      <c r="B251" t="s">
        <v>468</v>
      </c>
      <c r="C251" t="s">
        <v>281</v>
      </c>
      <c r="D251" t="s">
        <v>297</v>
      </c>
      <c r="E251" t="s">
        <v>297</v>
      </c>
      <c r="H251" s="9">
        <v>1</v>
      </c>
      <c r="I251" s="9">
        <v>1</v>
      </c>
      <c r="J251" s="9">
        <v>1</v>
      </c>
      <c r="K251" s="9">
        <v>1</v>
      </c>
      <c r="L251" s="9">
        <v>1</v>
      </c>
      <c r="M251" s="9">
        <v>1</v>
      </c>
      <c r="N251" s="10" t="s">
        <v>308</v>
      </c>
      <c r="O251" s="10" t="s">
        <v>308</v>
      </c>
    </row>
    <row r="252" spans="2:15" x14ac:dyDescent="0.35">
      <c r="B252" t="s">
        <v>468</v>
      </c>
      <c r="C252" t="s">
        <v>281</v>
      </c>
      <c r="D252" t="s">
        <v>298</v>
      </c>
      <c r="E252" t="s">
        <v>298</v>
      </c>
      <c r="H252" s="9">
        <v>1</v>
      </c>
      <c r="I252" s="9">
        <v>1</v>
      </c>
      <c r="J252" s="9">
        <v>1</v>
      </c>
      <c r="K252" s="9">
        <v>1</v>
      </c>
      <c r="L252" s="9">
        <v>1</v>
      </c>
      <c r="M252" s="9">
        <v>1</v>
      </c>
      <c r="N252" s="10" t="s">
        <v>308</v>
      </c>
      <c r="O252" s="10" t="s">
        <v>308</v>
      </c>
    </row>
    <row r="253" spans="2:15" x14ac:dyDescent="0.35">
      <c r="B253" t="s">
        <v>468</v>
      </c>
      <c r="C253" t="s">
        <v>281</v>
      </c>
      <c r="D253" t="s">
        <v>314</v>
      </c>
      <c r="E253" t="s">
        <v>312</v>
      </c>
    </row>
    <row r="254" spans="2:15" x14ac:dyDescent="0.35">
      <c r="B254" t="s">
        <v>468</v>
      </c>
      <c r="C254" t="s">
        <v>281</v>
      </c>
      <c r="D254" t="s">
        <v>314</v>
      </c>
      <c r="E254" t="s">
        <v>313</v>
      </c>
      <c r="G254" t="s">
        <v>348</v>
      </c>
    </row>
    <row r="255" spans="2:15" x14ac:dyDescent="0.35">
      <c r="B255" t="s">
        <v>468</v>
      </c>
      <c r="C255" t="s">
        <v>281</v>
      </c>
      <c r="D255" t="s">
        <v>349</v>
      </c>
      <c r="E255" t="s">
        <v>350</v>
      </c>
    </row>
    <row r="256" spans="2:15" x14ac:dyDescent="0.35">
      <c r="B256" t="s">
        <v>468</v>
      </c>
      <c r="C256" t="s">
        <v>281</v>
      </c>
      <c r="D256" t="s">
        <v>349</v>
      </c>
      <c r="E256" t="s">
        <v>351</v>
      </c>
    </row>
    <row r="257" spans="2:15" x14ac:dyDescent="0.35">
      <c r="B257" t="s">
        <v>468</v>
      </c>
      <c r="C257" t="s">
        <v>281</v>
      </c>
      <c r="D257" t="s">
        <v>352</v>
      </c>
      <c r="E257" t="s">
        <v>353</v>
      </c>
      <c r="G257" t="s">
        <v>355</v>
      </c>
    </row>
    <row r="258" spans="2:15" x14ac:dyDescent="0.35">
      <c r="B258" t="s">
        <v>468</v>
      </c>
      <c r="C258" t="s">
        <v>281</v>
      </c>
      <c r="D258" t="s">
        <v>352</v>
      </c>
      <c r="E258" t="s">
        <v>354</v>
      </c>
      <c r="G258" t="s">
        <v>355</v>
      </c>
    </row>
    <row r="259" spans="2:15" ht="16.5" customHeight="1" x14ac:dyDescent="0.35">
      <c r="B259" t="s">
        <v>468</v>
      </c>
      <c r="C259" t="s">
        <v>226</v>
      </c>
      <c r="D259" t="s">
        <v>373</v>
      </c>
      <c r="E259" t="s">
        <v>374</v>
      </c>
      <c r="G259" t="s">
        <v>375</v>
      </c>
      <c r="H259" s="6">
        <v>1</v>
      </c>
      <c r="I259" s="6">
        <v>1</v>
      </c>
      <c r="J259" s="6">
        <v>80000</v>
      </c>
      <c r="K259" s="6">
        <v>100000</v>
      </c>
      <c r="L259" s="6">
        <v>1</v>
      </c>
      <c r="M259" s="6">
        <v>1</v>
      </c>
      <c r="O259" s="6" t="s">
        <v>382</v>
      </c>
    </row>
    <row r="260" spans="2:15" x14ac:dyDescent="0.35">
      <c r="B260" t="s">
        <v>468</v>
      </c>
      <c r="E260" t="s">
        <v>376</v>
      </c>
      <c r="G260" t="s">
        <v>375</v>
      </c>
      <c r="H260" s="6">
        <v>1</v>
      </c>
      <c r="I260" s="6">
        <v>1</v>
      </c>
      <c r="J260" s="6">
        <v>80000</v>
      </c>
      <c r="K260" s="6">
        <v>100000</v>
      </c>
      <c r="L260" s="6">
        <v>1</v>
      </c>
      <c r="M260" s="6">
        <v>1</v>
      </c>
    </row>
    <row r="261" spans="2:15" x14ac:dyDescent="0.35">
      <c r="B261" t="s">
        <v>468</v>
      </c>
      <c r="E261" t="s">
        <v>377</v>
      </c>
      <c r="G261" t="s">
        <v>375</v>
      </c>
      <c r="H261" s="6">
        <v>1</v>
      </c>
      <c r="I261" s="6">
        <v>1</v>
      </c>
      <c r="J261" s="6">
        <v>80000</v>
      </c>
      <c r="K261" s="6">
        <v>100000</v>
      </c>
      <c r="L261" s="6">
        <v>1</v>
      </c>
      <c r="M261" s="6">
        <v>1</v>
      </c>
    </row>
    <row r="262" spans="2:15" x14ac:dyDescent="0.35">
      <c r="B262" t="s">
        <v>468</v>
      </c>
      <c r="E262" t="s">
        <v>378</v>
      </c>
      <c r="G262" t="s">
        <v>375</v>
      </c>
      <c r="H262" s="6">
        <v>1</v>
      </c>
      <c r="I262" s="6">
        <v>1</v>
      </c>
      <c r="J262" s="6">
        <v>80000</v>
      </c>
      <c r="K262" s="6">
        <v>100000</v>
      </c>
      <c r="L262" s="6">
        <v>1</v>
      </c>
      <c r="M262" s="6">
        <v>1</v>
      </c>
    </row>
    <row r="263" spans="2:15" x14ac:dyDescent="0.35">
      <c r="B263" t="s">
        <v>468</v>
      </c>
      <c r="E263" t="s">
        <v>379</v>
      </c>
      <c r="G263" t="s">
        <v>375</v>
      </c>
      <c r="H263" s="6">
        <v>1</v>
      </c>
      <c r="I263" s="6">
        <v>1</v>
      </c>
      <c r="J263" s="6">
        <v>80000</v>
      </c>
      <c r="K263" s="6">
        <v>100000</v>
      </c>
      <c r="L263" s="6">
        <v>1</v>
      </c>
      <c r="M263" s="6">
        <v>1</v>
      </c>
    </row>
    <row r="264" spans="2:15" x14ac:dyDescent="0.35">
      <c r="B264" t="s">
        <v>468</v>
      </c>
      <c r="E264" t="s">
        <v>380</v>
      </c>
      <c r="G264" t="s">
        <v>375</v>
      </c>
      <c r="H264" s="6">
        <v>1</v>
      </c>
      <c r="I264" s="6">
        <v>1</v>
      </c>
      <c r="J264" s="6">
        <v>80000</v>
      </c>
      <c r="K264" s="6">
        <v>100000</v>
      </c>
      <c r="L264" s="6">
        <v>1</v>
      </c>
      <c r="M264" s="6">
        <v>1</v>
      </c>
    </row>
    <row r="265" spans="2:15" x14ac:dyDescent="0.35">
      <c r="B265" t="s">
        <v>468</v>
      </c>
      <c r="E265" t="s">
        <v>381</v>
      </c>
      <c r="G265" t="s">
        <v>375</v>
      </c>
      <c r="H265" s="6">
        <v>1</v>
      </c>
      <c r="I265" s="6">
        <v>1</v>
      </c>
      <c r="J265" s="6">
        <v>80000</v>
      </c>
      <c r="K265" s="6">
        <v>100000</v>
      </c>
      <c r="L265" s="6">
        <v>1</v>
      </c>
      <c r="M265" s="6">
        <v>1</v>
      </c>
    </row>
    <row r="266" spans="2:15" x14ac:dyDescent="0.35">
      <c r="B266" t="s">
        <v>468</v>
      </c>
      <c r="E266" t="s">
        <v>384</v>
      </c>
      <c r="G266" t="s">
        <v>375</v>
      </c>
      <c r="J266" s="6">
        <v>80000</v>
      </c>
      <c r="K266" s="6">
        <v>100000</v>
      </c>
    </row>
    <row r="267" spans="2:15" x14ac:dyDescent="0.35">
      <c r="B267" t="s">
        <v>468</v>
      </c>
      <c r="E267" t="s">
        <v>383</v>
      </c>
      <c r="G267" t="s">
        <v>375</v>
      </c>
      <c r="J267" s="6">
        <v>80000</v>
      </c>
      <c r="K267" s="6">
        <v>100000</v>
      </c>
    </row>
    <row r="268" spans="2:15" x14ac:dyDescent="0.35">
      <c r="B268" t="s">
        <v>468</v>
      </c>
      <c r="E268" t="s">
        <v>385</v>
      </c>
      <c r="G268" t="s">
        <v>375</v>
      </c>
      <c r="J268" s="6">
        <v>80000</v>
      </c>
      <c r="K268" s="6">
        <v>100000</v>
      </c>
    </row>
    <row r="269" spans="2:15" x14ac:dyDescent="0.35">
      <c r="B269" t="s">
        <v>468</v>
      </c>
      <c r="E269" t="s">
        <v>386</v>
      </c>
      <c r="G269" t="s">
        <v>375</v>
      </c>
      <c r="J269" s="6">
        <v>80000</v>
      </c>
      <c r="K269" s="6">
        <v>100000</v>
      </c>
    </row>
    <row r="270" spans="2:15" x14ac:dyDescent="0.35">
      <c r="B270" t="s">
        <v>468</v>
      </c>
      <c r="E270" t="s">
        <v>387</v>
      </c>
      <c r="G270" t="s">
        <v>375</v>
      </c>
      <c r="J270" s="6">
        <v>80000</v>
      </c>
      <c r="K270" s="6">
        <v>100000</v>
      </c>
    </row>
    <row r="271" spans="2:15" x14ac:dyDescent="0.35">
      <c r="B271" t="s">
        <v>468</v>
      </c>
      <c r="E271" t="s">
        <v>388</v>
      </c>
      <c r="G271" t="s">
        <v>375</v>
      </c>
      <c r="J271" s="6">
        <v>80000</v>
      </c>
      <c r="K271" s="6">
        <v>100000</v>
      </c>
    </row>
    <row r="272" spans="2:15" x14ac:dyDescent="0.35">
      <c r="B272" t="s">
        <v>468</v>
      </c>
      <c r="E272" t="s">
        <v>389</v>
      </c>
      <c r="G272" t="s">
        <v>375</v>
      </c>
      <c r="J272" s="6">
        <v>80000</v>
      </c>
      <c r="K272" s="6">
        <v>100000</v>
      </c>
    </row>
    <row r="273" spans="2:13" x14ac:dyDescent="0.35">
      <c r="B273" t="s">
        <v>468</v>
      </c>
      <c r="E273" s="15" t="s">
        <v>390</v>
      </c>
      <c r="G273" t="s">
        <v>375</v>
      </c>
      <c r="J273" s="6">
        <v>80000</v>
      </c>
      <c r="K273" s="6">
        <v>100000</v>
      </c>
    </row>
    <row r="274" spans="2:13" x14ac:dyDescent="0.35">
      <c r="B274" t="s">
        <v>468</v>
      </c>
      <c r="E274" s="15" t="s">
        <v>391</v>
      </c>
      <c r="G274" t="s">
        <v>375</v>
      </c>
      <c r="J274" s="6">
        <v>80000</v>
      </c>
      <c r="K274" s="6">
        <v>100000</v>
      </c>
    </row>
    <row r="275" spans="2:13" x14ac:dyDescent="0.35">
      <c r="B275" t="s">
        <v>468</v>
      </c>
      <c r="E275" s="15" t="s">
        <v>392</v>
      </c>
      <c r="G275" t="s">
        <v>375</v>
      </c>
      <c r="H275" s="6">
        <v>1</v>
      </c>
      <c r="I275" s="6">
        <v>1</v>
      </c>
      <c r="J275" s="6">
        <v>1000</v>
      </c>
      <c r="K275" s="6">
        <v>1200</v>
      </c>
      <c r="L275" s="6">
        <v>1</v>
      </c>
      <c r="M275" s="6">
        <v>1</v>
      </c>
    </row>
    <row r="276" spans="2:13" x14ac:dyDescent="0.35">
      <c r="B276" t="s">
        <v>468</v>
      </c>
      <c r="E276" s="15" t="s">
        <v>393</v>
      </c>
      <c r="G276" t="s">
        <v>375</v>
      </c>
      <c r="H276" s="6">
        <v>1</v>
      </c>
      <c r="I276" s="6">
        <v>1</v>
      </c>
      <c r="J276" s="6">
        <v>280</v>
      </c>
      <c r="K276" s="6">
        <v>350</v>
      </c>
      <c r="L276" s="6">
        <v>1</v>
      </c>
      <c r="M276" s="6">
        <v>1</v>
      </c>
    </row>
    <row r="277" spans="2:13" x14ac:dyDescent="0.35">
      <c r="B277" t="s">
        <v>468</v>
      </c>
      <c r="E277" s="15" t="s">
        <v>394</v>
      </c>
      <c r="G277" t="s">
        <v>375</v>
      </c>
      <c r="H277" s="6">
        <v>1</v>
      </c>
      <c r="I277" s="6">
        <v>1</v>
      </c>
      <c r="J277" s="6">
        <v>1200</v>
      </c>
      <c r="K277" s="6">
        <v>2500</v>
      </c>
      <c r="L277" s="6">
        <v>1</v>
      </c>
      <c r="M277" s="6">
        <v>1</v>
      </c>
    </row>
    <row r="278" spans="2:13" x14ac:dyDescent="0.35">
      <c r="B278" t="s">
        <v>468</v>
      </c>
      <c r="E278" s="15" t="s">
        <v>395</v>
      </c>
      <c r="G278" t="s">
        <v>375</v>
      </c>
      <c r="H278" s="6">
        <v>1</v>
      </c>
      <c r="I278" s="6">
        <v>1</v>
      </c>
      <c r="J278" s="6">
        <v>3400</v>
      </c>
      <c r="K278" s="6">
        <f>J278*1.3</f>
        <v>4420</v>
      </c>
      <c r="L278" s="6">
        <v>1</v>
      </c>
      <c r="M278" s="6">
        <v>1</v>
      </c>
    </row>
    <row r="279" spans="2:13" x14ac:dyDescent="0.35">
      <c r="B279" t="s">
        <v>468</v>
      </c>
      <c r="E279" s="15" t="s">
        <v>396</v>
      </c>
      <c r="G279" t="s">
        <v>375</v>
      </c>
      <c r="H279" s="6">
        <v>1</v>
      </c>
      <c r="I279" s="6">
        <v>1</v>
      </c>
      <c r="J279" s="6">
        <v>3600</v>
      </c>
      <c r="K279" s="6">
        <f t="shared" ref="K279:K280" si="13">J279*1.3</f>
        <v>4680</v>
      </c>
      <c r="L279" s="6">
        <v>1</v>
      </c>
      <c r="M279" s="6">
        <v>1</v>
      </c>
    </row>
    <row r="280" spans="2:13" x14ac:dyDescent="0.35">
      <c r="B280" t="s">
        <v>468</v>
      </c>
      <c r="E280" s="15" t="s">
        <v>397</v>
      </c>
      <c r="G280" t="s">
        <v>375</v>
      </c>
      <c r="H280" s="6">
        <v>1</v>
      </c>
      <c r="I280" s="6">
        <v>1</v>
      </c>
      <c r="J280" s="6">
        <v>4100</v>
      </c>
      <c r="K280" s="6">
        <f t="shared" si="13"/>
        <v>5330</v>
      </c>
      <c r="L280" s="6">
        <v>1</v>
      </c>
      <c r="M280" s="6">
        <v>1</v>
      </c>
    </row>
    <row r="281" spans="2:13" x14ac:dyDescent="0.35">
      <c r="B281" t="s">
        <v>468</v>
      </c>
      <c r="E281" s="15" t="s">
        <v>401</v>
      </c>
      <c r="G281" t="s">
        <v>375</v>
      </c>
    </row>
    <row r="282" spans="2:13" x14ac:dyDescent="0.35">
      <c r="B282" t="s">
        <v>468</v>
      </c>
      <c r="E282" s="16" t="s">
        <v>398</v>
      </c>
      <c r="G282" t="s">
        <v>375</v>
      </c>
    </row>
    <row r="283" spans="2:13" x14ac:dyDescent="0.35">
      <c r="B283" t="s">
        <v>468</v>
      </c>
      <c r="E283" s="15" t="s">
        <v>399</v>
      </c>
      <c r="G283" t="s">
        <v>375</v>
      </c>
    </row>
    <row r="284" spans="2:13" x14ac:dyDescent="0.35">
      <c r="B284" t="s">
        <v>468</v>
      </c>
      <c r="E284" s="15" t="s">
        <v>400</v>
      </c>
      <c r="G284" t="s">
        <v>375</v>
      </c>
    </row>
    <row r="285" spans="2:13" x14ac:dyDescent="0.35">
      <c r="E285" s="15"/>
    </row>
    <row r="286" spans="2:13" x14ac:dyDescent="0.35">
      <c r="E286" s="15"/>
    </row>
    <row r="287" spans="2:13" x14ac:dyDescent="0.35">
      <c r="E287" s="15"/>
    </row>
  </sheetData>
  <hyperlinks>
    <hyperlink ref="N236" r:id="rId1" xr:uid="{00000000-0004-0000-0100-000000000000}"/>
    <hyperlink ref="N237:N241" r:id="rId2" display="https://www.anz.co.nz/resources/9/5/95f4cc5c-521a-497a-a46c-3e3cdd03ca6d/ANZ-AgriFocus-20180305.pdf?MOD=AJPERES" xr:uid="{00000000-0004-0000-0100-000001000000}"/>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E12"/>
  <sheetViews>
    <sheetView workbookViewId="0">
      <selection activeCell="E2" sqref="E2"/>
    </sheetView>
  </sheetViews>
  <sheetFormatPr defaultRowHeight="14.5" x14ac:dyDescent="0.35"/>
  <cols>
    <col min="1" max="1" width="17.7265625" customWidth="1"/>
    <col min="2" max="2" width="31" customWidth="1"/>
    <col min="3" max="3" width="30.7265625" customWidth="1"/>
    <col min="4" max="4" width="36.453125" customWidth="1"/>
    <col min="5" max="5" width="49.1796875" customWidth="1"/>
  </cols>
  <sheetData>
    <row r="1" spans="1:5" s="12" customFormat="1" x14ac:dyDescent="0.35">
      <c r="C1" s="2" t="s">
        <v>323</v>
      </c>
      <c r="D1" s="12" t="s">
        <v>426</v>
      </c>
      <c r="E1" s="12" t="s">
        <v>453</v>
      </c>
    </row>
    <row r="2" spans="1:5" x14ac:dyDescent="0.35">
      <c r="A2">
        <v>10</v>
      </c>
      <c r="B2" t="s">
        <v>79</v>
      </c>
      <c r="C2" t="s">
        <v>327</v>
      </c>
      <c r="D2" t="s">
        <v>427</v>
      </c>
    </row>
    <row r="3" spans="1:5" x14ac:dyDescent="0.35">
      <c r="A3">
        <v>9</v>
      </c>
      <c r="C3" t="s">
        <v>326</v>
      </c>
      <c r="D3" t="s">
        <v>428</v>
      </c>
    </row>
    <row r="4" spans="1:5" x14ac:dyDescent="0.35">
      <c r="A4">
        <v>8</v>
      </c>
      <c r="C4" t="s">
        <v>324</v>
      </c>
      <c r="D4" t="s">
        <v>429</v>
      </c>
    </row>
    <row r="5" spans="1:5" x14ac:dyDescent="0.35">
      <c r="A5">
        <v>7</v>
      </c>
      <c r="C5" t="s">
        <v>325</v>
      </c>
    </row>
    <row r="6" spans="1:5" x14ac:dyDescent="0.35">
      <c r="A6">
        <v>6</v>
      </c>
    </row>
    <row r="7" spans="1:5" x14ac:dyDescent="0.35">
      <c r="A7">
        <v>5</v>
      </c>
      <c r="B7" t="s">
        <v>81</v>
      </c>
    </row>
    <row r="8" spans="1:5" x14ac:dyDescent="0.35">
      <c r="A8">
        <v>4</v>
      </c>
    </row>
    <row r="9" spans="1:5" x14ac:dyDescent="0.35">
      <c r="A9">
        <v>3</v>
      </c>
    </row>
    <row r="10" spans="1:5" x14ac:dyDescent="0.35">
      <c r="A10">
        <v>2</v>
      </c>
    </row>
    <row r="11" spans="1:5" x14ac:dyDescent="0.35">
      <c r="A11">
        <v>1</v>
      </c>
    </row>
    <row r="12" spans="1:5" x14ac:dyDescent="0.35">
      <c r="A12">
        <v>0</v>
      </c>
      <c r="B12" t="s">
        <v>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BE26"/>
  <sheetViews>
    <sheetView workbookViewId="0">
      <selection activeCell="D1" sqref="D1"/>
    </sheetView>
  </sheetViews>
  <sheetFormatPr defaultRowHeight="14.5" x14ac:dyDescent="0.35"/>
  <cols>
    <col min="1" max="4" width="41.26953125" customWidth="1"/>
    <col min="5" max="57" width="21.6328125" customWidth="1"/>
  </cols>
  <sheetData>
    <row r="1" spans="1:57" s="2" customFormat="1" x14ac:dyDescent="0.35">
      <c r="A1" s="2" t="s">
        <v>4</v>
      </c>
      <c r="B1" s="2" t="s">
        <v>315</v>
      </c>
      <c r="C1" s="2" t="s">
        <v>321</v>
      </c>
      <c r="D1" s="2" t="s">
        <v>322</v>
      </c>
      <c r="E1" s="2" t="s">
        <v>26</v>
      </c>
      <c r="F1" s="2" t="s">
        <v>27</v>
      </c>
      <c r="G1" s="2" t="s">
        <v>28</v>
      </c>
      <c r="H1" s="2" t="s">
        <v>29</v>
      </c>
      <c r="I1" s="2" t="s">
        <v>30</v>
      </c>
      <c r="J1" s="2" t="s">
        <v>31</v>
      </c>
      <c r="K1" s="2" t="s">
        <v>32</v>
      </c>
      <c r="L1" s="2" t="s">
        <v>33</v>
      </c>
      <c r="M1" s="2" t="s">
        <v>34</v>
      </c>
      <c r="N1" s="2" t="s">
        <v>35</v>
      </c>
      <c r="O1" s="2" t="s">
        <v>36</v>
      </c>
      <c r="P1" s="2" t="s">
        <v>37</v>
      </c>
      <c r="Q1" s="2" t="s">
        <v>38</v>
      </c>
      <c r="R1" s="2" t="s">
        <v>39</v>
      </c>
      <c r="S1" s="2" t="s">
        <v>40</v>
      </c>
      <c r="T1" s="2" t="s">
        <v>41</v>
      </c>
      <c r="U1" s="2" t="s">
        <v>42</v>
      </c>
      <c r="V1" s="2" t="s">
        <v>43</v>
      </c>
      <c r="W1" s="2" t="s">
        <v>44</v>
      </c>
      <c r="X1" s="2" t="s">
        <v>45</v>
      </c>
      <c r="Y1" s="2" t="s">
        <v>46</v>
      </c>
      <c r="Z1" s="2" t="s">
        <v>47</v>
      </c>
      <c r="AA1" s="2" t="s">
        <v>48</v>
      </c>
      <c r="AB1" s="2" t="s">
        <v>49</v>
      </c>
      <c r="AC1" s="2" t="s">
        <v>50</v>
      </c>
      <c r="AD1" s="2" t="s">
        <v>51</v>
      </c>
      <c r="AE1" s="2" t="s">
        <v>52</v>
      </c>
      <c r="AF1" s="2" t="s">
        <v>53</v>
      </c>
      <c r="AG1" s="2" t="s">
        <v>54</v>
      </c>
      <c r="AH1" s="2" t="s">
        <v>55</v>
      </c>
      <c r="AI1" s="2" t="s">
        <v>56</v>
      </c>
      <c r="AJ1" s="2" t="s">
        <v>57</v>
      </c>
      <c r="AK1" s="2" t="s">
        <v>58</v>
      </c>
      <c r="AL1" s="2" t="s">
        <v>59</v>
      </c>
      <c r="AM1" s="2" t="s">
        <v>60</v>
      </c>
      <c r="AN1" s="2" t="s">
        <v>61</v>
      </c>
      <c r="AO1" s="2" t="s">
        <v>62</v>
      </c>
      <c r="AP1" s="2" t="s">
        <v>63</v>
      </c>
      <c r="AQ1" s="2" t="s">
        <v>64</v>
      </c>
      <c r="AR1" s="2" t="s">
        <v>65</v>
      </c>
      <c r="AS1" s="2" t="s">
        <v>66</v>
      </c>
      <c r="AT1" s="2" t="s">
        <v>67</v>
      </c>
      <c r="AU1" s="2" t="s">
        <v>68</v>
      </c>
      <c r="AV1" s="2" t="s">
        <v>69</v>
      </c>
      <c r="AW1" s="2" t="s">
        <v>70</v>
      </c>
      <c r="AX1" s="2" t="s">
        <v>71</v>
      </c>
      <c r="AY1" s="2" t="s">
        <v>72</v>
      </c>
      <c r="AZ1" s="2" t="s">
        <v>73</v>
      </c>
      <c r="BA1" s="2" t="s">
        <v>74</v>
      </c>
      <c r="BB1" s="2" t="s">
        <v>75</v>
      </c>
      <c r="BC1" s="2" t="s">
        <v>76</v>
      </c>
      <c r="BD1" s="2" t="s">
        <v>77</v>
      </c>
      <c r="BE1" s="2" t="s">
        <v>78</v>
      </c>
    </row>
    <row r="2" spans="1:57" x14ac:dyDescent="0.35">
      <c r="A2" t="s">
        <v>3</v>
      </c>
      <c r="B2">
        <v>2</v>
      </c>
    </row>
    <row r="3" spans="1:57" x14ac:dyDescent="0.35">
      <c r="A3" t="s">
        <v>2</v>
      </c>
      <c r="B3">
        <v>2</v>
      </c>
    </row>
    <row r="4" spans="1:57" x14ac:dyDescent="0.35">
      <c r="A4" t="s">
        <v>1</v>
      </c>
      <c r="B4">
        <v>2</v>
      </c>
    </row>
    <row r="5" spans="1:57" x14ac:dyDescent="0.35">
      <c r="A5" t="s">
        <v>0</v>
      </c>
      <c r="B5">
        <v>2</v>
      </c>
    </row>
    <row r="6" spans="1:57" x14ac:dyDescent="0.35">
      <c r="A6" t="s">
        <v>5</v>
      </c>
      <c r="B6">
        <v>2</v>
      </c>
    </row>
    <row r="7" spans="1:57" x14ac:dyDescent="0.35">
      <c r="A7" t="s">
        <v>6</v>
      </c>
      <c r="B7">
        <v>2</v>
      </c>
    </row>
    <row r="8" spans="1:57" x14ac:dyDescent="0.35">
      <c r="A8" t="s">
        <v>7</v>
      </c>
      <c r="B8">
        <v>2</v>
      </c>
    </row>
    <row r="9" spans="1:57" x14ac:dyDescent="0.35">
      <c r="A9" t="s">
        <v>8</v>
      </c>
      <c r="B9">
        <v>2</v>
      </c>
    </row>
    <row r="10" spans="1:57" x14ac:dyDescent="0.35">
      <c r="A10" t="s">
        <v>9</v>
      </c>
      <c r="B10">
        <v>2</v>
      </c>
    </row>
    <row r="11" spans="1:57" x14ac:dyDescent="0.35">
      <c r="A11" t="s">
        <v>10</v>
      </c>
      <c r="B11">
        <v>2</v>
      </c>
    </row>
    <row r="12" spans="1:57" x14ac:dyDescent="0.35">
      <c r="A12" t="s">
        <v>11</v>
      </c>
      <c r="B12">
        <v>2</v>
      </c>
    </row>
    <row r="13" spans="1:57" x14ac:dyDescent="0.35">
      <c r="A13" t="s">
        <v>12</v>
      </c>
      <c r="B13">
        <v>2</v>
      </c>
    </row>
    <row r="14" spans="1:57" x14ac:dyDescent="0.35">
      <c r="A14" t="s">
        <v>13</v>
      </c>
      <c r="B14">
        <v>2</v>
      </c>
    </row>
    <row r="15" spans="1:57" x14ac:dyDescent="0.35">
      <c r="A15" t="s">
        <v>14</v>
      </c>
      <c r="B15">
        <v>2</v>
      </c>
    </row>
    <row r="16" spans="1:57" x14ac:dyDescent="0.35">
      <c r="A16" t="s">
        <v>15</v>
      </c>
      <c r="B16">
        <v>2</v>
      </c>
    </row>
    <row r="17" spans="1:2" x14ac:dyDescent="0.35">
      <c r="A17" t="s">
        <v>16</v>
      </c>
      <c r="B17">
        <v>2</v>
      </c>
    </row>
    <row r="18" spans="1:2" x14ac:dyDescent="0.35">
      <c r="A18" t="s">
        <v>17</v>
      </c>
      <c r="B18">
        <v>2</v>
      </c>
    </row>
    <row r="19" spans="1:2" x14ac:dyDescent="0.35">
      <c r="A19" t="s">
        <v>18</v>
      </c>
      <c r="B19">
        <v>2</v>
      </c>
    </row>
    <row r="20" spans="1:2" x14ac:dyDescent="0.35">
      <c r="A20" t="s">
        <v>20</v>
      </c>
    </row>
    <row r="21" spans="1:2" x14ac:dyDescent="0.35">
      <c r="A21" t="s">
        <v>19</v>
      </c>
    </row>
    <row r="22" spans="1:2" x14ac:dyDescent="0.35">
      <c r="A22" t="s">
        <v>21</v>
      </c>
    </row>
    <row r="23" spans="1:2" x14ac:dyDescent="0.35">
      <c r="A23" t="s">
        <v>22</v>
      </c>
    </row>
    <row r="24" spans="1:2" x14ac:dyDescent="0.35">
      <c r="A24" t="s">
        <v>23</v>
      </c>
    </row>
    <row r="25" spans="1:2" x14ac:dyDescent="0.35">
      <c r="A25" t="s">
        <v>24</v>
      </c>
    </row>
    <row r="26" spans="1:2" x14ac:dyDescent="0.35">
      <c r="A26" t="s">
        <v>25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Database</vt:lpstr>
      <vt:lpstr>Lists</vt:lpstr>
      <vt:lpstr>Land_Use_Master_List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Risi</dc:creator>
  <cp:lastModifiedBy>Daniel Risi</cp:lastModifiedBy>
  <dcterms:created xsi:type="dcterms:W3CDTF">2019-03-13T13:53:04Z</dcterms:created>
  <dcterms:modified xsi:type="dcterms:W3CDTF">2019-04-20T04:25:58Z</dcterms:modified>
</cp:coreProperties>
</file>