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Users\Luka\RiTeh\semestar04\diplomski-rad\code\outputs\01_text-generation\"/>
    </mc:Choice>
  </mc:AlternateContent>
  <xr:revisionPtr revIDLastSave="0" documentId="13_ncr:1_{E2E8DF9D-E1A4-4D44-ACEF-17A7436B746D}" xr6:coauthVersionLast="47" xr6:coauthVersionMax="47" xr10:uidLastSave="{00000000-0000-0000-0000-000000000000}"/>
  <bookViews>
    <workbookView xWindow="28680" yWindow="2550" windowWidth="29040" windowHeight="15720" tabRatio="516" activeTab="1" xr2:uid="{00000000-000D-0000-FFFF-FFFF00000000}"/>
  </bookViews>
  <sheets>
    <sheet name="testovi" sheetId="1" r:id="rId1"/>
    <sheet name="klasifikacija" sheetId="2" r:id="rId2"/>
    <sheet name="analiza1" sheetId="3" r:id="rId3"/>
    <sheet name="analiza2" sheetId="4" r:id="rId4"/>
  </sheets>
  <definedNames>
    <definedName name="_xlnm._FilterDatabase" localSheetId="1" hidden="1">klasifikacija!$A$1:$K$154</definedName>
    <definedName name="_xlnm._FilterDatabase" localSheetId="0" hidden="1">testovi!$A$1:$J$101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3" i="1" l="1"/>
  <c r="A9" i="3" a="1"/>
  <c r="A9" i="3" s="1"/>
  <c r="B9" i="3" s="1"/>
  <c r="A2" i="3" a="1"/>
  <c r="A2" i="3" s="1"/>
  <c r="B2" i="3" s="1"/>
  <c r="J3" i="2"/>
  <c r="J7" i="2"/>
  <c r="J9" i="2"/>
  <c r="J10" i="2"/>
  <c r="J11" i="2"/>
  <c r="J12" i="2"/>
  <c r="J13" i="2"/>
  <c r="J14" i="2"/>
  <c r="J15" i="2"/>
  <c r="J18" i="2"/>
  <c r="J22" i="2"/>
  <c r="J24" i="2"/>
  <c r="J30" i="2"/>
  <c r="J55" i="2"/>
  <c r="J56" i="2"/>
  <c r="J57" i="2"/>
  <c r="J58" i="2"/>
  <c r="J60" i="2"/>
  <c r="J62" i="2"/>
  <c r="J64" i="2"/>
  <c r="J65" i="2"/>
  <c r="J66" i="2"/>
  <c r="J67" i="2"/>
  <c r="J68" i="2"/>
  <c r="J69" i="2"/>
  <c r="J71" i="2"/>
  <c r="J72" i="2"/>
  <c r="J73" i="2"/>
  <c r="J75" i="2"/>
  <c r="J76" i="2"/>
  <c r="J77" i="2"/>
  <c r="J78" i="2"/>
  <c r="J84" i="2"/>
  <c r="J85" i="2"/>
  <c r="J97" i="2"/>
  <c r="J103" i="2"/>
  <c r="J105" i="2"/>
  <c r="J106" i="2"/>
  <c r="J107" i="2"/>
  <c r="J108" i="2"/>
  <c r="J109" i="2"/>
  <c r="J110" i="2"/>
  <c r="J111" i="2"/>
  <c r="J112" i="2"/>
  <c r="J113" i="2"/>
  <c r="J114" i="2"/>
  <c r="J125" i="2"/>
  <c r="J127" i="2"/>
  <c r="J135" i="2"/>
  <c r="J139" i="2"/>
  <c r="J146" i="2"/>
  <c r="J147" i="2"/>
  <c r="J148" i="2"/>
  <c r="J149" i="2"/>
  <c r="J150" i="2"/>
  <c r="J154" i="2"/>
  <c r="J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2" i="2"/>
  <c r="F3" i="1"/>
  <c r="I3" i="1" s="1"/>
  <c r="F4" i="1"/>
  <c r="I4" i="1" s="1"/>
  <c r="F5" i="1"/>
  <c r="I5" i="1" s="1"/>
  <c r="F6" i="1"/>
  <c r="I6" i="1" s="1"/>
  <c r="F7" i="1"/>
  <c r="I7" i="1" s="1"/>
  <c r="F8" i="1"/>
  <c r="I8" i="1" s="1"/>
  <c r="F9" i="1"/>
  <c r="I9" i="1" s="1"/>
  <c r="F10" i="1"/>
  <c r="I10" i="1" s="1"/>
  <c r="F11" i="1"/>
  <c r="I11" i="1" s="1"/>
  <c r="F12" i="1"/>
  <c r="I12" i="1" s="1"/>
  <c r="F13" i="1"/>
  <c r="I13" i="1" s="1"/>
  <c r="F14" i="1"/>
  <c r="I14" i="1" s="1"/>
  <c r="F15" i="1"/>
  <c r="I15" i="1" s="1"/>
  <c r="F16" i="1"/>
  <c r="I16" i="1" s="1"/>
  <c r="F17" i="1"/>
  <c r="I17" i="1" s="1"/>
  <c r="F18" i="1"/>
  <c r="I18" i="1" s="1"/>
  <c r="F19" i="1"/>
  <c r="I19" i="1" s="1"/>
  <c r="F20" i="1"/>
  <c r="I20" i="1" s="1"/>
  <c r="F21" i="1"/>
  <c r="I21" i="1" s="1"/>
  <c r="F22" i="1"/>
  <c r="I22" i="1" s="1"/>
  <c r="F23" i="1"/>
  <c r="I23" i="1" s="1"/>
  <c r="F24" i="1"/>
  <c r="I24" i="1" s="1"/>
  <c r="F25" i="1"/>
  <c r="I25" i="1" s="1"/>
  <c r="F26" i="1"/>
  <c r="I26" i="1" s="1"/>
  <c r="F27" i="1"/>
  <c r="I27" i="1" s="1"/>
  <c r="F28" i="1"/>
  <c r="I28" i="1" s="1"/>
  <c r="F29" i="1"/>
  <c r="I29" i="1" s="1"/>
  <c r="F30" i="1"/>
  <c r="I30" i="1" s="1"/>
  <c r="F31" i="1"/>
  <c r="I31" i="1" s="1"/>
  <c r="F32" i="1"/>
  <c r="I32" i="1" s="1"/>
  <c r="F33" i="1"/>
  <c r="I33" i="1" s="1"/>
  <c r="F34" i="1"/>
  <c r="I34" i="1" s="1"/>
  <c r="F35" i="1"/>
  <c r="I35" i="1" s="1"/>
  <c r="F36" i="1"/>
  <c r="I36" i="1" s="1"/>
  <c r="F37" i="1"/>
  <c r="I37" i="1" s="1"/>
  <c r="F38" i="1"/>
  <c r="I38" i="1" s="1"/>
  <c r="F39" i="1"/>
  <c r="I39" i="1" s="1"/>
  <c r="F40" i="1"/>
  <c r="I40" i="1" s="1"/>
  <c r="F41" i="1"/>
  <c r="I41" i="1" s="1"/>
  <c r="F42" i="1"/>
  <c r="I42" i="1" s="1"/>
  <c r="F43" i="1"/>
  <c r="I43" i="1" s="1"/>
  <c r="F44" i="1"/>
  <c r="I44" i="1" s="1"/>
  <c r="F45" i="1"/>
  <c r="I45" i="1" s="1"/>
  <c r="F46" i="1"/>
  <c r="I46" i="1" s="1"/>
  <c r="F47" i="1"/>
  <c r="I47" i="1" s="1"/>
  <c r="F48" i="1"/>
  <c r="I48" i="1" s="1"/>
  <c r="F49" i="1"/>
  <c r="I49" i="1" s="1"/>
  <c r="F50" i="1"/>
  <c r="I50" i="1" s="1"/>
  <c r="F51" i="1"/>
  <c r="I51" i="1" s="1"/>
  <c r="F52" i="1"/>
  <c r="I52" i="1" s="1"/>
  <c r="F53" i="1"/>
  <c r="I53" i="1" s="1"/>
  <c r="F54" i="1"/>
  <c r="I54" i="1" s="1"/>
  <c r="F55" i="1"/>
  <c r="I55" i="1" s="1"/>
  <c r="F56" i="1"/>
  <c r="I56" i="1" s="1"/>
  <c r="F57" i="1"/>
  <c r="I57" i="1" s="1"/>
  <c r="F58" i="1"/>
  <c r="I58" i="1" s="1"/>
  <c r="F59" i="1"/>
  <c r="I59" i="1" s="1"/>
  <c r="F60" i="1"/>
  <c r="I60" i="1" s="1"/>
  <c r="F61" i="1"/>
  <c r="I61" i="1" s="1"/>
  <c r="F62" i="1"/>
  <c r="I62" i="1" s="1"/>
  <c r="F63" i="1"/>
  <c r="I63" i="1" s="1"/>
  <c r="F64" i="1"/>
  <c r="I64" i="1" s="1"/>
  <c r="F65" i="1"/>
  <c r="I65" i="1" s="1"/>
  <c r="F66" i="1"/>
  <c r="F67" i="1"/>
  <c r="I67" i="1" s="1"/>
  <c r="F68" i="1"/>
  <c r="I68" i="1" s="1"/>
  <c r="F69" i="1"/>
  <c r="I69" i="1" s="1"/>
  <c r="F70" i="1"/>
  <c r="I70" i="1" s="1"/>
  <c r="F71" i="1"/>
  <c r="I71" i="1" s="1"/>
  <c r="F72" i="1"/>
  <c r="I72" i="1" s="1"/>
  <c r="F73" i="1"/>
  <c r="I73" i="1" s="1"/>
  <c r="F74" i="1"/>
  <c r="I74" i="1" s="1"/>
  <c r="F75" i="1"/>
  <c r="I75" i="1" s="1"/>
  <c r="F76" i="1"/>
  <c r="I76" i="1" s="1"/>
  <c r="F77" i="1"/>
  <c r="I77" i="1" s="1"/>
  <c r="F78" i="1"/>
  <c r="I78" i="1" s="1"/>
  <c r="F79" i="1"/>
  <c r="I79" i="1" s="1"/>
  <c r="F80" i="1"/>
  <c r="I80" i="1" s="1"/>
  <c r="F81" i="1"/>
  <c r="I81" i="1" s="1"/>
  <c r="F82" i="1"/>
  <c r="I82" i="1" s="1"/>
  <c r="F83" i="1"/>
  <c r="I83" i="1" s="1"/>
  <c r="F84" i="1"/>
  <c r="I84" i="1" s="1"/>
  <c r="F85" i="1"/>
  <c r="I85" i="1" s="1"/>
  <c r="F86" i="1"/>
  <c r="I86" i="1" s="1"/>
  <c r="F87" i="1"/>
  <c r="I87" i="1" s="1"/>
  <c r="F88" i="1"/>
  <c r="I88" i="1" s="1"/>
  <c r="F89" i="1"/>
  <c r="I89" i="1" s="1"/>
  <c r="F90" i="1"/>
  <c r="I90" i="1" s="1"/>
  <c r="F91" i="1"/>
  <c r="I91" i="1" s="1"/>
  <c r="F92" i="1"/>
  <c r="I92" i="1" s="1"/>
  <c r="F93" i="1"/>
  <c r="I93" i="1" s="1"/>
  <c r="F94" i="1"/>
  <c r="I94" i="1" s="1"/>
  <c r="F95" i="1"/>
  <c r="I95" i="1" s="1"/>
  <c r="F96" i="1"/>
  <c r="I96" i="1" s="1"/>
  <c r="F97" i="1"/>
  <c r="I97" i="1" s="1"/>
  <c r="F98" i="1"/>
  <c r="I98" i="1" s="1"/>
  <c r="F99" i="1"/>
  <c r="I99" i="1" s="1"/>
  <c r="F100" i="1"/>
  <c r="I100" i="1" s="1"/>
  <c r="F101" i="1"/>
  <c r="I101" i="1" s="1"/>
  <c r="F2" i="1"/>
  <c r="I2" i="1" s="1"/>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 i="3" l="1" a="1"/>
  <c r="B16" i="3" s="1"/>
  <c r="B3" i="3"/>
  <c r="B5" i="3" s="1"/>
  <c r="B4" i="3"/>
  <c r="B10" i="3"/>
  <c r="B11" i="3"/>
  <c r="I66" i="1"/>
  <c r="A15" i="3" l="1"/>
  <c r="B15" i="3" s="1"/>
  <c r="B12" i="3"/>
  <c r="B17" i="3"/>
  <c r="B6" i="3"/>
  <c r="B18"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<sst xmlns="http://schemas.openxmlformats.org/spreadsheetml/2006/main" count="1381" uniqueCount="434">
  <si>
    <t>2025-07-01_162137_task_1.txt</t>
  </si>
  <si>
    <t>2025-07-01_162729_task_2.txt</t>
  </si>
  <si>
    <t>2025-07-01_163406_task_3.txt</t>
  </si>
  <si>
    <t>2025-07-01_164044_task_4.txt</t>
  </si>
  <si>
    <t>2025-07-01_164723_task_5.txt</t>
  </si>
  <si>
    <t>2025-07-01_165359_task_6.txt</t>
  </si>
  <si>
    <t>2025-07-01_170037_task_7.txt</t>
  </si>
  <si>
    <t>2025-07-01_170716_task_8.txt</t>
  </si>
  <si>
    <t>2025-07-01_171353_task_9.txt</t>
  </si>
  <si>
    <t>2025-07-01_172029_task_10.txt</t>
  </si>
  <si>
    <t>2025-07-01_172704_task_11.txt</t>
  </si>
  <si>
    <t>2025-07-01_173338_task_12.txt</t>
  </si>
  <si>
    <t>2025-07-01_174014_task_13.txt</t>
  </si>
  <si>
    <t>2025-07-01_174650_task_14.txt</t>
  </si>
  <si>
    <t>2025-07-01_175325_task_15.txt</t>
  </si>
  <si>
    <t>2025-07-01_180000_task_16.txt</t>
  </si>
  <si>
    <t>2025-07-01_180633_task_17.txt</t>
  </si>
  <si>
    <t>2025-07-01_181307_task_18.txt</t>
  </si>
  <si>
    <t>2025-07-01_181941_task_19.txt</t>
  </si>
  <si>
    <t>2025-07-01_182618_task_20.txt</t>
  </si>
  <si>
    <t>2025-07-01_183254_task_21.txt</t>
  </si>
  <si>
    <t>2025-07-01_183931_task_22.txt</t>
  </si>
  <si>
    <t>2025-07-01_184605_task_23.txt</t>
  </si>
  <si>
    <t>2025-07-01_185239_task_24.txt</t>
  </si>
  <si>
    <t>2025-07-01_185912_task_25.txt</t>
  </si>
  <si>
    <t>2025-07-10_153706_task_1.txt</t>
  </si>
  <si>
    <t>2025-07-10_154326_task_2.txt</t>
  </si>
  <si>
    <t>2025-07-10_154957_task_3.txt</t>
  </si>
  <si>
    <t>2025-07-10_155643_task_4.txt</t>
  </si>
  <si>
    <t>2025-07-10_160314_task_5.txt</t>
  </si>
  <si>
    <t>2025-07-10_160948_task_6.txt</t>
  </si>
  <si>
    <t>2025-07-10_161619_task_7.txt</t>
  </si>
  <si>
    <t>2025-07-10_162108_task_8.txt</t>
  </si>
  <si>
    <t>2025-07-10_162736_task_9.txt</t>
  </si>
  <si>
    <t>2025-07-10_163402_task_10.txt</t>
  </si>
  <si>
    <t>2025-07-10_164034_task_11.txt</t>
  </si>
  <si>
    <t>2025-07-10_164710_task_12.txt</t>
  </si>
  <si>
    <t>2025-07-10_165340_task_13.txt</t>
  </si>
  <si>
    <t>2025-07-10_165710_task_14.txt</t>
  </si>
  <si>
    <t>2025-07-10_170351_task_15.txt</t>
  </si>
  <si>
    <t>2025-07-10_170830_task_16.txt</t>
  </si>
  <si>
    <t>2025-07-10_171459_task_17.txt</t>
  </si>
  <si>
    <t>2025-07-10_172129_task_18.txt</t>
  </si>
  <si>
    <t>2025-07-10_172527_task_19.txt</t>
  </si>
  <si>
    <t>2025-07-10_173205_task_20.txt</t>
  </si>
  <si>
    <t>2025-07-10_173837_task_21.txt</t>
  </si>
  <si>
    <t>2025-07-10_174250_task_22.txt</t>
  </si>
  <si>
    <t>2025-07-10_174919_task_23.txt</t>
  </si>
  <si>
    <t>2025-07-10_175552_task_24.txt</t>
  </si>
  <si>
    <t>2025-07-10_180220_task_25.txt</t>
  </si>
  <si>
    <t>2025-07-19_152450_task_1.txt</t>
  </si>
  <si>
    <t>2025-07-19_153814_task_2.txt</t>
  </si>
  <si>
    <t>2025-07-19_154623_task_3.txt</t>
  </si>
  <si>
    <t>2025-07-19_155136_task_4.txt</t>
  </si>
  <si>
    <t>2025-07-19_160501_task_5.txt</t>
  </si>
  <si>
    <t>2025-07-19_161803_task_6.txt</t>
  </si>
  <si>
    <t>2025-07-19_162753_task_7.txt</t>
  </si>
  <si>
    <t>2025-07-19_164058_task_8.txt</t>
  </si>
  <si>
    <t>2025-07-19_165416_task_9.txt</t>
  </si>
  <si>
    <t>2025-07-19_170727_task_10.txt</t>
  </si>
  <si>
    <t>2025-07-19_172048_task_11.txt</t>
  </si>
  <si>
    <t>2025-07-19_173404_task_12.txt</t>
  </si>
  <si>
    <t>2025-07-19_174024_task_13.txt</t>
  </si>
  <si>
    <t>2025-07-19_175330_task_14.txt</t>
  </si>
  <si>
    <t>2025-07-19_175805_task_15.txt</t>
  </si>
  <si>
    <t>2025-07-19_181107_task_16.txt</t>
  </si>
  <si>
    <t>2025-07-19_181839_task_17.txt</t>
  </si>
  <si>
    <t>2025-07-19_182301_task_18.txt</t>
  </si>
  <si>
    <t>2025-07-19_182846_task_19.txt</t>
  </si>
  <si>
    <t>2025-07-19_183338_task_20.txt</t>
  </si>
  <si>
    <t>2025-07-19_183755_task_21.txt</t>
  </si>
  <si>
    <t>2025-07-19_185101_task_22.txt</t>
  </si>
  <si>
    <t>2025-07-19_185727_task_23.txt</t>
  </si>
  <si>
    <t>2025-07-19_190759_task_24.txt</t>
  </si>
  <si>
    <t>2025-07-19_192114_task_25.txt</t>
  </si>
  <si>
    <t>2025-07-19_201945_task_1.txt</t>
  </si>
  <si>
    <t>2025-07-19_202632_task_2.txt</t>
  </si>
  <si>
    <t>2025-07-19_203904_task_3.txt</t>
  </si>
  <si>
    <t>2025-07-19_204850_task_4.txt</t>
  </si>
  <si>
    <t>2025-07-19_205745_task_5.txt</t>
  </si>
  <si>
    <t>2025-07-19_211104_task_6.txt</t>
  </si>
  <si>
    <t>2025-07-19_212425_task_7.txt</t>
  </si>
  <si>
    <t>2025-07-19_213745_task_8.txt</t>
  </si>
  <si>
    <t>2025-07-19_215050_task_9.txt</t>
  </si>
  <si>
    <t>2025-07-19_220358_task_10.txt</t>
  </si>
  <si>
    <t>2025-07-19_221704_task_11.txt</t>
  </si>
  <si>
    <t>2025-07-19_223002_task_12.txt</t>
  </si>
  <si>
    <t>2025-07-19_224051_task_13.txt</t>
  </si>
  <si>
    <t>2025-07-19_225355_task_14.txt</t>
  </si>
  <si>
    <t>2025-07-19_230659_task_15.txt</t>
  </si>
  <si>
    <t>2025-07-19_232004_task_16.txt</t>
  </si>
  <si>
    <t>2025-07-19_232839_task_17.txt</t>
  </si>
  <si>
    <t>2025-07-19_233701_task_18.txt</t>
  </si>
  <si>
    <t>2025-07-19_234904_task_19.txt</t>
  </si>
  <si>
    <t>2025-07-20_000226_task_20.txt</t>
  </si>
  <si>
    <t>2025-07-20_001538_task_21.txt</t>
  </si>
  <si>
    <t>2025-07-20_002848_task_22.txt</t>
  </si>
  <si>
    <t>2025-07-20_004203_task_23.txt</t>
  </si>
  <si>
    <t>2025-07-20_005515_task_24.txt</t>
  </si>
  <si>
    <t>2025-07-20_010811_task_25.txt</t>
  </si>
  <si>
    <t>datoteka</t>
  </si>
  <si>
    <t>MAX_NEW_TOKENS</t>
  </si>
  <si>
    <t>zadatak</t>
  </si>
  <si>
    <t>10 riječi</t>
  </si>
  <si>
    <t>rečenica</t>
  </si>
  <si>
    <t>klasa</t>
  </si>
  <si>
    <t>saturacija</t>
  </si>
  <si>
    <t>N</t>
  </si>
  <si>
    <t>SN</t>
  </si>
  <si>
    <t>S</t>
  </si>
  <si>
    <t>SV</t>
  </si>
  <si>
    <t>V</t>
  </si>
  <si>
    <t>završeno</t>
  </si>
  <si>
    <t>Mama;Baba;Papuč;Mnog;Bun;Pun;Babuš</t>
  </si>
  <si>
    <t>Voda;Gol;Loža;Vlak;Glava;Hvala;Ljubav;Gor;Vlaknj;Hod</t>
  </si>
  <si>
    <t>Vić;Čić;Plić;Ćuš;Izvić;Ići;Ćuć</t>
  </si>
  <si>
    <t>Kard;Radak;Drak;Krad;Krađa;Kafar;Kradža</t>
  </si>
  <si>
    <t xml:space="preserve">396.80 </t>
  </si>
  <si>
    <t>vrijeme [s]</t>
  </si>
  <si>
    <t>351.07</t>
  </si>
  <si>
    <t xml:space="preserve">397.71 </t>
  </si>
  <si>
    <t xml:space="preserve">398.68 </t>
  </si>
  <si>
    <t xml:space="preserve">398.23 </t>
  </si>
  <si>
    <t xml:space="preserve">396.84 </t>
  </si>
  <si>
    <t xml:space="preserve">396.55 </t>
  </si>
  <si>
    <t xml:space="preserve">399.71 </t>
  </si>
  <si>
    <t xml:space="preserve">396.76 </t>
  </si>
  <si>
    <t xml:space="preserve">396.10 </t>
  </si>
  <si>
    <t xml:space="preserve">394.60 </t>
  </si>
  <si>
    <t xml:space="preserve">394.45 </t>
  </si>
  <si>
    <t xml:space="preserve">395.78 </t>
  </si>
  <si>
    <t xml:space="preserve">396.22 </t>
  </si>
  <si>
    <t xml:space="preserve">394.48 </t>
  </si>
  <si>
    <t xml:space="preserve">395.02 </t>
  </si>
  <si>
    <t xml:space="preserve">392.75 </t>
  </si>
  <si>
    <t xml:space="preserve">394.24 </t>
  </si>
  <si>
    <t xml:space="preserve">394.56 </t>
  </si>
  <si>
    <t xml:space="preserve">397.42 </t>
  </si>
  <si>
    <t xml:space="preserve">395.31 </t>
  </si>
  <si>
    <t xml:space="preserve">397.00 </t>
  </si>
  <si>
    <t xml:space="preserve">393.61 </t>
  </si>
  <si>
    <t xml:space="preserve">394.30 </t>
  </si>
  <si>
    <t xml:space="preserve">392.67 </t>
  </si>
  <si>
    <t>tekst</t>
  </si>
  <si>
    <t>Mama</t>
  </si>
  <si>
    <t>Baba</t>
  </si>
  <si>
    <t>Papuč</t>
  </si>
  <si>
    <t>Mnog</t>
  </si>
  <si>
    <t>Bun</t>
  </si>
  <si>
    <t>Pun</t>
  </si>
  <si>
    <t>Babuš</t>
  </si>
  <si>
    <t>stvarna_saturacija_klase</t>
  </si>
  <si>
    <t>sinteza_govora</t>
  </si>
  <si>
    <t>Voda</t>
  </si>
  <si>
    <t>Gol</t>
  </si>
  <si>
    <t>Loža</t>
  </si>
  <si>
    <t>Vlak</t>
  </si>
  <si>
    <t>Glava</t>
  </si>
  <si>
    <t>Hvala</t>
  </si>
  <si>
    <t>Ljubav</t>
  </si>
  <si>
    <t>Gor</t>
  </si>
  <si>
    <t>Vlaknj</t>
  </si>
  <si>
    <t>Hod</t>
  </si>
  <si>
    <t>id</t>
  </si>
  <si>
    <t>Vić</t>
  </si>
  <si>
    <t>Čić</t>
  </si>
  <si>
    <t>Plić</t>
  </si>
  <si>
    <t>Ćuš</t>
  </si>
  <si>
    <t>Izvić</t>
  </si>
  <si>
    <t>Ići</t>
  </si>
  <si>
    <t>Ćuć</t>
  </si>
  <si>
    <t>Kard</t>
  </si>
  <si>
    <t>Radak</t>
  </si>
  <si>
    <t>Drak</t>
  </si>
  <si>
    <t>Krad</t>
  </si>
  <si>
    <t>Krađa</t>
  </si>
  <si>
    <t>Kafar</t>
  </si>
  <si>
    <t>Kradža</t>
  </si>
  <si>
    <t>Mali rat ide kraj dubokog kašna, dok šećer i kruh padaju na stol, a šljunak i fiskalski pregled pokazivaju da je sve u redu.</t>
  </si>
  <si>
    <t>Možda brat će staviti raf u kantinu, dok će ona pisati pjesmu za kudeljku.</t>
  </si>
  <si>
    <t>Čekam šetati u času, šetnja je lijepa čast.</t>
  </si>
  <si>
    <t>Mama je mučni u babice, mnogo puno puno puno.</t>
  </si>
  <si>
    <t>Brat svakog društva državu pripadajući želju stalno budući dozvoljavajući život.</t>
  </si>
  <si>
    <t>Često šetam po šumi i brojim svoje šagovi, teško je češći put.</t>
  </si>
  <si>
    <t>Voda voga golova, gol vole voga loko. Vih volog, golu ljubav, golub vole voga. Golvog voda, loko voga, gol vole voga.</t>
  </si>
  <si>
    <t>Stara kuhinja je puna rukava. Zvuka i ručnih radova. Voda iz fontane bježi prema dnu. Zeleni cvjetovi mirisnu.</t>
  </si>
  <si>
    <t>Čestitamo šest đečaka i djevojčica koje su pobjegle šljunke.</t>
  </si>
  <si>
    <t xml:space="preserve">396.24 </t>
  </si>
  <si>
    <t xml:space="preserve">380.05 </t>
  </si>
  <si>
    <t xml:space="preserve">391.66 </t>
  </si>
  <si>
    <t xml:space="preserve">405.58 </t>
  </si>
  <si>
    <t xml:space="preserve">391.50 </t>
  </si>
  <si>
    <t xml:space="preserve">393.05 </t>
  </si>
  <si>
    <t xml:space="preserve">391.36 </t>
  </si>
  <si>
    <t xml:space="preserve">288.73 </t>
  </si>
  <si>
    <t xml:space="preserve">388.34 </t>
  </si>
  <si>
    <t xml:space="preserve">385.64 </t>
  </si>
  <si>
    <t xml:space="preserve">391.91 </t>
  </si>
  <si>
    <t xml:space="preserve">396.69 </t>
  </si>
  <si>
    <t xml:space="preserve">389.59 </t>
  </si>
  <si>
    <t xml:space="preserve">209.94 </t>
  </si>
  <si>
    <t xml:space="preserve">401.56 </t>
  </si>
  <si>
    <t xml:space="preserve">278.38 </t>
  </si>
  <si>
    <t xml:space="preserve">389.48 </t>
  </si>
  <si>
    <t xml:space="preserve">389.98 </t>
  </si>
  <si>
    <t xml:space="preserve">237.68 </t>
  </si>
  <si>
    <t xml:space="preserve">398.02 </t>
  </si>
  <si>
    <t xml:space="preserve">391.95 </t>
  </si>
  <si>
    <t xml:space="preserve">253.01 </t>
  </si>
  <si>
    <t xml:space="preserve">389.55 </t>
  </si>
  <si>
    <t xml:space="preserve">392.23 </t>
  </si>
  <si>
    <t xml:space="preserve">388.25 </t>
  </si>
  <si>
    <t>Mama je mučno pripadala mnogim niskim nagradama, jer je njena misija bila pobjednik u mnogim najvažnijim njihovim nagradnim njorgovima.</t>
  </si>
  <si>
    <t>Kad braća karakteriraju svoj karakter, često koriste razne metode analize.</t>
  </si>
  <si>
    <t>Čaček šuma šešavara šest dana je trešio šumski šljuk.</t>
  </si>
  <si>
    <t>Voda voda voda gol gol gol voda voda voda gol gol gol voda voda voda gol gol gol voda voda voda gol gol gol voda voda voda gol gol gol voda voda voda gol gol gol voda voda voda gol gol gol voda voda voda gol gol gol.</t>
  </si>
  <si>
    <t>Na fakultetu u Zagrebu študiraju mnogi studenti iz raznih krajeva Hrvatske i drugih zemalja.</t>
  </si>
  <si>
    <t>Čučenje čvrste čine čekamo, često čist čudesno čvrsto čini, šut, možemo kazati više čvrsto, čini često, čekamo, čist čudesno!</t>
  </si>
  <si>
    <t>Voda gura lozju, hvala ljubavi, vjetar gusar ljeto hod, vuk gura loza hren ljut.</t>
  </si>
  <si>
    <t>Državamo karakater silne znanja i iskušene stručnost jer to je ključna osnova za dobrodošljiv razvoj i doživjet ćemo to zajedno.</t>
  </si>
  <si>
    <t>Šljun šeđeći šećer šljebiše te šljubaste šećere šljebišeše.</t>
  </si>
  <si>
    <t>Vjetar šešerice šuma šumiše, šuma šume, šume.</t>
  </si>
  <si>
    <t>mm, mn, mmm, mnm, mmmm, mmn, mmmmm, mmnn, mmmmmm, mmmmmmm, i</t>
  </si>
  <si>
    <t>Brada kroži krađu, rađa se nad kožom, a kroz kraj džungli, život se širi.</t>
  </si>
  <si>
    <t>Teško je često šest ježevađevojki koje teško je često šest ježevađevojki.</t>
  </si>
  <si>
    <t>286.71</t>
  </si>
  <si>
    <t xml:space="preserve">804.12 </t>
  </si>
  <si>
    <t xml:space="preserve">489.20 </t>
  </si>
  <si>
    <t xml:space="preserve">313.37 </t>
  </si>
  <si>
    <t xml:space="preserve">804.76 </t>
  </si>
  <si>
    <t xml:space="preserve">782.36 </t>
  </si>
  <si>
    <t xml:space="preserve">589.23 </t>
  </si>
  <si>
    <t xml:space="preserve">785.67 </t>
  </si>
  <si>
    <t xml:space="preserve">798.09 </t>
  </si>
  <si>
    <t xml:space="preserve">790.27 </t>
  </si>
  <si>
    <t xml:space="preserve">801.50 </t>
  </si>
  <si>
    <t xml:space="preserve">796.10 </t>
  </si>
  <si>
    <t xml:space="preserve">379.61 </t>
  </si>
  <si>
    <t xml:space="preserve">786.42 </t>
  </si>
  <si>
    <t xml:space="preserve">274.18 </t>
  </si>
  <si>
    <t xml:space="preserve">782.66 </t>
  </si>
  <si>
    <t xml:space="preserve">452.23 </t>
  </si>
  <si>
    <t xml:space="preserve">261.74 </t>
  </si>
  <si>
    <t xml:space="preserve">345.14 </t>
  </si>
  <si>
    <t xml:space="preserve">291.62 </t>
  </si>
  <si>
    <t xml:space="preserve">257.45 </t>
  </si>
  <si>
    <t xml:space="preserve">785.98 </t>
  </si>
  <si>
    <t xml:space="preserve">385.33 </t>
  </si>
  <si>
    <t xml:space="preserve">632.04 </t>
  </si>
  <si>
    <t xml:space="preserve">795.62 </t>
  </si>
  <si>
    <t>Mama;Mjesečina;Njen;Babica;Mud;Mramor;Brb;Mjed;Buk;Njega</t>
  </si>
  <si>
    <t>Voda;Gol;Vino;Vlak;Vrh;Vogli;Golub;Vlas;Voz;Vrhov</t>
  </si>
  <si>
    <t>kovač;kradljiv;krađa;karakter;kraf;krožni;krat;krajište;krađev;kratki</t>
  </si>
  <si>
    <t>čest;šet;tjest;đečko;češ;teš;jaš;čev;šeta;tež</t>
  </si>
  <si>
    <t>golov;vogel;lova;hval;ljov;ljova;golj;voglj;gol;golovlj</t>
  </si>
  <si>
    <t>kada;rad;dak;kar;fa;dakar;raf;žar;krdža;frak</t>
  </si>
  <si>
    <t>voglj;golov;golov;vogli;voglo;voglo;golovlj;vogljov;golovlj;golovlj</t>
  </si>
  <si>
    <t>krađa;bradža;karadža;kradža;bradži;kradži;bradžen;kradžen;bradžić;kradžić</t>
  </si>
  <si>
    <t>Češći;Šetajte;Tešći;Tešte;Češće;Šteći;Tešte;Češnj;Tešte;Češnj</t>
  </si>
  <si>
    <t>Ćelik;Zvižd;Ivić;Ćuća;Zvono;Izvan;Ćizma;Svij;Cvi;Zvižd</t>
  </si>
  <si>
    <t xml:space="preserve">488.60 </t>
  </si>
  <si>
    <t xml:space="preserve">406.55 </t>
  </si>
  <si>
    <t xml:space="preserve">751.56 </t>
  </si>
  <si>
    <t xml:space="preserve">586.59 </t>
  </si>
  <si>
    <t xml:space="preserve">535.18 </t>
  </si>
  <si>
    <t xml:space="preserve">798.26 </t>
  </si>
  <si>
    <t xml:space="preserve">801.81 </t>
  </si>
  <si>
    <t xml:space="preserve">799.17 </t>
  </si>
  <si>
    <t xml:space="preserve">784.92 </t>
  </si>
  <si>
    <t xml:space="preserve">788.01 </t>
  </si>
  <si>
    <t xml:space="preserve">786.76 </t>
  </si>
  <si>
    <t xml:space="preserve">777.73 </t>
  </si>
  <si>
    <t xml:space="preserve">648.64 </t>
  </si>
  <si>
    <t xml:space="preserve">784.56 </t>
  </si>
  <si>
    <t xml:space="preserve">783.52 </t>
  </si>
  <si>
    <t xml:space="preserve">785.75 </t>
  </si>
  <si>
    <t xml:space="preserve">514.54 </t>
  </si>
  <si>
    <t xml:space="preserve">502.03 </t>
  </si>
  <si>
    <t xml:space="preserve">723.16 </t>
  </si>
  <si>
    <t xml:space="preserve">801.33 </t>
  </si>
  <si>
    <t xml:space="preserve">792.22 </t>
  </si>
  <si>
    <t xml:space="preserve">790.73 </t>
  </si>
  <si>
    <t xml:space="preserve">794.52 </t>
  </si>
  <si>
    <t xml:space="preserve">792.06 </t>
  </si>
  <si>
    <t xml:space="preserve">775.71 </t>
  </si>
  <si>
    <t>Mjesečina</t>
  </si>
  <si>
    <t>Njen</t>
  </si>
  <si>
    <t>Babica</t>
  </si>
  <si>
    <t>Mud</t>
  </si>
  <si>
    <t>Mramor</t>
  </si>
  <si>
    <t>Brb</t>
  </si>
  <si>
    <t>Mjed</t>
  </si>
  <si>
    <t>Buk</t>
  </si>
  <si>
    <t>Njega</t>
  </si>
  <si>
    <t>Vino</t>
  </si>
  <si>
    <t>Vrh</t>
  </si>
  <si>
    <t>Vogli</t>
  </si>
  <si>
    <t>Golub</t>
  </si>
  <si>
    <t>Vlas</t>
  </si>
  <si>
    <t>Voz</t>
  </si>
  <si>
    <t>Vrhov</t>
  </si>
  <si>
    <t>kovač</t>
  </si>
  <si>
    <t>kradljiv</t>
  </si>
  <si>
    <t>krađa</t>
  </si>
  <si>
    <t>karakter</t>
  </si>
  <si>
    <t>kraf</t>
  </si>
  <si>
    <t>krožni</t>
  </si>
  <si>
    <t>krat</t>
  </si>
  <si>
    <t>krajište</t>
  </si>
  <si>
    <t>krađev</t>
  </si>
  <si>
    <t>kratki</t>
  </si>
  <si>
    <t>čest</t>
  </si>
  <si>
    <t>šet</t>
  </si>
  <si>
    <t>tjest</t>
  </si>
  <si>
    <t>đečko</t>
  </si>
  <si>
    <t>češ</t>
  </si>
  <si>
    <t>teš</t>
  </si>
  <si>
    <t>jaš</t>
  </si>
  <si>
    <t>čev</t>
  </si>
  <si>
    <t>šeta</t>
  </si>
  <si>
    <t>tež</t>
  </si>
  <si>
    <t>golov</t>
  </si>
  <si>
    <t>vogel</t>
  </si>
  <si>
    <t>lova</t>
  </si>
  <si>
    <t>hval</t>
  </si>
  <si>
    <t>ljov</t>
  </si>
  <si>
    <t>ljova</t>
  </si>
  <si>
    <t>golj</t>
  </si>
  <si>
    <t>voglj</t>
  </si>
  <si>
    <t>gol</t>
  </si>
  <si>
    <t>golovlj</t>
  </si>
  <si>
    <t>kada</t>
  </si>
  <si>
    <t>rad</t>
  </si>
  <si>
    <t>dak</t>
  </si>
  <si>
    <t>kar</t>
  </si>
  <si>
    <t>fa</t>
  </si>
  <si>
    <t>dakar</t>
  </si>
  <si>
    <t>raf</t>
  </si>
  <si>
    <t>žar</t>
  </si>
  <si>
    <t>krdža</t>
  </si>
  <si>
    <t>frak</t>
  </si>
  <si>
    <t>vogli</t>
  </si>
  <si>
    <t>voglo</t>
  </si>
  <si>
    <t>vogljov</t>
  </si>
  <si>
    <t>bradža</t>
  </si>
  <si>
    <t>karadža</t>
  </si>
  <si>
    <t>kradža</t>
  </si>
  <si>
    <t>bradži</t>
  </si>
  <si>
    <t>kradži</t>
  </si>
  <si>
    <t>bradžen</t>
  </si>
  <si>
    <t>kradžen</t>
  </si>
  <si>
    <t>bradžić</t>
  </si>
  <si>
    <t>kradžić</t>
  </si>
  <si>
    <t>Češći</t>
  </si>
  <si>
    <t>Šetajte</t>
  </si>
  <si>
    <t>Tešći</t>
  </si>
  <si>
    <t>Tešte</t>
  </si>
  <si>
    <t>Češće</t>
  </si>
  <si>
    <t>Šteći</t>
  </si>
  <si>
    <t>Češnj</t>
  </si>
  <si>
    <t>Ćelik</t>
  </si>
  <si>
    <t>Zvižd</t>
  </si>
  <si>
    <t>Ivić</t>
  </si>
  <si>
    <t>Ćuća</t>
  </si>
  <si>
    <t>Zvono</t>
  </si>
  <si>
    <t>Izvan</t>
  </si>
  <si>
    <t>Ćizma</t>
  </si>
  <si>
    <t>Svij</t>
  </si>
  <si>
    <t>Cvi</t>
  </si>
  <si>
    <t>vrsta</t>
  </si>
  <si>
    <t>riječ</t>
  </si>
  <si>
    <t>broj_riječi</t>
  </si>
  <si>
    <t>broj_znakova</t>
  </si>
  <si>
    <t>postoji_li_riječ_na_jezičnom_portalu</t>
  </si>
  <si>
    <t>DA</t>
  </si>
  <si>
    <t>NE</t>
  </si>
  <si>
    <t>-</t>
  </si>
  <si>
    <t>DA*</t>
  </si>
  <si>
    <t>NE*</t>
  </si>
  <si>
    <t>ima_li_rečenica_smisla_subjektivno</t>
  </si>
  <si>
    <t>zadovoljava_li_kriterij_klase</t>
  </si>
  <si>
    <t>MOŽE</t>
  </si>
  <si>
    <t>napomena</t>
  </si>
  <si>
    <t>riječ je vrlo slična riječi "dečko" i koristi se u rečenici 40</t>
  </si>
  <si>
    <t>riječ ne postoji na hrvatskom jezičnom portalu, ali ima značenje: imperativ drugog lica množine</t>
  </si>
  <si>
    <t>osim riječi "karakteriraju", ostatak rečenice ima smisla</t>
  </si>
  <si>
    <t>osim riječi "študiraju", ostatak rečenice ima smisla</t>
  </si>
  <si>
    <t>broj tekstova za sintezu govora</t>
  </si>
  <si>
    <t>broj riječi koje postoje na hrvatskom jezičnom portalu</t>
  </si>
  <si>
    <t>broj rečenica koje subjektivno imaju smisla</t>
  </si>
  <si>
    <t>suma</t>
  </si>
  <si>
    <t>Test</t>
  </si>
  <si>
    <t>Statistika</t>
  </si>
  <si>
    <t>p-vrijednost</t>
  </si>
  <si>
    <t>Značajnost</t>
  </si>
  <si>
    <t>Napomena</t>
  </si>
  <si>
    <t>χ² MAX_NEW_TOKENS vs. završeno</t>
  </si>
  <si>
    <t>0.06079</t>
  </si>
  <si>
    <t>Nije značajno</t>
  </si>
  <si>
    <t>Blizu značajnosti, nema snažnog dokaza</t>
  </si>
  <si>
    <t>Broj riječi po MAX_NEW_TOKENS</t>
  </si>
  <si>
    <t>0.004003</t>
  </si>
  <si>
    <t>Značajno</t>
  </si>
  <si>
    <t>Veći MAX_NEW_TOKENS povećava broj riječi</t>
  </si>
  <si>
    <t>Broj znakova po MAX_NEW_TOKENS</t>
  </si>
  <si>
    <t>0.5042</t>
  </si>
  <si>
    <t>Nema utjecaja na broj znakova u rečenicama</t>
  </si>
  <si>
    <t>χ² zadovoljava po klasi</t>
  </si>
  <si>
    <t>0.0001346</t>
  </si>
  <si>
    <t>Razine uspješnosti razlikuju se po fon. klasama</t>
  </si>
  <si>
    <t>χ² zadovoljava po saturaciji</t>
  </si>
  <si>
    <t>Uspješnost ovisi o traženom postotku saturacije</t>
  </si>
  <si>
    <t>χ² zad. kriterij vs. tip zadatka</t>
  </si>
  <si>
    <t>Razlika u uspješnosti između riječi i rečenica</t>
  </si>
  <si>
    <t>Spearman saturacija vs. zadovoljava</t>
  </si>
  <si>
    <t>-0.379</t>
  </si>
  <si>
    <t>Negativna korelacija — viša saturacija = niža uspješnost</t>
  </si>
  <si>
    <t>χ² fonetska korektnost vs. smisao</t>
  </si>
  <si>
    <t>0.000</t>
  </si>
  <si>
    <t>Nema veze između fonetske ispravnosti i smisla</t>
  </si>
  <si>
    <t>χ² riječ postoji na portalu vs. klasa</t>
  </si>
  <si>
    <t>0.06748</t>
  </si>
  <si>
    <t>Blizu značajnosti, nije potvrđena nejednakost</t>
  </si>
  <si>
    <t>Spearman vrijeme vs. MAX_NEW_TOKENS</t>
  </si>
  <si>
    <t>0.583</t>
  </si>
  <si>
    <t>Veći broj tokena povećava vrijeme izvođenja</t>
  </si>
  <si>
    <t>Spearman vrijeme vs. saturacija</t>
  </si>
  <si>
    <t>-0.100</t>
  </si>
  <si>
    <t>0.3225</t>
  </si>
  <si>
    <t>Nema značajne povezanosti</t>
  </si>
  <si>
    <t>Spearman vrijeme vs. tip zadatka</t>
  </si>
  <si>
    <t>-0.342</t>
  </si>
  <si>
    <t>0.0005051</t>
  </si>
  <si>
    <t>Vrijeme izvođenja ovisi o tipu zadatka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</si>
</sst>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kn&quot;_-;\-* #,##0.00\ &quot;kn&quot;_-;_-* &quot;-&quot;??\ &quot;kn&quot;_-;_-@_-"/>
    <numFmt numFmtId="164" formatCode="0.000000"/>
  </numFmts>
  <fonts count="6" x14ac:knownFonts="1">
    <font>
      <sz val="11"/>
      <color theme="1"/>
      <name val="Calibri"/>
      <family val="2"/>
      <scheme val="minor"/>
    </font>
    <font>
      <sz val="8"/>
      <name val="Calibri"/>
      <family val="2"/>
      <scheme val="minor"/>
    </font>
    <font>
      <sz val="11"/>
      <color theme="1"/>
      <name val="Calibri"/>
      <family val="2"/>
      <scheme val="minor"/>
    </font>
    <font>
      <sz val="9.6"/>
      <color theme="1"/>
      <name val="Segoe UI"/>
      <family val="2"/>
    </font>
    <font>
      <sz val="9.6"/>
      <color theme="1"/>
      <name val="Segoe UI"/>
      <family val="2"/>
    </font>
    <font>
      <i/>
      <sz val="9.6"/>
      <color theme="1"/>
      <name val="Segoe UI"/>
      <family val="2"/>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2" tint="-0.249977111117893"/>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21">
    <xf numFmtId="0" fontId="0" fillId="0" borderId="0" xfId="0"/>
    <xf numFmtId="9" fontId="0" fillId="0" borderId="0" xfId="0" applyNumberFormat="1"/>
    <xf numFmtId="2" fontId="0" fillId="0" borderId="0" xfId="0" applyNumberFormat="1"/>
    <xf numFmtId="2" fontId="0" fillId="0" borderId="0" xfId="0" quotePrefix="1" applyNumberFormat="1"/>
    <xf numFmtId="2" fontId="0" fillId="0" borderId="0" xfId="1" applyNumberFormat="1" applyFont="1"/>
    <xf numFmtId="164" fontId="0" fillId="0" borderId="0" xfId="0" applyNumberFormat="1"/>
    <xf numFmtId="164" fontId="0" fillId="0" borderId="0" xfId="1" applyNumberFormat="1" applyFont="1"/>
    <xf numFmtId="0" fontId="0" fillId="0" borderId="0" xfId="0" quotePrefix="1"/>
    <xf numFmtId="0" fontId="0" fillId="0" borderId="0" xfId="0" applyAlignment="1">
      <alignment horizontal="right"/>
    </xf>
    <xf numFmtId="0" fontId="0" fillId="2" borderId="0" xfId="0" applyFill="1"/>
    <xf numFmtId="0" fontId="0" fillId="3" borderId="0" xfId="0" applyFill="1"/>
    <xf numFmtId="0" fontId="0" fillId="4" borderId="0" xfId="0" applyFill="1"/>
    <xf numFmtId="0" fontId="4" fillId="0" borderId="1" xfId="0" applyFont="1" applyBorder="1" applyAlignment="1">
      <alignment vertical="center" wrapText="1"/>
    </xf>
    <xf numFmtId="3" fontId="4" fillId="0" borderId="1" xfId="0" applyNumberFormat="1" applyFont="1" applyBorder="1" applyAlignment="1">
      <alignment vertical="center" wrapText="1"/>
    </xf>
    <xf numFmtId="0" fontId="5" fillId="0" borderId="1" xfId="0" applyFont="1" applyBorder="1" applyAlignment="1">
      <alignment vertical="center" wrapText="1"/>
    </xf>
    <xf numFmtId="11" fontId="4" fillId="0" borderId="1" xfId="0" applyNumberFormat="1" applyFont="1" applyBorder="1" applyAlignment="1">
      <alignment vertical="center" wrapText="1"/>
    </xf>
    <xf numFmtId="0" fontId="3" fillId="5" borderId="1" xfId="0" applyFont="1" applyFill="1" applyBorder="1" applyAlignment="1">
      <alignment horizontal="left" vertical="top" wrapText="1"/>
    </xf>
    <xf numFmtId="0" fontId="0" fillId="0" borderId="0" xfId="2" quotePrefix="1" applyNumberFormat="1" applyFo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cellXfs>
  <cellStyles count="3">
    <cellStyle name="Normalno" xfId="0" builtinId="0"/>
    <cellStyle name="Postotak" xfId="1" builtinId="5"/>
    <cellStyle name="Valuta" xfId="2"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0"/>
  <sheetViews>
    <sheetView workbookViewId="0">
      <selection activeCell="G6" sqref="G6"/>
    </sheetView>
  </sheetViews>
  <sheetFormatPr defaultRowHeight="14.4" x14ac:dyDescent="0.3"/>
  <cols>
    <col min="1" max="1" width="27.88671875" bestFit="1" customWidth="1"/>
    <col min="2" max="2" width="18.21875" customWidth="1"/>
    <col min="3" max="3" width="8.21875" customWidth="1"/>
    <col min="4" max="4" width="9.109375" customWidth="1"/>
    <col min="5" max="5" width="5.21875" customWidth="1"/>
    <col min="6" max="6" width="8.5546875" customWidth="1"/>
    <col min="7" max="7" width="112" customWidth="1"/>
    <col min="8" max="8" width="10.21875" bestFit="1" customWidth="1"/>
    <col min="9" max="9" width="9.6640625" bestFit="1" customWidth="1"/>
    <col min="10" max="10" width="14.88671875" bestFit="1" customWidth="1"/>
    <col min="11" max="11" width="13.44140625" bestFit="1" customWidth="1"/>
  </cols>
  <sheetData>
    <row r="1" spans="1:10" x14ac:dyDescent="0.3">
      <c r="A1" t="s">
        <v>100</v>
      </c>
      <c r="B1" t="s">
        <v>101</v>
      </c>
      <c r="C1" t="s">
        <v>102</v>
      </c>
      <c r="D1" t="s">
        <v>106</v>
      </c>
      <c r="E1" t="s">
        <v>105</v>
      </c>
      <c r="F1" t="s">
        <v>112</v>
      </c>
      <c r="G1" t="s">
        <v>143</v>
      </c>
      <c r="H1" t="s">
        <v>118</v>
      </c>
      <c r="I1" t="s">
        <v>371</v>
      </c>
      <c r="J1" t="s">
        <v>372</v>
      </c>
    </row>
    <row r="2" spans="1:10" x14ac:dyDescent="0.3">
      <c r="A2" t="s">
        <v>0</v>
      </c>
      <c r="B2">
        <v>1024</v>
      </c>
      <c r="C2" t="s">
        <v>103</v>
      </c>
      <c r="D2" s="1">
        <v>0.5</v>
      </c>
      <c r="E2" t="s">
        <v>107</v>
      </c>
      <c r="F2" t="str">
        <f>IF(ISBLANK(G2),"NE", "DA")</f>
        <v>DA</v>
      </c>
      <c r="G2" t="s">
        <v>113</v>
      </c>
      <c r="H2" s="2" t="s">
        <v>117</v>
      </c>
      <c r="I2">
        <f>IF(AND(C2="10 riječi", F2="DA"), LEN(G2)-LEN(SUBSTITUTE(G2,";",""))+1, "")</f>
        <v>7</v>
      </c>
    </row>
    <row r="3" spans="1:10" x14ac:dyDescent="0.3">
      <c r="A3" t="s">
        <v>1</v>
      </c>
      <c r="B3">
        <v>1024</v>
      </c>
      <c r="C3" t="s">
        <v>103</v>
      </c>
      <c r="D3" s="1">
        <v>0.5</v>
      </c>
      <c r="E3" t="s">
        <v>108</v>
      </c>
      <c r="F3" t="str">
        <f t="shared" ref="F3:F66" si="0">IF(ISBLANK(G3),"NE", "DA")</f>
        <v>DA</v>
      </c>
      <c r="G3" t="s">
        <v>114</v>
      </c>
      <c r="H3" s="2" t="s">
        <v>119</v>
      </c>
      <c r="I3">
        <f t="shared" ref="I3:I66" si="1">IF(AND(C3="10 riječi", F3="DA"), LEN(G3)-LEN(SUBSTITUTE(G3,";",""))+1, "")</f>
        <v>10</v>
      </c>
    </row>
    <row r="4" spans="1:10" x14ac:dyDescent="0.3">
      <c r="A4" t="s">
        <v>2</v>
      </c>
      <c r="B4">
        <v>1024</v>
      </c>
      <c r="C4" t="s">
        <v>103</v>
      </c>
      <c r="D4" s="1">
        <v>0.5</v>
      </c>
      <c r="E4" t="s">
        <v>109</v>
      </c>
      <c r="F4" t="str">
        <f t="shared" si="0"/>
        <v>NE</v>
      </c>
      <c r="H4" s="2" t="s">
        <v>120</v>
      </c>
      <c r="I4" t="str">
        <f t="shared" si="1"/>
        <v/>
      </c>
    </row>
    <row r="5" spans="1:10" x14ac:dyDescent="0.3">
      <c r="A5" t="s">
        <v>3</v>
      </c>
      <c r="B5">
        <v>1024</v>
      </c>
      <c r="C5" t="s">
        <v>103</v>
      </c>
      <c r="D5" s="1">
        <v>0.5</v>
      </c>
      <c r="E5" t="s">
        <v>110</v>
      </c>
      <c r="F5" t="str">
        <f t="shared" si="0"/>
        <v>NE</v>
      </c>
      <c r="H5" s="2" t="s">
        <v>121</v>
      </c>
      <c r="I5" t="str">
        <f t="shared" si="1"/>
        <v/>
      </c>
    </row>
    <row r="6" spans="1:10" x14ac:dyDescent="0.3">
      <c r="A6" t="s">
        <v>4</v>
      </c>
      <c r="B6">
        <v>1024</v>
      </c>
      <c r="C6" t="s">
        <v>103</v>
      </c>
      <c r="D6" s="1">
        <v>0.5</v>
      </c>
      <c r="E6" t="s">
        <v>111</v>
      </c>
      <c r="F6" t="str">
        <f t="shared" si="0"/>
        <v>DA</v>
      </c>
      <c r="G6" t="s">
        <v>115</v>
      </c>
      <c r="H6" s="2" t="s">
        <v>122</v>
      </c>
      <c r="I6">
        <f t="shared" si="1"/>
        <v>7</v>
      </c>
    </row>
    <row r="7" spans="1:10" x14ac:dyDescent="0.3">
      <c r="A7" t="s">
        <v>5</v>
      </c>
      <c r="B7">
        <v>1024</v>
      </c>
      <c r="C7" t="s">
        <v>103</v>
      </c>
      <c r="D7" s="1">
        <v>0.6</v>
      </c>
      <c r="E7" t="s">
        <v>107</v>
      </c>
      <c r="F7" t="str">
        <f t="shared" si="0"/>
        <v>NE</v>
      </c>
      <c r="H7" s="2" t="s">
        <v>123</v>
      </c>
      <c r="I7" t="str">
        <f t="shared" si="1"/>
        <v/>
      </c>
    </row>
    <row r="8" spans="1:10" x14ac:dyDescent="0.3">
      <c r="A8" t="s">
        <v>6</v>
      </c>
      <c r="B8">
        <v>1024</v>
      </c>
      <c r="C8" t="s">
        <v>103</v>
      </c>
      <c r="D8" s="1">
        <v>0.6</v>
      </c>
      <c r="E8" t="s">
        <v>108</v>
      </c>
      <c r="F8" t="str">
        <f t="shared" si="0"/>
        <v>NE</v>
      </c>
      <c r="H8" s="2" t="s">
        <v>124</v>
      </c>
      <c r="I8" t="str">
        <f t="shared" si="1"/>
        <v/>
      </c>
    </row>
    <row r="9" spans="1:10" x14ac:dyDescent="0.3">
      <c r="A9" t="s">
        <v>7</v>
      </c>
      <c r="B9">
        <v>1024</v>
      </c>
      <c r="C9" t="s">
        <v>103</v>
      </c>
      <c r="D9" s="1">
        <v>0.6</v>
      </c>
      <c r="E9" t="s">
        <v>109</v>
      </c>
      <c r="F9" t="str">
        <f t="shared" si="0"/>
        <v>NE</v>
      </c>
      <c r="H9" s="2" t="s">
        <v>125</v>
      </c>
      <c r="I9" t="str">
        <f t="shared" si="1"/>
        <v/>
      </c>
    </row>
    <row r="10" spans="1:10" x14ac:dyDescent="0.3">
      <c r="A10" t="s">
        <v>8</v>
      </c>
      <c r="B10">
        <v>1024</v>
      </c>
      <c r="C10" t="s">
        <v>103</v>
      </c>
      <c r="D10" s="1">
        <v>0.6</v>
      </c>
      <c r="E10" t="s">
        <v>110</v>
      </c>
      <c r="F10" t="str">
        <f t="shared" si="0"/>
        <v>NE</v>
      </c>
      <c r="H10" s="2" t="s">
        <v>126</v>
      </c>
      <c r="I10" t="str">
        <f t="shared" si="1"/>
        <v/>
      </c>
    </row>
    <row r="11" spans="1:10" x14ac:dyDescent="0.3">
      <c r="A11" t="s">
        <v>9</v>
      </c>
      <c r="B11">
        <v>1024</v>
      </c>
      <c r="C11" t="s">
        <v>103</v>
      </c>
      <c r="D11" s="1">
        <v>0.6</v>
      </c>
      <c r="E11" t="s">
        <v>111</v>
      </c>
      <c r="F11" t="str">
        <f t="shared" si="0"/>
        <v>NE</v>
      </c>
      <c r="H11" s="2" t="s">
        <v>127</v>
      </c>
      <c r="I11" t="str">
        <f t="shared" si="1"/>
        <v/>
      </c>
    </row>
    <row r="12" spans="1:10" x14ac:dyDescent="0.3">
      <c r="A12" t="s">
        <v>10</v>
      </c>
      <c r="B12">
        <v>1024</v>
      </c>
      <c r="C12" t="s">
        <v>103</v>
      </c>
      <c r="D12" s="1">
        <v>0.7</v>
      </c>
      <c r="E12" t="s">
        <v>107</v>
      </c>
      <c r="F12" t="str">
        <f t="shared" si="0"/>
        <v>NE</v>
      </c>
      <c r="H12" s="2" t="s">
        <v>128</v>
      </c>
      <c r="I12" t="str">
        <f t="shared" si="1"/>
        <v/>
      </c>
    </row>
    <row r="13" spans="1:10" x14ac:dyDescent="0.3">
      <c r="A13" t="s">
        <v>11</v>
      </c>
      <c r="B13">
        <v>1024</v>
      </c>
      <c r="C13" t="s">
        <v>103</v>
      </c>
      <c r="D13" s="1">
        <v>0.7</v>
      </c>
      <c r="E13" t="s">
        <v>108</v>
      </c>
      <c r="F13" t="str">
        <f t="shared" si="0"/>
        <v>NE</v>
      </c>
      <c r="H13" s="2" t="s">
        <v>129</v>
      </c>
      <c r="I13" t="str">
        <f t="shared" si="1"/>
        <v/>
      </c>
    </row>
    <row r="14" spans="1:10" x14ac:dyDescent="0.3">
      <c r="A14" t="s">
        <v>12</v>
      </c>
      <c r="B14">
        <v>1024</v>
      </c>
      <c r="C14" t="s">
        <v>103</v>
      </c>
      <c r="D14" s="1">
        <v>0.7</v>
      </c>
      <c r="E14" t="s">
        <v>109</v>
      </c>
      <c r="F14" t="str">
        <f t="shared" si="0"/>
        <v>NE</v>
      </c>
      <c r="H14" s="2" t="s">
        <v>130</v>
      </c>
      <c r="I14" t="str">
        <f t="shared" si="1"/>
        <v/>
      </c>
    </row>
    <row r="15" spans="1:10" x14ac:dyDescent="0.3">
      <c r="A15" t="s">
        <v>13</v>
      </c>
      <c r="B15">
        <v>1024</v>
      </c>
      <c r="C15" t="s">
        <v>103</v>
      </c>
      <c r="D15" s="1">
        <v>0.7</v>
      </c>
      <c r="E15" t="s">
        <v>110</v>
      </c>
      <c r="F15" t="str">
        <f t="shared" si="0"/>
        <v>NE</v>
      </c>
      <c r="H15" s="2" t="s">
        <v>131</v>
      </c>
      <c r="I15" t="str">
        <f t="shared" si="1"/>
        <v/>
      </c>
    </row>
    <row r="16" spans="1:10" x14ac:dyDescent="0.3">
      <c r="A16" t="s">
        <v>14</v>
      </c>
      <c r="B16">
        <v>1024</v>
      </c>
      <c r="C16" t="s">
        <v>103</v>
      </c>
      <c r="D16" s="1">
        <v>0.7</v>
      </c>
      <c r="E16" t="s">
        <v>111</v>
      </c>
      <c r="F16" t="str">
        <f t="shared" si="0"/>
        <v>NE</v>
      </c>
      <c r="H16" s="2" t="s">
        <v>132</v>
      </c>
      <c r="I16" t="str">
        <f t="shared" si="1"/>
        <v/>
      </c>
    </row>
    <row r="17" spans="1:9" x14ac:dyDescent="0.3">
      <c r="A17" t="s">
        <v>15</v>
      </c>
      <c r="B17">
        <v>1024</v>
      </c>
      <c r="C17" t="s">
        <v>103</v>
      </c>
      <c r="D17" s="1">
        <v>0.8</v>
      </c>
      <c r="E17" t="s">
        <v>107</v>
      </c>
      <c r="F17" t="str">
        <f t="shared" si="0"/>
        <v>NE</v>
      </c>
      <c r="H17" s="2" t="s">
        <v>133</v>
      </c>
      <c r="I17" t="str">
        <f t="shared" si="1"/>
        <v/>
      </c>
    </row>
    <row r="18" spans="1:9" x14ac:dyDescent="0.3">
      <c r="A18" t="s">
        <v>16</v>
      </c>
      <c r="B18">
        <v>1024</v>
      </c>
      <c r="C18" t="s">
        <v>103</v>
      </c>
      <c r="D18" s="1">
        <v>0.8</v>
      </c>
      <c r="E18" t="s">
        <v>108</v>
      </c>
      <c r="F18" t="str">
        <f t="shared" si="0"/>
        <v>NE</v>
      </c>
      <c r="H18" s="2" t="s">
        <v>134</v>
      </c>
      <c r="I18" t="str">
        <f t="shared" si="1"/>
        <v/>
      </c>
    </row>
    <row r="19" spans="1:9" x14ac:dyDescent="0.3">
      <c r="A19" t="s">
        <v>17</v>
      </c>
      <c r="B19">
        <v>1024</v>
      </c>
      <c r="C19" t="s">
        <v>103</v>
      </c>
      <c r="D19" s="1">
        <v>0.8</v>
      </c>
      <c r="E19" t="s">
        <v>109</v>
      </c>
      <c r="F19" t="str">
        <f t="shared" si="0"/>
        <v>DA</v>
      </c>
      <c r="G19" t="s">
        <v>116</v>
      </c>
      <c r="H19" s="2" t="s">
        <v>135</v>
      </c>
      <c r="I19">
        <f t="shared" si="1"/>
        <v>7</v>
      </c>
    </row>
    <row r="20" spans="1:9" x14ac:dyDescent="0.3">
      <c r="A20" t="s">
        <v>18</v>
      </c>
      <c r="B20">
        <v>1024</v>
      </c>
      <c r="C20" t="s">
        <v>103</v>
      </c>
      <c r="D20" s="1">
        <v>0.8</v>
      </c>
      <c r="E20" t="s">
        <v>110</v>
      </c>
      <c r="F20" t="str">
        <f t="shared" si="0"/>
        <v>NE</v>
      </c>
      <c r="H20" s="2" t="s">
        <v>136</v>
      </c>
      <c r="I20" t="str">
        <f t="shared" si="1"/>
        <v/>
      </c>
    </row>
    <row r="21" spans="1:9" x14ac:dyDescent="0.3">
      <c r="A21" t="s">
        <v>19</v>
      </c>
      <c r="B21">
        <v>1024</v>
      </c>
      <c r="C21" t="s">
        <v>103</v>
      </c>
      <c r="D21" s="1">
        <v>0.8</v>
      </c>
      <c r="E21" t="s">
        <v>111</v>
      </c>
      <c r="F21" t="str">
        <f t="shared" si="0"/>
        <v>NE</v>
      </c>
      <c r="H21" s="2" t="s">
        <v>137</v>
      </c>
      <c r="I21" t="str">
        <f t="shared" si="1"/>
        <v/>
      </c>
    </row>
    <row r="22" spans="1:9" x14ac:dyDescent="0.3">
      <c r="A22" t="s">
        <v>20</v>
      </c>
      <c r="B22">
        <v>1024</v>
      </c>
      <c r="C22" t="s">
        <v>103</v>
      </c>
      <c r="D22" s="1">
        <v>0.9</v>
      </c>
      <c r="E22" t="s">
        <v>107</v>
      </c>
      <c r="F22" t="str">
        <f t="shared" si="0"/>
        <v>NE</v>
      </c>
      <c r="H22" s="2" t="s">
        <v>138</v>
      </c>
      <c r="I22" t="str">
        <f t="shared" si="1"/>
        <v/>
      </c>
    </row>
    <row r="23" spans="1:9" x14ac:dyDescent="0.3">
      <c r="A23" t="s">
        <v>21</v>
      </c>
      <c r="B23">
        <v>1024</v>
      </c>
      <c r="C23" t="s">
        <v>103</v>
      </c>
      <c r="D23" s="1">
        <v>0.9</v>
      </c>
      <c r="E23" t="s">
        <v>108</v>
      </c>
      <c r="F23" t="str">
        <f t="shared" si="0"/>
        <v>NE</v>
      </c>
      <c r="H23" s="2" t="s">
        <v>139</v>
      </c>
      <c r="I23" t="str">
        <f t="shared" si="1"/>
        <v/>
      </c>
    </row>
    <row r="24" spans="1:9" x14ac:dyDescent="0.3">
      <c r="A24" t="s">
        <v>22</v>
      </c>
      <c r="B24">
        <v>1024</v>
      </c>
      <c r="C24" t="s">
        <v>103</v>
      </c>
      <c r="D24" s="1">
        <v>0.9</v>
      </c>
      <c r="E24" t="s">
        <v>109</v>
      </c>
      <c r="F24" t="str">
        <f t="shared" si="0"/>
        <v>NE</v>
      </c>
      <c r="H24" s="2" t="s">
        <v>140</v>
      </c>
      <c r="I24" t="str">
        <f t="shared" si="1"/>
        <v/>
      </c>
    </row>
    <row r="25" spans="1:9" x14ac:dyDescent="0.3">
      <c r="A25" t="s">
        <v>23</v>
      </c>
      <c r="B25">
        <v>1024</v>
      </c>
      <c r="C25" t="s">
        <v>103</v>
      </c>
      <c r="D25" s="1">
        <v>0.9</v>
      </c>
      <c r="E25" t="s">
        <v>110</v>
      </c>
      <c r="F25" t="str">
        <f t="shared" si="0"/>
        <v>NE</v>
      </c>
      <c r="H25" s="2" t="s">
        <v>141</v>
      </c>
      <c r="I25" t="str">
        <f t="shared" si="1"/>
        <v/>
      </c>
    </row>
    <row r="26" spans="1:9" x14ac:dyDescent="0.3">
      <c r="A26" t="s">
        <v>24</v>
      </c>
      <c r="B26">
        <v>1024</v>
      </c>
      <c r="C26" t="s">
        <v>103</v>
      </c>
      <c r="D26" s="1">
        <v>0.9</v>
      </c>
      <c r="E26" t="s">
        <v>111</v>
      </c>
      <c r="F26" t="str">
        <f t="shared" si="0"/>
        <v>NE</v>
      </c>
      <c r="H26" s="2" t="s">
        <v>142</v>
      </c>
      <c r="I26" t="str">
        <f t="shared" si="1"/>
        <v/>
      </c>
    </row>
    <row r="27" spans="1:9" x14ac:dyDescent="0.3">
      <c r="A27" t="s">
        <v>25</v>
      </c>
      <c r="B27">
        <v>1024</v>
      </c>
      <c r="C27" t="s">
        <v>104</v>
      </c>
      <c r="D27" s="1">
        <v>0.5</v>
      </c>
      <c r="E27" t="s">
        <v>107</v>
      </c>
      <c r="F27" t="str">
        <f t="shared" si="0"/>
        <v>NE</v>
      </c>
      <c r="H27" s="2" t="s">
        <v>187</v>
      </c>
      <c r="I27" t="str">
        <f t="shared" si="1"/>
        <v/>
      </c>
    </row>
    <row r="28" spans="1:9" x14ac:dyDescent="0.3">
      <c r="A28" t="s">
        <v>26</v>
      </c>
      <c r="B28">
        <v>1024</v>
      </c>
      <c r="C28" t="s">
        <v>104</v>
      </c>
      <c r="D28" s="1">
        <v>0.5</v>
      </c>
      <c r="E28" t="s">
        <v>108</v>
      </c>
      <c r="F28" t="str">
        <f t="shared" si="0"/>
        <v>NE</v>
      </c>
      <c r="H28" s="2" t="s">
        <v>188</v>
      </c>
      <c r="I28" t="str">
        <f t="shared" si="1"/>
        <v/>
      </c>
    </row>
    <row r="29" spans="1:9" x14ac:dyDescent="0.3">
      <c r="A29" t="s">
        <v>27</v>
      </c>
      <c r="B29">
        <v>1024</v>
      </c>
      <c r="C29" t="s">
        <v>104</v>
      </c>
      <c r="D29" s="1">
        <v>0.5</v>
      </c>
      <c r="E29" t="s">
        <v>109</v>
      </c>
      <c r="F29" t="str">
        <f t="shared" si="0"/>
        <v>NE</v>
      </c>
      <c r="H29" s="2" t="s">
        <v>189</v>
      </c>
      <c r="I29" t="str">
        <f t="shared" si="1"/>
        <v/>
      </c>
    </row>
    <row r="30" spans="1:9" x14ac:dyDescent="0.3">
      <c r="A30" t="s">
        <v>28</v>
      </c>
      <c r="B30">
        <v>1024</v>
      </c>
      <c r="C30" t="s">
        <v>104</v>
      </c>
      <c r="D30" s="1">
        <v>0.5</v>
      </c>
      <c r="E30" t="s">
        <v>110</v>
      </c>
      <c r="F30" t="str">
        <f t="shared" si="0"/>
        <v>NE</v>
      </c>
      <c r="H30" s="2" t="s">
        <v>190</v>
      </c>
      <c r="I30" t="str">
        <f t="shared" si="1"/>
        <v/>
      </c>
    </row>
    <row r="31" spans="1:9" x14ac:dyDescent="0.3">
      <c r="A31" t="s">
        <v>29</v>
      </c>
      <c r="B31">
        <v>1024</v>
      </c>
      <c r="C31" t="s">
        <v>104</v>
      </c>
      <c r="D31" s="1">
        <v>0.5</v>
      </c>
      <c r="E31" t="s">
        <v>111</v>
      </c>
      <c r="F31" t="str">
        <f t="shared" si="0"/>
        <v>NE</v>
      </c>
      <c r="H31" s="2" t="s">
        <v>191</v>
      </c>
      <c r="I31" t="str">
        <f t="shared" si="1"/>
        <v/>
      </c>
    </row>
    <row r="32" spans="1:9" x14ac:dyDescent="0.3">
      <c r="A32" t="s">
        <v>30</v>
      </c>
      <c r="B32">
        <v>1024</v>
      </c>
      <c r="C32" t="s">
        <v>104</v>
      </c>
      <c r="D32" s="1">
        <v>0.6</v>
      </c>
      <c r="E32" t="s">
        <v>107</v>
      </c>
      <c r="F32" t="str">
        <f t="shared" si="0"/>
        <v>NE</v>
      </c>
      <c r="H32" s="2" t="s">
        <v>192</v>
      </c>
      <c r="I32" t="str">
        <f t="shared" si="1"/>
        <v/>
      </c>
    </row>
    <row r="33" spans="1:10" x14ac:dyDescent="0.3">
      <c r="A33" t="s">
        <v>31</v>
      </c>
      <c r="B33">
        <v>1024</v>
      </c>
      <c r="C33" t="s">
        <v>104</v>
      </c>
      <c r="D33" s="1">
        <v>0.6</v>
      </c>
      <c r="E33" t="s">
        <v>108</v>
      </c>
      <c r="F33" t="str">
        <f t="shared" si="0"/>
        <v>NE</v>
      </c>
      <c r="H33" s="2" t="s">
        <v>193</v>
      </c>
      <c r="I33" t="str">
        <f t="shared" si="1"/>
        <v/>
      </c>
    </row>
    <row r="34" spans="1:10" x14ac:dyDescent="0.3">
      <c r="A34" t="s">
        <v>32</v>
      </c>
      <c r="B34">
        <v>1024</v>
      </c>
      <c r="C34" t="s">
        <v>104</v>
      </c>
      <c r="D34" s="1">
        <v>0.6</v>
      </c>
      <c r="E34" t="s">
        <v>109</v>
      </c>
      <c r="F34" t="str">
        <f t="shared" si="0"/>
        <v>DA</v>
      </c>
      <c r="G34" t="s">
        <v>178</v>
      </c>
      <c r="H34" s="2" t="s">
        <v>194</v>
      </c>
      <c r="I34" t="str">
        <f t="shared" si="1"/>
        <v/>
      </c>
      <c r="J34">
        <v>97</v>
      </c>
    </row>
    <row r="35" spans="1:10" x14ac:dyDescent="0.3">
      <c r="A35" t="s">
        <v>33</v>
      </c>
      <c r="B35">
        <v>1024</v>
      </c>
      <c r="C35" t="s">
        <v>104</v>
      </c>
      <c r="D35" s="1">
        <v>0.6</v>
      </c>
      <c r="E35" t="s">
        <v>110</v>
      </c>
      <c r="F35" t="str">
        <f t="shared" si="0"/>
        <v>NE</v>
      </c>
      <c r="H35" s="2" t="s">
        <v>195</v>
      </c>
      <c r="I35" t="str">
        <f t="shared" si="1"/>
        <v/>
      </c>
    </row>
    <row r="36" spans="1:10" x14ac:dyDescent="0.3">
      <c r="A36" t="s">
        <v>34</v>
      </c>
      <c r="B36">
        <v>1024</v>
      </c>
      <c r="C36" t="s">
        <v>104</v>
      </c>
      <c r="D36" s="1">
        <v>0.6</v>
      </c>
      <c r="E36" t="s">
        <v>111</v>
      </c>
      <c r="F36" t="str">
        <f t="shared" si="0"/>
        <v>NE</v>
      </c>
      <c r="H36" s="2" t="s">
        <v>196</v>
      </c>
      <c r="I36" t="str">
        <f t="shared" si="1"/>
        <v/>
      </c>
    </row>
    <row r="37" spans="1:10" x14ac:dyDescent="0.3">
      <c r="A37" t="s">
        <v>35</v>
      </c>
      <c r="B37">
        <v>1024</v>
      </c>
      <c r="C37" t="s">
        <v>104</v>
      </c>
      <c r="D37" s="1">
        <v>0.7</v>
      </c>
      <c r="E37" t="s">
        <v>107</v>
      </c>
      <c r="F37" t="str">
        <f t="shared" si="0"/>
        <v>NE</v>
      </c>
      <c r="H37" s="2" t="s">
        <v>197</v>
      </c>
      <c r="I37" t="str">
        <f t="shared" si="1"/>
        <v/>
      </c>
    </row>
    <row r="38" spans="1:10" x14ac:dyDescent="0.3">
      <c r="A38" t="s">
        <v>36</v>
      </c>
      <c r="B38">
        <v>1024</v>
      </c>
      <c r="C38" t="s">
        <v>104</v>
      </c>
      <c r="D38" s="1">
        <v>0.7</v>
      </c>
      <c r="E38" t="s">
        <v>108</v>
      </c>
      <c r="F38" t="str">
        <f t="shared" si="0"/>
        <v>NE</v>
      </c>
      <c r="H38" s="2" t="s">
        <v>198</v>
      </c>
      <c r="I38" t="str">
        <f t="shared" si="1"/>
        <v/>
      </c>
    </row>
    <row r="39" spans="1:10" x14ac:dyDescent="0.3">
      <c r="A39" t="s">
        <v>37</v>
      </c>
      <c r="B39">
        <v>1024</v>
      </c>
      <c r="C39" t="s">
        <v>104</v>
      </c>
      <c r="D39" s="1">
        <v>0.7</v>
      </c>
      <c r="E39" t="s">
        <v>109</v>
      </c>
      <c r="F39" t="str">
        <f t="shared" si="0"/>
        <v>DA</v>
      </c>
      <c r="G39" t="s">
        <v>179</v>
      </c>
      <c r="H39" s="2" t="s">
        <v>199</v>
      </c>
      <c r="I39" t="str">
        <f t="shared" si="1"/>
        <v/>
      </c>
      <c r="J39">
        <v>58</v>
      </c>
    </row>
    <row r="40" spans="1:10" x14ac:dyDescent="0.3">
      <c r="A40" t="s">
        <v>38</v>
      </c>
      <c r="B40">
        <v>1024</v>
      </c>
      <c r="C40" t="s">
        <v>104</v>
      </c>
      <c r="D40" s="1">
        <v>0.7</v>
      </c>
      <c r="E40" t="s">
        <v>110</v>
      </c>
      <c r="F40" t="str">
        <f t="shared" si="0"/>
        <v>DA</v>
      </c>
      <c r="G40" t="s">
        <v>180</v>
      </c>
      <c r="H40" s="2" t="s">
        <v>200</v>
      </c>
      <c r="I40" t="str">
        <f t="shared" si="1"/>
        <v/>
      </c>
      <c r="J40">
        <v>33</v>
      </c>
    </row>
    <row r="41" spans="1:10" x14ac:dyDescent="0.3">
      <c r="A41" t="s">
        <v>39</v>
      </c>
      <c r="B41">
        <v>1024</v>
      </c>
      <c r="C41" t="s">
        <v>104</v>
      </c>
      <c r="D41" s="1">
        <v>0.7</v>
      </c>
      <c r="E41" t="s">
        <v>111</v>
      </c>
      <c r="F41" t="str">
        <f t="shared" si="0"/>
        <v>NE</v>
      </c>
      <c r="H41" s="2" t="s">
        <v>201</v>
      </c>
      <c r="I41" t="str">
        <f t="shared" si="1"/>
        <v/>
      </c>
    </row>
    <row r="42" spans="1:10" x14ac:dyDescent="0.3">
      <c r="A42" t="s">
        <v>40</v>
      </c>
      <c r="B42">
        <v>1024</v>
      </c>
      <c r="C42" t="s">
        <v>104</v>
      </c>
      <c r="D42" s="1">
        <v>0.8</v>
      </c>
      <c r="E42" t="s">
        <v>107</v>
      </c>
      <c r="F42" t="str">
        <f t="shared" si="0"/>
        <v>DA</v>
      </c>
      <c r="G42" t="s">
        <v>181</v>
      </c>
      <c r="H42" s="2" t="s">
        <v>202</v>
      </c>
      <c r="I42" t="str">
        <f t="shared" si="1"/>
        <v/>
      </c>
      <c r="J42">
        <v>35</v>
      </c>
    </row>
    <row r="43" spans="1:10" x14ac:dyDescent="0.3">
      <c r="A43" t="s">
        <v>41</v>
      </c>
      <c r="B43">
        <v>1024</v>
      </c>
      <c r="C43" t="s">
        <v>104</v>
      </c>
      <c r="D43" s="1">
        <v>0.8</v>
      </c>
      <c r="E43" t="s">
        <v>108</v>
      </c>
      <c r="F43" t="str">
        <f t="shared" si="0"/>
        <v>NE</v>
      </c>
      <c r="H43" s="2" t="s">
        <v>203</v>
      </c>
      <c r="I43" t="str">
        <f t="shared" si="1"/>
        <v/>
      </c>
    </row>
    <row r="44" spans="1:10" x14ac:dyDescent="0.3">
      <c r="A44" t="s">
        <v>42</v>
      </c>
      <c r="B44">
        <v>1024</v>
      </c>
      <c r="C44" t="s">
        <v>104</v>
      </c>
      <c r="D44" s="1">
        <v>0.8</v>
      </c>
      <c r="E44" t="s">
        <v>109</v>
      </c>
      <c r="F44" t="str">
        <f t="shared" si="0"/>
        <v>DA</v>
      </c>
      <c r="G44" t="s">
        <v>182</v>
      </c>
      <c r="H44" s="2" t="s">
        <v>204</v>
      </c>
      <c r="I44" t="str">
        <f t="shared" si="1"/>
        <v/>
      </c>
      <c r="J44">
        <v>68</v>
      </c>
    </row>
    <row r="45" spans="1:10" x14ac:dyDescent="0.3">
      <c r="A45" t="s">
        <v>43</v>
      </c>
      <c r="B45">
        <v>1024</v>
      </c>
      <c r="C45" t="s">
        <v>104</v>
      </c>
      <c r="D45" s="1">
        <v>0.8</v>
      </c>
      <c r="E45" t="s">
        <v>110</v>
      </c>
      <c r="F45" t="str">
        <f t="shared" si="0"/>
        <v>DA</v>
      </c>
      <c r="G45" t="s">
        <v>183</v>
      </c>
      <c r="H45" s="2" t="s">
        <v>205</v>
      </c>
      <c r="I45" t="str">
        <f t="shared" si="1"/>
        <v/>
      </c>
      <c r="J45">
        <v>49</v>
      </c>
    </row>
    <row r="46" spans="1:10" x14ac:dyDescent="0.3">
      <c r="A46" t="s">
        <v>44</v>
      </c>
      <c r="B46">
        <v>1024</v>
      </c>
      <c r="C46" t="s">
        <v>104</v>
      </c>
      <c r="D46" s="1">
        <v>0.8</v>
      </c>
      <c r="E46" t="s">
        <v>111</v>
      </c>
      <c r="F46" t="str">
        <f t="shared" si="0"/>
        <v>NE</v>
      </c>
      <c r="H46" s="2" t="s">
        <v>206</v>
      </c>
      <c r="I46" t="str">
        <f t="shared" si="1"/>
        <v/>
      </c>
    </row>
    <row r="47" spans="1:10" x14ac:dyDescent="0.3">
      <c r="A47" t="s">
        <v>45</v>
      </c>
      <c r="B47">
        <v>1024</v>
      </c>
      <c r="C47" t="s">
        <v>104</v>
      </c>
      <c r="D47" s="1">
        <v>0.9</v>
      </c>
      <c r="E47" t="s">
        <v>107</v>
      </c>
      <c r="F47" t="str">
        <f t="shared" si="0"/>
        <v>NE</v>
      </c>
      <c r="H47" s="2" t="s">
        <v>207</v>
      </c>
      <c r="I47" t="str">
        <f t="shared" si="1"/>
        <v/>
      </c>
    </row>
    <row r="48" spans="1:10" x14ac:dyDescent="0.3">
      <c r="A48" t="s">
        <v>46</v>
      </c>
      <c r="B48">
        <v>1024</v>
      </c>
      <c r="C48" t="s">
        <v>104</v>
      </c>
      <c r="D48" s="1">
        <v>0.9</v>
      </c>
      <c r="E48" t="s">
        <v>108</v>
      </c>
      <c r="F48" t="str">
        <f t="shared" si="0"/>
        <v>DA</v>
      </c>
      <c r="G48" t="s">
        <v>184</v>
      </c>
      <c r="H48" s="2" t="s">
        <v>208</v>
      </c>
      <c r="I48" t="str">
        <f t="shared" si="1"/>
        <v/>
      </c>
      <c r="J48">
        <v>88</v>
      </c>
    </row>
    <row r="49" spans="1:10" x14ac:dyDescent="0.3">
      <c r="A49" t="s">
        <v>47</v>
      </c>
      <c r="B49">
        <v>1024</v>
      </c>
      <c r="C49" t="s">
        <v>104</v>
      </c>
      <c r="D49" s="1">
        <v>0.9</v>
      </c>
      <c r="E49" t="s">
        <v>109</v>
      </c>
      <c r="F49" t="str">
        <f t="shared" si="0"/>
        <v>DA</v>
      </c>
      <c r="G49" t="s">
        <v>185</v>
      </c>
      <c r="H49" s="2" t="s">
        <v>209</v>
      </c>
      <c r="I49" t="str">
        <f t="shared" si="1"/>
        <v/>
      </c>
      <c r="J49">
        <v>88</v>
      </c>
    </row>
    <row r="50" spans="1:10" x14ac:dyDescent="0.3">
      <c r="A50" t="s">
        <v>48</v>
      </c>
      <c r="B50">
        <v>1024</v>
      </c>
      <c r="C50" t="s">
        <v>104</v>
      </c>
      <c r="D50" s="1">
        <v>0.9</v>
      </c>
      <c r="E50" t="s">
        <v>110</v>
      </c>
      <c r="F50" t="str">
        <f t="shared" si="0"/>
        <v>DA</v>
      </c>
      <c r="G50" t="s">
        <v>186</v>
      </c>
      <c r="H50" s="2" t="s">
        <v>210</v>
      </c>
      <c r="I50" t="str">
        <f t="shared" si="1"/>
        <v/>
      </c>
      <c r="J50">
        <v>50</v>
      </c>
    </row>
    <row r="51" spans="1:10" x14ac:dyDescent="0.3">
      <c r="A51" t="s">
        <v>49</v>
      </c>
      <c r="B51">
        <v>1024</v>
      </c>
      <c r="C51" t="s">
        <v>104</v>
      </c>
      <c r="D51" s="1">
        <v>0.9</v>
      </c>
      <c r="E51" t="s">
        <v>111</v>
      </c>
      <c r="F51" t="str">
        <f t="shared" si="0"/>
        <v>NE</v>
      </c>
      <c r="H51" s="3" t="s">
        <v>211</v>
      </c>
      <c r="I51" t="str">
        <f t="shared" si="1"/>
        <v/>
      </c>
    </row>
    <row r="52" spans="1:10" x14ac:dyDescent="0.3">
      <c r="A52" t="s">
        <v>50</v>
      </c>
      <c r="B52">
        <v>2048</v>
      </c>
      <c r="C52" t="s">
        <v>104</v>
      </c>
      <c r="D52" s="1">
        <v>0.5</v>
      </c>
      <c r="E52" t="s">
        <v>107</v>
      </c>
      <c r="F52" t="str">
        <f t="shared" si="0"/>
        <v>DA</v>
      </c>
      <c r="G52" t="s">
        <v>212</v>
      </c>
      <c r="H52" s="3" t="s">
        <v>225</v>
      </c>
      <c r="I52" t="str">
        <f t="shared" si="1"/>
        <v/>
      </c>
      <c r="J52">
        <v>112</v>
      </c>
    </row>
    <row r="53" spans="1:10" x14ac:dyDescent="0.3">
      <c r="A53" t="s">
        <v>51</v>
      </c>
      <c r="B53">
        <v>2048</v>
      </c>
      <c r="C53" t="s">
        <v>104</v>
      </c>
      <c r="D53" s="1">
        <v>0.5</v>
      </c>
      <c r="E53" t="s">
        <v>108</v>
      </c>
      <c r="F53" t="str">
        <f t="shared" si="0"/>
        <v>NE</v>
      </c>
      <c r="H53" s="2" t="s">
        <v>226</v>
      </c>
      <c r="I53" t="str">
        <f t="shared" si="1"/>
        <v/>
      </c>
    </row>
    <row r="54" spans="1:10" x14ac:dyDescent="0.3">
      <c r="A54" t="s">
        <v>52</v>
      </c>
      <c r="B54">
        <v>2048</v>
      </c>
      <c r="C54" t="s">
        <v>104</v>
      </c>
      <c r="D54" s="1">
        <v>0.5</v>
      </c>
      <c r="E54" t="s">
        <v>109</v>
      </c>
      <c r="F54" t="str">
        <f t="shared" si="0"/>
        <v>DA</v>
      </c>
      <c r="G54" t="s">
        <v>213</v>
      </c>
      <c r="H54" s="2" t="s">
        <v>227</v>
      </c>
      <c r="I54" t="str">
        <f t="shared" si="1"/>
        <v/>
      </c>
      <c r="J54">
        <v>63</v>
      </c>
    </row>
    <row r="55" spans="1:10" x14ac:dyDescent="0.3">
      <c r="A55" t="s">
        <v>53</v>
      </c>
      <c r="B55">
        <v>2048</v>
      </c>
      <c r="C55" t="s">
        <v>104</v>
      </c>
      <c r="D55" s="1">
        <v>0.5</v>
      </c>
      <c r="E55" t="s">
        <v>110</v>
      </c>
      <c r="F55" t="str">
        <f t="shared" si="0"/>
        <v>DA</v>
      </c>
      <c r="G55" t="s">
        <v>214</v>
      </c>
      <c r="H55" s="2" t="s">
        <v>228</v>
      </c>
      <c r="I55" t="str">
        <f t="shared" si="1"/>
        <v/>
      </c>
      <c r="J55">
        <v>43</v>
      </c>
    </row>
    <row r="56" spans="1:10" x14ac:dyDescent="0.3">
      <c r="A56" t="s">
        <v>54</v>
      </c>
      <c r="B56">
        <v>2048</v>
      </c>
      <c r="C56" t="s">
        <v>104</v>
      </c>
      <c r="D56" s="1">
        <v>0.5</v>
      </c>
      <c r="E56" t="s">
        <v>111</v>
      </c>
      <c r="F56" t="str">
        <f t="shared" si="0"/>
        <v>NE</v>
      </c>
      <c r="H56" s="2" t="s">
        <v>229</v>
      </c>
      <c r="I56" t="str">
        <f t="shared" si="1"/>
        <v/>
      </c>
    </row>
    <row r="57" spans="1:10" x14ac:dyDescent="0.3">
      <c r="A57" t="s">
        <v>55</v>
      </c>
      <c r="B57">
        <v>2048</v>
      </c>
      <c r="C57" t="s">
        <v>104</v>
      </c>
      <c r="D57" s="1">
        <v>0.6</v>
      </c>
      <c r="E57" t="s">
        <v>107</v>
      </c>
      <c r="F57" t="str">
        <f t="shared" si="0"/>
        <v>NE</v>
      </c>
      <c r="H57" s="2" t="s">
        <v>230</v>
      </c>
      <c r="I57" t="str">
        <f t="shared" si="1"/>
        <v/>
      </c>
    </row>
    <row r="58" spans="1:10" x14ac:dyDescent="0.3">
      <c r="A58" t="s">
        <v>56</v>
      </c>
      <c r="B58">
        <v>2048</v>
      </c>
      <c r="C58" t="s">
        <v>104</v>
      </c>
      <c r="D58" s="1">
        <v>0.6</v>
      </c>
      <c r="E58" t="s">
        <v>108</v>
      </c>
      <c r="F58" t="str">
        <f t="shared" si="0"/>
        <v>DA</v>
      </c>
      <c r="G58" t="s">
        <v>215</v>
      </c>
      <c r="H58" s="2" t="s">
        <v>231</v>
      </c>
      <c r="I58" t="str">
        <f t="shared" si="1"/>
        <v/>
      </c>
      <c r="J58">
        <v>168</v>
      </c>
    </row>
    <row r="59" spans="1:10" x14ac:dyDescent="0.3">
      <c r="A59" t="s">
        <v>57</v>
      </c>
      <c r="B59">
        <v>2048</v>
      </c>
      <c r="C59" t="s">
        <v>104</v>
      </c>
      <c r="D59" s="1">
        <v>0.6</v>
      </c>
      <c r="E59" t="s">
        <v>109</v>
      </c>
      <c r="F59" t="str">
        <f t="shared" si="0"/>
        <v>NE</v>
      </c>
      <c r="H59" s="2" t="s">
        <v>232</v>
      </c>
      <c r="I59" t="str">
        <f t="shared" si="1"/>
        <v/>
      </c>
    </row>
    <row r="60" spans="1:10" x14ac:dyDescent="0.3">
      <c r="A60" t="s">
        <v>58</v>
      </c>
      <c r="B60">
        <v>2048</v>
      </c>
      <c r="C60" t="s">
        <v>104</v>
      </c>
      <c r="D60" s="1">
        <v>0.6</v>
      </c>
      <c r="E60" t="s">
        <v>110</v>
      </c>
      <c r="F60" t="str">
        <f t="shared" si="0"/>
        <v>NE</v>
      </c>
      <c r="H60" s="2" t="s">
        <v>233</v>
      </c>
      <c r="I60" t="str">
        <f t="shared" si="1"/>
        <v/>
      </c>
    </row>
    <row r="61" spans="1:10" x14ac:dyDescent="0.3">
      <c r="A61" t="s">
        <v>59</v>
      </c>
      <c r="B61">
        <v>2048</v>
      </c>
      <c r="C61" t="s">
        <v>104</v>
      </c>
      <c r="D61" s="1">
        <v>0.6</v>
      </c>
      <c r="E61" t="s">
        <v>111</v>
      </c>
      <c r="F61" t="str">
        <f t="shared" si="0"/>
        <v>NE</v>
      </c>
      <c r="H61" s="2" t="s">
        <v>234</v>
      </c>
      <c r="I61" t="str">
        <f t="shared" si="1"/>
        <v/>
      </c>
    </row>
    <row r="62" spans="1:10" x14ac:dyDescent="0.3">
      <c r="A62" t="s">
        <v>60</v>
      </c>
      <c r="B62">
        <v>2048</v>
      </c>
      <c r="C62" t="s">
        <v>104</v>
      </c>
      <c r="D62" s="1">
        <v>0.7</v>
      </c>
      <c r="E62" t="s">
        <v>107</v>
      </c>
      <c r="F62" t="str">
        <f t="shared" si="0"/>
        <v>NE</v>
      </c>
      <c r="H62" s="2" t="s">
        <v>235</v>
      </c>
      <c r="I62" t="str">
        <f t="shared" si="1"/>
        <v/>
      </c>
    </row>
    <row r="63" spans="1:10" x14ac:dyDescent="0.3">
      <c r="A63" t="s">
        <v>61</v>
      </c>
      <c r="B63">
        <v>2048</v>
      </c>
      <c r="C63" t="s">
        <v>104</v>
      </c>
      <c r="D63" s="1">
        <v>0.7</v>
      </c>
      <c r="E63" t="s">
        <v>108</v>
      </c>
      <c r="F63" t="str">
        <f t="shared" si="0"/>
        <v>NE</v>
      </c>
      <c r="H63" s="2" t="s">
        <v>236</v>
      </c>
      <c r="I63" t="str">
        <f t="shared" si="1"/>
        <v/>
      </c>
    </row>
    <row r="64" spans="1:10" x14ac:dyDescent="0.3">
      <c r="A64" t="s">
        <v>62</v>
      </c>
      <c r="B64">
        <v>2048</v>
      </c>
      <c r="C64" t="s">
        <v>104</v>
      </c>
      <c r="D64" s="1">
        <v>0.7</v>
      </c>
      <c r="E64" t="s">
        <v>109</v>
      </c>
      <c r="F64" t="str">
        <f t="shared" si="0"/>
        <v>DA</v>
      </c>
      <c r="G64" t="s">
        <v>216</v>
      </c>
      <c r="H64" s="2" t="s">
        <v>237</v>
      </c>
      <c r="I64" t="str">
        <f t="shared" si="1"/>
        <v/>
      </c>
      <c r="J64">
        <v>77</v>
      </c>
    </row>
    <row r="65" spans="1:10" x14ac:dyDescent="0.3">
      <c r="A65" t="s">
        <v>63</v>
      </c>
      <c r="B65">
        <v>2048</v>
      </c>
      <c r="C65" t="s">
        <v>104</v>
      </c>
      <c r="D65" s="1">
        <v>0.7</v>
      </c>
      <c r="E65" t="s">
        <v>110</v>
      </c>
      <c r="F65" t="str">
        <f t="shared" si="0"/>
        <v>NE</v>
      </c>
      <c r="H65" s="2" t="s">
        <v>238</v>
      </c>
      <c r="I65" t="str">
        <f t="shared" si="1"/>
        <v/>
      </c>
    </row>
    <row r="66" spans="1:10" x14ac:dyDescent="0.3">
      <c r="A66" t="s">
        <v>64</v>
      </c>
      <c r="B66">
        <v>2048</v>
      </c>
      <c r="C66" t="s">
        <v>104</v>
      </c>
      <c r="D66" s="1">
        <v>0.7</v>
      </c>
      <c r="E66" t="s">
        <v>111</v>
      </c>
      <c r="F66" t="str">
        <f t="shared" si="0"/>
        <v>DA</v>
      </c>
      <c r="G66" t="s">
        <v>217</v>
      </c>
      <c r="H66" s="2" t="s">
        <v>239</v>
      </c>
      <c r="I66" t="str">
        <f t="shared" si="1"/>
        <v/>
      </c>
      <c r="J66">
        <v>99</v>
      </c>
    </row>
    <row r="67" spans="1:10" x14ac:dyDescent="0.3">
      <c r="A67" t="s">
        <v>65</v>
      </c>
      <c r="B67">
        <v>2048</v>
      </c>
      <c r="C67" t="s">
        <v>104</v>
      </c>
      <c r="D67" s="1">
        <v>0.8</v>
      </c>
      <c r="E67" t="s">
        <v>107</v>
      </c>
      <c r="F67" t="str">
        <f t="shared" ref="F67:F101" si="2">IF(ISBLANK(G67),"NE", "DA")</f>
        <v>NE</v>
      </c>
      <c r="H67" s="2" t="s">
        <v>240</v>
      </c>
      <c r="I67" t="str">
        <f t="shared" ref="I67:I101" si="3">IF(AND(C67="10 riječi", F67="DA"), LEN(G67)-LEN(SUBSTITUTE(G67,";",""))+1, "")</f>
        <v/>
      </c>
    </row>
    <row r="68" spans="1:10" x14ac:dyDescent="0.3">
      <c r="A68" t="s">
        <v>66</v>
      </c>
      <c r="B68">
        <v>2048</v>
      </c>
      <c r="C68" t="s">
        <v>104</v>
      </c>
      <c r="D68" s="1">
        <v>0.8</v>
      </c>
      <c r="E68" t="s">
        <v>108</v>
      </c>
      <c r="F68" t="str">
        <f t="shared" si="2"/>
        <v>DA</v>
      </c>
      <c r="G68" t="s">
        <v>218</v>
      </c>
      <c r="H68" s="2" t="s">
        <v>241</v>
      </c>
      <c r="I68" t="str">
        <f t="shared" si="3"/>
        <v/>
      </c>
      <c r="J68">
        <v>60</v>
      </c>
    </row>
    <row r="69" spans="1:10" x14ac:dyDescent="0.3">
      <c r="A69" t="s">
        <v>67</v>
      </c>
      <c r="B69">
        <v>2048</v>
      </c>
      <c r="C69" t="s">
        <v>104</v>
      </c>
      <c r="D69" s="1">
        <v>0.8</v>
      </c>
      <c r="E69" t="s">
        <v>109</v>
      </c>
      <c r="F69" t="str">
        <f t="shared" si="2"/>
        <v>DA</v>
      </c>
      <c r="G69" t="s">
        <v>219</v>
      </c>
      <c r="H69" s="2" t="s">
        <v>242</v>
      </c>
      <c r="I69" t="str">
        <f t="shared" si="3"/>
        <v/>
      </c>
      <c r="J69">
        <v>105</v>
      </c>
    </row>
    <row r="70" spans="1:10" x14ac:dyDescent="0.3">
      <c r="A70" t="s">
        <v>68</v>
      </c>
      <c r="B70">
        <v>2048</v>
      </c>
      <c r="C70" t="s">
        <v>104</v>
      </c>
      <c r="D70" s="1">
        <v>0.8</v>
      </c>
      <c r="E70" t="s">
        <v>110</v>
      </c>
      <c r="F70" t="str">
        <f t="shared" si="2"/>
        <v>DA</v>
      </c>
      <c r="G70" t="s">
        <v>220</v>
      </c>
      <c r="H70" s="2" t="s">
        <v>243</v>
      </c>
      <c r="I70" t="str">
        <f t="shared" si="3"/>
        <v/>
      </c>
      <c r="J70">
        <v>47</v>
      </c>
    </row>
    <row r="71" spans="1:10" x14ac:dyDescent="0.3">
      <c r="A71" t="s">
        <v>69</v>
      </c>
      <c r="B71">
        <v>2048</v>
      </c>
      <c r="C71" t="s">
        <v>104</v>
      </c>
      <c r="D71" s="1">
        <v>0.8</v>
      </c>
      <c r="E71" t="s">
        <v>111</v>
      </c>
      <c r="F71" t="str">
        <f t="shared" si="2"/>
        <v>DA</v>
      </c>
      <c r="G71" t="s">
        <v>221</v>
      </c>
      <c r="H71" s="2" t="s">
        <v>244</v>
      </c>
      <c r="I71" t="str">
        <f t="shared" si="3"/>
        <v/>
      </c>
      <c r="J71">
        <v>36</v>
      </c>
    </row>
    <row r="72" spans="1:10" x14ac:dyDescent="0.3">
      <c r="A72" t="s">
        <v>70</v>
      </c>
      <c r="B72">
        <v>2048</v>
      </c>
      <c r="C72" t="s">
        <v>104</v>
      </c>
      <c r="D72" s="1">
        <v>0.9</v>
      </c>
      <c r="E72" t="s">
        <v>107</v>
      </c>
      <c r="F72" t="str">
        <f t="shared" si="2"/>
        <v>DA</v>
      </c>
      <c r="G72" t="s">
        <v>222</v>
      </c>
      <c r="H72" s="2" t="s">
        <v>245</v>
      </c>
      <c r="I72" t="str">
        <f t="shared" si="3"/>
        <v/>
      </c>
      <c r="J72">
        <v>40</v>
      </c>
    </row>
    <row r="73" spans="1:10" x14ac:dyDescent="0.3">
      <c r="A73" t="s">
        <v>71</v>
      </c>
      <c r="B73">
        <v>2048</v>
      </c>
      <c r="C73" t="s">
        <v>104</v>
      </c>
      <c r="D73" s="1">
        <v>0.9</v>
      </c>
      <c r="E73" t="s">
        <v>108</v>
      </c>
      <c r="F73" t="str">
        <f t="shared" si="2"/>
        <v>NE</v>
      </c>
      <c r="H73" s="2" t="s">
        <v>246</v>
      </c>
      <c r="I73" t="str">
        <f t="shared" si="3"/>
        <v/>
      </c>
    </row>
    <row r="74" spans="1:10" x14ac:dyDescent="0.3">
      <c r="A74" t="s">
        <v>72</v>
      </c>
      <c r="B74">
        <v>2048</v>
      </c>
      <c r="C74" t="s">
        <v>104</v>
      </c>
      <c r="D74" s="1">
        <v>0.9</v>
      </c>
      <c r="E74" t="s">
        <v>109</v>
      </c>
      <c r="F74" t="str">
        <f t="shared" si="2"/>
        <v>DA</v>
      </c>
      <c r="G74" t="s">
        <v>223</v>
      </c>
      <c r="H74" s="2" t="s">
        <v>247</v>
      </c>
      <c r="I74" t="str">
        <f t="shared" si="3"/>
        <v/>
      </c>
      <c r="J74">
        <v>55</v>
      </c>
    </row>
    <row r="75" spans="1:10" x14ac:dyDescent="0.3">
      <c r="A75" t="s">
        <v>73</v>
      </c>
      <c r="B75">
        <v>2048</v>
      </c>
      <c r="C75" t="s">
        <v>104</v>
      </c>
      <c r="D75" s="1">
        <v>0.9</v>
      </c>
      <c r="E75" t="s">
        <v>110</v>
      </c>
      <c r="F75" t="str">
        <f t="shared" si="2"/>
        <v>DA</v>
      </c>
      <c r="G75" t="s">
        <v>224</v>
      </c>
      <c r="H75" s="2" t="s">
        <v>248</v>
      </c>
      <c r="I75" t="str">
        <f t="shared" si="3"/>
        <v/>
      </c>
      <c r="J75">
        <v>62</v>
      </c>
    </row>
    <row r="76" spans="1:10" x14ac:dyDescent="0.3">
      <c r="A76" t="s">
        <v>74</v>
      </c>
      <c r="B76">
        <v>2048</v>
      </c>
      <c r="C76" t="s">
        <v>104</v>
      </c>
      <c r="D76" s="1">
        <v>0.9</v>
      </c>
      <c r="E76" t="s">
        <v>111</v>
      </c>
      <c r="F76" t="str">
        <f t="shared" si="2"/>
        <v>NE</v>
      </c>
      <c r="H76" s="2" t="s">
        <v>249</v>
      </c>
      <c r="I76" t="str">
        <f t="shared" si="3"/>
        <v/>
      </c>
    </row>
    <row r="77" spans="1:10" x14ac:dyDescent="0.3">
      <c r="A77" t="s">
        <v>75</v>
      </c>
      <c r="B77">
        <v>2048</v>
      </c>
      <c r="C77" t="s">
        <v>103</v>
      </c>
      <c r="D77" s="1">
        <v>0.5</v>
      </c>
      <c r="E77" t="s">
        <v>107</v>
      </c>
      <c r="F77" t="str">
        <f t="shared" si="2"/>
        <v>DA</v>
      </c>
      <c r="G77" t="s">
        <v>250</v>
      </c>
      <c r="H77" s="2" t="s">
        <v>260</v>
      </c>
      <c r="I77">
        <f t="shared" si="3"/>
        <v>10</v>
      </c>
    </row>
    <row r="78" spans="1:10" x14ac:dyDescent="0.3">
      <c r="A78" t="s">
        <v>76</v>
      </c>
      <c r="B78">
        <v>2048</v>
      </c>
      <c r="C78" t="s">
        <v>103</v>
      </c>
      <c r="D78" s="1">
        <v>0.5</v>
      </c>
      <c r="E78" t="s">
        <v>108</v>
      </c>
      <c r="F78" t="str">
        <f t="shared" si="2"/>
        <v>DA</v>
      </c>
      <c r="G78" t="s">
        <v>251</v>
      </c>
      <c r="H78" s="2" t="s">
        <v>261</v>
      </c>
      <c r="I78">
        <f t="shared" si="3"/>
        <v>10</v>
      </c>
    </row>
    <row r="79" spans="1:10" x14ac:dyDescent="0.3">
      <c r="A79" t="s">
        <v>77</v>
      </c>
      <c r="B79">
        <v>2048</v>
      </c>
      <c r="C79" t="s">
        <v>103</v>
      </c>
      <c r="D79" s="1">
        <v>0.5</v>
      </c>
      <c r="E79" t="s">
        <v>109</v>
      </c>
      <c r="F79" t="str">
        <f t="shared" si="2"/>
        <v>DA</v>
      </c>
      <c r="G79" t="s">
        <v>252</v>
      </c>
      <c r="H79" s="2" t="s">
        <v>262</v>
      </c>
      <c r="I79">
        <f t="shared" si="3"/>
        <v>10</v>
      </c>
    </row>
    <row r="80" spans="1:10" x14ac:dyDescent="0.3">
      <c r="A80" t="s">
        <v>78</v>
      </c>
      <c r="B80">
        <v>2048</v>
      </c>
      <c r="C80" t="s">
        <v>103</v>
      </c>
      <c r="D80" s="1">
        <v>0.5</v>
      </c>
      <c r="E80" t="s">
        <v>110</v>
      </c>
      <c r="F80" t="str">
        <f t="shared" si="2"/>
        <v>DA</v>
      </c>
      <c r="G80" t="s">
        <v>253</v>
      </c>
      <c r="H80" s="2" t="s">
        <v>263</v>
      </c>
      <c r="I80">
        <f t="shared" si="3"/>
        <v>10</v>
      </c>
    </row>
    <row r="81" spans="1:9" x14ac:dyDescent="0.3">
      <c r="A81" t="s">
        <v>79</v>
      </c>
      <c r="B81">
        <v>2048</v>
      </c>
      <c r="C81" t="s">
        <v>103</v>
      </c>
      <c r="D81" s="1">
        <v>0.5</v>
      </c>
      <c r="E81" t="s">
        <v>111</v>
      </c>
      <c r="F81" t="str">
        <f t="shared" si="2"/>
        <v>NE</v>
      </c>
      <c r="H81" s="2" t="s">
        <v>264</v>
      </c>
      <c r="I81" t="str">
        <f t="shared" si="3"/>
        <v/>
      </c>
    </row>
    <row r="82" spans="1:9" x14ac:dyDescent="0.3">
      <c r="A82" t="s">
        <v>80</v>
      </c>
      <c r="B82">
        <v>2048</v>
      </c>
      <c r="C82" t="s">
        <v>103</v>
      </c>
      <c r="D82" s="1">
        <v>0.6</v>
      </c>
      <c r="E82" t="s">
        <v>107</v>
      </c>
      <c r="F82" t="str">
        <f t="shared" si="2"/>
        <v>NE</v>
      </c>
      <c r="H82" s="2" t="s">
        <v>265</v>
      </c>
      <c r="I82" t="str">
        <f t="shared" si="3"/>
        <v/>
      </c>
    </row>
    <row r="83" spans="1:9" x14ac:dyDescent="0.3">
      <c r="A83" t="s">
        <v>81</v>
      </c>
      <c r="B83">
        <v>2048</v>
      </c>
      <c r="C83" t="s">
        <v>103</v>
      </c>
      <c r="D83" s="1">
        <v>0.6</v>
      </c>
      <c r="E83" t="s">
        <v>108</v>
      </c>
      <c r="F83" t="str">
        <f t="shared" si="2"/>
        <v>NE</v>
      </c>
      <c r="H83" s="2" t="s">
        <v>266</v>
      </c>
      <c r="I83" t="str">
        <f t="shared" si="3"/>
        <v/>
      </c>
    </row>
    <row r="84" spans="1:9" x14ac:dyDescent="0.3">
      <c r="A84" t="s">
        <v>82</v>
      </c>
      <c r="B84">
        <v>2048</v>
      </c>
      <c r="C84" t="s">
        <v>103</v>
      </c>
      <c r="D84" s="1">
        <v>0.6</v>
      </c>
      <c r="E84" t="s">
        <v>109</v>
      </c>
      <c r="F84" t="str">
        <f t="shared" si="2"/>
        <v>NE</v>
      </c>
      <c r="H84" s="2" t="s">
        <v>267</v>
      </c>
      <c r="I84" t="str">
        <f t="shared" si="3"/>
        <v/>
      </c>
    </row>
    <row r="85" spans="1:9" x14ac:dyDescent="0.3">
      <c r="A85" t="s">
        <v>83</v>
      </c>
      <c r="B85">
        <v>2048</v>
      </c>
      <c r="C85" t="s">
        <v>103</v>
      </c>
      <c r="D85" s="1">
        <v>0.6</v>
      </c>
      <c r="E85" t="s">
        <v>110</v>
      </c>
      <c r="F85" t="str">
        <f t="shared" si="2"/>
        <v>NE</v>
      </c>
      <c r="H85" s="2" t="s">
        <v>268</v>
      </c>
      <c r="I85" t="str">
        <f t="shared" si="3"/>
        <v/>
      </c>
    </row>
    <row r="86" spans="1:9" x14ac:dyDescent="0.3">
      <c r="A86" t="s">
        <v>84</v>
      </c>
      <c r="B86">
        <v>2048</v>
      </c>
      <c r="C86" t="s">
        <v>103</v>
      </c>
      <c r="D86" s="1">
        <v>0.6</v>
      </c>
      <c r="E86" t="s">
        <v>111</v>
      </c>
      <c r="F86" t="str">
        <f t="shared" si="2"/>
        <v>NE</v>
      </c>
      <c r="H86" s="2" t="s">
        <v>269</v>
      </c>
      <c r="I86" t="str">
        <f t="shared" si="3"/>
        <v/>
      </c>
    </row>
    <row r="87" spans="1:9" x14ac:dyDescent="0.3">
      <c r="A87" t="s">
        <v>85</v>
      </c>
      <c r="B87">
        <v>2048</v>
      </c>
      <c r="C87" t="s">
        <v>103</v>
      </c>
      <c r="D87" s="1">
        <v>0.7</v>
      </c>
      <c r="E87" t="s">
        <v>107</v>
      </c>
      <c r="F87" t="str">
        <f t="shared" si="2"/>
        <v>NE</v>
      </c>
      <c r="H87" s="2" t="s">
        <v>270</v>
      </c>
      <c r="I87" t="str">
        <f t="shared" si="3"/>
        <v/>
      </c>
    </row>
    <row r="88" spans="1:9" x14ac:dyDescent="0.3">
      <c r="A88" t="s">
        <v>86</v>
      </c>
      <c r="B88">
        <v>2048</v>
      </c>
      <c r="C88" t="s">
        <v>103</v>
      </c>
      <c r="D88" s="1">
        <v>0.7</v>
      </c>
      <c r="E88" t="s">
        <v>108</v>
      </c>
      <c r="F88" t="str">
        <f t="shared" si="2"/>
        <v>DA</v>
      </c>
      <c r="G88" t="s">
        <v>254</v>
      </c>
      <c r="H88" s="2" t="s">
        <v>271</v>
      </c>
      <c r="I88">
        <f t="shared" si="3"/>
        <v>10</v>
      </c>
    </row>
    <row r="89" spans="1:9" x14ac:dyDescent="0.3">
      <c r="A89" t="s">
        <v>87</v>
      </c>
      <c r="B89">
        <v>2048</v>
      </c>
      <c r="C89" t="s">
        <v>103</v>
      </c>
      <c r="D89" s="1">
        <v>0.7</v>
      </c>
      <c r="E89" t="s">
        <v>109</v>
      </c>
      <c r="F89" t="str">
        <f t="shared" si="2"/>
        <v>DA</v>
      </c>
      <c r="G89" t="s">
        <v>255</v>
      </c>
      <c r="H89" s="2" t="s">
        <v>272</v>
      </c>
      <c r="I89">
        <f t="shared" si="3"/>
        <v>10</v>
      </c>
    </row>
    <row r="90" spans="1:9" x14ac:dyDescent="0.3">
      <c r="A90" t="s">
        <v>88</v>
      </c>
      <c r="B90">
        <v>2048</v>
      </c>
      <c r="C90" t="s">
        <v>103</v>
      </c>
      <c r="D90" s="1">
        <v>0.7</v>
      </c>
      <c r="E90" t="s">
        <v>110</v>
      </c>
      <c r="F90" t="str">
        <f t="shared" si="2"/>
        <v>NE</v>
      </c>
      <c r="H90" s="2" t="s">
        <v>273</v>
      </c>
      <c r="I90" t="str">
        <f t="shared" si="3"/>
        <v/>
      </c>
    </row>
    <row r="91" spans="1:9" x14ac:dyDescent="0.3">
      <c r="A91" t="s">
        <v>89</v>
      </c>
      <c r="B91">
        <v>2048</v>
      </c>
      <c r="C91" t="s">
        <v>103</v>
      </c>
      <c r="D91" s="1">
        <v>0.7</v>
      </c>
      <c r="E91" t="s">
        <v>111</v>
      </c>
      <c r="F91" t="str">
        <f t="shared" si="2"/>
        <v>NE</v>
      </c>
      <c r="H91" s="2" t="s">
        <v>274</v>
      </c>
      <c r="I91" t="str">
        <f t="shared" si="3"/>
        <v/>
      </c>
    </row>
    <row r="92" spans="1:9" x14ac:dyDescent="0.3">
      <c r="A92" t="s">
        <v>90</v>
      </c>
      <c r="B92">
        <v>2048</v>
      </c>
      <c r="C92" t="s">
        <v>103</v>
      </c>
      <c r="D92" s="1">
        <v>0.8</v>
      </c>
      <c r="E92" t="s">
        <v>107</v>
      </c>
      <c r="F92" t="str">
        <f t="shared" si="2"/>
        <v>NE</v>
      </c>
      <c r="H92" s="2" t="s">
        <v>275</v>
      </c>
      <c r="I92" t="str">
        <f t="shared" si="3"/>
        <v/>
      </c>
    </row>
    <row r="93" spans="1:9" x14ac:dyDescent="0.3">
      <c r="A93" t="s">
        <v>91</v>
      </c>
      <c r="B93">
        <v>2048</v>
      </c>
      <c r="C93" t="s">
        <v>103</v>
      </c>
      <c r="D93" s="1">
        <v>0.8</v>
      </c>
      <c r="E93" t="s">
        <v>108</v>
      </c>
      <c r="F93" t="str">
        <f t="shared" si="2"/>
        <v>DA</v>
      </c>
      <c r="G93" t="s">
        <v>256</v>
      </c>
      <c r="H93" s="2" t="s">
        <v>276</v>
      </c>
      <c r="I93">
        <f t="shared" si="3"/>
        <v>10</v>
      </c>
    </row>
    <row r="94" spans="1:9" x14ac:dyDescent="0.3">
      <c r="A94" t="s">
        <v>92</v>
      </c>
      <c r="B94">
        <v>2048</v>
      </c>
      <c r="C94" t="s">
        <v>103</v>
      </c>
      <c r="D94" s="1">
        <v>0.8</v>
      </c>
      <c r="E94" t="s">
        <v>109</v>
      </c>
      <c r="F94" t="str">
        <f t="shared" si="2"/>
        <v>DA</v>
      </c>
      <c r="G94" t="s">
        <v>257</v>
      </c>
      <c r="H94" s="2" t="s">
        <v>277</v>
      </c>
      <c r="I94">
        <f t="shared" si="3"/>
        <v>10</v>
      </c>
    </row>
    <row r="95" spans="1:9" x14ac:dyDescent="0.3">
      <c r="A95" t="s">
        <v>93</v>
      </c>
      <c r="B95">
        <v>2048</v>
      </c>
      <c r="C95" t="s">
        <v>103</v>
      </c>
      <c r="D95" s="1">
        <v>0.8</v>
      </c>
      <c r="E95" t="s">
        <v>110</v>
      </c>
      <c r="F95" t="str">
        <f t="shared" si="2"/>
        <v>DA</v>
      </c>
      <c r="G95" t="s">
        <v>258</v>
      </c>
      <c r="H95" s="2" t="s">
        <v>278</v>
      </c>
      <c r="I95">
        <f t="shared" si="3"/>
        <v>10</v>
      </c>
    </row>
    <row r="96" spans="1:9" x14ac:dyDescent="0.3">
      <c r="A96" t="s">
        <v>94</v>
      </c>
      <c r="B96">
        <v>2048</v>
      </c>
      <c r="C96" t="s">
        <v>103</v>
      </c>
      <c r="D96" s="1">
        <v>0.8</v>
      </c>
      <c r="E96" t="s">
        <v>111</v>
      </c>
      <c r="F96" t="str">
        <f t="shared" si="2"/>
        <v>NE</v>
      </c>
      <c r="H96" s="2" t="s">
        <v>279</v>
      </c>
      <c r="I96" t="str">
        <f t="shared" si="3"/>
        <v/>
      </c>
    </row>
    <row r="97" spans="1:9" x14ac:dyDescent="0.3">
      <c r="A97" t="s">
        <v>95</v>
      </c>
      <c r="B97">
        <v>2048</v>
      </c>
      <c r="C97" t="s">
        <v>103</v>
      </c>
      <c r="D97" s="1">
        <v>0.9</v>
      </c>
      <c r="E97" t="s">
        <v>107</v>
      </c>
      <c r="F97" t="str">
        <f t="shared" si="2"/>
        <v>NE</v>
      </c>
      <c r="H97" s="2" t="s">
        <v>280</v>
      </c>
      <c r="I97" t="str">
        <f t="shared" si="3"/>
        <v/>
      </c>
    </row>
    <row r="98" spans="1:9" x14ac:dyDescent="0.3">
      <c r="A98" t="s">
        <v>96</v>
      </c>
      <c r="B98">
        <v>2048</v>
      </c>
      <c r="C98" t="s">
        <v>103</v>
      </c>
      <c r="D98" s="1">
        <v>0.9</v>
      </c>
      <c r="E98" t="s">
        <v>108</v>
      </c>
      <c r="F98" t="str">
        <f t="shared" si="2"/>
        <v>NE</v>
      </c>
      <c r="H98" s="2" t="s">
        <v>281</v>
      </c>
      <c r="I98" t="str">
        <f t="shared" si="3"/>
        <v/>
      </c>
    </row>
    <row r="99" spans="1:9" x14ac:dyDescent="0.3">
      <c r="A99" t="s">
        <v>97</v>
      </c>
      <c r="B99">
        <v>2048</v>
      </c>
      <c r="C99" t="s">
        <v>103</v>
      </c>
      <c r="D99" s="1">
        <v>0.9</v>
      </c>
      <c r="E99" t="s">
        <v>109</v>
      </c>
      <c r="F99" t="str">
        <f t="shared" si="2"/>
        <v>NE</v>
      </c>
      <c r="H99" s="2" t="s">
        <v>282</v>
      </c>
      <c r="I99" t="str">
        <f t="shared" si="3"/>
        <v/>
      </c>
    </row>
    <row r="100" spans="1:9" x14ac:dyDescent="0.3">
      <c r="A100" t="s">
        <v>98</v>
      </c>
      <c r="B100">
        <v>2048</v>
      </c>
      <c r="C100" t="s">
        <v>103</v>
      </c>
      <c r="D100" s="1">
        <v>0.9</v>
      </c>
      <c r="E100" t="s">
        <v>110</v>
      </c>
      <c r="F100" t="str">
        <f t="shared" si="2"/>
        <v>NE</v>
      </c>
      <c r="H100" s="2" t="s">
        <v>283</v>
      </c>
      <c r="I100" t="str">
        <f t="shared" si="3"/>
        <v/>
      </c>
    </row>
    <row r="101" spans="1:9" x14ac:dyDescent="0.3">
      <c r="A101" t="s">
        <v>99</v>
      </c>
      <c r="B101">
        <v>2048</v>
      </c>
      <c r="C101" t="s">
        <v>103</v>
      </c>
      <c r="D101" s="1">
        <v>0.9</v>
      </c>
      <c r="E101" t="s">
        <v>111</v>
      </c>
      <c r="F101" t="str">
        <f t="shared" si="2"/>
        <v>DA</v>
      </c>
      <c r="G101" t="s">
        <v>259</v>
      </c>
      <c r="H101" s="2" t="s">
        <v>284</v>
      </c>
      <c r="I101">
        <f t="shared" si="3"/>
        <v>10</v>
      </c>
    </row>
    <row r="103" spans="1:9" x14ac:dyDescent="0.3">
      <c r="F103">
        <f>COUNTIF(F2:F101,"DA")</f>
        <v>36</v>
      </c>
      <c r="H103" s="2"/>
    </row>
    <row r="105" spans="1:9" x14ac:dyDescent="0.3">
      <c r="H105" s="2"/>
      <c r="I105" s="17"/>
    </row>
    <row r="106" spans="1:9" x14ac:dyDescent="0.3">
      <c r="H106" s="2"/>
      <c r="I106" s="17"/>
    </row>
    <row r="107" spans="1:9" x14ac:dyDescent="0.3">
      <c r="H107" s="2"/>
      <c r="I107" s="17"/>
    </row>
    <row r="108" spans="1:9" x14ac:dyDescent="0.3">
      <c r="H108" s="2"/>
      <c r="I108" s="17"/>
    </row>
    <row r="109" spans="1:9" x14ac:dyDescent="0.3">
      <c r="H109" s="2"/>
      <c r="I109" s="17"/>
    </row>
    <row r="110" spans="1:9" x14ac:dyDescent="0.3">
      <c r="H110" s="2"/>
      <c r="I110" s="17"/>
    </row>
    <row r="111" spans="1:9" x14ac:dyDescent="0.3">
      <c r="H111" s="2"/>
      <c r="I111" s="17"/>
    </row>
    <row r="112" spans="1:9" x14ac:dyDescent="0.3">
      <c r="H112" s="2"/>
      <c r="I112" s="17"/>
    </row>
    <row r="113" spans="8:9" x14ac:dyDescent="0.3">
      <c r="H113" s="2"/>
      <c r="I113" s="17"/>
    </row>
    <row r="114" spans="8:9" x14ac:dyDescent="0.3">
      <c r="H114" s="2"/>
      <c r="I114" s="17"/>
    </row>
    <row r="115" spans="8:9" x14ac:dyDescent="0.3">
      <c r="H115" s="2"/>
      <c r="I115" s="17"/>
    </row>
    <row r="116" spans="8:9" x14ac:dyDescent="0.3">
      <c r="H116" s="2"/>
      <c r="I116" s="17"/>
    </row>
    <row r="117" spans="8:9" x14ac:dyDescent="0.3">
      <c r="H117" s="2"/>
      <c r="I117" s="17"/>
    </row>
    <row r="118" spans="8:9" x14ac:dyDescent="0.3">
      <c r="H118" s="2"/>
      <c r="I118" s="17"/>
    </row>
    <row r="119" spans="8:9" x14ac:dyDescent="0.3">
      <c r="H119" s="2"/>
      <c r="I119" s="17"/>
    </row>
    <row r="120" spans="8:9" x14ac:dyDescent="0.3">
      <c r="H120" s="2"/>
      <c r="I120" s="17"/>
    </row>
    <row r="121" spans="8:9" x14ac:dyDescent="0.3">
      <c r="H121" s="2"/>
      <c r="I121" s="17"/>
    </row>
    <row r="122" spans="8:9" x14ac:dyDescent="0.3">
      <c r="H122" s="2"/>
      <c r="I122" s="17"/>
    </row>
    <row r="123" spans="8:9" x14ac:dyDescent="0.3">
      <c r="H123" s="2"/>
      <c r="I123" s="17"/>
    </row>
    <row r="124" spans="8:9" x14ac:dyDescent="0.3">
      <c r="H124" s="2"/>
      <c r="I124" s="17"/>
    </row>
    <row r="125" spans="8:9" x14ac:dyDescent="0.3">
      <c r="H125" s="2"/>
      <c r="I125" s="17"/>
    </row>
    <row r="126" spans="8:9" x14ac:dyDescent="0.3">
      <c r="H126" s="2"/>
      <c r="I126" s="17"/>
    </row>
    <row r="127" spans="8:9" x14ac:dyDescent="0.3">
      <c r="H127" s="2"/>
      <c r="I127" s="17"/>
    </row>
    <row r="128" spans="8:9" x14ac:dyDescent="0.3">
      <c r="I128" s="2"/>
    </row>
    <row r="129" spans="9:9" x14ac:dyDescent="0.3">
      <c r="I129" s="2"/>
    </row>
    <row r="130" spans="9:9" x14ac:dyDescent="0.3">
      <c r="I130" s="2"/>
    </row>
  </sheetData>
  <autoFilter ref="A1:J101" xr:uid="{00000000-0001-0000-0000-000000000000}"/>
  <sortState xmlns:xlrd2="http://schemas.microsoft.com/office/spreadsheetml/2017/richdata2" ref="A2:A101">
    <sortCondition ref="A1:A10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83E3-7BB9-45BD-9841-23DA74E3C95C}">
  <dimension ref="A1:K154"/>
  <sheetViews>
    <sheetView tabSelected="1" topLeftCell="C28" zoomScaleNormal="100" workbookViewId="0">
      <selection activeCell="J33" sqref="J33"/>
    </sheetView>
  </sheetViews>
  <sheetFormatPr defaultRowHeight="14.4" x14ac:dyDescent="0.3"/>
  <cols>
    <col min="1" max="1" width="4.33203125" bestFit="1" customWidth="1"/>
    <col min="2" max="2" width="9.109375" bestFit="1" customWidth="1"/>
    <col min="3" max="3" width="5.21875" customWidth="1"/>
    <col min="4" max="4" width="8" customWidth="1"/>
    <col min="5" max="5" width="62.44140625" customWidth="1"/>
    <col min="6" max="6" width="21.88671875" style="5" bestFit="1" customWidth="1"/>
    <col min="7" max="7" width="10.44140625" customWidth="1"/>
    <col min="8" max="8" width="16.88671875" customWidth="1"/>
    <col min="9" max="9" width="14.77734375" customWidth="1"/>
    <col min="10" max="10" width="14.33203125" customWidth="1"/>
    <col min="11" max="11" width="12.33203125" customWidth="1"/>
    <col min="12" max="13" width="24.33203125" customWidth="1"/>
  </cols>
  <sheetData>
    <row r="1" spans="1:11" x14ac:dyDescent="0.3">
      <c r="A1" t="s">
        <v>163</v>
      </c>
      <c r="B1" t="s">
        <v>106</v>
      </c>
      <c r="C1" t="s">
        <v>105</v>
      </c>
      <c r="D1" t="s">
        <v>369</v>
      </c>
      <c r="E1" t="s">
        <v>143</v>
      </c>
      <c r="F1" s="5" t="s">
        <v>151</v>
      </c>
      <c r="G1" t="s">
        <v>380</v>
      </c>
      <c r="H1" s="9" t="s">
        <v>373</v>
      </c>
      <c r="I1" s="10" t="s">
        <v>379</v>
      </c>
      <c r="J1" s="11" t="s">
        <v>152</v>
      </c>
      <c r="K1" t="s">
        <v>382</v>
      </c>
    </row>
    <row r="2" spans="1:11" x14ac:dyDescent="0.3">
      <c r="A2">
        <v>1</v>
      </c>
      <c r="B2" s="4">
        <v>0.5</v>
      </c>
      <c r="C2" t="s">
        <v>107</v>
      </c>
      <c r="D2" t="s">
        <v>370</v>
      </c>
      <c r="E2" t="s">
        <v>144</v>
      </c>
      <c r="F2" s="6">
        <v>0.5</v>
      </c>
      <c r="G2" t="str">
        <f>IF(F2&gt;=B2,"DA","NE")</f>
        <v>DA</v>
      </c>
      <c r="H2" t="s">
        <v>374</v>
      </c>
      <c r="I2" s="7" t="s">
        <v>376</v>
      </c>
      <c r="J2" t="str">
        <f>IF(OR(H2="DA",I2="DA"),"DA","")</f>
        <v>DA</v>
      </c>
    </row>
    <row r="3" spans="1:11" x14ac:dyDescent="0.3">
      <c r="A3">
        <f>A2+1</f>
        <v>2</v>
      </c>
      <c r="B3" s="4">
        <v>0.5</v>
      </c>
      <c r="C3" t="s">
        <v>107</v>
      </c>
      <c r="D3" t="s">
        <v>370</v>
      </c>
      <c r="E3" t="s">
        <v>145</v>
      </c>
      <c r="F3" s="6">
        <v>0.5</v>
      </c>
      <c r="G3" t="str">
        <f t="shared" ref="G3:G8" si="0">IF(F3&gt;=B3,"DA","NE")</f>
        <v>DA</v>
      </c>
      <c r="H3" t="s">
        <v>374</v>
      </c>
      <c r="I3" s="7" t="s">
        <v>376</v>
      </c>
      <c r="J3" t="str">
        <f t="shared" ref="J3:J66" si="1">IF(OR(H3="DA",I3="DA"),"DA","")</f>
        <v>DA</v>
      </c>
    </row>
    <row r="4" spans="1:11" x14ac:dyDescent="0.3">
      <c r="A4">
        <f t="shared" ref="A4:A67" si="2">A3+1</f>
        <v>3</v>
      </c>
      <c r="B4" s="4">
        <v>0.5</v>
      </c>
      <c r="C4" t="s">
        <v>107</v>
      </c>
      <c r="D4" t="s">
        <v>370</v>
      </c>
      <c r="E4" t="s">
        <v>146</v>
      </c>
      <c r="F4" s="6">
        <v>0.6</v>
      </c>
      <c r="G4" t="str">
        <f t="shared" si="0"/>
        <v>DA</v>
      </c>
      <c r="H4" t="s">
        <v>375</v>
      </c>
      <c r="I4" s="7" t="s">
        <v>376</v>
      </c>
      <c r="J4" t="s">
        <v>375</v>
      </c>
    </row>
    <row r="5" spans="1:11" x14ac:dyDescent="0.3">
      <c r="A5">
        <f t="shared" si="2"/>
        <v>4</v>
      </c>
      <c r="B5" s="4">
        <v>0.5</v>
      </c>
      <c r="C5" t="s">
        <v>107</v>
      </c>
      <c r="D5" t="s">
        <v>370</v>
      </c>
      <c r="E5" t="s">
        <v>147</v>
      </c>
      <c r="F5" s="6">
        <v>0.5</v>
      </c>
      <c r="G5" t="str">
        <f t="shared" si="0"/>
        <v>DA</v>
      </c>
      <c r="H5" t="s">
        <v>375</v>
      </c>
      <c r="I5" s="7" t="s">
        <v>376</v>
      </c>
      <c r="J5" t="s">
        <v>375</v>
      </c>
    </row>
    <row r="6" spans="1:11" x14ac:dyDescent="0.3">
      <c r="A6">
        <f t="shared" si="2"/>
        <v>5</v>
      </c>
      <c r="B6" s="4">
        <v>0.5</v>
      </c>
      <c r="C6" t="s">
        <v>107</v>
      </c>
      <c r="D6" t="s">
        <v>370</v>
      </c>
      <c r="E6" t="s">
        <v>148</v>
      </c>
      <c r="F6" s="6">
        <v>1</v>
      </c>
      <c r="G6" t="str">
        <f t="shared" si="0"/>
        <v>DA</v>
      </c>
      <c r="H6" t="s">
        <v>375</v>
      </c>
      <c r="I6" s="7" t="s">
        <v>376</v>
      </c>
      <c r="J6" t="s">
        <v>375</v>
      </c>
    </row>
    <row r="7" spans="1:11" x14ac:dyDescent="0.3">
      <c r="A7">
        <f t="shared" si="2"/>
        <v>6</v>
      </c>
      <c r="B7" s="4">
        <v>0.5</v>
      </c>
      <c r="C7" t="s">
        <v>107</v>
      </c>
      <c r="D7" t="s">
        <v>370</v>
      </c>
      <c r="E7" t="s">
        <v>149</v>
      </c>
      <c r="F7" s="6">
        <v>1</v>
      </c>
      <c r="G7" t="str">
        <f t="shared" si="0"/>
        <v>DA</v>
      </c>
      <c r="H7" t="s">
        <v>374</v>
      </c>
      <c r="I7" s="7" t="s">
        <v>376</v>
      </c>
      <c r="J7" t="str">
        <f t="shared" si="1"/>
        <v>DA</v>
      </c>
    </row>
    <row r="8" spans="1:11" x14ac:dyDescent="0.3">
      <c r="A8">
        <f t="shared" si="2"/>
        <v>7</v>
      </c>
      <c r="B8" s="4">
        <v>0.5</v>
      </c>
      <c r="C8" t="s">
        <v>107</v>
      </c>
      <c r="D8" t="s">
        <v>370</v>
      </c>
      <c r="E8" t="s">
        <v>150</v>
      </c>
      <c r="F8" s="6">
        <v>0.6</v>
      </c>
      <c r="G8" t="str">
        <f t="shared" si="0"/>
        <v>DA</v>
      </c>
      <c r="H8" t="s">
        <v>375</v>
      </c>
      <c r="I8" s="7" t="s">
        <v>376</v>
      </c>
      <c r="J8" t="s">
        <v>375</v>
      </c>
    </row>
    <row r="9" spans="1:11" x14ac:dyDescent="0.3">
      <c r="A9">
        <f t="shared" si="2"/>
        <v>8</v>
      </c>
      <c r="B9" s="4">
        <v>0.5</v>
      </c>
      <c r="C9" t="s">
        <v>108</v>
      </c>
      <c r="D9" t="s">
        <v>370</v>
      </c>
      <c r="E9" t="s">
        <v>153</v>
      </c>
      <c r="F9" s="6">
        <v>0.5</v>
      </c>
      <c r="G9" t="str">
        <f t="shared" ref="G9:G40" si="3">IF(F9&gt;=B9,"DA","NE")</f>
        <v>DA</v>
      </c>
      <c r="H9" t="s">
        <v>374</v>
      </c>
      <c r="I9" s="7" t="s">
        <v>376</v>
      </c>
      <c r="J9" t="str">
        <f t="shared" si="1"/>
        <v>DA</v>
      </c>
    </row>
    <row r="10" spans="1:11" x14ac:dyDescent="0.3">
      <c r="A10">
        <f t="shared" si="2"/>
        <v>9</v>
      </c>
      <c r="B10" s="4">
        <v>0.5</v>
      </c>
      <c r="C10" t="s">
        <v>108</v>
      </c>
      <c r="D10" t="s">
        <v>370</v>
      </c>
      <c r="E10" t="s">
        <v>154</v>
      </c>
      <c r="F10" s="6">
        <v>1</v>
      </c>
      <c r="G10" t="str">
        <f t="shared" si="3"/>
        <v>DA</v>
      </c>
      <c r="H10" t="s">
        <v>374</v>
      </c>
      <c r="I10" s="7" t="s">
        <v>376</v>
      </c>
      <c r="J10" t="str">
        <f t="shared" si="1"/>
        <v>DA</v>
      </c>
    </row>
    <row r="11" spans="1:11" x14ac:dyDescent="0.3">
      <c r="A11">
        <f t="shared" si="2"/>
        <v>10</v>
      </c>
      <c r="B11" s="4">
        <v>0.5</v>
      </c>
      <c r="C11" t="s">
        <v>108</v>
      </c>
      <c r="D11" t="s">
        <v>370</v>
      </c>
      <c r="E11" t="s">
        <v>155</v>
      </c>
      <c r="F11" s="6">
        <v>0.5</v>
      </c>
      <c r="G11" t="str">
        <f t="shared" si="3"/>
        <v>DA</v>
      </c>
      <c r="H11" t="s">
        <v>374</v>
      </c>
      <c r="I11" s="7" t="s">
        <v>376</v>
      </c>
      <c r="J11" t="str">
        <f t="shared" si="1"/>
        <v>DA</v>
      </c>
    </row>
    <row r="12" spans="1:11" x14ac:dyDescent="0.3">
      <c r="A12">
        <f t="shared" si="2"/>
        <v>11</v>
      </c>
      <c r="B12" s="4">
        <v>0.5</v>
      </c>
      <c r="C12" t="s">
        <v>108</v>
      </c>
      <c r="D12" t="s">
        <v>370</v>
      </c>
      <c r="E12" t="s">
        <v>156</v>
      </c>
      <c r="F12" s="6">
        <v>0.5</v>
      </c>
      <c r="G12" t="str">
        <f t="shared" si="3"/>
        <v>DA</v>
      </c>
      <c r="H12" t="s">
        <v>374</v>
      </c>
      <c r="I12" s="7" t="s">
        <v>376</v>
      </c>
      <c r="J12" t="str">
        <f t="shared" si="1"/>
        <v>DA</v>
      </c>
    </row>
    <row r="13" spans="1:11" x14ac:dyDescent="0.3">
      <c r="A13">
        <f t="shared" si="2"/>
        <v>12</v>
      </c>
      <c r="B13" s="4">
        <v>0.5</v>
      </c>
      <c r="C13" t="s">
        <v>108</v>
      </c>
      <c r="D13" t="s">
        <v>370</v>
      </c>
      <c r="E13" t="s">
        <v>157</v>
      </c>
      <c r="F13" s="6">
        <v>0.6</v>
      </c>
      <c r="G13" t="str">
        <f t="shared" si="3"/>
        <v>DA</v>
      </c>
      <c r="H13" t="s">
        <v>374</v>
      </c>
      <c r="I13" s="7" t="s">
        <v>376</v>
      </c>
      <c r="J13" t="str">
        <f t="shared" si="1"/>
        <v>DA</v>
      </c>
    </row>
    <row r="14" spans="1:11" x14ac:dyDescent="0.3">
      <c r="A14">
        <f t="shared" si="2"/>
        <v>13</v>
      </c>
      <c r="B14" s="4">
        <v>0.5</v>
      </c>
      <c r="C14" t="s">
        <v>108</v>
      </c>
      <c r="D14" t="s">
        <v>370</v>
      </c>
      <c r="E14" t="s">
        <v>158</v>
      </c>
      <c r="F14" s="6">
        <v>0.6</v>
      </c>
      <c r="G14" t="str">
        <f t="shared" si="3"/>
        <v>DA</v>
      </c>
      <c r="H14" t="s">
        <v>374</v>
      </c>
      <c r="I14" s="7" t="s">
        <v>376</v>
      </c>
      <c r="J14" t="str">
        <f t="shared" si="1"/>
        <v>DA</v>
      </c>
    </row>
    <row r="15" spans="1:11" x14ac:dyDescent="0.3">
      <c r="A15">
        <f t="shared" si="2"/>
        <v>14</v>
      </c>
      <c r="B15" s="4">
        <v>0.5</v>
      </c>
      <c r="C15" t="s">
        <v>108</v>
      </c>
      <c r="D15" t="s">
        <v>370</v>
      </c>
      <c r="E15" t="s">
        <v>159</v>
      </c>
      <c r="F15" s="6">
        <v>0.4</v>
      </c>
      <c r="G15" t="str">
        <f t="shared" si="3"/>
        <v>NE</v>
      </c>
      <c r="H15" t="s">
        <v>374</v>
      </c>
      <c r="I15" s="7" t="s">
        <v>376</v>
      </c>
      <c r="J15" t="str">
        <f t="shared" si="1"/>
        <v>DA</v>
      </c>
    </row>
    <row r="16" spans="1:11" x14ac:dyDescent="0.3">
      <c r="A16">
        <f t="shared" si="2"/>
        <v>15</v>
      </c>
      <c r="B16" s="4">
        <v>0.5</v>
      </c>
      <c r="C16" t="s">
        <v>108</v>
      </c>
      <c r="D16" t="s">
        <v>370</v>
      </c>
      <c r="E16" t="s">
        <v>160</v>
      </c>
      <c r="F16" s="6">
        <v>0.66666666666666596</v>
      </c>
      <c r="G16" t="str">
        <f t="shared" si="3"/>
        <v>DA</v>
      </c>
      <c r="H16" t="s">
        <v>375</v>
      </c>
      <c r="I16" s="7" t="s">
        <v>376</v>
      </c>
      <c r="J16" t="s">
        <v>375</v>
      </c>
    </row>
    <row r="17" spans="1:10" x14ac:dyDescent="0.3">
      <c r="A17">
        <f t="shared" si="2"/>
        <v>16</v>
      </c>
      <c r="B17" s="4">
        <v>0.5</v>
      </c>
      <c r="C17" t="s">
        <v>108</v>
      </c>
      <c r="D17" t="s">
        <v>370</v>
      </c>
      <c r="E17" t="s">
        <v>161</v>
      </c>
      <c r="F17" s="6">
        <v>0.4</v>
      </c>
      <c r="G17" t="str">
        <f t="shared" si="3"/>
        <v>NE</v>
      </c>
      <c r="H17" t="s">
        <v>375</v>
      </c>
      <c r="I17" s="7" t="s">
        <v>376</v>
      </c>
      <c r="J17" t="s">
        <v>375</v>
      </c>
    </row>
    <row r="18" spans="1:10" x14ac:dyDescent="0.3">
      <c r="A18">
        <f t="shared" si="2"/>
        <v>17</v>
      </c>
      <c r="B18" s="4">
        <v>0.5</v>
      </c>
      <c r="C18" t="s">
        <v>108</v>
      </c>
      <c r="D18" t="s">
        <v>370</v>
      </c>
      <c r="E18" t="s">
        <v>162</v>
      </c>
      <c r="F18" s="6">
        <v>0.66666666666666596</v>
      </c>
      <c r="G18" t="str">
        <f t="shared" si="3"/>
        <v>DA</v>
      </c>
      <c r="H18" t="s">
        <v>374</v>
      </c>
      <c r="I18" s="7" t="s">
        <v>376</v>
      </c>
      <c r="J18" t="str">
        <f t="shared" si="1"/>
        <v>DA</v>
      </c>
    </row>
    <row r="19" spans="1:10" x14ac:dyDescent="0.3">
      <c r="A19">
        <f t="shared" si="2"/>
        <v>18</v>
      </c>
      <c r="B19" s="4">
        <v>0.5</v>
      </c>
      <c r="C19" t="s">
        <v>111</v>
      </c>
      <c r="D19" t="s">
        <v>370</v>
      </c>
      <c r="E19" t="s">
        <v>164</v>
      </c>
      <c r="F19" s="6">
        <v>0.66666666666666596</v>
      </c>
      <c r="G19" t="str">
        <f t="shared" si="3"/>
        <v>DA</v>
      </c>
      <c r="H19" t="s">
        <v>375</v>
      </c>
      <c r="I19" s="7" t="s">
        <v>376</v>
      </c>
      <c r="J19" t="s">
        <v>375</v>
      </c>
    </row>
    <row r="20" spans="1:10" x14ac:dyDescent="0.3">
      <c r="A20">
        <f t="shared" si="2"/>
        <v>19</v>
      </c>
      <c r="B20" s="4">
        <v>0.5</v>
      </c>
      <c r="C20" t="s">
        <v>111</v>
      </c>
      <c r="D20" t="s">
        <v>370</v>
      </c>
      <c r="E20" t="s">
        <v>165</v>
      </c>
      <c r="F20" s="6">
        <v>0.66666666666666596</v>
      </c>
      <c r="G20" t="str">
        <f t="shared" si="3"/>
        <v>DA</v>
      </c>
      <c r="H20" t="s">
        <v>375</v>
      </c>
      <c r="I20" s="7" t="s">
        <v>376</v>
      </c>
      <c r="J20" t="s">
        <v>375</v>
      </c>
    </row>
    <row r="21" spans="1:10" x14ac:dyDescent="0.3">
      <c r="A21">
        <f t="shared" si="2"/>
        <v>20</v>
      </c>
      <c r="B21" s="4">
        <v>0.5</v>
      </c>
      <c r="C21" t="s">
        <v>111</v>
      </c>
      <c r="D21" t="s">
        <v>370</v>
      </c>
      <c r="E21" t="s">
        <v>166</v>
      </c>
      <c r="F21" s="6">
        <v>0.5</v>
      </c>
      <c r="G21" t="str">
        <f t="shared" si="3"/>
        <v>DA</v>
      </c>
      <c r="H21" t="s">
        <v>375</v>
      </c>
      <c r="I21" s="7" t="s">
        <v>376</v>
      </c>
      <c r="J21" t="s">
        <v>375</v>
      </c>
    </row>
    <row r="22" spans="1:10" x14ac:dyDescent="0.3">
      <c r="A22">
        <f t="shared" si="2"/>
        <v>21</v>
      </c>
      <c r="B22" s="4">
        <v>0.5</v>
      </c>
      <c r="C22" t="s">
        <v>111</v>
      </c>
      <c r="D22" t="s">
        <v>370</v>
      </c>
      <c r="E22" t="s">
        <v>167</v>
      </c>
      <c r="F22" s="6">
        <v>0.33333333333333298</v>
      </c>
      <c r="G22" t="str">
        <f t="shared" si="3"/>
        <v>NE</v>
      </c>
      <c r="H22" t="s">
        <v>374</v>
      </c>
      <c r="I22" s="7" t="s">
        <v>376</v>
      </c>
      <c r="J22" t="str">
        <f t="shared" si="1"/>
        <v>DA</v>
      </c>
    </row>
    <row r="23" spans="1:10" x14ac:dyDescent="0.3">
      <c r="A23">
        <f t="shared" si="2"/>
        <v>22</v>
      </c>
      <c r="B23" s="4">
        <v>0.5</v>
      </c>
      <c r="C23" t="s">
        <v>111</v>
      </c>
      <c r="D23" t="s">
        <v>370</v>
      </c>
      <c r="E23" t="s">
        <v>168</v>
      </c>
      <c r="F23" s="6">
        <v>0.8</v>
      </c>
      <c r="G23" t="str">
        <f t="shared" si="3"/>
        <v>DA</v>
      </c>
      <c r="H23" t="s">
        <v>375</v>
      </c>
      <c r="I23" s="7" t="s">
        <v>376</v>
      </c>
      <c r="J23" t="s">
        <v>375</v>
      </c>
    </row>
    <row r="24" spans="1:10" x14ac:dyDescent="0.3">
      <c r="A24">
        <f t="shared" si="2"/>
        <v>23</v>
      </c>
      <c r="B24" s="4">
        <v>0.5</v>
      </c>
      <c r="C24" t="s">
        <v>111</v>
      </c>
      <c r="D24" t="s">
        <v>370</v>
      </c>
      <c r="E24" t="s">
        <v>169</v>
      </c>
      <c r="F24" s="6">
        <v>1</v>
      </c>
      <c r="G24" t="str">
        <f t="shared" si="3"/>
        <v>DA</v>
      </c>
      <c r="H24" t="s">
        <v>374</v>
      </c>
      <c r="I24" s="7" t="s">
        <v>376</v>
      </c>
      <c r="J24" t="str">
        <f t="shared" si="1"/>
        <v>DA</v>
      </c>
    </row>
    <row r="25" spans="1:10" x14ac:dyDescent="0.3">
      <c r="A25">
        <f t="shared" si="2"/>
        <v>24</v>
      </c>
      <c r="B25" s="4">
        <v>0.5</v>
      </c>
      <c r="C25" t="s">
        <v>111</v>
      </c>
      <c r="D25" t="s">
        <v>370</v>
      </c>
      <c r="E25" t="s">
        <v>170</v>
      </c>
      <c r="F25" s="6">
        <v>0.66666666666666596</v>
      </c>
      <c r="G25" t="str">
        <f t="shared" si="3"/>
        <v>DA</v>
      </c>
      <c r="H25" t="s">
        <v>375</v>
      </c>
      <c r="I25" s="7" t="s">
        <v>376</v>
      </c>
      <c r="J25" t="s">
        <v>375</v>
      </c>
    </row>
    <row r="26" spans="1:10" x14ac:dyDescent="0.3">
      <c r="A26">
        <f t="shared" si="2"/>
        <v>25</v>
      </c>
      <c r="B26" s="4">
        <v>0.8</v>
      </c>
      <c r="C26" t="s">
        <v>109</v>
      </c>
      <c r="D26" t="s">
        <v>370</v>
      </c>
      <c r="E26" t="s">
        <v>171</v>
      </c>
      <c r="F26" s="6">
        <v>1</v>
      </c>
      <c r="G26" t="str">
        <f t="shared" si="3"/>
        <v>DA</v>
      </c>
      <c r="H26" t="s">
        <v>375</v>
      </c>
      <c r="I26" s="7" t="s">
        <v>376</v>
      </c>
      <c r="J26" t="s">
        <v>375</v>
      </c>
    </row>
    <row r="27" spans="1:10" x14ac:dyDescent="0.3">
      <c r="A27">
        <f t="shared" si="2"/>
        <v>26</v>
      </c>
      <c r="B27" s="4">
        <v>0.8</v>
      </c>
      <c r="C27" t="s">
        <v>109</v>
      </c>
      <c r="D27" t="s">
        <v>370</v>
      </c>
      <c r="E27" t="s">
        <v>172</v>
      </c>
      <c r="F27" s="6">
        <v>1</v>
      </c>
      <c r="G27" t="str">
        <f t="shared" si="3"/>
        <v>DA</v>
      </c>
      <c r="H27" t="s">
        <v>375</v>
      </c>
      <c r="I27" s="7" t="s">
        <v>376</v>
      </c>
      <c r="J27" t="s">
        <v>375</v>
      </c>
    </row>
    <row r="28" spans="1:10" x14ac:dyDescent="0.3">
      <c r="A28">
        <f t="shared" si="2"/>
        <v>27</v>
      </c>
      <c r="B28" s="4">
        <v>0.8</v>
      </c>
      <c r="C28" t="s">
        <v>109</v>
      </c>
      <c r="D28" t="s">
        <v>370</v>
      </c>
      <c r="E28" t="s">
        <v>173</v>
      </c>
      <c r="F28" s="6">
        <v>1</v>
      </c>
      <c r="G28" t="str">
        <f t="shared" si="3"/>
        <v>DA</v>
      </c>
      <c r="H28" t="s">
        <v>375</v>
      </c>
      <c r="I28" s="7" t="s">
        <v>376</v>
      </c>
      <c r="J28" t="s">
        <v>375</v>
      </c>
    </row>
    <row r="29" spans="1:10" x14ac:dyDescent="0.3">
      <c r="A29">
        <f t="shared" si="2"/>
        <v>28</v>
      </c>
      <c r="B29" s="4">
        <v>0.8</v>
      </c>
      <c r="C29" t="s">
        <v>109</v>
      </c>
      <c r="D29" t="s">
        <v>370</v>
      </c>
      <c r="E29" t="s">
        <v>174</v>
      </c>
      <c r="F29" s="6">
        <v>1</v>
      </c>
      <c r="G29" t="str">
        <f t="shared" si="3"/>
        <v>DA</v>
      </c>
      <c r="H29" t="s">
        <v>375</v>
      </c>
      <c r="I29" s="7" t="s">
        <v>376</v>
      </c>
      <c r="J29" t="s">
        <v>375</v>
      </c>
    </row>
    <row r="30" spans="1:10" x14ac:dyDescent="0.3">
      <c r="A30">
        <f t="shared" si="2"/>
        <v>29</v>
      </c>
      <c r="B30" s="4">
        <v>0.8</v>
      </c>
      <c r="C30" t="s">
        <v>109</v>
      </c>
      <c r="D30" t="s">
        <v>370</v>
      </c>
      <c r="E30" t="s">
        <v>175</v>
      </c>
      <c r="F30" s="6">
        <v>0.8</v>
      </c>
      <c r="G30" t="str">
        <f t="shared" si="3"/>
        <v>DA</v>
      </c>
      <c r="H30" t="s">
        <v>374</v>
      </c>
      <c r="I30" s="7" t="s">
        <v>376</v>
      </c>
      <c r="J30" t="str">
        <f t="shared" si="1"/>
        <v>DA</v>
      </c>
    </row>
    <row r="31" spans="1:10" x14ac:dyDescent="0.3">
      <c r="A31">
        <f t="shared" si="2"/>
        <v>30</v>
      </c>
      <c r="B31" s="4">
        <v>0.8</v>
      </c>
      <c r="C31" t="s">
        <v>109</v>
      </c>
      <c r="D31" t="s">
        <v>370</v>
      </c>
      <c r="E31" t="s">
        <v>176</v>
      </c>
      <c r="F31" s="6">
        <v>1</v>
      </c>
      <c r="G31" t="str">
        <f t="shared" si="3"/>
        <v>DA</v>
      </c>
      <c r="H31" t="s">
        <v>375</v>
      </c>
      <c r="I31" s="7" t="s">
        <v>376</v>
      </c>
      <c r="J31" t="s">
        <v>375</v>
      </c>
    </row>
    <row r="32" spans="1:10" x14ac:dyDescent="0.3">
      <c r="A32">
        <f t="shared" si="2"/>
        <v>31</v>
      </c>
      <c r="B32" s="4">
        <v>0.8</v>
      </c>
      <c r="C32" t="s">
        <v>109</v>
      </c>
      <c r="D32" t="s">
        <v>370</v>
      </c>
      <c r="E32" t="s">
        <v>177</v>
      </c>
      <c r="F32" s="6">
        <v>1</v>
      </c>
      <c r="G32" t="str">
        <f t="shared" si="3"/>
        <v>DA</v>
      </c>
      <c r="H32" t="s">
        <v>375</v>
      </c>
      <c r="I32" s="7" t="s">
        <v>376</v>
      </c>
      <c r="J32" t="s">
        <v>375</v>
      </c>
    </row>
    <row r="33" spans="1:11" x14ac:dyDescent="0.3">
      <c r="A33">
        <f t="shared" si="2"/>
        <v>32</v>
      </c>
      <c r="B33" s="4">
        <v>0.6</v>
      </c>
      <c r="C33" t="s">
        <v>109</v>
      </c>
      <c r="D33" t="s">
        <v>104</v>
      </c>
      <c r="E33" t="s">
        <v>178</v>
      </c>
      <c r="F33" s="6">
        <v>0.38144329896907198</v>
      </c>
      <c r="G33" t="str">
        <f t="shared" si="3"/>
        <v>NE</v>
      </c>
      <c r="H33" s="7" t="s">
        <v>376</v>
      </c>
      <c r="I33" t="s">
        <v>375</v>
      </c>
      <c r="J33" t="s">
        <v>381</v>
      </c>
    </row>
    <row r="34" spans="1:11" x14ac:dyDescent="0.3">
      <c r="A34">
        <f t="shared" si="2"/>
        <v>33</v>
      </c>
      <c r="B34" s="4">
        <v>0.7</v>
      </c>
      <c r="C34" t="s">
        <v>109</v>
      </c>
      <c r="D34" t="s">
        <v>104</v>
      </c>
      <c r="E34" t="s">
        <v>179</v>
      </c>
      <c r="F34" s="6">
        <v>0.32758620689655099</v>
      </c>
      <c r="G34" t="str">
        <f t="shared" si="3"/>
        <v>NE</v>
      </c>
      <c r="H34" s="7" t="s">
        <v>376</v>
      </c>
      <c r="I34" t="s">
        <v>375</v>
      </c>
      <c r="J34" t="s">
        <v>381</v>
      </c>
    </row>
    <row r="35" spans="1:11" x14ac:dyDescent="0.3">
      <c r="A35">
        <f t="shared" si="2"/>
        <v>34</v>
      </c>
      <c r="B35" s="4">
        <v>0.7</v>
      </c>
      <c r="C35" t="s">
        <v>110</v>
      </c>
      <c r="D35" t="s">
        <v>104</v>
      </c>
      <c r="E35" t="s">
        <v>180</v>
      </c>
      <c r="F35" s="6">
        <v>0.48484848484848397</v>
      </c>
      <c r="G35" t="str">
        <f t="shared" si="3"/>
        <v>NE</v>
      </c>
      <c r="H35" s="7" t="s">
        <v>376</v>
      </c>
      <c r="I35" t="s">
        <v>375</v>
      </c>
      <c r="J35" t="s">
        <v>381</v>
      </c>
    </row>
    <row r="36" spans="1:11" x14ac:dyDescent="0.3">
      <c r="A36">
        <f t="shared" si="2"/>
        <v>35</v>
      </c>
      <c r="B36" s="4">
        <v>0.8</v>
      </c>
      <c r="C36" t="s">
        <v>107</v>
      </c>
      <c r="D36" t="s">
        <v>104</v>
      </c>
      <c r="E36" t="s">
        <v>181</v>
      </c>
      <c r="F36" s="6">
        <v>0.54285714285714204</v>
      </c>
      <c r="G36" t="str">
        <f t="shared" si="3"/>
        <v>NE</v>
      </c>
      <c r="H36" s="7" t="s">
        <v>376</v>
      </c>
      <c r="I36" t="s">
        <v>375</v>
      </c>
      <c r="J36" t="s">
        <v>381</v>
      </c>
    </row>
    <row r="37" spans="1:11" x14ac:dyDescent="0.3">
      <c r="A37">
        <f t="shared" si="2"/>
        <v>36</v>
      </c>
      <c r="B37" s="4">
        <v>0.8</v>
      </c>
      <c r="C37" t="s">
        <v>109</v>
      </c>
      <c r="D37" t="s">
        <v>104</v>
      </c>
      <c r="E37" t="s">
        <v>182</v>
      </c>
      <c r="F37" s="6">
        <v>0.32352941176470501</v>
      </c>
      <c r="G37" t="str">
        <f t="shared" si="3"/>
        <v>NE</v>
      </c>
      <c r="H37" s="7" t="s">
        <v>376</v>
      </c>
      <c r="I37" t="s">
        <v>375</v>
      </c>
      <c r="J37" t="s">
        <v>381</v>
      </c>
    </row>
    <row r="38" spans="1:11" x14ac:dyDescent="0.3">
      <c r="A38">
        <f t="shared" si="2"/>
        <v>37</v>
      </c>
      <c r="B38" s="4">
        <v>0.8</v>
      </c>
      <c r="C38" t="s">
        <v>110</v>
      </c>
      <c r="D38" t="s">
        <v>104</v>
      </c>
      <c r="E38" t="s">
        <v>183</v>
      </c>
      <c r="F38" s="6">
        <v>0.40816326530612201</v>
      </c>
      <c r="G38" t="str">
        <f t="shared" si="3"/>
        <v>NE</v>
      </c>
      <c r="H38" s="7" t="s">
        <v>376</v>
      </c>
      <c r="I38" t="s">
        <v>375</v>
      </c>
      <c r="J38" t="s">
        <v>381</v>
      </c>
    </row>
    <row r="39" spans="1:11" x14ac:dyDescent="0.3">
      <c r="A39">
        <f t="shared" si="2"/>
        <v>38</v>
      </c>
      <c r="B39" s="4">
        <v>0.9</v>
      </c>
      <c r="C39" t="s">
        <v>108</v>
      </c>
      <c r="D39" t="s">
        <v>104</v>
      </c>
      <c r="E39" t="s">
        <v>184</v>
      </c>
      <c r="F39" s="6">
        <v>0.75</v>
      </c>
      <c r="G39" t="str">
        <f t="shared" si="3"/>
        <v>NE</v>
      </c>
      <c r="H39" s="7" t="s">
        <v>376</v>
      </c>
      <c r="I39" t="s">
        <v>375</v>
      </c>
      <c r="J39" t="s">
        <v>375</v>
      </c>
    </row>
    <row r="40" spans="1:11" x14ac:dyDescent="0.3">
      <c r="A40">
        <f t="shared" si="2"/>
        <v>39</v>
      </c>
      <c r="B40" s="4">
        <v>0.9</v>
      </c>
      <c r="C40" t="s">
        <v>109</v>
      </c>
      <c r="D40" t="s">
        <v>104</v>
      </c>
      <c r="E40" t="s">
        <v>185</v>
      </c>
      <c r="F40" s="6">
        <v>0.29545454545454503</v>
      </c>
      <c r="G40" t="str">
        <f t="shared" si="3"/>
        <v>NE</v>
      </c>
      <c r="H40" s="7" t="s">
        <v>376</v>
      </c>
      <c r="I40" t="s">
        <v>375</v>
      </c>
      <c r="J40" t="s">
        <v>381</v>
      </c>
    </row>
    <row r="41" spans="1:11" x14ac:dyDescent="0.3">
      <c r="A41">
        <f t="shared" si="2"/>
        <v>40</v>
      </c>
      <c r="B41" s="4">
        <v>0.9</v>
      </c>
      <c r="C41" t="s">
        <v>110</v>
      </c>
      <c r="D41" t="s">
        <v>104</v>
      </c>
      <c r="E41" t="s">
        <v>186</v>
      </c>
      <c r="F41" s="6">
        <v>0.42</v>
      </c>
      <c r="G41" t="str">
        <f t="shared" ref="G41:G72" si="4">IF(F41&gt;=B41,"DA","NE")</f>
        <v>NE</v>
      </c>
      <c r="H41" s="7" t="s">
        <v>376</v>
      </c>
      <c r="I41" t="s">
        <v>375</v>
      </c>
      <c r="J41" t="s">
        <v>381</v>
      </c>
    </row>
    <row r="42" spans="1:11" x14ac:dyDescent="0.3">
      <c r="A42">
        <f t="shared" si="2"/>
        <v>41</v>
      </c>
      <c r="B42" s="4">
        <v>0.5</v>
      </c>
      <c r="C42" t="s">
        <v>107</v>
      </c>
      <c r="D42" t="s">
        <v>104</v>
      </c>
      <c r="E42" t="s">
        <v>212</v>
      </c>
      <c r="F42" s="6">
        <v>0.3125</v>
      </c>
      <c r="G42" t="str">
        <f t="shared" si="4"/>
        <v>NE</v>
      </c>
      <c r="H42" s="7" t="s">
        <v>376</v>
      </c>
      <c r="I42" t="s">
        <v>375</v>
      </c>
      <c r="J42" t="s">
        <v>381</v>
      </c>
    </row>
    <row r="43" spans="1:11" x14ac:dyDescent="0.3">
      <c r="A43">
        <f t="shared" si="2"/>
        <v>42</v>
      </c>
      <c r="B43" s="4">
        <v>0.5</v>
      </c>
      <c r="C43" t="s">
        <v>109</v>
      </c>
      <c r="D43" t="s">
        <v>104</v>
      </c>
      <c r="E43" t="s">
        <v>213</v>
      </c>
      <c r="F43" s="6">
        <v>0.42857142857142799</v>
      </c>
      <c r="G43" t="str">
        <f t="shared" si="4"/>
        <v>NE</v>
      </c>
      <c r="H43" s="7" t="s">
        <v>376</v>
      </c>
      <c r="I43" t="s">
        <v>377</v>
      </c>
      <c r="J43" t="s">
        <v>381</v>
      </c>
      <c r="K43" t="s">
        <v>385</v>
      </c>
    </row>
    <row r="44" spans="1:11" x14ac:dyDescent="0.3">
      <c r="A44">
        <f t="shared" si="2"/>
        <v>43</v>
      </c>
      <c r="B44" s="4">
        <v>0.5</v>
      </c>
      <c r="C44" t="s">
        <v>110</v>
      </c>
      <c r="D44" t="s">
        <v>104</v>
      </c>
      <c r="E44" t="s">
        <v>214</v>
      </c>
      <c r="F44" s="6">
        <v>0.39534883720930197</v>
      </c>
      <c r="G44" t="str">
        <f t="shared" si="4"/>
        <v>NE</v>
      </c>
      <c r="H44" s="7" t="s">
        <v>376</v>
      </c>
      <c r="I44" t="s">
        <v>375</v>
      </c>
      <c r="J44" t="s">
        <v>381</v>
      </c>
    </row>
    <row r="45" spans="1:11" x14ac:dyDescent="0.3">
      <c r="A45">
        <f t="shared" si="2"/>
        <v>44</v>
      </c>
      <c r="B45" s="4">
        <v>0.6</v>
      </c>
      <c r="C45" t="s">
        <v>108</v>
      </c>
      <c r="D45" t="s">
        <v>104</v>
      </c>
      <c r="E45" t="s">
        <v>215</v>
      </c>
      <c r="F45" s="6">
        <v>0.71428571428571397</v>
      </c>
      <c r="G45" t="str">
        <f t="shared" si="4"/>
        <v>DA</v>
      </c>
      <c r="H45" s="7" t="s">
        <v>376</v>
      </c>
      <c r="I45" t="s">
        <v>375</v>
      </c>
      <c r="J45" t="s">
        <v>375</v>
      </c>
    </row>
    <row r="46" spans="1:11" x14ac:dyDescent="0.3">
      <c r="A46">
        <f t="shared" si="2"/>
        <v>45</v>
      </c>
      <c r="B46" s="4">
        <v>0.7</v>
      </c>
      <c r="C46" t="s">
        <v>109</v>
      </c>
      <c r="D46" t="s">
        <v>104</v>
      </c>
      <c r="E46" t="s">
        <v>216</v>
      </c>
      <c r="F46" s="6">
        <v>0.29870129870129802</v>
      </c>
      <c r="G46" t="str">
        <f t="shared" si="4"/>
        <v>NE</v>
      </c>
      <c r="H46" s="7" t="s">
        <v>376</v>
      </c>
      <c r="I46" t="s">
        <v>377</v>
      </c>
      <c r="J46" t="s">
        <v>381</v>
      </c>
      <c r="K46" t="s">
        <v>386</v>
      </c>
    </row>
    <row r="47" spans="1:11" x14ac:dyDescent="0.3">
      <c r="A47">
        <f t="shared" si="2"/>
        <v>46</v>
      </c>
      <c r="B47" s="4">
        <v>0.7</v>
      </c>
      <c r="C47" t="s">
        <v>111</v>
      </c>
      <c r="D47" t="s">
        <v>104</v>
      </c>
      <c r="E47" t="s">
        <v>217</v>
      </c>
      <c r="F47" s="6">
        <v>0.19191919191919099</v>
      </c>
      <c r="G47" t="str">
        <f t="shared" si="4"/>
        <v>NE</v>
      </c>
      <c r="H47" s="7" t="s">
        <v>376</v>
      </c>
      <c r="I47" t="s">
        <v>375</v>
      </c>
      <c r="J47" t="s">
        <v>375</v>
      </c>
    </row>
    <row r="48" spans="1:11" x14ac:dyDescent="0.3">
      <c r="A48">
        <f t="shared" si="2"/>
        <v>47</v>
      </c>
      <c r="B48" s="4">
        <v>0.8</v>
      </c>
      <c r="C48" t="s">
        <v>108</v>
      </c>
      <c r="D48" t="s">
        <v>104</v>
      </c>
      <c r="E48" t="s">
        <v>218</v>
      </c>
      <c r="F48" s="6">
        <v>0.36666666666666597</v>
      </c>
      <c r="G48" t="str">
        <f t="shared" si="4"/>
        <v>NE</v>
      </c>
      <c r="H48" s="7" t="s">
        <v>376</v>
      </c>
      <c r="I48" t="s">
        <v>375</v>
      </c>
      <c r="J48" t="s">
        <v>381</v>
      </c>
    </row>
    <row r="49" spans="1:10" x14ac:dyDescent="0.3">
      <c r="A49">
        <f t="shared" si="2"/>
        <v>48</v>
      </c>
      <c r="B49" s="4">
        <v>0.8</v>
      </c>
      <c r="C49" t="s">
        <v>109</v>
      </c>
      <c r="D49" t="s">
        <v>104</v>
      </c>
      <c r="E49" t="s">
        <v>219</v>
      </c>
      <c r="F49" s="6">
        <v>0.28571428571428498</v>
      </c>
      <c r="G49" t="str">
        <f t="shared" si="4"/>
        <v>NE</v>
      </c>
      <c r="H49" s="7" t="s">
        <v>376</v>
      </c>
      <c r="I49" t="s">
        <v>375</v>
      </c>
      <c r="J49" t="s">
        <v>381</v>
      </c>
    </row>
    <row r="50" spans="1:10" x14ac:dyDescent="0.3">
      <c r="A50">
        <f t="shared" si="2"/>
        <v>49</v>
      </c>
      <c r="B50" s="4">
        <v>0.8</v>
      </c>
      <c r="C50" t="s">
        <v>110</v>
      </c>
      <c r="D50" t="s">
        <v>104</v>
      </c>
      <c r="E50" t="s">
        <v>220</v>
      </c>
      <c r="F50" s="6">
        <v>0.57446808510638303</v>
      </c>
      <c r="G50" t="str">
        <f t="shared" si="4"/>
        <v>NE</v>
      </c>
      <c r="H50" s="7" t="s">
        <v>376</v>
      </c>
      <c r="I50" t="s">
        <v>375</v>
      </c>
      <c r="J50" t="s">
        <v>375</v>
      </c>
    </row>
    <row r="51" spans="1:10" x14ac:dyDescent="0.3">
      <c r="A51">
        <f t="shared" si="2"/>
        <v>50</v>
      </c>
      <c r="B51" s="4">
        <v>0.8</v>
      </c>
      <c r="C51" t="s">
        <v>111</v>
      </c>
      <c r="D51" t="s">
        <v>104</v>
      </c>
      <c r="E51" t="s">
        <v>221</v>
      </c>
      <c r="F51" s="6">
        <v>8.3333333333333301E-2</v>
      </c>
      <c r="G51" t="str">
        <f t="shared" si="4"/>
        <v>NE</v>
      </c>
      <c r="H51" s="7" t="s">
        <v>376</v>
      </c>
      <c r="I51" t="s">
        <v>375</v>
      </c>
      <c r="J51" t="s">
        <v>375</v>
      </c>
    </row>
    <row r="52" spans="1:10" x14ac:dyDescent="0.3">
      <c r="A52">
        <f t="shared" si="2"/>
        <v>51</v>
      </c>
      <c r="B52" s="4">
        <v>0.9</v>
      </c>
      <c r="C52" t="s">
        <v>107</v>
      </c>
      <c r="D52" t="s">
        <v>104</v>
      </c>
      <c r="E52" t="s">
        <v>222</v>
      </c>
      <c r="F52" s="6">
        <v>0.97499999999999998</v>
      </c>
      <c r="G52" t="str">
        <f t="shared" si="4"/>
        <v>DA</v>
      </c>
      <c r="H52" s="7" t="s">
        <v>376</v>
      </c>
      <c r="I52" t="s">
        <v>375</v>
      </c>
      <c r="J52" t="s">
        <v>375</v>
      </c>
    </row>
    <row r="53" spans="1:10" x14ac:dyDescent="0.3">
      <c r="A53">
        <f t="shared" si="2"/>
        <v>52</v>
      </c>
      <c r="B53" s="4">
        <v>0.9</v>
      </c>
      <c r="C53" t="s">
        <v>109</v>
      </c>
      <c r="D53" t="s">
        <v>104</v>
      </c>
      <c r="E53" t="s">
        <v>223</v>
      </c>
      <c r="F53" s="6">
        <v>0.472727272727272</v>
      </c>
      <c r="G53" t="str">
        <f t="shared" si="4"/>
        <v>NE</v>
      </c>
      <c r="H53" s="7" t="s">
        <v>376</v>
      </c>
      <c r="I53" t="s">
        <v>375</v>
      </c>
      <c r="J53" t="s">
        <v>381</v>
      </c>
    </row>
    <row r="54" spans="1:10" x14ac:dyDescent="0.3">
      <c r="A54">
        <f t="shared" si="2"/>
        <v>53</v>
      </c>
      <c r="B54" s="4">
        <v>0.9</v>
      </c>
      <c r="C54" t="s">
        <v>110</v>
      </c>
      <c r="D54" t="s">
        <v>104</v>
      </c>
      <c r="E54" t="s">
        <v>224</v>
      </c>
      <c r="F54" s="6">
        <v>0.58064516129032195</v>
      </c>
      <c r="G54" t="str">
        <f t="shared" si="4"/>
        <v>NE</v>
      </c>
      <c r="H54" s="7" t="s">
        <v>376</v>
      </c>
      <c r="I54" t="s">
        <v>375</v>
      </c>
      <c r="J54" t="s">
        <v>375</v>
      </c>
    </row>
    <row r="55" spans="1:10" x14ac:dyDescent="0.3">
      <c r="A55">
        <f t="shared" si="2"/>
        <v>54</v>
      </c>
      <c r="B55" s="4">
        <v>0.5</v>
      </c>
      <c r="C55" t="s">
        <v>107</v>
      </c>
      <c r="D55" t="s">
        <v>370</v>
      </c>
      <c r="E55" t="s">
        <v>144</v>
      </c>
      <c r="F55" s="6">
        <v>0.5</v>
      </c>
      <c r="G55" t="str">
        <f t="shared" si="4"/>
        <v>DA</v>
      </c>
      <c r="H55" t="s">
        <v>374</v>
      </c>
      <c r="I55" s="7" t="s">
        <v>376</v>
      </c>
      <c r="J55" t="str">
        <f t="shared" si="1"/>
        <v>DA</v>
      </c>
    </row>
    <row r="56" spans="1:10" x14ac:dyDescent="0.3">
      <c r="A56">
        <f t="shared" si="2"/>
        <v>55</v>
      </c>
      <c r="B56" s="4">
        <v>0.5</v>
      </c>
      <c r="C56" t="s">
        <v>107</v>
      </c>
      <c r="D56" t="s">
        <v>370</v>
      </c>
      <c r="E56" t="s">
        <v>285</v>
      </c>
      <c r="F56" s="6">
        <v>0.22222222222222199</v>
      </c>
      <c r="G56" t="str">
        <f t="shared" si="4"/>
        <v>NE</v>
      </c>
      <c r="H56" t="s">
        <v>374</v>
      </c>
      <c r="I56" s="7" t="s">
        <v>376</v>
      </c>
      <c r="J56" t="str">
        <f t="shared" si="1"/>
        <v>DA</v>
      </c>
    </row>
    <row r="57" spans="1:10" x14ac:dyDescent="0.3">
      <c r="A57">
        <f t="shared" si="2"/>
        <v>56</v>
      </c>
      <c r="B57" s="4">
        <v>0.5</v>
      </c>
      <c r="C57" t="s">
        <v>107</v>
      </c>
      <c r="D57" t="s">
        <v>370</v>
      </c>
      <c r="E57" t="s">
        <v>286</v>
      </c>
      <c r="F57" s="6">
        <v>0.66666666666666596</v>
      </c>
      <c r="G57" t="str">
        <f t="shared" si="4"/>
        <v>DA</v>
      </c>
      <c r="H57" t="s">
        <v>374</v>
      </c>
      <c r="I57" s="7" t="s">
        <v>376</v>
      </c>
      <c r="J57" t="str">
        <f t="shared" si="1"/>
        <v>DA</v>
      </c>
    </row>
    <row r="58" spans="1:10" x14ac:dyDescent="0.3">
      <c r="A58">
        <f t="shared" si="2"/>
        <v>57</v>
      </c>
      <c r="B58" s="4">
        <v>0.5</v>
      </c>
      <c r="C58" t="s">
        <v>107</v>
      </c>
      <c r="D58" t="s">
        <v>370</v>
      </c>
      <c r="E58" t="s">
        <v>287</v>
      </c>
      <c r="F58" s="6">
        <v>0.33333333333333298</v>
      </c>
      <c r="G58" t="str">
        <f t="shared" si="4"/>
        <v>NE</v>
      </c>
      <c r="H58" t="s">
        <v>374</v>
      </c>
      <c r="I58" s="7" t="s">
        <v>376</v>
      </c>
      <c r="J58" t="str">
        <f t="shared" si="1"/>
        <v>DA</v>
      </c>
    </row>
    <row r="59" spans="1:10" x14ac:dyDescent="0.3">
      <c r="A59">
        <f t="shared" si="2"/>
        <v>58</v>
      </c>
      <c r="B59" s="4">
        <v>0.5</v>
      </c>
      <c r="C59" t="s">
        <v>107</v>
      </c>
      <c r="D59" t="s">
        <v>370</v>
      </c>
      <c r="E59" t="s">
        <v>288</v>
      </c>
      <c r="F59" s="6">
        <v>0.66666666666666596</v>
      </c>
      <c r="G59" t="str">
        <f t="shared" si="4"/>
        <v>DA</v>
      </c>
      <c r="H59" t="s">
        <v>375</v>
      </c>
      <c r="I59" s="7" t="s">
        <v>376</v>
      </c>
      <c r="J59" t="s">
        <v>375</v>
      </c>
    </row>
    <row r="60" spans="1:10" x14ac:dyDescent="0.3">
      <c r="A60">
        <f t="shared" si="2"/>
        <v>59</v>
      </c>
      <c r="B60" s="4">
        <v>0.5</v>
      </c>
      <c r="C60" t="s">
        <v>107</v>
      </c>
      <c r="D60" t="s">
        <v>370</v>
      </c>
      <c r="E60" t="s">
        <v>289</v>
      </c>
      <c r="F60" s="6">
        <v>0.33333333333333298</v>
      </c>
      <c r="G60" t="str">
        <f t="shared" si="4"/>
        <v>NE</v>
      </c>
      <c r="H60" t="s">
        <v>374</v>
      </c>
      <c r="I60" s="7" t="s">
        <v>376</v>
      </c>
      <c r="J60" t="str">
        <f t="shared" si="1"/>
        <v>DA</v>
      </c>
    </row>
    <row r="61" spans="1:10" x14ac:dyDescent="0.3">
      <c r="A61">
        <f t="shared" si="2"/>
        <v>60</v>
      </c>
      <c r="B61" s="4">
        <v>0.5</v>
      </c>
      <c r="C61" t="s">
        <v>107</v>
      </c>
      <c r="D61" t="s">
        <v>370</v>
      </c>
      <c r="E61" t="s">
        <v>290</v>
      </c>
      <c r="F61" s="6">
        <v>0.66666666666666596</v>
      </c>
      <c r="G61" t="str">
        <f t="shared" si="4"/>
        <v>DA</v>
      </c>
      <c r="H61" t="s">
        <v>375</v>
      </c>
      <c r="I61" s="7" t="s">
        <v>376</v>
      </c>
      <c r="J61" t="s">
        <v>375</v>
      </c>
    </row>
    <row r="62" spans="1:10" x14ac:dyDescent="0.3">
      <c r="A62">
        <f t="shared" si="2"/>
        <v>61</v>
      </c>
      <c r="B62" s="4">
        <v>0.5</v>
      </c>
      <c r="C62" t="s">
        <v>107</v>
      </c>
      <c r="D62" t="s">
        <v>370</v>
      </c>
      <c r="E62" t="s">
        <v>291</v>
      </c>
      <c r="F62" s="6">
        <v>0.25</v>
      </c>
      <c r="G62" t="str">
        <f t="shared" si="4"/>
        <v>NE</v>
      </c>
      <c r="H62" t="s">
        <v>374</v>
      </c>
      <c r="I62" s="7" t="s">
        <v>376</v>
      </c>
      <c r="J62" t="str">
        <f t="shared" si="1"/>
        <v>DA</v>
      </c>
    </row>
    <row r="63" spans="1:10" x14ac:dyDescent="0.3">
      <c r="A63">
        <f t="shared" si="2"/>
        <v>62</v>
      </c>
      <c r="B63" s="4">
        <v>0.5</v>
      </c>
      <c r="C63" t="s">
        <v>107</v>
      </c>
      <c r="D63" t="s">
        <v>370</v>
      </c>
      <c r="E63" t="s">
        <v>292</v>
      </c>
      <c r="F63" s="6">
        <v>0.66666666666666596</v>
      </c>
      <c r="G63" t="str">
        <f t="shared" si="4"/>
        <v>DA</v>
      </c>
      <c r="H63" t="s">
        <v>375</v>
      </c>
      <c r="I63" s="7" t="s">
        <v>376</v>
      </c>
      <c r="J63" t="s">
        <v>375</v>
      </c>
    </row>
    <row r="64" spans="1:10" x14ac:dyDescent="0.3">
      <c r="A64">
        <f t="shared" si="2"/>
        <v>63</v>
      </c>
      <c r="B64" s="4">
        <v>0.5</v>
      </c>
      <c r="C64" t="s">
        <v>107</v>
      </c>
      <c r="D64" t="s">
        <v>370</v>
      </c>
      <c r="E64" t="s">
        <v>293</v>
      </c>
      <c r="F64" s="6">
        <v>0.25</v>
      </c>
      <c r="G64" t="str">
        <f t="shared" si="4"/>
        <v>NE</v>
      </c>
      <c r="H64" t="s">
        <v>374</v>
      </c>
      <c r="I64" s="7" t="s">
        <v>376</v>
      </c>
      <c r="J64" t="str">
        <f t="shared" si="1"/>
        <v>DA</v>
      </c>
    </row>
    <row r="65" spans="1:10" x14ac:dyDescent="0.3">
      <c r="A65">
        <f t="shared" si="2"/>
        <v>64</v>
      </c>
      <c r="B65" s="4">
        <v>0.5</v>
      </c>
      <c r="C65" t="s">
        <v>108</v>
      </c>
      <c r="D65" t="s">
        <v>370</v>
      </c>
      <c r="E65" t="s">
        <v>153</v>
      </c>
      <c r="F65" s="6">
        <v>0.5</v>
      </c>
      <c r="G65" t="str">
        <f t="shared" si="4"/>
        <v>DA</v>
      </c>
      <c r="H65" t="s">
        <v>374</v>
      </c>
      <c r="I65" s="7" t="s">
        <v>376</v>
      </c>
      <c r="J65" t="str">
        <f t="shared" si="1"/>
        <v>DA</v>
      </c>
    </row>
    <row r="66" spans="1:10" x14ac:dyDescent="0.3">
      <c r="A66">
        <f t="shared" si="2"/>
        <v>65</v>
      </c>
      <c r="B66" s="4">
        <v>0.5</v>
      </c>
      <c r="C66" t="s">
        <v>108</v>
      </c>
      <c r="D66" t="s">
        <v>370</v>
      </c>
      <c r="E66" t="s">
        <v>154</v>
      </c>
      <c r="F66" s="6">
        <v>1</v>
      </c>
      <c r="G66" t="str">
        <f t="shared" si="4"/>
        <v>DA</v>
      </c>
      <c r="H66" t="s">
        <v>374</v>
      </c>
      <c r="I66" s="7" t="s">
        <v>376</v>
      </c>
      <c r="J66" t="str">
        <f t="shared" si="1"/>
        <v>DA</v>
      </c>
    </row>
    <row r="67" spans="1:10" x14ac:dyDescent="0.3">
      <c r="A67">
        <f t="shared" si="2"/>
        <v>66</v>
      </c>
      <c r="B67" s="4">
        <v>0.5</v>
      </c>
      <c r="C67" t="s">
        <v>108</v>
      </c>
      <c r="D67" t="s">
        <v>370</v>
      </c>
      <c r="E67" t="s">
        <v>294</v>
      </c>
      <c r="F67" s="6">
        <v>0.5</v>
      </c>
      <c r="G67" t="str">
        <f t="shared" si="4"/>
        <v>DA</v>
      </c>
      <c r="H67" t="s">
        <v>374</v>
      </c>
      <c r="I67" s="7" t="s">
        <v>376</v>
      </c>
      <c r="J67" t="str">
        <f t="shared" ref="J67:J127" si="5">IF(OR(H67="DA",I67="DA"),"DA","")</f>
        <v>DA</v>
      </c>
    </row>
    <row r="68" spans="1:10" x14ac:dyDescent="0.3">
      <c r="A68">
        <f t="shared" ref="A68:A131" si="6">A67+1</f>
        <v>67</v>
      </c>
      <c r="B68" s="4">
        <v>0.5</v>
      </c>
      <c r="C68" t="s">
        <v>108</v>
      </c>
      <c r="D68" t="s">
        <v>370</v>
      </c>
      <c r="E68" t="s">
        <v>156</v>
      </c>
      <c r="F68" s="6">
        <v>0.5</v>
      </c>
      <c r="G68" t="str">
        <f t="shared" si="4"/>
        <v>DA</v>
      </c>
      <c r="H68" t="s">
        <v>374</v>
      </c>
      <c r="I68" s="7" t="s">
        <v>376</v>
      </c>
      <c r="J68" t="str">
        <f t="shared" si="5"/>
        <v>DA</v>
      </c>
    </row>
    <row r="69" spans="1:10" x14ac:dyDescent="0.3">
      <c r="A69">
        <f t="shared" si="6"/>
        <v>68</v>
      </c>
      <c r="B69" s="4">
        <v>0.5</v>
      </c>
      <c r="C69" t="s">
        <v>108</v>
      </c>
      <c r="D69" t="s">
        <v>370</v>
      </c>
      <c r="E69" t="s">
        <v>295</v>
      </c>
      <c r="F69" s="6">
        <v>0.66666666666666596</v>
      </c>
      <c r="G69" t="str">
        <f t="shared" si="4"/>
        <v>DA</v>
      </c>
      <c r="H69" t="s">
        <v>374</v>
      </c>
      <c r="I69" s="7" t="s">
        <v>376</v>
      </c>
      <c r="J69" t="str">
        <f t="shared" si="5"/>
        <v>DA</v>
      </c>
    </row>
    <row r="70" spans="1:10" x14ac:dyDescent="0.3">
      <c r="A70">
        <f t="shared" si="6"/>
        <v>69</v>
      </c>
      <c r="B70" s="4">
        <v>0.5</v>
      </c>
      <c r="C70" t="s">
        <v>108</v>
      </c>
      <c r="D70" t="s">
        <v>370</v>
      </c>
      <c r="E70" t="s">
        <v>296</v>
      </c>
      <c r="F70" s="6">
        <v>0.8</v>
      </c>
      <c r="G70" t="str">
        <f t="shared" si="4"/>
        <v>DA</v>
      </c>
      <c r="H70" t="s">
        <v>375</v>
      </c>
      <c r="I70" s="7" t="s">
        <v>376</v>
      </c>
      <c r="J70" t="s">
        <v>375</v>
      </c>
    </row>
    <row r="71" spans="1:10" x14ac:dyDescent="0.3">
      <c r="A71">
        <f t="shared" si="6"/>
        <v>70</v>
      </c>
      <c r="B71" s="4">
        <v>0.5</v>
      </c>
      <c r="C71" t="s">
        <v>108</v>
      </c>
      <c r="D71" t="s">
        <v>370</v>
      </c>
      <c r="E71" t="s">
        <v>297</v>
      </c>
      <c r="F71" s="6">
        <v>0.6</v>
      </c>
      <c r="G71" t="str">
        <f t="shared" si="4"/>
        <v>DA</v>
      </c>
      <c r="H71" t="s">
        <v>374</v>
      </c>
      <c r="I71" s="7" t="s">
        <v>376</v>
      </c>
      <c r="J71" t="str">
        <f t="shared" si="5"/>
        <v>DA</v>
      </c>
    </row>
    <row r="72" spans="1:10" x14ac:dyDescent="0.3">
      <c r="A72">
        <f t="shared" si="6"/>
        <v>71</v>
      </c>
      <c r="B72" s="4">
        <v>0.5</v>
      </c>
      <c r="C72" t="s">
        <v>108</v>
      </c>
      <c r="D72" t="s">
        <v>370</v>
      </c>
      <c r="E72" t="s">
        <v>298</v>
      </c>
      <c r="F72" s="6">
        <v>0.5</v>
      </c>
      <c r="G72" t="str">
        <f t="shared" si="4"/>
        <v>DA</v>
      </c>
      <c r="H72" t="s">
        <v>374</v>
      </c>
      <c r="I72" s="7" t="s">
        <v>376</v>
      </c>
      <c r="J72" t="str">
        <f t="shared" si="5"/>
        <v>DA</v>
      </c>
    </row>
    <row r="73" spans="1:10" x14ac:dyDescent="0.3">
      <c r="A73">
        <f t="shared" si="6"/>
        <v>72</v>
      </c>
      <c r="B73" s="4">
        <v>0.5</v>
      </c>
      <c r="C73" t="s">
        <v>108</v>
      </c>
      <c r="D73" t="s">
        <v>370</v>
      </c>
      <c r="E73" t="s">
        <v>299</v>
      </c>
      <c r="F73" s="6">
        <v>0.66666666666666596</v>
      </c>
      <c r="G73" t="str">
        <f t="shared" ref="G73:G104" si="7">IF(F73&gt;=B73,"DA","NE")</f>
        <v>DA</v>
      </c>
      <c r="H73" t="s">
        <v>374</v>
      </c>
      <c r="I73" s="7" t="s">
        <v>376</v>
      </c>
      <c r="J73" t="str">
        <f t="shared" si="5"/>
        <v>DA</v>
      </c>
    </row>
    <row r="74" spans="1:10" x14ac:dyDescent="0.3">
      <c r="A74">
        <f t="shared" si="6"/>
        <v>73</v>
      </c>
      <c r="B74" s="4">
        <v>0.5</v>
      </c>
      <c r="C74" t="s">
        <v>108</v>
      </c>
      <c r="D74" t="s">
        <v>370</v>
      </c>
      <c r="E74" t="s">
        <v>300</v>
      </c>
      <c r="F74" s="6">
        <v>0.8</v>
      </c>
      <c r="G74" t="str">
        <f t="shared" si="7"/>
        <v>DA</v>
      </c>
      <c r="H74" t="s">
        <v>375</v>
      </c>
      <c r="I74" s="7" t="s">
        <v>376</v>
      </c>
      <c r="J74" t="s">
        <v>375</v>
      </c>
    </row>
    <row r="75" spans="1:10" x14ac:dyDescent="0.3">
      <c r="A75">
        <f t="shared" si="6"/>
        <v>74</v>
      </c>
      <c r="B75" s="4">
        <v>0.5</v>
      </c>
      <c r="C75" t="s">
        <v>109</v>
      </c>
      <c r="D75" t="s">
        <v>370</v>
      </c>
      <c r="E75" t="s">
        <v>301</v>
      </c>
      <c r="F75" s="6">
        <v>0.4</v>
      </c>
      <c r="G75" t="str">
        <f t="shared" si="7"/>
        <v>NE</v>
      </c>
      <c r="H75" t="s">
        <v>374</v>
      </c>
      <c r="I75" s="7" t="s">
        <v>376</v>
      </c>
      <c r="J75" t="str">
        <f t="shared" si="5"/>
        <v>DA</v>
      </c>
    </row>
    <row r="76" spans="1:10" x14ac:dyDescent="0.3">
      <c r="A76">
        <f t="shared" si="6"/>
        <v>75</v>
      </c>
      <c r="B76" s="4">
        <v>0.5</v>
      </c>
      <c r="C76" t="s">
        <v>109</v>
      </c>
      <c r="D76" t="s">
        <v>370</v>
      </c>
      <c r="E76" t="s">
        <v>302</v>
      </c>
      <c r="F76" s="6">
        <v>0.57142857142857095</v>
      </c>
      <c r="G76" t="str">
        <f t="shared" si="7"/>
        <v>DA</v>
      </c>
      <c r="H76" t="s">
        <v>374</v>
      </c>
      <c r="I76" s="7" t="s">
        <v>376</v>
      </c>
      <c r="J76" t="str">
        <f t="shared" si="5"/>
        <v>DA</v>
      </c>
    </row>
    <row r="77" spans="1:10" x14ac:dyDescent="0.3">
      <c r="A77">
        <f t="shared" si="6"/>
        <v>76</v>
      </c>
      <c r="B77" s="4">
        <v>0.5</v>
      </c>
      <c r="C77" t="s">
        <v>109</v>
      </c>
      <c r="D77" t="s">
        <v>370</v>
      </c>
      <c r="E77" t="s">
        <v>303</v>
      </c>
      <c r="F77" s="6">
        <v>0.8</v>
      </c>
      <c r="G77" t="str">
        <f t="shared" si="7"/>
        <v>DA</v>
      </c>
      <c r="H77" t="s">
        <v>374</v>
      </c>
      <c r="I77" s="7" t="s">
        <v>376</v>
      </c>
      <c r="J77" t="str">
        <f t="shared" si="5"/>
        <v>DA</v>
      </c>
    </row>
    <row r="78" spans="1:10" x14ac:dyDescent="0.3">
      <c r="A78">
        <f t="shared" si="6"/>
        <v>77</v>
      </c>
      <c r="B78" s="4">
        <v>0.5</v>
      </c>
      <c r="C78" t="s">
        <v>109</v>
      </c>
      <c r="D78" t="s">
        <v>370</v>
      </c>
      <c r="E78" t="s">
        <v>304</v>
      </c>
      <c r="F78" s="6">
        <v>0.75</v>
      </c>
      <c r="G78" t="str">
        <f t="shared" si="7"/>
        <v>DA</v>
      </c>
      <c r="H78" t="s">
        <v>374</v>
      </c>
      <c r="I78" s="7" t="s">
        <v>376</v>
      </c>
      <c r="J78" t="str">
        <f t="shared" si="5"/>
        <v>DA</v>
      </c>
    </row>
    <row r="79" spans="1:10" x14ac:dyDescent="0.3">
      <c r="A79">
        <f t="shared" si="6"/>
        <v>78</v>
      </c>
      <c r="B79" s="4">
        <v>0.5</v>
      </c>
      <c r="C79" t="s">
        <v>109</v>
      </c>
      <c r="D79" t="s">
        <v>370</v>
      </c>
      <c r="E79" t="s">
        <v>305</v>
      </c>
      <c r="F79" s="6">
        <v>1</v>
      </c>
      <c r="G79" t="str">
        <f t="shared" si="7"/>
        <v>DA</v>
      </c>
      <c r="H79" t="s">
        <v>375</v>
      </c>
      <c r="I79" s="7" t="s">
        <v>376</v>
      </c>
      <c r="J79" t="s">
        <v>375</v>
      </c>
    </row>
    <row r="80" spans="1:10" x14ac:dyDescent="0.3">
      <c r="A80">
        <f t="shared" si="6"/>
        <v>79</v>
      </c>
      <c r="B80" s="4">
        <v>0.5</v>
      </c>
      <c r="C80" t="s">
        <v>109</v>
      </c>
      <c r="D80" t="s">
        <v>370</v>
      </c>
      <c r="E80" t="s">
        <v>306</v>
      </c>
      <c r="F80" s="6">
        <v>0.5</v>
      </c>
      <c r="G80" t="str">
        <f t="shared" si="7"/>
        <v>DA</v>
      </c>
      <c r="H80" t="s">
        <v>375</v>
      </c>
      <c r="I80" s="7" t="s">
        <v>376</v>
      </c>
      <c r="J80" t="s">
        <v>375</v>
      </c>
    </row>
    <row r="81" spans="1:11" x14ac:dyDescent="0.3">
      <c r="A81">
        <f t="shared" si="6"/>
        <v>80</v>
      </c>
      <c r="B81" s="4">
        <v>0.5</v>
      </c>
      <c r="C81" t="s">
        <v>109</v>
      </c>
      <c r="D81" t="s">
        <v>370</v>
      </c>
      <c r="E81" t="s">
        <v>307</v>
      </c>
      <c r="F81" s="6">
        <v>0.75</v>
      </c>
      <c r="G81" t="str">
        <f t="shared" si="7"/>
        <v>DA</v>
      </c>
      <c r="H81" t="s">
        <v>375</v>
      </c>
      <c r="I81" s="7" t="s">
        <v>376</v>
      </c>
      <c r="J81" t="s">
        <v>375</v>
      </c>
    </row>
    <row r="82" spans="1:11" x14ac:dyDescent="0.3">
      <c r="A82">
        <f t="shared" si="6"/>
        <v>81</v>
      </c>
      <c r="B82" s="4">
        <v>0.5</v>
      </c>
      <c r="C82" t="s">
        <v>109</v>
      </c>
      <c r="D82" t="s">
        <v>370</v>
      </c>
      <c r="E82" t="s">
        <v>308</v>
      </c>
      <c r="F82" s="6">
        <v>0.375</v>
      </c>
      <c r="G82" t="str">
        <f t="shared" si="7"/>
        <v>NE</v>
      </c>
      <c r="H82" t="s">
        <v>375</v>
      </c>
      <c r="I82" s="7" t="s">
        <v>376</v>
      </c>
      <c r="J82" t="s">
        <v>375</v>
      </c>
    </row>
    <row r="83" spans="1:11" x14ac:dyDescent="0.3">
      <c r="A83">
        <f t="shared" si="6"/>
        <v>82</v>
      </c>
      <c r="B83" s="4">
        <v>0.5</v>
      </c>
      <c r="C83" t="s">
        <v>109</v>
      </c>
      <c r="D83" t="s">
        <v>370</v>
      </c>
      <c r="E83" t="s">
        <v>309</v>
      </c>
      <c r="F83" s="6">
        <v>0.5</v>
      </c>
      <c r="G83" t="str">
        <f t="shared" si="7"/>
        <v>DA</v>
      </c>
      <c r="H83" t="s">
        <v>375</v>
      </c>
      <c r="I83" s="7" t="s">
        <v>376</v>
      </c>
      <c r="J83" t="s">
        <v>375</v>
      </c>
    </row>
    <row r="84" spans="1:11" x14ac:dyDescent="0.3">
      <c r="A84">
        <f t="shared" si="6"/>
        <v>83</v>
      </c>
      <c r="B84" s="4">
        <v>0.5</v>
      </c>
      <c r="C84" t="s">
        <v>109</v>
      </c>
      <c r="D84" t="s">
        <v>370</v>
      </c>
      <c r="E84" t="s">
        <v>310</v>
      </c>
      <c r="F84" s="6">
        <v>0.66666666666666596</v>
      </c>
      <c r="G84" t="str">
        <f t="shared" si="7"/>
        <v>DA</v>
      </c>
      <c r="H84" t="s">
        <v>374</v>
      </c>
      <c r="I84" s="7" t="s">
        <v>376</v>
      </c>
      <c r="J84" t="str">
        <f t="shared" si="5"/>
        <v>DA</v>
      </c>
    </row>
    <row r="85" spans="1:11" x14ac:dyDescent="0.3">
      <c r="A85">
        <f t="shared" si="6"/>
        <v>84</v>
      </c>
      <c r="B85" s="4">
        <v>0.5</v>
      </c>
      <c r="C85" t="s">
        <v>110</v>
      </c>
      <c r="D85" t="s">
        <v>370</v>
      </c>
      <c r="E85" t="s">
        <v>311</v>
      </c>
      <c r="F85" s="6">
        <v>0.75</v>
      </c>
      <c r="G85" t="str">
        <f t="shared" si="7"/>
        <v>DA</v>
      </c>
      <c r="H85" t="s">
        <v>374</v>
      </c>
      <c r="I85" s="7" t="s">
        <v>376</v>
      </c>
      <c r="J85" t="str">
        <f t="shared" si="5"/>
        <v>DA</v>
      </c>
    </row>
    <row r="86" spans="1:11" x14ac:dyDescent="0.3">
      <c r="A86">
        <f t="shared" si="6"/>
        <v>85</v>
      </c>
      <c r="B86" s="4">
        <v>0.5</v>
      </c>
      <c r="C86" t="s">
        <v>110</v>
      </c>
      <c r="D86" t="s">
        <v>370</v>
      </c>
      <c r="E86" t="s">
        <v>312</v>
      </c>
      <c r="F86" s="6">
        <v>1</v>
      </c>
      <c r="G86" t="str">
        <f t="shared" si="7"/>
        <v>DA</v>
      </c>
      <c r="H86" t="s">
        <v>375</v>
      </c>
      <c r="I86" s="7" t="s">
        <v>376</v>
      </c>
      <c r="J86" t="s">
        <v>375</v>
      </c>
    </row>
    <row r="87" spans="1:11" x14ac:dyDescent="0.3">
      <c r="A87">
        <f t="shared" si="6"/>
        <v>86</v>
      </c>
      <c r="B87" s="4">
        <v>0.5</v>
      </c>
      <c r="C87" t="s">
        <v>110</v>
      </c>
      <c r="D87" t="s">
        <v>370</v>
      </c>
      <c r="E87" t="s">
        <v>313</v>
      </c>
      <c r="F87" s="6">
        <v>0.8</v>
      </c>
      <c r="G87" t="str">
        <f t="shared" si="7"/>
        <v>DA</v>
      </c>
      <c r="H87" t="s">
        <v>375</v>
      </c>
      <c r="I87" s="7" t="s">
        <v>376</v>
      </c>
      <c r="J87" t="s">
        <v>375</v>
      </c>
    </row>
    <row r="88" spans="1:11" x14ac:dyDescent="0.3">
      <c r="A88">
        <f t="shared" si="6"/>
        <v>87</v>
      </c>
      <c r="B88" s="4">
        <v>0.5</v>
      </c>
      <c r="C88" t="s">
        <v>110</v>
      </c>
      <c r="D88" t="s">
        <v>370</v>
      </c>
      <c r="E88" t="s">
        <v>314</v>
      </c>
      <c r="F88" s="6">
        <v>0.6</v>
      </c>
      <c r="G88" t="str">
        <f t="shared" si="7"/>
        <v>DA</v>
      </c>
      <c r="H88" t="s">
        <v>375</v>
      </c>
      <c r="I88" s="7" t="s">
        <v>376</v>
      </c>
      <c r="J88" t="s">
        <v>381</v>
      </c>
      <c r="K88" t="s">
        <v>383</v>
      </c>
    </row>
    <row r="89" spans="1:11" x14ac:dyDescent="0.3">
      <c r="A89">
        <f t="shared" si="6"/>
        <v>88</v>
      </c>
      <c r="B89" s="4">
        <v>0.5</v>
      </c>
      <c r="C89" t="s">
        <v>110</v>
      </c>
      <c r="D89" t="s">
        <v>370</v>
      </c>
      <c r="E89" t="s">
        <v>315</v>
      </c>
      <c r="F89" s="6">
        <v>1</v>
      </c>
      <c r="G89" t="str">
        <f t="shared" si="7"/>
        <v>DA</v>
      </c>
      <c r="H89" t="s">
        <v>375</v>
      </c>
      <c r="I89" s="7" t="s">
        <v>376</v>
      </c>
      <c r="J89" t="s">
        <v>375</v>
      </c>
    </row>
    <row r="90" spans="1:11" x14ac:dyDescent="0.3">
      <c r="A90">
        <f t="shared" si="6"/>
        <v>89</v>
      </c>
      <c r="B90" s="4">
        <v>0.5</v>
      </c>
      <c r="C90" t="s">
        <v>110</v>
      </c>
      <c r="D90" t="s">
        <v>370</v>
      </c>
      <c r="E90" t="s">
        <v>316</v>
      </c>
      <c r="F90" s="6">
        <v>1</v>
      </c>
      <c r="G90" t="str">
        <f t="shared" si="7"/>
        <v>DA</v>
      </c>
      <c r="H90" t="s">
        <v>375</v>
      </c>
      <c r="I90" s="7" t="s">
        <v>376</v>
      </c>
      <c r="J90" t="s">
        <v>375</v>
      </c>
    </row>
    <row r="91" spans="1:11" x14ac:dyDescent="0.3">
      <c r="A91">
        <f t="shared" si="6"/>
        <v>90</v>
      </c>
      <c r="B91" s="4">
        <v>0.5</v>
      </c>
      <c r="C91" t="s">
        <v>110</v>
      </c>
      <c r="D91" t="s">
        <v>370</v>
      </c>
      <c r="E91" t="s">
        <v>317</v>
      </c>
      <c r="F91" s="6">
        <v>0.66666666666666596</v>
      </c>
      <c r="G91" t="str">
        <f t="shared" si="7"/>
        <v>DA</v>
      </c>
      <c r="H91" t="s">
        <v>375</v>
      </c>
      <c r="I91" s="7" t="s">
        <v>376</v>
      </c>
      <c r="J91" t="s">
        <v>375</v>
      </c>
    </row>
    <row r="92" spans="1:11" x14ac:dyDescent="0.3">
      <c r="A92">
        <f t="shared" si="6"/>
        <v>91</v>
      </c>
      <c r="B92" s="4">
        <v>0.5</v>
      </c>
      <c r="C92" t="s">
        <v>110</v>
      </c>
      <c r="D92" t="s">
        <v>370</v>
      </c>
      <c r="E92" t="s">
        <v>318</v>
      </c>
      <c r="F92" s="6">
        <v>0.66666666666666596</v>
      </c>
      <c r="G92" t="str">
        <f t="shared" si="7"/>
        <v>DA</v>
      </c>
      <c r="H92" t="s">
        <v>375</v>
      </c>
      <c r="I92" s="7" t="s">
        <v>376</v>
      </c>
      <c r="J92" t="s">
        <v>375</v>
      </c>
    </row>
    <row r="93" spans="1:11" x14ac:dyDescent="0.3">
      <c r="A93">
        <f t="shared" si="6"/>
        <v>92</v>
      </c>
      <c r="B93" s="4">
        <v>0.5</v>
      </c>
      <c r="C93" t="s">
        <v>110</v>
      </c>
      <c r="D93" t="s">
        <v>370</v>
      </c>
      <c r="E93" t="s">
        <v>319</v>
      </c>
      <c r="F93" s="6">
        <v>0.75</v>
      </c>
      <c r="G93" t="str">
        <f t="shared" si="7"/>
        <v>DA</v>
      </c>
      <c r="H93" t="s">
        <v>375</v>
      </c>
      <c r="I93" s="7" t="s">
        <v>376</v>
      </c>
      <c r="J93" t="s">
        <v>375</v>
      </c>
    </row>
    <row r="94" spans="1:11" x14ac:dyDescent="0.3">
      <c r="A94">
        <f t="shared" si="6"/>
        <v>93</v>
      </c>
      <c r="B94" s="4">
        <v>0.5</v>
      </c>
      <c r="C94" t="s">
        <v>110</v>
      </c>
      <c r="D94" t="s">
        <v>370</v>
      </c>
      <c r="E94" t="s">
        <v>320</v>
      </c>
      <c r="F94" s="6">
        <v>0.66666666666666596</v>
      </c>
      <c r="G94" t="str">
        <f t="shared" si="7"/>
        <v>DA</v>
      </c>
      <c r="H94" t="s">
        <v>375</v>
      </c>
      <c r="I94" s="7" t="s">
        <v>376</v>
      </c>
      <c r="J94" t="s">
        <v>375</v>
      </c>
    </row>
    <row r="95" spans="1:11" x14ac:dyDescent="0.3">
      <c r="A95">
        <f t="shared" si="6"/>
        <v>94</v>
      </c>
      <c r="B95" s="4">
        <v>0.7</v>
      </c>
      <c r="C95" t="s">
        <v>108</v>
      </c>
      <c r="D95" t="s">
        <v>370</v>
      </c>
      <c r="E95" t="s">
        <v>321</v>
      </c>
      <c r="F95" s="6">
        <v>1</v>
      </c>
      <c r="G95" t="str">
        <f t="shared" si="7"/>
        <v>DA</v>
      </c>
      <c r="H95" t="s">
        <v>375</v>
      </c>
      <c r="I95" s="7" t="s">
        <v>376</v>
      </c>
      <c r="J95" t="s">
        <v>375</v>
      </c>
    </row>
    <row r="96" spans="1:11" x14ac:dyDescent="0.3">
      <c r="A96">
        <f t="shared" si="6"/>
        <v>95</v>
      </c>
      <c r="B96" s="4">
        <v>0.7</v>
      </c>
      <c r="C96" t="s">
        <v>108</v>
      </c>
      <c r="D96" t="s">
        <v>370</v>
      </c>
      <c r="E96" t="s">
        <v>322</v>
      </c>
      <c r="F96" s="6">
        <v>0.8</v>
      </c>
      <c r="G96" t="str">
        <f t="shared" si="7"/>
        <v>DA</v>
      </c>
      <c r="H96" t="s">
        <v>375</v>
      </c>
      <c r="I96" s="7" t="s">
        <v>376</v>
      </c>
      <c r="J96" t="s">
        <v>375</v>
      </c>
    </row>
    <row r="97" spans="1:10" x14ac:dyDescent="0.3">
      <c r="A97">
        <f t="shared" si="6"/>
        <v>96</v>
      </c>
      <c r="B97" s="4">
        <v>0.7</v>
      </c>
      <c r="C97" t="s">
        <v>108</v>
      </c>
      <c r="D97" t="s">
        <v>370</v>
      </c>
      <c r="E97" t="s">
        <v>323</v>
      </c>
      <c r="F97" s="6">
        <v>0.75</v>
      </c>
      <c r="G97" t="str">
        <f t="shared" si="7"/>
        <v>DA</v>
      </c>
      <c r="H97" t="s">
        <v>374</v>
      </c>
      <c r="I97" s="7" t="s">
        <v>376</v>
      </c>
      <c r="J97" t="str">
        <f t="shared" si="5"/>
        <v>DA</v>
      </c>
    </row>
    <row r="98" spans="1:10" x14ac:dyDescent="0.3">
      <c r="A98">
        <f t="shared" si="6"/>
        <v>97</v>
      </c>
      <c r="B98" s="4">
        <v>0.7</v>
      </c>
      <c r="C98" t="s">
        <v>108</v>
      </c>
      <c r="D98" t="s">
        <v>370</v>
      </c>
      <c r="E98" t="s">
        <v>324</v>
      </c>
      <c r="F98" s="6">
        <v>0.75</v>
      </c>
      <c r="G98" t="str">
        <f t="shared" si="7"/>
        <v>DA</v>
      </c>
      <c r="H98" t="s">
        <v>375</v>
      </c>
      <c r="I98" s="7" t="s">
        <v>376</v>
      </c>
      <c r="J98" t="s">
        <v>375</v>
      </c>
    </row>
    <row r="99" spans="1:10" x14ac:dyDescent="0.3">
      <c r="A99">
        <f t="shared" si="6"/>
        <v>98</v>
      </c>
      <c r="B99" s="4">
        <v>0.7</v>
      </c>
      <c r="C99" t="s">
        <v>108</v>
      </c>
      <c r="D99" t="s">
        <v>370</v>
      </c>
      <c r="E99" t="s">
        <v>325</v>
      </c>
      <c r="F99" s="6">
        <v>1</v>
      </c>
      <c r="G99" t="str">
        <f t="shared" si="7"/>
        <v>DA</v>
      </c>
      <c r="H99" t="s">
        <v>375</v>
      </c>
      <c r="I99" s="7" t="s">
        <v>376</v>
      </c>
      <c r="J99" t="s">
        <v>375</v>
      </c>
    </row>
    <row r="100" spans="1:10" x14ac:dyDescent="0.3">
      <c r="A100">
        <f t="shared" si="6"/>
        <v>99</v>
      </c>
      <c r="B100" s="4">
        <v>0.7</v>
      </c>
      <c r="C100" t="s">
        <v>108</v>
      </c>
      <c r="D100" t="s">
        <v>370</v>
      </c>
      <c r="E100" t="s">
        <v>326</v>
      </c>
      <c r="F100" s="6">
        <v>0.75</v>
      </c>
      <c r="G100" t="str">
        <f t="shared" si="7"/>
        <v>DA</v>
      </c>
      <c r="H100" t="s">
        <v>375</v>
      </c>
      <c r="I100" s="7" t="s">
        <v>376</v>
      </c>
      <c r="J100" t="s">
        <v>375</v>
      </c>
    </row>
    <row r="101" spans="1:10" x14ac:dyDescent="0.3">
      <c r="A101">
        <f t="shared" si="6"/>
        <v>100</v>
      </c>
      <c r="B101" s="4">
        <v>0.7</v>
      </c>
      <c r="C101" t="s">
        <v>108</v>
      </c>
      <c r="D101" t="s">
        <v>370</v>
      </c>
      <c r="E101" t="s">
        <v>327</v>
      </c>
      <c r="F101" s="6">
        <v>1</v>
      </c>
      <c r="G101" t="str">
        <f t="shared" si="7"/>
        <v>DA</v>
      </c>
      <c r="H101" t="s">
        <v>375</v>
      </c>
      <c r="I101" s="7" t="s">
        <v>376</v>
      </c>
      <c r="J101" t="s">
        <v>375</v>
      </c>
    </row>
    <row r="102" spans="1:10" x14ac:dyDescent="0.3">
      <c r="A102">
        <f t="shared" si="6"/>
        <v>101</v>
      </c>
      <c r="B102" s="4">
        <v>0.7</v>
      </c>
      <c r="C102" t="s">
        <v>108</v>
      </c>
      <c r="D102" t="s">
        <v>370</v>
      </c>
      <c r="E102" t="s">
        <v>328</v>
      </c>
      <c r="F102" s="6">
        <v>1</v>
      </c>
      <c r="G102" t="str">
        <f t="shared" si="7"/>
        <v>DA</v>
      </c>
      <c r="H102" t="s">
        <v>375</v>
      </c>
      <c r="I102" s="7" t="s">
        <v>376</v>
      </c>
      <c r="J102" t="s">
        <v>375</v>
      </c>
    </row>
    <row r="103" spans="1:10" x14ac:dyDescent="0.3">
      <c r="A103">
        <f t="shared" si="6"/>
        <v>102</v>
      </c>
      <c r="B103" s="4">
        <v>0.7</v>
      </c>
      <c r="C103" t="s">
        <v>108</v>
      </c>
      <c r="D103" t="s">
        <v>370</v>
      </c>
      <c r="E103" t="s">
        <v>329</v>
      </c>
      <c r="F103" s="6">
        <v>1</v>
      </c>
      <c r="G103" t="str">
        <f t="shared" si="7"/>
        <v>DA</v>
      </c>
      <c r="H103" t="s">
        <v>374</v>
      </c>
      <c r="I103" s="7" t="s">
        <v>376</v>
      </c>
      <c r="J103" t="str">
        <f t="shared" si="5"/>
        <v>DA</v>
      </c>
    </row>
    <row r="104" spans="1:10" x14ac:dyDescent="0.3">
      <c r="A104">
        <f t="shared" si="6"/>
        <v>103</v>
      </c>
      <c r="B104" s="4">
        <v>0.7</v>
      </c>
      <c r="C104" t="s">
        <v>108</v>
      </c>
      <c r="D104" t="s">
        <v>370</v>
      </c>
      <c r="E104" t="s">
        <v>330</v>
      </c>
      <c r="F104" s="6">
        <v>1</v>
      </c>
      <c r="G104" t="str">
        <f t="shared" si="7"/>
        <v>DA</v>
      </c>
      <c r="H104" t="s">
        <v>375</v>
      </c>
      <c r="I104" s="7" t="s">
        <v>376</v>
      </c>
      <c r="J104" t="s">
        <v>375</v>
      </c>
    </row>
    <row r="105" spans="1:10" x14ac:dyDescent="0.3">
      <c r="A105">
        <f t="shared" si="6"/>
        <v>104</v>
      </c>
      <c r="B105" s="4">
        <v>0.7</v>
      </c>
      <c r="C105" t="s">
        <v>109</v>
      </c>
      <c r="D105" t="s">
        <v>370</v>
      </c>
      <c r="E105" t="s">
        <v>331</v>
      </c>
      <c r="F105" s="6">
        <v>1</v>
      </c>
      <c r="G105" t="str">
        <f t="shared" ref="G105:G124" si="8">IF(F105&gt;=B105,"DA","NE")</f>
        <v>DA</v>
      </c>
      <c r="H105" t="s">
        <v>374</v>
      </c>
      <c r="I105" s="7" t="s">
        <v>376</v>
      </c>
      <c r="J105" t="str">
        <f t="shared" si="5"/>
        <v>DA</v>
      </c>
    </row>
    <row r="106" spans="1:10" x14ac:dyDescent="0.3">
      <c r="A106">
        <f t="shared" si="6"/>
        <v>105</v>
      </c>
      <c r="B106" s="4">
        <v>0.7</v>
      </c>
      <c r="C106" t="s">
        <v>109</v>
      </c>
      <c r="D106" t="s">
        <v>370</v>
      </c>
      <c r="E106" t="s">
        <v>332</v>
      </c>
      <c r="F106" s="6">
        <v>1</v>
      </c>
      <c r="G106" t="str">
        <f t="shared" si="8"/>
        <v>DA</v>
      </c>
      <c r="H106" t="s">
        <v>374</v>
      </c>
      <c r="I106" s="7" t="s">
        <v>376</v>
      </c>
      <c r="J106" t="str">
        <f t="shared" si="5"/>
        <v>DA</v>
      </c>
    </row>
    <row r="107" spans="1:10" x14ac:dyDescent="0.3">
      <c r="A107">
        <f t="shared" si="6"/>
        <v>106</v>
      </c>
      <c r="B107" s="4">
        <v>0.7</v>
      </c>
      <c r="C107" t="s">
        <v>109</v>
      </c>
      <c r="D107" t="s">
        <v>370</v>
      </c>
      <c r="E107" t="s">
        <v>333</v>
      </c>
      <c r="F107" s="6">
        <v>1</v>
      </c>
      <c r="G107" t="str">
        <f t="shared" si="8"/>
        <v>DA</v>
      </c>
      <c r="H107" t="s">
        <v>374</v>
      </c>
      <c r="I107" s="7" t="s">
        <v>376</v>
      </c>
      <c r="J107" t="str">
        <f t="shared" si="5"/>
        <v>DA</v>
      </c>
    </row>
    <row r="108" spans="1:10" x14ac:dyDescent="0.3">
      <c r="A108">
        <f t="shared" si="6"/>
        <v>107</v>
      </c>
      <c r="B108" s="4">
        <v>0.7</v>
      </c>
      <c r="C108" t="s">
        <v>109</v>
      </c>
      <c r="D108" t="s">
        <v>370</v>
      </c>
      <c r="E108" t="s">
        <v>334</v>
      </c>
      <c r="F108" s="6">
        <v>1</v>
      </c>
      <c r="G108" t="str">
        <f t="shared" si="8"/>
        <v>DA</v>
      </c>
      <c r="H108" t="s">
        <v>374</v>
      </c>
      <c r="I108" s="7" t="s">
        <v>376</v>
      </c>
      <c r="J108" t="str">
        <f t="shared" si="5"/>
        <v>DA</v>
      </c>
    </row>
    <row r="109" spans="1:10" x14ac:dyDescent="0.3">
      <c r="A109">
        <f t="shared" si="6"/>
        <v>108</v>
      </c>
      <c r="B109" s="4">
        <v>0.7</v>
      </c>
      <c r="C109" t="s">
        <v>109</v>
      </c>
      <c r="D109" t="s">
        <v>370</v>
      </c>
      <c r="E109" t="s">
        <v>335</v>
      </c>
      <c r="F109" s="6">
        <v>1</v>
      </c>
      <c r="G109" t="str">
        <f t="shared" si="8"/>
        <v>DA</v>
      </c>
      <c r="H109" t="s">
        <v>374</v>
      </c>
      <c r="I109" s="7" t="s">
        <v>376</v>
      </c>
      <c r="J109" t="str">
        <f t="shared" si="5"/>
        <v>DA</v>
      </c>
    </row>
    <row r="110" spans="1:10" x14ac:dyDescent="0.3">
      <c r="A110">
        <f t="shared" si="6"/>
        <v>109</v>
      </c>
      <c r="B110" s="4">
        <v>0.7</v>
      </c>
      <c r="C110" t="s">
        <v>109</v>
      </c>
      <c r="D110" t="s">
        <v>370</v>
      </c>
      <c r="E110" t="s">
        <v>336</v>
      </c>
      <c r="F110" s="6">
        <v>1</v>
      </c>
      <c r="G110" t="str">
        <f t="shared" si="8"/>
        <v>DA</v>
      </c>
      <c r="H110" t="s">
        <v>374</v>
      </c>
      <c r="I110" s="7" t="s">
        <v>376</v>
      </c>
      <c r="J110" t="str">
        <f t="shared" si="5"/>
        <v>DA</v>
      </c>
    </row>
    <row r="111" spans="1:10" x14ac:dyDescent="0.3">
      <c r="A111">
        <f t="shared" si="6"/>
        <v>110</v>
      </c>
      <c r="B111" s="4">
        <v>0.7</v>
      </c>
      <c r="C111" t="s">
        <v>109</v>
      </c>
      <c r="D111" t="s">
        <v>370</v>
      </c>
      <c r="E111" t="s">
        <v>337</v>
      </c>
      <c r="F111" s="6">
        <v>1</v>
      </c>
      <c r="G111" t="str">
        <f t="shared" si="8"/>
        <v>DA</v>
      </c>
      <c r="H111" t="s">
        <v>374</v>
      </c>
      <c r="I111" s="7" t="s">
        <v>376</v>
      </c>
      <c r="J111" t="str">
        <f t="shared" si="5"/>
        <v>DA</v>
      </c>
    </row>
    <row r="112" spans="1:10" x14ac:dyDescent="0.3">
      <c r="A112">
        <f t="shared" si="6"/>
        <v>111</v>
      </c>
      <c r="B112" s="4">
        <v>0.7</v>
      </c>
      <c r="C112" t="s">
        <v>109</v>
      </c>
      <c r="D112" t="s">
        <v>370</v>
      </c>
      <c r="E112" t="s">
        <v>338</v>
      </c>
      <c r="F112" s="6">
        <v>1</v>
      </c>
      <c r="G112" t="str">
        <f t="shared" si="8"/>
        <v>DA</v>
      </c>
      <c r="H112" t="s">
        <v>374</v>
      </c>
      <c r="I112" s="7" t="s">
        <v>376</v>
      </c>
      <c r="J112" t="str">
        <f t="shared" si="5"/>
        <v>DA</v>
      </c>
    </row>
    <row r="113" spans="1:10" x14ac:dyDescent="0.3">
      <c r="A113">
        <f t="shared" si="6"/>
        <v>112</v>
      </c>
      <c r="B113" s="4">
        <v>0.7</v>
      </c>
      <c r="C113" t="s">
        <v>109</v>
      </c>
      <c r="D113" t="s">
        <v>370</v>
      </c>
      <c r="E113" t="s">
        <v>339</v>
      </c>
      <c r="F113" s="6">
        <v>1</v>
      </c>
      <c r="G113" t="str">
        <f t="shared" si="8"/>
        <v>DA</v>
      </c>
      <c r="H113" t="s">
        <v>374</v>
      </c>
      <c r="I113" s="7" t="s">
        <v>376</v>
      </c>
      <c r="J113" t="str">
        <f t="shared" si="5"/>
        <v>DA</v>
      </c>
    </row>
    <row r="114" spans="1:10" x14ac:dyDescent="0.3">
      <c r="A114">
        <f t="shared" si="6"/>
        <v>113</v>
      </c>
      <c r="B114" s="4">
        <v>0.7</v>
      </c>
      <c r="C114" t="s">
        <v>109</v>
      </c>
      <c r="D114" t="s">
        <v>370</v>
      </c>
      <c r="E114" t="s">
        <v>340</v>
      </c>
      <c r="F114" s="6">
        <v>1</v>
      </c>
      <c r="G114" t="str">
        <f t="shared" si="8"/>
        <v>DA</v>
      </c>
      <c r="H114" t="s">
        <v>374</v>
      </c>
      <c r="I114" s="7" t="s">
        <v>376</v>
      </c>
      <c r="J114" t="str">
        <f t="shared" si="5"/>
        <v>DA</v>
      </c>
    </row>
    <row r="115" spans="1:10" x14ac:dyDescent="0.3">
      <c r="A115">
        <f t="shared" si="6"/>
        <v>114</v>
      </c>
      <c r="B115" s="4">
        <v>0.8</v>
      </c>
      <c r="C115" t="s">
        <v>108</v>
      </c>
      <c r="D115" t="s">
        <v>370</v>
      </c>
      <c r="E115" t="s">
        <v>328</v>
      </c>
      <c r="F115" s="6">
        <v>1</v>
      </c>
      <c r="G115" t="str">
        <f t="shared" si="8"/>
        <v>DA</v>
      </c>
      <c r="H115" t="s">
        <v>375</v>
      </c>
      <c r="I115" s="7" t="s">
        <v>376</v>
      </c>
      <c r="J115" t="s">
        <v>375</v>
      </c>
    </row>
    <row r="116" spans="1:10" x14ac:dyDescent="0.3">
      <c r="A116">
        <f t="shared" si="6"/>
        <v>115</v>
      </c>
      <c r="B116" s="4">
        <v>0.8</v>
      </c>
      <c r="C116" t="s">
        <v>108</v>
      </c>
      <c r="D116" t="s">
        <v>370</v>
      </c>
      <c r="E116" t="s">
        <v>321</v>
      </c>
      <c r="F116" s="6">
        <v>1</v>
      </c>
      <c r="G116" t="str">
        <f t="shared" si="8"/>
        <v>DA</v>
      </c>
      <c r="H116" t="s">
        <v>375</v>
      </c>
      <c r="I116" s="7" t="s">
        <v>376</v>
      </c>
      <c r="J116" t="s">
        <v>375</v>
      </c>
    </row>
    <row r="117" spans="1:10" x14ac:dyDescent="0.3">
      <c r="A117">
        <f t="shared" si="6"/>
        <v>116</v>
      </c>
      <c r="B117" s="4">
        <v>0.8</v>
      </c>
      <c r="C117" t="s">
        <v>108</v>
      </c>
      <c r="D117" t="s">
        <v>370</v>
      </c>
      <c r="E117" t="s">
        <v>321</v>
      </c>
      <c r="F117" s="6">
        <v>1</v>
      </c>
      <c r="G117" t="str">
        <f t="shared" si="8"/>
        <v>DA</v>
      </c>
      <c r="H117" t="s">
        <v>375</v>
      </c>
      <c r="I117" s="7" t="s">
        <v>376</v>
      </c>
      <c r="J117" t="s">
        <v>375</v>
      </c>
    </row>
    <row r="118" spans="1:10" x14ac:dyDescent="0.3">
      <c r="A118">
        <f t="shared" si="6"/>
        <v>117</v>
      </c>
      <c r="B118" s="4">
        <v>0.8</v>
      </c>
      <c r="C118" t="s">
        <v>108</v>
      </c>
      <c r="D118" t="s">
        <v>370</v>
      </c>
      <c r="E118" t="s">
        <v>341</v>
      </c>
      <c r="F118" s="6">
        <v>0.8</v>
      </c>
      <c r="G118" t="str">
        <f t="shared" si="8"/>
        <v>DA</v>
      </c>
      <c r="H118" t="s">
        <v>375</v>
      </c>
      <c r="I118" s="7" t="s">
        <v>376</v>
      </c>
      <c r="J118" t="s">
        <v>375</v>
      </c>
    </row>
    <row r="119" spans="1:10" x14ac:dyDescent="0.3">
      <c r="A119">
        <f t="shared" si="6"/>
        <v>118</v>
      </c>
      <c r="B119" s="4">
        <v>0.8</v>
      </c>
      <c r="C119" t="s">
        <v>108</v>
      </c>
      <c r="D119" t="s">
        <v>370</v>
      </c>
      <c r="E119" t="s">
        <v>342</v>
      </c>
      <c r="F119" s="6">
        <v>1</v>
      </c>
      <c r="G119" t="str">
        <f t="shared" si="8"/>
        <v>DA</v>
      </c>
      <c r="H119" t="s">
        <v>375</v>
      </c>
      <c r="I119" s="7" t="s">
        <v>376</v>
      </c>
      <c r="J119" t="s">
        <v>375</v>
      </c>
    </row>
    <row r="120" spans="1:10" x14ac:dyDescent="0.3">
      <c r="A120">
        <f t="shared" si="6"/>
        <v>119</v>
      </c>
      <c r="B120" s="4">
        <v>0.8</v>
      </c>
      <c r="C120" t="s">
        <v>108</v>
      </c>
      <c r="D120" t="s">
        <v>370</v>
      </c>
      <c r="E120" t="s">
        <v>342</v>
      </c>
      <c r="F120" s="6">
        <v>1</v>
      </c>
      <c r="G120" t="str">
        <f t="shared" si="8"/>
        <v>DA</v>
      </c>
      <c r="H120" t="s">
        <v>375</v>
      </c>
      <c r="I120" s="7" t="s">
        <v>376</v>
      </c>
      <c r="J120" t="s">
        <v>375</v>
      </c>
    </row>
    <row r="121" spans="1:10" x14ac:dyDescent="0.3">
      <c r="A121">
        <f t="shared" si="6"/>
        <v>120</v>
      </c>
      <c r="B121" s="4">
        <v>0.8</v>
      </c>
      <c r="C121" t="s">
        <v>108</v>
      </c>
      <c r="D121" t="s">
        <v>370</v>
      </c>
      <c r="E121" t="s">
        <v>330</v>
      </c>
      <c r="F121" s="6">
        <v>1</v>
      </c>
      <c r="G121" t="str">
        <f t="shared" si="8"/>
        <v>DA</v>
      </c>
      <c r="H121" t="s">
        <v>375</v>
      </c>
      <c r="I121" s="7" t="s">
        <v>376</v>
      </c>
      <c r="J121" t="s">
        <v>375</v>
      </c>
    </row>
    <row r="122" spans="1:10" x14ac:dyDescent="0.3">
      <c r="A122">
        <f t="shared" si="6"/>
        <v>121</v>
      </c>
      <c r="B122" s="4">
        <v>0.8</v>
      </c>
      <c r="C122" t="s">
        <v>108</v>
      </c>
      <c r="D122" t="s">
        <v>370</v>
      </c>
      <c r="E122" t="s">
        <v>343</v>
      </c>
      <c r="F122" s="6">
        <v>1</v>
      </c>
      <c r="G122" t="str">
        <f t="shared" si="8"/>
        <v>DA</v>
      </c>
      <c r="H122" t="s">
        <v>375</v>
      </c>
      <c r="I122" s="7" t="s">
        <v>376</v>
      </c>
      <c r="J122" t="s">
        <v>375</v>
      </c>
    </row>
    <row r="123" spans="1:10" x14ac:dyDescent="0.3">
      <c r="A123">
        <f t="shared" si="6"/>
        <v>122</v>
      </c>
      <c r="B123" s="4">
        <v>0.8</v>
      </c>
      <c r="C123" t="s">
        <v>108</v>
      </c>
      <c r="D123" t="s">
        <v>370</v>
      </c>
      <c r="E123" t="s">
        <v>330</v>
      </c>
      <c r="F123" s="6">
        <v>1</v>
      </c>
      <c r="G123" t="str">
        <f t="shared" si="8"/>
        <v>DA</v>
      </c>
      <c r="H123" t="s">
        <v>375</v>
      </c>
      <c r="I123" s="7" t="s">
        <v>376</v>
      </c>
      <c r="J123" t="s">
        <v>375</v>
      </c>
    </row>
    <row r="124" spans="1:10" x14ac:dyDescent="0.3">
      <c r="A124">
        <f t="shared" si="6"/>
        <v>123</v>
      </c>
      <c r="B124" s="4">
        <v>0.8</v>
      </c>
      <c r="C124" t="s">
        <v>108</v>
      </c>
      <c r="D124" t="s">
        <v>370</v>
      </c>
      <c r="E124" t="s">
        <v>330</v>
      </c>
      <c r="F124" s="6">
        <v>1</v>
      </c>
      <c r="G124" t="str">
        <f t="shared" si="8"/>
        <v>DA</v>
      </c>
      <c r="H124" t="s">
        <v>375</v>
      </c>
      <c r="I124" s="7" t="s">
        <v>376</v>
      </c>
      <c r="J124" t="s">
        <v>375</v>
      </c>
    </row>
    <row r="125" spans="1:10" x14ac:dyDescent="0.3">
      <c r="A125">
        <f t="shared" si="6"/>
        <v>124</v>
      </c>
      <c r="B125" s="4">
        <v>0.8</v>
      </c>
      <c r="C125" t="s">
        <v>109</v>
      </c>
      <c r="D125" t="s">
        <v>370</v>
      </c>
      <c r="E125" t="s">
        <v>303</v>
      </c>
      <c r="F125" s="6">
        <v>0.8</v>
      </c>
      <c r="G125" t="str">
        <f t="shared" ref="G125:G130" si="9">IF(F125&gt;=B125,"DA","NE")</f>
        <v>DA</v>
      </c>
      <c r="H125" t="s">
        <v>374</v>
      </c>
      <c r="I125" s="7" t="s">
        <v>376</v>
      </c>
      <c r="J125" t="str">
        <f t="shared" si="5"/>
        <v>DA</v>
      </c>
    </row>
    <row r="126" spans="1:10" x14ac:dyDescent="0.3">
      <c r="A126">
        <f t="shared" si="6"/>
        <v>125</v>
      </c>
      <c r="B126" s="4">
        <v>0.8</v>
      </c>
      <c r="C126" t="s">
        <v>109</v>
      </c>
      <c r="D126" t="s">
        <v>370</v>
      </c>
      <c r="E126" t="s">
        <v>344</v>
      </c>
      <c r="F126" s="6">
        <v>0.8</v>
      </c>
      <c r="G126" t="str">
        <f t="shared" si="9"/>
        <v>DA</v>
      </c>
      <c r="H126" t="s">
        <v>375</v>
      </c>
      <c r="I126" s="7" t="s">
        <v>376</v>
      </c>
      <c r="J126" t="s">
        <v>375</v>
      </c>
    </row>
    <row r="127" spans="1:10" x14ac:dyDescent="0.3">
      <c r="A127">
        <f t="shared" si="6"/>
        <v>126</v>
      </c>
      <c r="B127" s="4">
        <v>0.8</v>
      </c>
      <c r="C127" t="s">
        <v>109</v>
      </c>
      <c r="D127" t="s">
        <v>370</v>
      </c>
      <c r="E127" t="s">
        <v>345</v>
      </c>
      <c r="F127" s="6">
        <v>1</v>
      </c>
      <c r="G127" t="str">
        <f t="shared" si="9"/>
        <v>DA</v>
      </c>
      <c r="H127" t="s">
        <v>374</v>
      </c>
      <c r="I127" s="7" t="s">
        <v>376</v>
      </c>
      <c r="J127" t="str">
        <f t="shared" si="5"/>
        <v>DA</v>
      </c>
    </row>
    <row r="128" spans="1:10" x14ac:dyDescent="0.3">
      <c r="A128">
        <f t="shared" si="6"/>
        <v>127</v>
      </c>
      <c r="B128" s="4">
        <v>0.8</v>
      </c>
      <c r="C128" t="s">
        <v>109</v>
      </c>
      <c r="D128" t="s">
        <v>370</v>
      </c>
      <c r="E128" t="s">
        <v>346</v>
      </c>
      <c r="F128" s="6">
        <v>1</v>
      </c>
      <c r="G128" t="str">
        <f t="shared" si="9"/>
        <v>DA</v>
      </c>
      <c r="H128" t="s">
        <v>375</v>
      </c>
      <c r="I128" s="7" t="s">
        <v>376</v>
      </c>
      <c r="J128" t="s">
        <v>375</v>
      </c>
    </row>
    <row r="129" spans="1:11" x14ac:dyDescent="0.3">
      <c r="A129">
        <f t="shared" si="6"/>
        <v>128</v>
      </c>
      <c r="B129" s="4">
        <v>0.8</v>
      </c>
      <c r="C129" t="s">
        <v>109</v>
      </c>
      <c r="D129" t="s">
        <v>370</v>
      </c>
      <c r="E129" t="s">
        <v>347</v>
      </c>
      <c r="F129" s="6">
        <v>0.6</v>
      </c>
      <c r="G129" t="str">
        <f t="shared" si="9"/>
        <v>NE</v>
      </c>
      <c r="H129" t="s">
        <v>375</v>
      </c>
      <c r="I129" s="7" t="s">
        <v>376</v>
      </c>
      <c r="J129" t="s">
        <v>375</v>
      </c>
    </row>
    <row r="130" spans="1:11" x14ac:dyDescent="0.3">
      <c r="A130">
        <f t="shared" si="6"/>
        <v>129</v>
      </c>
      <c r="B130" s="4">
        <v>0.8</v>
      </c>
      <c r="C130" t="s">
        <v>109</v>
      </c>
      <c r="D130" t="s">
        <v>370</v>
      </c>
      <c r="E130" t="s">
        <v>348</v>
      </c>
      <c r="F130" s="6">
        <v>0.8</v>
      </c>
      <c r="G130" t="str">
        <f t="shared" si="9"/>
        <v>DA</v>
      </c>
      <c r="H130" t="s">
        <v>375</v>
      </c>
      <c r="I130" s="7" t="s">
        <v>376</v>
      </c>
      <c r="J130" t="s">
        <v>375</v>
      </c>
    </row>
    <row r="131" spans="1:11" x14ac:dyDescent="0.3">
      <c r="A131">
        <f t="shared" si="6"/>
        <v>130</v>
      </c>
      <c r="B131" s="4">
        <v>0.8</v>
      </c>
      <c r="C131" t="s">
        <v>109</v>
      </c>
      <c r="D131" t="s">
        <v>370</v>
      </c>
      <c r="E131" t="s">
        <v>349</v>
      </c>
      <c r="F131" s="6">
        <v>0.5</v>
      </c>
      <c r="G131" t="str">
        <f t="shared" ref="G131:G154" si="10">IF(F131&gt;=B131,"DA","NE")</f>
        <v>NE</v>
      </c>
      <c r="H131" t="s">
        <v>375</v>
      </c>
      <c r="I131" s="7" t="s">
        <v>376</v>
      </c>
      <c r="J131" t="s">
        <v>375</v>
      </c>
    </row>
    <row r="132" spans="1:11" x14ac:dyDescent="0.3">
      <c r="A132">
        <f t="shared" ref="A132:A154" si="11">A131+1</f>
        <v>131</v>
      </c>
      <c r="B132" s="4">
        <v>0.8</v>
      </c>
      <c r="C132" t="s">
        <v>109</v>
      </c>
      <c r="D132" t="s">
        <v>370</v>
      </c>
      <c r="E132" t="s">
        <v>350</v>
      </c>
      <c r="F132" s="6">
        <v>0.66666666666666596</v>
      </c>
      <c r="G132" t="str">
        <f t="shared" si="10"/>
        <v>NE</v>
      </c>
      <c r="H132" t="s">
        <v>375</v>
      </c>
      <c r="I132" s="7" t="s">
        <v>376</v>
      </c>
      <c r="J132" t="s">
        <v>375</v>
      </c>
    </row>
    <row r="133" spans="1:11" x14ac:dyDescent="0.3">
      <c r="A133">
        <f t="shared" si="11"/>
        <v>132</v>
      </c>
      <c r="B133" s="4">
        <v>0.8</v>
      </c>
      <c r="C133" t="s">
        <v>109</v>
      </c>
      <c r="D133" t="s">
        <v>370</v>
      </c>
      <c r="E133" t="s">
        <v>351</v>
      </c>
      <c r="F133" s="6">
        <v>0.5</v>
      </c>
      <c r="G133" t="str">
        <f t="shared" si="10"/>
        <v>NE</v>
      </c>
      <c r="H133" t="s">
        <v>375</v>
      </c>
      <c r="I133" s="7" t="s">
        <v>376</v>
      </c>
      <c r="J133" t="s">
        <v>375</v>
      </c>
    </row>
    <row r="134" spans="1:11" x14ac:dyDescent="0.3">
      <c r="A134">
        <f t="shared" si="11"/>
        <v>133</v>
      </c>
      <c r="B134" s="4">
        <v>0.8</v>
      </c>
      <c r="C134" t="s">
        <v>109</v>
      </c>
      <c r="D134" t="s">
        <v>370</v>
      </c>
      <c r="E134" t="s">
        <v>352</v>
      </c>
      <c r="F134" s="6">
        <v>0.66666666666666596</v>
      </c>
      <c r="G134" t="str">
        <f t="shared" si="10"/>
        <v>NE</v>
      </c>
      <c r="H134" t="s">
        <v>375</v>
      </c>
      <c r="I134" s="7" t="s">
        <v>376</v>
      </c>
      <c r="J134" t="s">
        <v>375</v>
      </c>
    </row>
    <row r="135" spans="1:11" x14ac:dyDescent="0.3">
      <c r="A135">
        <f t="shared" si="11"/>
        <v>134</v>
      </c>
      <c r="B135" s="4">
        <v>0.8</v>
      </c>
      <c r="C135" t="s">
        <v>110</v>
      </c>
      <c r="D135" t="s">
        <v>370</v>
      </c>
      <c r="E135" t="s">
        <v>353</v>
      </c>
      <c r="F135" s="6">
        <v>0.6</v>
      </c>
      <c r="G135" t="str">
        <f t="shared" si="10"/>
        <v>NE</v>
      </c>
      <c r="H135" t="s">
        <v>374</v>
      </c>
      <c r="I135" s="7" t="s">
        <v>376</v>
      </c>
      <c r="J135" t="str">
        <f t="shared" ref="J135:J154" si="12">IF(OR(H135="DA",I135="DA"),"DA","")</f>
        <v>DA</v>
      </c>
    </row>
    <row r="136" spans="1:11" x14ac:dyDescent="0.3">
      <c r="A136">
        <f t="shared" si="11"/>
        <v>135</v>
      </c>
      <c r="B136" s="4">
        <v>0.8</v>
      </c>
      <c r="C136" t="s">
        <v>110</v>
      </c>
      <c r="D136" t="s">
        <v>370</v>
      </c>
      <c r="E136" t="s">
        <v>354</v>
      </c>
      <c r="F136" s="6">
        <v>0.85714285714285698</v>
      </c>
      <c r="G136" t="str">
        <f t="shared" si="10"/>
        <v>DA</v>
      </c>
      <c r="H136" t="s">
        <v>378</v>
      </c>
      <c r="I136" s="7" t="s">
        <v>376</v>
      </c>
      <c r="J136" t="s">
        <v>381</v>
      </c>
      <c r="K136" t="s">
        <v>384</v>
      </c>
    </row>
    <row r="137" spans="1:11" x14ac:dyDescent="0.3">
      <c r="A137">
        <f t="shared" si="11"/>
        <v>136</v>
      </c>
      <c r="B137" s="4">
        <v>0.8</v>
      </c>
      <c r="C137" t="s">
        <v>110</v>
      </c>
      <c r="D137" t="s">
        <v>370</v>
      </c>
      <c r="E137" t="s">
        <v>355</v>
      </c>
      <c r="F137" s="6">
        <v>0.6</v>
      </c>
      <c r="G137" t="str">
        <f t="shared" si="10"/>
        <v>NE</v>
      </c>
      <c r="H137" t="s">
        <v>375</v>
      </c>
      <c r="I137" s="7" t="s">
        <v>376</v>
      </c>
      <c r="J137" t="s">
        <v>375</v>
      </c>
    </row>
    <row r="138" spans="1:11" x14ac:dyDescent="0.3">
      <c r="A138">
        <f t="shared" si="11"/>
        <v>137</v>
      </c>
      <c r="B138" s="4">
        <v>0.8</v>
      </c>
      <c r="C138" t="s">
        <v>110</v>
      </c>
      <c r="D138" t="s">
        <v>370</v>
      </c>
      <c r="E138" t="s">
        <v>356</v>
      </c>
      <c r="F138" s="6">
        <v>1</v>
      </c>
      <c r="G138" t="str">
        <f t="shared" si="10"/>
        <v>DA</v>
      </c>
      <c r="H138" t="s">
        <v>375</v>
      </c>
      <c r="I138" s="7" t="s">
        <v>376</v>
      </c>
      <c r="J138" t="s">
        <v>375</v>
      </c>
    </row>
    <row r="139" spans="1:11" x14ac:dyDescent="0.3">
      <c r="A139">
        <f t="shared" si="11"/>
        <v>138</v>
      </c>
      <c r="B139" s="4">
        <v>0.8</v>
      </c>
      <c r="C139" t="s">
        <v>110</v>
      </c>
      <c r="D139" t="s">
        <v>370</v>
      </c>
      <c r="E139" t="s">
        <v>357</v>
      </c>
      <c r="F139" s="6">
        <v>0.8</v>
      </c>
      <c r="G139" t="str">
        <f t="shared" si="10"/>
        <v>DA</v>
      </c>
      <c r="H139" t="s">
        <v>374</v>
      </c>
      <c r="I139" s="7" t="s">
        <v>376</v>
      </c>
      <c r="J139" t="str">
        <f t="shared" si="12"/>
        <v>DA</v>
      </c>
    </row>
    <row r="140" spans="1:11" x14ac:dyDescent="0.3">
      <c r="A140">
        <f t="shared" si="11"/>
        <v>139</v>
      </c>
      <c r="B140" s="4">
        <v>0.8</v>
      </c>
      <c r="C140" t="s">
        <v>110</v>
      </c>
      <c r="D140" t="s">
        <v>370</v>
      </c>
      <c r="E140" t="s">
        <v>358</v>
      </c>
      <c r="F140" s="6">
        <v>0.6</v>
      </c>
      <c r="G140" t="str">
        <f t="shared" si="10"/>
        <v>NE</v>
      </c>
      <c r="H140" t="s">
        <v>375</v>
      </c>
      <c r="I140" s="7" t="s">
        <v>376</v>
      </c>
      <c r="J140" t="s">
        <v>375</v>
      </c>
    </row>
    <row r="141" spans="1:11" x14ac:dyDescent="0.3">
      <c r="A141">
        <f t="shared" si="11"/>
        <v>140</v>
      </c>
      <c r="B141" s="4">
        <v>0.8</v>
      </c>
      <c r="C141" t="s">
        <v>110</v>
      </c>
      <c r="D141" t="s">
        <v>370</v>
      </c>
      <c r="E141" t="s">
        <v>356</v>
      </c>
      <c r="F141" s="6">
        <v>1</v>
      </c>
      <c r="G141" t="str">
        <f t="shared" si="10"/>
        <v>DA</v>
      </c>
      <c r="H141" t="s">
        <v>375</v>
      </c>
      <c r="I141" s="7" t="s">
        <v>376</v>
      </c>
      <c r="J141" t="s">
        <v>375</v>
      </c>
    </row>
    <row r="142" spans="1:11" x14ac:dyDescent="0.3">
      <c r="A142">
        <f t="shared" si="11"/>
        <v>141</v>
      </c>
      <c r="B142" s="4">
        <v>0.8</v>
      </c>
      <c r="C142" t="s">
        <v>110</v>
      </c>
      <c r="D142" t="s">
        <v>370</v>
      </c>
      <c r="E142" t="s">
        <v>359</v>
      </c>
      <c r="F142" s="6">
        <v>0.75</v>
      </c>
      <c r="G142" t="str">
        <f t="shared" si="10"/>
        <v>NE</v>
      </c>
      <c r="H142" t="s">
        <v>375</v>
      </c>
      <c r="I142" s="7" t="s">
        <v>376</v>
      </c>
      <c r="J142" t="s">
        <v>375</v>
      </c>
    </row>
    <row r="143" spans="1:11" x14ac:dyDescent="0.3">
      <c r="A143">
        <f t="shared" si="11"/>
        <v>142</v>
      </c>
      <c r="B143" s="4">
        <v>0.8</v>
      </c>
      <c r="C143" t="s">
        <v>110</v>
      </c>
      <c r="D143" t="s">
        <v>370</v>
      </c>
      <c r="E143" t="s">
        <v>356</v>
      </c>
      <c r="F143" s="6">
        <v>1</v>
      </c>
      <c r="G143" t="str">
        <f t="shared" si="10"/>
        <v>DA</v>
      </c>
      <c r="H143" t="s">
        <v>375</v>
      </c>
      <c r="I143" s="7" t="s">
        <v>376</v>
      </c>
      <c r="J143" t="s">
        <v>375</v>
      </c>
    </row>
    <row r="144" spans="1:11" x14ac:dyDescent="0.3">
      <c r="A144">
        <f t="shared" si="11"/>
        <v>143</v>
      </c>
      <c r="B144" s="4">
        <v>0.8</v>
      </c>
      <c r="C144" t="s">
        <v>110</v>
      </c>
      <c r="D144" t="s">
        <v>370</v>
      </c>
      <c r="E144" t="s">
        <v>359</v>
      </c>
      <c r="F144" s="6">
        <v>0.75</v>
      </c>
      <c r="G144" t="str">
        <f t="shared" si="10"/>
        <v>NE</v>
      </c>
      <c r="H144" t="s">
        <v>375</v>
      </c>
      <c r="I144" s="7" t="s">
        <v>376</v>
      </c>
      <c r="J144" t="s">
        <v>375</v>
      </c>
    </row>
    <row r="145" spans="1:10" x14ac:dyDescent="0.3">
      <c r="A145">
        <f t="shared" si="11"/>
        <v>144</v>
      </c>
      <c r="B145" s="4">
        <v>0.9</v>
      </c>
      <c r="C145" t="s">
        <v>111</v>
      </c>
      <c r="D145" t="s">
        <v>370</v>
      </c>
      <c r="E145" t="s">
        <v>360</v>
      </c>
      <c r="F145" s="6">
        <v>0.4</v>
      </c>
      <c r="G145" t="str">
        <f t="shared" si="10"/>
        <v>NE</v>
      </c>
      <c r="H145" t="s">
        <v>375</v>
      </c>
      <c r="I145" s="7" t="s">
        <v>376</v>
      </c>
      <c r="J145" t="s">
        <v>375</v>
      </c>
    </row>
    <row r="146" spans="1:10" x14ac:dyDescent="0.3">
      <c r="A146">
        <f t="shared" si="11"/>
        <v>145</v>
      </c>
      <c r="B146" s="4">
        <v>0.9</v>
      </c>
      <c r="C146" t="s">
        <v>111</v>
      </c>
      <c r="D146" t="s">
        <v>370</v>
      </c>
      <c r="E146" t="s">
        <v>361</v>
      </c>
      <c r="F146" s="6">
        <v>0.4</v>
      </c>
      <c r="G146" t="str">
        <f t="shared" si="10"/>
        <v>NE</v>
      </c>
      <c r="H146" t="s">
        <v>374</v>
      </c>
      <c r="I146" s="7" t="s">
        <v>376</v>
      </c>
      <c r="J146" t="str">
        <f t="shared" si="12"/>
        <v>DA</v>
      </c>
    </row>
    <row r="147" spans="1:10" x14ac:dyDescent="0.3">
      <c r="A147">
        <f t="shared" si="11"/>
        <v>146</v>
      </c>
      <c r="B147" s="4">
        <v>0.9</v>
      </c>
      <c r="C147" t="s">
        <v>111</v>
      </c>
      <c r="D147" t="s">
        <v>370</v>
      </c>
      <c r="E147" t="s">
        <v>362</v>
      </c>
      <c r="F147" s="6">
        <v>0.75</v>
      </c>
      <c r="G147" t="str">
        <f t="shared" si="10"/>
        <v>NE</v>
      </c>
      <c r="H147" t="s">
        <v>374</v>
      </c>
      <c r="I147" s="7" t="s">
        <v>376</v>
      </c>
      <c r="J147" t="str">
        <f t="shared" si="12"/>
        <v>DA</v>
      </c>
    </row>
    <row r="148" spans="1:10" x14ac:dyDescent="0.3">
      <c r="A148">
        <f t="shared" si="11"/>
        <v>147</v>
      </c>
      <c r="B148" s="4">
        <v>0.9</v>
      </c>
      <c r="C148" t="s">
        <v>111</v>
      </c>
      <c r="D148" t="s">
        <v>370</v>
      </c>
      <c r="E148" t="s">
        <v>363</v>
      </c>
      <c r="F148" s="6">
        <v>0.5</v>
      </c>
      <c r="G148" t="str">
        <f t="shared" si="10"/>
        <v>NE</v>
      </c>
      <c r="H148" t="s">
        <v>374</v>
      </c>
      <c r="I148" s="7" t="s">
        <v>376</v>
      </c>
      <c r="J148" t="str">
        <f t="shared" si="12"/>
        <v>DA</v>
      </c>
    </row>
    <row r="149" spans="1:10" x14ac:dyDescent="0.3">
      <c r="A149">
        <f t="shared" si="11"/>
        <v>148</v>
      </c>
      <c r="B149" s="4">
        <v>0.9</v>
      </c>
      <c r="C149" t="s">
        <v>111</v>
      </c>
      <c r="D149" t="s">
        <v>370</v>
      </c>
      <c r="E149" t="s">
        <v>364</v>
      </c>
      <c r="F149" s="6">
        <v>0.2</v>
      </c>
      <c r="G149" t="str">
        <f t="shared" si="10"/>
        <v>NE</v>
      </c>
      <c r="H149" t="s">
        <v>374</v>
      </c>
      <c r="I149" s="7" t="s">
        <v>376</v>
      </c>
      <c r="J149" t="str">
        <f t="shared" si="12"/>
        <v>DA</v>
      </c>
    </row>
    <row r="150" spans="1:10" x14ac:dyDescent="0.3">
      <c r="A150">
        <f t="shared" si="11"/>
        <v>149</v>
      </c>
      <c r="B150" s="4">
        <v>0.9</v>
      </c>
      <c r="C150" t="s">
        <v>111</v>
      </c>
      <c r="D150" t="s">
        <v>370</v>
      </c>
      <c r="E150" t="s">
        <v>365</v>
      </c>
      <c r="F150" s="6">
        <v>0.4</v>
      </c>
      <c r="G150" t="str">
        <f t="shared" si="10"/>
        <v>NE</v>
      </c>
      <c r="H150" t="s">
        <v>374</v>
      </c>
      <c r="I150" s="7" t="s">
        <v>376</v>
      </c>
      <c r="J150" t="str">
        <f t="shared" si="12"/>
        <v>DA</v>
      </c>
    </row>
    <row r="151" spans="1:10" x14ac:dyDescent="0.3">
      <c r="A151">
        <f t="shared" si="11"/>
        <v>150</v>
      </c>
      <c r="B151" s="4">
        <v>0.9</v>
      </c>
      <c r="C151" t="s">
        <v>111</v>
      </c>
      <c r="D151" t="s">
        <v>370</v>
      </c>
      <c r="E151" t="s">
        <v>366</v>
      </c>
      <c r="F151" s="6">
        <v>0.6</v>
      </c>
      <c r="G151" t="str">
        <f t="shared" si="10"/>
        <v>NE</v>
      </c>
      <c r="H151" t="s">
        <v>375</v>
      </c>
      <c r="I151" s="7" t="s">
        <v>376</v>
      </c>
      <c r="J151" t="s">
        <v>375</v>
      </c>
    </row>
    <row r="152" spans="1:10" x14ac:dyDescent="0.3">
      <c r="A152">
        <f t="shared" si="11"/>
        <v>151</v>
      </c>
      <c r="B152" s="4">
        <v>0.9</v>
      </c>
      <c r="C152" t="s">
        <v>111</v>
      </c>
      <c r="D152" t="s">
        <v>370</v>
      </c>
      <c r="E152" t="s">
        <v>367</v>
      </c>
      <c r="F152" s="6">
        <v>0.5</v>
      </c>
      <c r="G152" t="str">
        <f t="shared" si="10"/>
        <v>NE</v>
      </c>
      <c r="H152" t="s">
        <v>375</v>
      </c>
      <c r="I152" s="7" t="s">
        <v>376</v>
      </c>
      <c r="J152" t="s">
        <v>375</v>
      </c>
    </row>
    <row r="153" spans="1:10" x14ac:dyDescent="0.3">
      <c r="A153">
        <f t="shared" si="11"/>
        <v>152</v>
      </c>
      <c r="B153" s="4">
        <v>0.9</v>
      </c>
      <c r="C153" t="s">
        <v>111</v>
      </c>
      <c r="D153" t="s">
        <v>370</v>
      </c>
      <c r="E153" t="s">
        <v>368</v>
      </c>
      <c r="F153" s="6">
        <v>0.66666666666666596</v>
      </c>
      <c r="G153" t="str">
        <f t="shared" si="10"/>
        <v>NE</v>
      </c>
      <c r="H153" t="s">
        <v>375</v>
      </c>
      <c r="I153" s="7" t="s">
        <v>376</v>
      </c>
      <c r="J153" t="s">
        <v>375</v>
      </c>
    </row>
    <row r="154" spans="1:10" x14ac:dyDescent="0.3">
      <c r="A154">
        <f t="shared" si="11"/>
        <v>153</v>
      </c>
      <c r="B154" s="4">
        <v>0.9</v>
      </c>
      <c r="C154" t="s">
        <v>111</v>
      </c>
      <c r="D154" t="s">
        <v>370</v>
      </c>
      <c r="E154" t="s">
        <v>361</v>
      </c>
      <c r="F154" s="6">
        <v>0.4</v>
      </c>
      <c r="G154" t="str">
        <f t="shared" si="10"/>
        <v>NE</v>
      </c>
      <c r="H154" t="s">
        <v>374</v>
      </c>
      <c r="I154" s="7" t="s">
        <v>376</v>
      </c>
      <c r="J154" t="str">
        <f t="shared" si="12"/>
        <v>DA</v>
      </c>
    </row>
  </sheetData>
  <autoFilter ref="A1:K154" xr:uid="{61AB83E3-7BB9-45BD-9841-23DA74E3C95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16716-C6C2-46CE-A6DF-D234B2404FD9}">
  <dimension ref="A1:B18"/>
  <sheetViews>
    <sheetView workbookViewId="0">
      <selection activeCell="B2" sqref="B2"/>
    </sheetView>
  </sheetViews>
  <sheetFormatPr defaultRowHeight="14.4" x14ac:dyDescent="0.3"/>
  <cols>
    <col min="1" max="2" width="26.33203125" customWidth="1"/>
  </cols>
  <sheetData>
    <row r="1" spans="1:2" x14ac:dyDescent="0.3">
      <c r="A1" s="18" t="s">
        <v>388</v>
      </c>
      <c r="B1" s="18"/>
    </row>
    <row r="2" spans="1:2" x14ac:dyDescent="0.3">
      <c r="A2" t="str" cm="1">
        <f t="array" ref="A2:A5">_xlfn.UNIQUE(klasifikacija!$H$2:$H$154)</f>
        <v>DA</v>
      </c>
      <c r="B2">
        <f>COUNTIF(klasifikacija!$H$2:$H$154,A2)</f>
        <v>57</v>
      </c>
    </row>
    <row r="3" spans="1:2" x14ac:dyDescent="0.3">
      <c r="A3" t="str">
        <v>NE</v>
      </c>
      <c r="B3">
        <f>COUNTIF(klasifikacija!$H$2:$H$154,A3)</f>
        <v>73</v>
      </c>
    </row>
    <row r="4" spans="1:2" x14ac:dyDescent="0.3">
      <c r="A4" t="str">
        <v>-</v>
      </c>
      <c r="B4">
        <f>COUNTIF(klasifikacija!$H$2:$H$154,A4)</f>
        <v>22</v>
      </c>
    </row>
    <row r="5" spans="1:2" x14ac:dyDescent="0.3">
      <c r="A5" t="str">
        <v>NE*</v>
      </c>
      <c r="B5">
        <f>COUNTIF(klasifikacija!$H$2:$H$154,A5)-B3</f>
        <v>1</v>
      </c>
    </row>
    <row r="6" spans="1:2" x14ac:dyDescent="0.3">
      <c r="A6" s="8" t="s">
        <v>390</v>
      </c>
      <c r="B6">
        <f>SUM(B2:B5)</f>
        <v>153</v>
      </c>
    </row>
    <row r="8" spans="1:2" x14ac:dyDescent="0.3">
      <c r="A8" s="19" t="s">
        <v>389</v>
      </c>
      <c r="B8" s="19"/>
    </row>
    <row r="9" spans="1:2" x14ac:dyDescent="0.3">
      <c r="A9" t="str" cm="1">
        <f t="array" ref="A9:A11">_xlfn.UNIQUE(klasifikacija!$I$2:$I$154)</f>
        <v>-</v>
      </c>
      <c r="B9">
        <f>COUNTIF(klasifikacija!$I$2:$I$154,A9)</f>
        <v>131</v>
      </c>
    </row>
    <row r="10" spans="1:2" x14ac:dyDescent="0.3">
      <c r="A10" t="str">
        <v>NE</v>
      </c>
      <c r="B10">
        <f>COUNTIF(klasifikacija!$I$2:$I$154,A10)</f>
        <v>20</v>
      </c>
    </row>
    <row r="11" spans="1:2" x14ac:dyDescent="0.3">
      <c r="A11" t="str">
        <v>DA*</v>
      </c>
      <c r="B11">
        <f>COUNTIF(klasifikacija!$I$2:$I$154,A11)</f>
        <v>2</v>
      </c>
    </row>
    <row r="12" spans="1:2" x14ac:dyDescent="0.3">
      <c r="A12" s="8" t="s">
        <v>390</v>
      </c>
      <c r="B12">
        <f>SUM(B9:B11)</f>
        <v>153</v>
      </c>
    </row>
    <row r="14" spans="1:2" x14ac:dyDescent="0.3">
      <c r="A14" s="20" t="s">
        <v>387</v>
      </c>
      <c r="B14" s="20"/>
    </row>
    <row r="15" spans="1:2" x14ac:dyDescent="0.3">
      <c r="A15" t="str" cm="1">
        <f t="array" ref="A15:A17">_xlfn.UNIQUE(klasifikacija!$J$2:$J$154)</f>
        <v>DA</v>
      </c>
      <c r="B15">
        <f>COUNTIF(klasifikacija!$J$2:$J$154,A15)</f>
        <v>57</v>
      </c>
    </row>
    <row r="16" spans="1:2" x14ac:dyDescent="0.3">
      <c r="A16" t="str">
        <v>NE</v>
      </c>
      <c r="B16">
        <f>COUNTIF(klasifikacija!$J$2:$J$154,A16)</f>
        <v>79</v>
      </c>
    </row>
    <row r="17" spans="1:2" x14ac:dyDescent="0.3">
      <c r="A17" t="str">
        <v>MOŽE</v>
      </c>
      <c r="B17">
        <f>COUNTIF(klasifikacija!$J$2:$J$154,A17)</f>
        <v>17</v>
      </c>
    </row>
    <row r="18" spans="1:2" x14ac:dyDescent="0.3">
      <c r="A18" s="8" t="s">
        <v>390</v>
      </c>
      <c r="B18">
        <f>SUM(B15:B17)</f>
        <v>153</v>
      </c>
    </row>
  </sheetData>
  <mergeCells count="3">
    <mergeCell ref="A1:B1"/>
    <mergeCell ref="A8:B8"/>
    <mergeCell ref="A14: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1B232-D8ED-4436-8066-C5C47109F472}">
  <dimension ref="A1:E13"/>
  <sheetViews>
    <sheetView workbookViewId="0">
      <selection activeCell="D31" sqref="D31"/>
    </sheetView>
  </sheetViews>
  <sheetFormatPr defaultRowHeight="14.4" x14ac:dyDescent="0.3"/>
  <cols>
    <col min="1" max="1" width="35.6640625" bestFit="1" customWidth="1"/>
    <col min="2" max="2" width="8" bestFit="1" customWidth="1"/>
    <col min="3" max="3" width="10.6640625" bestFit="1" customWidth="1"/>
    <col min="4" max="4" width="11.77734375" bestFit="1" customWidth="1"/>
    <col min="5" max="5" width="47.44140625" bestFit="1" customWidth="1"/>
  </cols>
  <sheetData>
    <row r="1" spans="1:5" ht="15" thickBot="1" x14ac:dyDescent="0.35">
      <c r="A1" s="16" t="s">
        <v>391</v>
      </c>
      <c r="B1" s="16" t="s">
        <v>392</v>
      </c>
      <c r="C1" s="16" t="s">
        <v>393</v>
      </c>
      <c r="D1" s="16" t="s">
        <v>394</v>
      </c>
      <c r="E1" s="16" t="s">
        <v>395</v>
      </c>
    </row>
    <row r="2" spans="1:5" ht="15" thickBot="1" x14ac:dyDescent="0.35">
      <c r="A2" s="12" t="s">
        <v>396</v>
      </c>
      <c r="B2" s="13">
        <v>3516</v>
      </c>
      <c r="C2" s="12" t="s">
        <v>397</v>
      </c>
      <c r="D2" s="12" t="s">
        <v>398</v>
      </c>
      <c r="E2" s="12" t="s">
        <v>399</v>
      </c>
    </row>
    <row r="3" spans="1:5" ht="15" thickBot="1" x14ac:dyDescent="0.35">
      <c r="A3" s="12" t="s">
        <v>400</v>
      </c>
      <c r="B3" s="13">
        <v>5000</v>
      </c>
      <c r="C3" s="12" t="s">
        <v>401</v>
      </c>
      <c r="D3" s="14" t="s">
        <v>402</v>
      </c>
      <c r="E3" s="12" t="s">
        <v>403</v>
      </c>
    </row>
    <row r="4" spans="1:5" ht="15" thickBot="1" x14ac:dyDescent="0.35">
      <c r="A4" s="12" t="s">
        <v>404</v>
      </c>
      <c r="B4" s="13">
        <v>48000</v>
      </c>
      <c r="C4" s="12" t="s">
        <v>405</v>
      </c>
      <c r="D4" s="12" t="s">
        <v>398</v>
      </c>
      <c r="E4" s="12" t="s">
        <v>406</v>
      </c>
    </row>
    <row r="5" spans="1:5" ht="15" thickBot="1" x14ac:dyDescent="0.35">
      <c r="A5" s="12" t="s">
        <v>407</v>
      </c>
      <c r="B5" s="13">
        <v>22867</v>
      </c>
      <c r="C5" s="12" t="s">
        <v>408</v>
      </c>
      <c r="D5" s="14" t="s">
        <v>402</v>
      </c>
      <c r="E5" s="12" t="s">
        <v>409</v>
      </c>
    </row>
    <row r="6" spans="1:5" ht="15" thickBot="1" x14ac:dyDescent="0.35">
      <c r="A6" s="12" t="s">
        <v>410</v>
      </c>
      <c r="B6" s="13">
        <v>36272</v>
      </c>
      <c r="C6" s="15">
        <v>2.544E-4</v>
      </c>
      <c r="D6" s="14" t="s">
        <v>402</v>
      </c>
      <c r="E6" s="12" t="s">
        <v>411</v>
      </c>
    </row>
    <row r="7" spans="1:5" ht="15" thickBot="1" x14ac:dyDescent="0.35">
      <c r="A7" s="12" t="s">
        <v>412</v>
      </c>
      <c r="B7" s="13">
        <v>36570</v>
      </c>
      <c r="C7" s="15">
        <v>1.4729999999999999E-6</v>
      </c>
      <c r="D7" s="14" t="s">
        <v>402</v>
      </c>
      <c r="E7" s="12" t="s">
        <v>413</v>
      </c>
    </row>
    <row r="8" spans="1:5" ht="15" thickBot="1" x14ac:dyDescent="0.35">
      <c r="A8" s="12" t="s">
        <v>414</v>
      </c>
      <c r="B8" s="12" t="s">
        <v>415</v>
      </c>
      <c r="C8" s="15">
        <v>1.328E-3</v>
      </c>
      <c r="D8" s="14" t="s">
        <v>402</v>
      </c>
      <c r="E8" s="12" t="s">
        <v>416</v>
      </c>
    </row>
    <row r="9" spans="1:5" ht="15" thickBot="1" x14ac:dyDescent="0.35">
      <c r="A9" s="12" t="s">
        <v>417</v>
      </c>
      <c r="B9" s="12" t="s">
        <v>418</v>
      </c>
      <c r="C9" s="12">
        <v>1</v>
      </c>
      <c r="D9" s="12" t="s">
        <v>398</v>
      </c>
      <c r="E9" s="12" t="s">
        <v>419</v>
      </c>
    </row>
    <row r="10" spans="1:5" ht="15" thickBot="1" x14ac:dyDescent="0.35">
      <c r="A10" s="12" t="s">
        <v>420</v>
      </c>
      <c r="B10" s="13">
        <v>8757</v>
      </c>
      <c r="C10" s="12" t="s">
        <v>421</v>
      </c>
      <c r="D10" s="12" t="s">
        <v>398</v>
      </c>
      <c r="E10" s="12" t="s">
        <v>422</v>
      </c>
    </row>
    <row r="11" spans="1:5" ht="15" thickBot="1" x14ac:dyDescent="0.35">
      <c r="A11" s="12" t="s">
        <v>423</v>
      </c>
      <c r="B11" s="12" t="s">
        <v>424</v>
      </c>
      <c r="C11" s="15">
        <v>2.0160000000000001E-7</v>
      </c>
      <c r="D11" s="14" t="s">
        <v>402</v>
      </c>
      <c r="E11" s="12" t="s">
        <v>425</v>
      </c>
    </row>
    <row r="12" spans="1:5" ht="15" thickBot="1" x14ac:dyDescent="0.35">
      <c r="A12" s="12" t="s">
        <v>426</v>
      </c>
      <c r="B12" s="12" t="s">
        <v>427</v>
      </c>
      <c r="C12" s="12" t="s">
        <v>428</v>
      </c>
      <c r="D12" s="12" t="s">
        <v>398</v>
      </c>
      <c r="E12" s="12" t="s">
        <v>429</v>
      </c>
    </row>
    <row r="13" spans="1:5" ht="15" thickBot="1" x14ac:dyDescent="0.35">
      <c r="A13" s="12" t="s">
        <v>430</v>
      </c>
      <c r="B13" s="12" t="s">
        <v>431</v>
      </c>
      <c r="C13" s="12" t="s">
        <v>432</v>
      </c>
      <c r="D13" s="14" t="s">
        <v>402</v>
      </c>
      <c r="E13" s="12"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4</vt:i4>
      </vt:variant>
    </vt:vector>
  </HeadingPairs>
  <TitlesOfParts>
    <vt:vector size="4" baseType="lpstr">
      <vt:lpstr>testovi</vt:lpstr>
      <vt:lpstr>klasifikacija</vt:lpstr>
      <vt:lpstr>analiza1</vt:lpstr>
      <vt:lpstr>analiza2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dc:creator>
  <cp:lastModifiedBy>Luka Illich</cp:lastModifiedBy>
  <dcterms:created xsi:type="dcterms:W3CDTF">2015-06-05T18:19:34Z</dcterms:created>
  <dcterms:modified xsi:type="dcterms:W3CDTF">2025-08-15T22:57:29Z</dcterms:modified>
</cp:coreProperties>
</file>