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\Desktop\public_html\Article Site\Revolving Credit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I5" i="1"/>
  <c r="E40" i="1"/>
  <c r="E35" i="1"/>
  <c r="F35" i="1"/>
  <c r="F36" i="1" s="1"/>
  <c r="F40" i="1" s="1"/>
  <c r="G35" i="1"/>
  <c r="G40" i="1" s="1"/>
  <c r="D35" i="1"/>
  <c r="D36" i="1" s="1"/>
  <c r="D40" i="1" s="1"/>
  <c r="D16" i="1"/>
  <c r="D17" i="1" l="1"/>
  <c r="D20" i="1" s="1"/>
  <c r="I6" i="1" s="1"/>
  <c r="E17" i="1"/>
  <c r="E20" i="1" s="1"/>
  <c r="E16" i="1"/>
  <c r="I4" i="1" s="1"/>
</calcChain>
</file>

<file path=xl/sharedStrings.xml><?xml version="1.0" encoding="utf-8"?>
<sst xmlns="http://schemas.openxmlformats.org/spreadsheetml/2006/main" count="47" uniqueCount="15">
  <si>
    <t>Total</t>
  </si>
  <si>
    <t>Cash Back</t>
  </si>
  <si>
    <t>Total Charged</t>
  </si>
  <si>
    <t>Total Cash Back</t>
  </si>
  <si>
    <t>Bonus</t>
  </si>
  <si>
    <t>Venture</t>
  </si>
  <si>
    <t>Discover</t>
  </si>
  <si>
    <t>-</t>
  </si>
  <si>
    <t>Fees</t>
  </si>
  <si>
    <t>Jan</t>
  </si>
  <si>
    <t>Freedom</t>
  </si>
  <si>
    <t>Sub Total</t>
  </si>
  <si>
    <t>Member Fees</t>
  </si>
  <si>
    <t>Finance Charge</t>
  </si>
  <si>
    <t>Quicksilver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</si>
</sst>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2" borderId="0" xfId="1" applyFont="1" applyFill="1"/>
    <xf numFmtId="0" fontId="0" fillId="2" borderId="0" xfId="0" applyFill="1"/>
    <xf numFmtId="16" fontId="0" fillId="2" borderId="0" xfId="0" applyNumberFormat="1" applyFill="1"/>
    <xf numFmtId="44" fontId="2" fillId="2" borderId="0" xfId="1" applyFont="1" applyFill="1"/>
    <xf numFmtId="44" fontId="0" fillId="2" borderId="0" xfId="0" applyNumberFormat="1" applyFill="1"/>
    <xf numFmtId="44" fontId="0" fillId="2" borderId="2" xfId="1" applyFont="1" applyFill="1" applyBorder="1"/>
    <xf numFmtId="0" fontId="0" fillId="2" borderId="0" xfId="0" quotePrefix="1" applyFill="1"/>
    <xf numFmtId="44" fontId="0" fillId="2" borderId="1" xfId="1" applyFont="1" applyFill="1" applyBorder="1"/>
  </cellXfs>
  <cellStyles count="2">
    <cellStyle name="Currency" xfId="1" builtinId="4"/>
    <cellStyle name="Normal" xfId="0" builtinId="0"/>
  </cellStyles>
  <dxfs count="7">
    <dxf>
      <font>
        <color rgb="FFFF0000"/>
      </font>
      <numFmt numFmtId="34" formatCode="_(&quot;$&quot;* #,##0.00_);_(&quot;$&quot;* \(#,##0.00\);_(&quot;$&quot;* &quot;-&quot;??_);_(@_)"/>
    </dxf>
    <dxf>
      <font>
        <color rgb="FFFF0000"/>
      </font>
      <numFmt numFmtId="34" formatCode="_(&quot;$&quot;* #,##0.00_);_(&quot;$&quot;* \(#,##0.00\);_(&quot;$&quot;* &quot;-&quot;??_);_(@_)"/>
    </dxf>
    <dxf>
      <numFmt numFmtId="8" formatCode="#,##0.00_);[Red]\(#,##0.00\)"/>
    </dxf>
    <dxf>
      <numFmt numFmtId="165" formatCode="0.00_);[Red]\(0.00\)"/>
    </dxf>
    <dxf>
      <numFmt numFmtId="165" formatCode="0.00_);[Red]\(0.00\)"/>
    </dxf>
    <dxf>
      <numFmt numFmtId="165" formatCode="0.00_);[Red]\(0.00\)"/>
    </dxf>
    <dxf>
      <numFmt numFmtId="165" formatCode="0.00_);[Red]\(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zoomScale="90" zoomScaleNormal="90" workbookViewId="0">
      <selection activeCell="G37" sqref="G37"/>
    </sheetView>
  </sheetViews>
  <sheetFormatPr defaultRowHeight="15" x14ac:dyDescent="0.25"/>
  <cols>
    <col min="1" max="1" width="14.5703125" bestFit="1" customWidth="1"/>
    <col min="2" max="3" width="12.28515625" style="2" bestFit="1" customWidth="1"/>
    <col min="4" max="5" width="12.85546875" bestFit="1" customWidth="1"/>
    <col min="6" max="7" width="11.7109375" bestFit="1" customWidth="1"/>
    <col min="8" max="8" width="14.5703125" bestFit="1" customWidth="1"/>
    <col min="9" max="9" width="14" bestFit="1" customWidth="1"/>
    <col min="11" max="13" width="11.5703125" bestFit="1" customWidth="1"/>
  </cols>
  <sheetData>
    <row r="1" spans="2:11" x14ac:dyDescent="0.25">
      <c r="B1" s="3"/>
      <c r="C1" s="3"/>
      <c r="D1" s="4"/>
      <c r="E1" s="4"/>
      <c r="F1" s="4"/>
      <c r="G1" s="4"/>
      <c r="H1" s="4"/>
      <c r="I1" s="4"/>
      <c r="J1" s="4"/>
      <c r="K1" s="4"/>
    </row>
    <row r="2" spans="2:11" x14ac:dyDescent="0.25">
      <c r="B2" s="3"/>
      <c r="C2" s="4"/>
      <c r="D2" s="3" t="s">
        <v>5</v>
      </c>
      <c r="E2" s="3" t="s">
        <v>6</v>
      </c>
      <c r="F2" s="3"/>
      <c r="G2" s="4"/>
      <c r="H2" s="4"/>
      <c r="I2" s="4"/>
      <c r="J2" s="4"/>
      <c r="K2" s="4"/>
    </row>
    <row r="3" spans="2:11" x14ac:dyDescent="0.25">
      <c r="B3" s="3"/>
      <c r="C3" s="4">
        <v>2013</v>
      </c>
      <c r="D3" s="3">
        <v>-26158.35</v>
      </c>
      <c r="E3" s="3">
        <v>-9031</v>
      </c>
      <c r="F3" s="4"/>
      <c r="G3" s="4"/>
      <c r="H3" s="4"/>
      <c r="I3" s="4"/>
      <c r="J3" s="4"/>
      <c r="K3" s="4"/>
    </row>
    <row r="4" spans="2:11" x14ac:dyDescent="0.25">
      <c r="B4" s="3"/>
      <c r="C4" s="5">
        <v>41653</v>
      </c>
      <c r="D4" s="3">
        <v>-4443.4799999999996</v>
      </c>
      <c r="E4" s="3">
        <v>-4082.87</v>
      </c>
      <c r="F4" s="4"/>
      <c r="G4" s="4"/>
      <c r="H4" s="4" t="s">
        <v>2</v>
      </c>
      <c r="I4" s="3">
        <f>D16+E16+D35+E35+F35+G35</f>
        <v>-150648.12999999998</v>
      </c>
      <c r="J4" s="4"/>
      <c r="K4" s="4"/>
    </row>
    <row r="5" spans="2:11" x14ac:dyDescent="0.25">
      <c r="B5" s="3"/>
      <c r="C5" s="5">
        <v>41684</v>
      </c>
      <c r="D5" s="3">
        <v>-3616.29</v>
      </c>
      <c r="E5" s="3">
        <v>-84.91</v>
      </c>
      <c r="F5" s="4"/>
      <c r="G5" s="4"/>
      <c r="H5" s="4" t="s">
        <v>8</v>
      </c>
      <c r="I5" s="6">
        <f>D19+D38+D39</f>
        <v>-211.22</v>
      </c>
      <c r="J5" s="4"/>
      <c r="K5" s="4"/>
    </row>
    <row r="6" spans="2:11" x14ac:dyDescent="0.25">
      <c r="B6" s="3"/>
      <c r="C6" s="5">
        <v>41712</v>
      </c>
      <c r="D6" s="3">
        <v>-2134.39</v>
      </c>
      <c r="E6" s="3">
        <v>-29.99</v>
      </c>
      <c r="F6" s="4"/>
      <c r="G6" s="4"/>
      <c r="H6" s="4" t="s">
        <v>3</v>
      </c>
      <c r="I6" s="7">
        <f>D20+E20+D40+E40+F40+G40</f>
        <v>3337.6326500000005</v>
      </c>
      <c r="J6" s="4"/>
      <c r="K6" s="4"/>
    </row>
    <row r="7" spans="2:11" x14ac:dyDescent="0.25">
      <c r="B7" s="3"/>
      <c r="C7" s="5">
        <v>41743</v>
      </c>
      <c r="D7" s="3">
        <v>-1656.98</v>
      </c>
      <c r="E7" s="3">
        <v>-404.3</v>
      </c>
      <c r="F7" s="4"/>
      <c r="G7" s="4"/>
      <c r="H7" s="4"/>
      <c r="I7" s="4"/>
      <c r="J7" s="4"/>
      <c r="K7" s="4"/>
    </row>
    <row r="8" spans="2:11" x14ac:dyDescent="0.25">
      <c r="B8" s="3"/>
      <c r="C8" s="5">
        <v>41773</v>
      </c>
      <c r="D8" s="3">
        <v>-1037.28</v>
      </c>
      <c r="E8" s="3">
        <v>-113.97</v>
      </c>
      <c r="F8" s="4"/>
      <c r="G8" s="4"/>
      <c r="H8" s="4"/>
      <c r="I8" s="4"/>
      <c r="J8" s="4"/>
      <c r="K8" s="4"/>
    </row>
    <row r="9" spans="2:11" x14ac:dyDescent="0.25">
      <c r="B9" s="3"/>
      <c r="C9" s="5">
        <v>41804</v>
      </c>
      <c r="D9" s="3">
        <v>-3332.64</v>
      </c>
      <c r="E9" s="3">
        <v>-10.1</v>
      </c>
      <c r="F9" s="4"/>
      <c r="G9" s="4"/>
      <c r="H9" s="4"/>
      <c r="I9" s="4"/>
      <c r="J9" s="4"/>
      <c r="K9" s="4"/>
    </row>
    <row r="10" spans="2:11" x14ac:dyDescent="0.25">
      <c r="B10" s="3"/>
      <c r="C10" s="5">
        <v>41834</v>
      </c>
      <c r="D10" s="3">
        <v>-2244.44</v>
      </c>
      <c r="E10" s="3">
        <v>-59.1</v>
      </c>
      <c r="F10" s="4"/>
      <c r="G10" s="4"/>
      <c r="H10" s="4"/>
      <c r="I10" s="4"/>
      <c r="J10" s="4"/>
      <c r="K10" s="4"/>
    </row>
    <row r="11" spans="2:11" x14ac:dyDescent="0.25">
      <c r="B11" s="3"/>
      <c r="C11" s="5">
        <v>41865</v>
      </c>
      <c r="D11" s="3">
        <v>-1674.64</v>
      </c>
      <c r="E11" s="3">
        <v>-3378.35</v>
      </c>
      <c r="F11" s="4"/>
      <c r="G11" s="4"/>
      <c r="H11" s="4"/>
      <c r="I11" s="4"/>
      <c r="J11" s="4"/>
      <c r="K11" s="4"/>
    </row>
    <row r="12" spans="2:11" x14ac:dyDescent="0.25">
      <c r="B12" s="3"/>
      <c r="C12" s="5">
        <v>41896</v>
      </c>
      <c r="D12" s="3">
        <v>-4889.5</v>
      </c>
      <c r="E12" s="3">
        <v>-335.31</v>
      </c>
      <c r="F12" s="4"/>
      <c r="G12" s="4"/>
      <c r="H12" s="4"/>
      <c r="I12" s="4"/>
      <c r="J12" s="4"/>
      <c r="K12" s="4"/>
    </row>
    <row r="13" spans="2:11" x14ac:dyDescent="0.25">
      <c r="B13" s="3"/>
      <c r="C13" s="5">
        <v>41926</v>
      </c>
      <c r="D13" s="3">
        <v>-4063.49</v>
      </c>
      <c r="E13" s="3">
        <v>-1031.01</v>
      </c>
      <c r="F13" s="4"/>
      <c r="G13" s="4"/>
      <c r="H13" s="4"/>
      <c r="I13" s="4"/>
      <c r="J13" s="4"/>
      <c r="K13" s="4"/>
    </row>
    <row r="14" spans="2:11" x14ac:dyDescent="0.25">
      <c r="B14" s="3"/>
      <c r="C14" s="5">
        <v>41957</v>
      </c>
      <c r="D14" s="3">
        <v>-4859.1400000000003</v>
      </c>
      <c r="E14" s="3">
        <v>-399.04</v>
      </c>
      <c r="F14" s="4"/>
      <c r="G14" s="4"/>
      <c r="H14" s="4"/>
      <c r="I14" s="4"/>
      <c r="J14" s="4"/>
      <c r="K14" s="4"/>
    </row>
    <row r="15" spans="2:11" x14ac:dyDescent="0.25">
      <c r="B15" s="3"/>
      <c r="C15" s="5">
        <v>41987</v>
      </c>
      <c r="D15" s="3">
        <v>-4223.6400000000003</v>
      </c>
      <c r="E15" s="3">
        <v>-923.89</v>
      </c>
      <c r="F15" s="4"/>
      <c r="G15" s="4"/>
      <c r="H15" s="4"/>
      <c r="I15" s="4"/>
      <c r="J15" s="4"/>
      <c r="K15" s="4"/>
    </row>
    <row r="16" spans="2:11" x14ac:dyDescent="0.25">
      <c r="B16" s="3"/>
      <c r="C16" s="4" t="s">
        <v>11</v>
      </c>
      <c r="D16" s="8">
        <f>SUM(D2:D14)</f>
        <v>-60110.619999999995</v>
      </c>
      <c r="E16" s="8">
        <f>SUM(E3:E14)</f>
        <v>-18959.949999999997</v>
      </c>
      <c r="F16" s="4"/>
      <c r="G16" s="4"/>
      <c r="H16" s="9"/>
      <c r="I16" s="4"/>
      <c r="J16" s="4"/>
      <c r="K16" s="4"/>
    </row>
    <row r="17" spans="2:11" x14ac:dyDescent="0.25">
      <c r="B17" s="3"/>
      <c r="C17" s="4" t="s">
        <v>1</v>
      </c>
      <c r="D17" s="3">
        <f>D16*-0.02</f>
        <v>1202.2123999999999</v>
      </c>
      <c r="E17" s="3">
        <f>86.62+13.75+50+50+32.33</f>
        <v>232.7</v>
      </c>
      <c r="F17" s="4"/>
      <c r="G17" s="4"/>
      <c r="H17" s="4"/>
      <c r="I17" s="4"/>
      <c r="J17" s="4"/>
      <c r="K17" s="4"/>
    </row>
    <row r="18" spans="2:11" x14ac:dyDescent="0.25">
      <c r="B18" s="3"/>
      <c r="C18" s="4" t="s">
        <v>4</v>
      </c>
      <c r="D18" s="3">
        <v>250</v>
      </c>
      <c r="E18" s="3">
        <v>100</v>
      </c>
      <c r="F18" s="4"/>
      <c r="G18" s="4"/>
      <c r="H18" s="4"/>
      <c r="I18" s="4"/>
      <c r="J18" s="4"/>
      <c r="K18" s="4"/>
    </row>
    <row r="19" spans="2:11" x14ac:dyDescent="0.25">
      <c r="B19" s="3"/>
      <c r="C19" s="4" t="s">
        <v>12</v>
      </c>
      <c r="D19" s="3">
        <v>-59</v>
      </c>
      <c r="E19" s="3" t="s">
        <v>7</v>
      </c>
      <c r="F19" s="4"/>
      <c r="G19" s="4"/>
      <c r="H19" s="4"/>
      <c r="I19" s="4"/>
      <c r="J19" s="4"/>
      <c r="K19" s="4"/>
    </row>
    <row r="20" spans="2:11" ht="15.75" thickBot="1" x14ac:dyDescent="0.3">
      <c r="B20" s="3"/>
      <c r="C20" s="4" t="s">
        <v>0</v>
      </c>
      <c r="D20" s="10">
        <f>SUM(D17:D19)</f>
        <v>1393.2123999999999</v>
      </c>
      <c r="E20" s="10">
        <f>SUM(E17:E19)</f>
        <v>332.7</v>
      </c>
      <c r="F20" s="4"/>
      <c r="G20" s="4"/>
      <c r="H20" s="4"/>
      <c r="I20" s="4"/>
      <c r="J20" s="4"/>
      <c r="K20" s="4"/>
    </row>
    <row r="21" spans="2:11" ht="15.75" thickTop="1" x14ac:dyDescent="0.25">
      <c r="B21" s="3"/>
      <c r="C21" s="4"/>
      <c r="D21" s="3"/>
      <c r="E21" s="3"/>
      <c r="F21" s="4"/>
      <c r="G21" s="4"/>
      <c r="H21" s="4"/>
      <c r="I21" s="4"/>
      <c r="J21" s="4"/>
      <c r="K21" s="4"/>
    </row>
    <row r="22" spans="2:11" x14ac:dyDescent="0.25">
      <c r="B22" s="3"/>
      <c r="C22" s="4"/>
      <c r="D22" s="3" t="s">
        <v>5</v>
      </c>
      <c r="E22" s="3" t="s">
        <v>6</v>
      </c>
      <c r="F22" s="4" t="s">
        <v>10</v>
      </c>
      <c r="G22" s="4" t="s">
        <v>14</v>
      </c>
      <c r="H22" s="4"/>
      <c r="I22" s="4"/>
      <c r="J22" s="4"/>
      <c r="K22" s="4"/>
    </row>
    <row r="23" spans="2:11" x14ac:dyDescent="0.25">
      <c r="B23" s="3"/>
      <c r="C23" s="5">
        <v>42384</v>
      </c>
      <c r="D23" s="3">
        <v>-4489.62</v>
      </c>
      <c r="E23" s="3">
        <v>-5914.72</v>
      </c>
      <c r="F23" s="3" t="s">
        <v>7</v>
      </c>
      <c r="G23" s="3" t="s">
        <v>7</v>
      </c>
      <c r="H23" s="4"/>
      <c r="I23" s="4"/>
      <c r="J23" s="4"/>
      <c r="K23" s="4"/>
    </row>
    <row r="24" spans="2:11" x14ac:dyDescent="0.25">
      <c r="B24" s="3"/>
      <c r="C24" s="5">
        <v>42781</v>
      </c>
      <c r="D24" s="3">
        <v>-5181.6099999999997</v>
      </c>
      <c r="E24" s="3">
        <v>-544.37</v>
      </c>
      <c r="F24" s="3" t="s">
        <v>7</v>
      </c>
      <c r="G24" s="3" t="s">
        <v>7</v>
      </c>
      <c r="H24" s="4"/>
      <c r="I24" s="4"/>
      <c r="J24" s="4"/>
      <c r="K24" s="4"/>
    </row>
    <row r="25" spans="2:11" x14ac:dyDescent="0.25">
      <c r="B25" s="3"/>
      <c r="C25" s="5">
        <v>43174</v>
      </c>
      <c r="D25" s="3">
        <v>-5137.07</v>
      </c>
      <c r="E25" s="3">
        <v>-604.62</v>
      </c>
      <c r="F25" s="3" t="s">
        <v>7</v>
      </c>
      <c r="G25" s="3" t="s">
        <v>7</v>
      </c>
      <c r="H25" s="4"/>
      <c r="I25" s="4"/>
      <c r="J25" s="4"/>
      <c r="K25" s="4"/>
    </row>
    <row r="26" spans="2:11" x14ac:dyDescent="0.25">
      <c r="B26" s="3"/>
      <c r="C26" s="5">
        <v>43570</v>
      </c>
      <c r="D26" s="3">
        <v>-3571.2</v>
      </c>
      <c r="E26" s="3">
        <v>-1416.61</v>
      </c>
      <c r="F26" s="3">
        <v>-832.44</v>
      </c>
      <c r="G26" s="3" t="s">
        <v>7</v>
      </c>
      <c r="H26" s="4"/>
      <c r="I26" s="4"/>
      <c r="J26" s="4"/>
      <c r="K26" s="4"/>
    </row>
    <row r="27" spans="2:11" x14ac:dyDescent="0.25">
      <c r="B27" s="3"/>
      <c r="C27" s="5">
        <v>43966</v>
      </c>
      <c r="D27" s="3">
        <v>-3732.92</v>
      </c>
      <c r="E27" s="3">
        <v>-3975.94</v>
      </c>
      <c r="F27" s="3">
        <v>-102.42</v>
      </c>
      <c r="G27" s="3" t="s">
        <v>7</v>
      </c>
      <c r="H27" s="4"/>
      <c r="I27" s="4"/>
      <c r="J27" s="4"/>
      <c r="K27" s="4"/>
    </row>
    <row r="28" spans="2:11" x14ac:dyDescent="0.25">
      <c r="B28" s="3"/>
      <c r="C28" s="5">
        <v>44362</v>
      </c>
      <c r="D28" s="3">
        <v>-3179.93</v>
      </c>
      <c r="E28" s="3">
        <v>-245.36</v>
      </c>
      <c r="F28" s="3">
        <v>-197.36</v>
      </c>
      <c r="G28" s="3" t="s">
        <v>7</v>
      </c>
      <c r="H28" s="4"/>
      <c r="I28" s="4"/>
      <c r="J28" s="4"/>
      <c r="K28" s="4"/>
    </row>
    <row r="29" spans="2:11" x14ac:dyDescent="0.25">
      <c r="B29" s="3"/>
      <c r="C29" s="5">
        <v>44757</v>
      </c>
      <c r="D29" s="3">
        <v>-5237.08</v>
      </c>
      <c r="E29" s="3">
        <v>-1582.99</v>
      </c>
      <c r="F29" s="3">
        <v>-254.84</v>
      </c>
      <c r="G29" s="3" t="s">
        <v>7</v>
      </c>
      <c r="H29" s="4"/>
      <c r="I29" s="4"/>
      <c r="J29" s="4"/>
      <c r="K29" s="4"/>
    </row>
    <row r="30" spans="2:11" x14ac:dyDescent="0.25">
      <c r="B30" s="3"/>
      <c r="C30" s="5">
        <v>45153</v>
      </c>
      <c r="D30" s="3">
        <v>-2680.26</v>
      </c>
      <c r="E30" s="3">
        <v>-346.37</v>
      </c>
      <c r="F30" s="3">
        <v>-257.93</v>
      </c>
      <c r="G30" s="3" t="s">
        <v>7</v>
      </c>
      <c r="H30" s="4"/>
      <c r="I30" s="4"/>
      <c r="J30" s="4"/>
      <c r="K30" s="4"/>
    </row>
    <row r="31" spans="2:11" x14ac:dyDescent="0.25">
      <c r="B31" s="3"/>
      <c r="C31" s="5">
        <v>45550</v>
      </c>
      <c r="D31" s="3">
        <v>-3444.24</v>
      </c>
      <c r="E31" s="3">
        <v>-33.54</v>
      </c>
      <c r="F31" s="3">
        <v>-74.69</v>
      </c>
      <c r="G31" s="3" t="s">
        <v>7</v>
      </c>
      <c r="H31" s="4"/>
      <c r="I31" s="4"/>
      <c r="J31" s="4"/>
      <c r="K31" s="4"/>
    </row>
    <row r="32" spans="2:11" x14ac:dyDescent="0.25">
      <c r="B32" s="3"/>
      <c r="C32" s="5">
        <v>45945</v>
      </c>
      <c r="D32" s="3">
        <v>-3975.61</v>
      </c>
      <c r="E32" s="3">
        <v>-39.89</v>
      </c>
      <c r="F32" s="3">
        <v>-100.9</v>
      </c>
      <c r="G32" s="3" t="s">
        <v>7</v>
      </c>
      <c r="H32" s="4"/>
      <c r="I32" s="4"/>
      <c r="J32" s="4"/>
      <c r="K32" s="4"/>
    </row>
    <row r="33" spans="1:11" x14ac:dyDescent="0.25">
      <c r="B33" s="3"/>
      <c r="C33" s="5">
        <v>46341</v>
      </c>
      <c r="D33" s="3">
        <v>-3395.09</v>
      </c>
      <c r="E33" s="3">
        <v>-232.27</v>
      </c>
      <c r="F33" s="3">
        <v>-5485.1</v>
      </c>
      <c r="G33" s="3">
        <v>-868.26</v>
      </c>
      <c r="H33" s="4"/>
      <c r="I33" s="4"/>
      <c r="J33" s="4"/>
      <c r="K33" s="4"/>
    </row>
    <row r="34" spans="1:11" x14ac:dyDescent="0.25">
      <c r="B34" s="3"/>
      <c r="C34" s="5">
        <v>46736</v>
      </c>
      <c r="D34" s="3">
        <v>-2403.84</v>
      </c>
      <c r="E34" s="3">
        <v>-1.99</v>
      </c>
      <c r="F34" s="3">
        <v>-847.41</v>
      </c>
      <c r="G34" s="3">
        <v>-1189.07</v>
      </c>
      <c r="H34" s="4"/>
      <c r="I34" s="4"/>
      <c r="J34" s="4"/>
      <c r="K34" s="4"/>
    </row>
    <row r="35" spans="1:11" x14ac:dyDescent="0.25">
      <c r="B35" s="3"/>
      <c r="C35" s="4" t="s">
        <v>11</v>
      </c>
      <c r="D35" s="8">
        <f>SUM(D23:D34)</f>
        <v>-46428.47</v>
      </c>
      <c r="E35" s="8">
        <f t="shared" ref="E35:G35" si="0">SUM(E23:E34)</f>
        <v>-14938.670000000002</v>
      </c>
      <c r="F35" s="8">
        <f t="shared" si="0"/>
        <v>-8153.09</v>
      </c>
      <c r="G35" s="8">
        <f t="shared" si="0"/>
        <v>-2057.33</v>
      </c>
      <c r="H35" s="4"/>
      <c r="I35" s="4"/>
      <c r="J35" s="4"/>
      <c r="K35" s="4"/>
    </row>
    <row r="36" spans="1:11" x14ac:dyDescent="0.25">
      <c r="B36" s="3"/>
      <c r="C36" s="4" t="s">
        <v>1</v>
      </c>
      <c r="D36" s="3">
        <f>D35*-0.02</f>
        <v>928.56940000000009</v>
      </c>
      <c r="E36" s="3">
        <v>372.98</v>
      </c>
      <c r="F36" s="3">
        <f>F35*-0.01</f>
        <v>81.530900000000003</v>
      </c>
      <c r="G36" s="3">
        <f>G35*-0.015</f>
        <v>30.859949999999998</v>
      </c>
      <c r="H36" s="4"/>
      <c r="I36" s="4"/>
      <c r="J36" s="4"/>
      <c r="K36" s="4"/>
    </row>
    <row r="37" spans="1:11" x14ac:dyDescent="0.25">
      <c r="B37" s="3"/>
      <c r="C37" s="4" t="s">
        <v>4</v>
      </c>
      <c r="D37" s="3" t="s">
        <v>7</v>
      </c>
      <c r="E37" s="3" t="s">
        <v>7</v>
      </c>
      <c r="F37" s="3">
        <v>250</v>
      </c>
      <c r="G37" s="3">
        <v>100</v>
      </c>
      <c r="H37" s="4"/>
      <c r="I37" s="4"/>
      <c r="J37" s="4"/>
      <c r="K37" s="4"/>
    </row>
    <row r="38" spans="1:11" x14ac:dyDescent="0.25">
      <c r="B38" s="3"/>
      <c r="C38" s="4" t="s">
        <v>12</v>
      </c>
      <c r="D38" s="3">
        <v>-59</v>
      </c>
      <c r="E38" s="3" t="s">
        <v>7</v>
      </c>
      <c r="F38" s="4" t="s">
        <v>7</v>
      </c>
      <c r="G38" s="4" t="s">
        <v>7</v>
      </c>
      <c r="H38" s="4"/>
      <c r="I38" s="4"/>
      <c r="J38" s="4"/>
      <c r="K38" s="4"/>
    </row>
    <row r="39" spans="1:11" x14ac:dyDescent="0.25">
      <c r="B39" s="3"/>
      <c r="C39" s="4" t="s">
        <v>13</v>
      </c>
      <c r="D39" s="3">
        <v>-93.22</v>
      </c>
      <c r="E39" s="3" t="s">
        <v>7</v>
      </c>
      <c r="F39" s="4" t="s">
        <v>7</v>
      </c>
      <c r="G39" s="4" t="s">
        <v>7</v>
      </c>
      <c r="H39" s="4"/>
      <c r="I39" s="4"/>
      <c r="J39" s="4"/>
      <c r="K39" s="4"/>
    </row>
    <row r="40" spans="1:11" ht="15.75" thickBot="1" x14ac:dyDescent="0.3">
      <c r="B40" s="3"/>
      <c r="C40" s="4" t="s">
        <v>0</v>
      </c>
      <c r="D40" s="10">
        <f>SUM(D36:D39)</f>
        <v>776.34940000000006</v>
      </c>
      <c r="E40" s="10">
        <f t="shared" ref="E40:G40" si="1">SUM(E36:E39)</f>
        <v>372.98</v>
      </c>
      <c r="F40" s="10">
        <f t="shared" si="1"/>
        <v>331.53089999999997</v>
      </c>
      <c r="G40" s="10">
        <f t="shared" si="1"/>
        <v>130.85995</v>
      </c>
      <c r="H40" s="4"/>
      <c r="I40" s="4"/>
      <c r="J40" s="4"/>
      <c r="K40" s="4"/>
    </row>
    <row r="41" spans="1:11" ht="15.75" thickTop="1" x14ac:dyDescent="0.25">
      <c r="B41" s="3"/>
      <c r="C41" s="4"/>
      <c r="D41" s="3"/>
      <c r="E41" s="3"/>
      <c r="F41" s="4"/>
      <c r="G41" s="4"/>
      <c r="H41" s="4"/>
      <c r="I41" s="4"/>
      <c r="J41" s="4"/>
      <c r="K41" s="4"/>
    </row>
    <row r="42" spans="1:11" x14ac:dyDescent="0.25">
      <c r="B42" s="3"/>
      <c r="C42" s="3"/>
      <c r="D42" s="4"/>
      <c r="E42" s="4"/>
      <c r="F42" s="4"/>
      <c r="G42" s="4"/>
      <c r="H42" s="4"/>
      <c r="I42" s="4"/>
      <c r="J42" s="4"/>
      <c r="K42" s="4"/>
    </row>
    <row r="45" spans="1:11" x14ac:dyDescent="0.25">
      <c r="B45" s="2" t="s">
        <v>5</v>
      </c>
      <c r="C45" s="2" t="s">
        <v>6</v>
      </c>
      <c r="D45" t="s">
        <v>10</v>
      </c>
      <c r="E45" s="4" t="s">
        <v>14</v>
      </c>
    </row>
    <row r="46" spans="1:11" x14ac:dyDescent="0.25">
      <c r="A46" s="1">
        <v>42385</v>
      </c>
      <c r="B46" s="2">
        <v>3402.78</v>
      </c>
      <c r="C46" s="2">
        <v>65.849999999999994</v>
      </c>
      <c r="D46" s="2">
        <v>256.20999999999998</v>
      </c>
      <c r="E46" s="2">
        <v>2447.04</v>
      </c>
    </row>
    <row r="47" spans="1:11" x14ac:dyDescent="0.25">
      <c r="A47" s="1">
        <v>42416</v>
      </c>
      <c r="B47" s="2">
        <v>3458.43</v>
      </c>
      <c r="C47" s="2">
        <v>204.77</v>
      </c>
      <c r="D47" s="2">
        <v>518.1</v>
      </c>
      <c r="E47" s="2">
        <v>159.15</v>
      </c>
    </row>
    <row r="48" spans="1:11" x14ac:dyDescent="0.25">
      <c r="A48" s="1">
        <v>42445</v>
      </c>
      <c r="B48" s="2">
        <v>2725.6</v>
      </c>
      <c r="C48" s="2">
        <v>37.97</v>
      </c>
      <c r="D48" s="2">
        <v>304.14999999999998</v>
      </c>
      <c r="E48" s="2">
        <v>410</v>
      </c>
    </row>
    <row r="52" spans="1:2" x14ac:dyDescent="0.25">
      <c r="A52">
        <v>2016</v>
      </c>
      <c r="B52"/>
    </row>
    <row r="53" spans="1:2" x14ac:dyDescent="0.25">
      <c r="A53" t="s">
        <v>9</v>
      </c>
      <c r="B53">
        <v>30.64</v>
      </c>
    </row>
    <row r="54" spans="1:2" x14ac:dyDescent="0.25">
      <c r="B54"/>
    </row>
  </sheetData>
  <conditionalFormatting sqref="A48:F50 I48:XFD50 A51:XFD1048576 L1:XFD40 H6:I6 C4:G6 H4:I4 A41 K41:XFD41 K1:K2 C2:J3 K6:K27 K30:K40 C7:J41 A42:XFD47"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Ashmore</dc:creator>
  <cp:lastModifiedBy>Jake Ashmore</cp:lastModifiedBy>
  <dcterms:created xsi:type="dcterms:W3CDTF">2014-11-21T05:00:05Z</dcterms:created>
  <dcterms:modified xsi:type="dcterms:W3CDTF">2016-03-24T19:49:28Z</dcterms:modified>
</cp:coreProperties>
</file>