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0" yWindow="0" windowWidth="10940" windowHeight="14220"/>
  </bookViews>
  <sheets>
    <sheet name="Plan1" sheetId="1" r:id="rId1"/>
  </sheets>
  <definedNames>
    <definedName name="_xlnm._FilterDatabase">Plan1!$A$1:$S$17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" i="1" l="1"/>
  <c r="O3" i="1"/>
  <c r="O24" i="1"/>
  <c r="O30" i="1"/>
  <c r="O27" i="1"/>
  <c r="O17" i="1"/>
  <c r="O15" i="1"/>
  <c r="O22" i="1"/>
  <c r="O23" i="1"/>
  <c r="O2" i="1"/>
  <c r="O10" i="1"/>
  <c r="O16" i="1"/>
  <c r="O29" i="1"/>
  <c r="O4" i="1"/>
  <c r="O5" i="1"/>
  <c r="O6" i="1"/>
  <c r="O9" i="1"/>
  <c r="O12" i="1"/>
  <c r="O13" i="1"/>
  <c r="O14" i="1"/>
  <c r="O18" i="1"/>
  <c r="O19" i="1"/>
  <c r="O20" i="1"/>
  <c r="O21" i="1"/>
  <c r="O25" i="1"/>
  <c r="O26" i="1"/>
  <c r="O28" i="1"/>
  <c r="O31" i="1"/>
  <c r="O33" i="1"/>
  <c r="P3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2" i="1"/>
  <c r="G31" i="1"/>
  <c r="H2" i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H32" i="1"/>
  <c r="G33" i="1"/>
  <c r="H33" i="1"/>
  <c r="H34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P32" i="1"/>
  <c r="L32" i="1"/>
  <c r="D32" i="1"/>
  <c r="P34" i="1"/>
  <c r="L34" i="1"/>
  <c r="D34" i="1"/>
  <c r="K14" i="1"/>
  <c r="K9" i="1"/>
  <c r="K8" i="1"/>
  <c r="K7" i="1"/>
  <c r="K6" i="1"/>
  <c r="K5" i="1"/>
  <c r="K4" i="1"/>
  <c r="K3" i="1"/>
  <c r="K2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3" i="1"/>
  <c r="K12" i="1"/>
  <c r="K11" i="1"/>
  <c r="K10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31" i="1"/>
  <c r="C33" i="1"/>
  <c r="D33" i="1"/>
  <c r="K31" i="1"/>
  <c r="D31" i="1"/>
  <c r="P31" i="1"/>
  <c r="K33" i="1"/>
  <c r="L33" i="1"/>
  <c r="L31" i="1"/>
  <c r="P28" i="1"/>
  <c r="P15" i="1"/>
  <c r="P29" i="1"/>
  <c r="P26" i="1"/>
  <c r="P17" i="1"/>
  <c r="P12" i="1"/>
  <c r="P14" i="1"/>
  <c r="P19" i="1"/>
  <c r="P3" i="1"/>
  <c r="P16" i="1"/>
  <c r="P25" i="1"/>
  <c r="P5" i="1"/>
  <c r="P2" i="1"/>
  <c r="P22" i="1"/>
  <c r="P23" i="1"/>
  <c r="P7" i="1"/>
  <c r="P20" i="1"/>
  <c r="P4" i="1"/>
  <c r="P21" i="1"/>
  <c r="P10" i="1"/>
  <c r="P30" i="1"/>
  <c r="P27" i="1"/>
  <c r="P11" i="1"/>
  <c r="P24" i="1"/>
  <c r="P8" i="1"/>
  <c r="P9" i="1"/>
  <c r="P18" i="1"/>
  <c r="P13" i="1"/>
  <c r="P6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L28" i="1"/>
  <c r="L24" i="1"/>
  <c r="L20" i="1"/>
  <c r="L16" i="1"/>
  <c r="L12" i="1"/>
  <c r="L8" i="1"/>
  <c r="L4" i="1"/>
  <c r="L29" i="1"/>
  <c r="L25" i="1"/>
  <c r="L21" i="1"/>
  <c r="L13" i="1"/>
  <c r="L9" i="1"/>
  <c r="L30" i="1"/>
  <c r="L26" i="1"/>
  <c r="L22" i="1"/>
  <c r="L18" i="1"/>
  <c r="L14" i="1"/>
  <c r="L10" i="1"/>
  <c r="L6" i="1"/>
  <c r="L27" i="1"/>
  <c r="L23" i="1"/>
  <c r="L19" i="1"/>
  <c r="L15" i="1"/>
  <c r="L11" i="1"/>
  <c r="L7" i="1"/>
  <c r="L3" i="1"/>
  <c r="L17" i="1"/>
  <c r="L5" i="1"/>
  <c r="L2" i="1"/>
</calcChain>
</file>

<file path=xl/sharedStrings.xml><?xml version="1.0" encoding="utf-8"?>
<sst xmlns="http://schemas.openxmlformats.org/spreadsheetml/2006/main" count="28" uniqueCount="25">
  <si>
    <t>Patient</t>
  </si>
  <si>
    <t>Optimal Delay</t>
  </si>
  <si>
    <t>Average Delay</t>
  </si>
  <si>
    <t>Delay Retained</t>
  </si>
  <si>
    <t>% of patients exceeding delay</t>
  </si>
  <si>
    <t>Hospital output</t>
  </si>
  <si>
    <t>Ventricular Ejection Fraction</t>
  </si>
  <si>
    <t>Unrealized</t>
  </si>
  <si>
    <t>FMC Time</t>
  </si>
  <si>
    <t>FMC DELAY</t>
  </si>
  <si>
    <t>AVERAGE DELAY FMC</t>
  </si>
  <si>
    <t>OPTIMAL DELAY FMC</t>
  </si>
  <si>
    <t>AVERAGE DELAY TXF</t>
  </si>
  <si>
    <t>ECG Time</t>
  </si>
  <si>
    <t>OPTIMAL DELAY TXF</t>
  </si>
  <si>
    <t>TWT DELAY</t>
  </si>
  <si>
    <t>AVERAGE DELAY TWT</t>
  </si>
  <si>
    <t>OPTIMAL DELAY TWT</t>
  </si>
  <si>
    <r>
      <t>TXF</t>
    </r>
    <r>
      <rPr>
        <b/>
        <sz val="11"/>
        <color rgb="FF000000"/>
        <rFont val="Arial"/>
      </rPr>
      <t xml:space="preserve"> Time</t>
    </r>
  </si>
  <si>
    <r>
      <t>TXF</t>
    </r>
    <r>
      <rPr>
        <b/>
        <sz val="11"/>
        <color rgb="FF000000"/>
        <rFont val="Arial"/>
      </rPr>
      <t xml:space="preserve"> Delay</t>
    </r>
  </si>
  <si>
    <r>
      <t>T</t>
    </r>
    <r>
      <rPr>
        <b/>
        <sz val="11"/>
        <color rgb="FF000000"/>
        <rFont val="Arial"/>
      </rPr>
      <t>W</t>
    </r>
    <r>
      <rPr>
        <b/>
        <sz val="11"/>
        <color rgb="FF000000"/>
        <rFont val="Arial"/>
      </rPr>
      <t>F</t>
    </r>
  </si>
  <si>
    <t>óbito</t>
  </si>
  <si>
    <r>
      <t>ECG</t>
    </r>
    <r>
      <rPr>
        <b/>
        <sz val="11"/>
        <color rgb="FF000000"/>
        <rFont val="Arial"/>
      </rPr>
      <t xml:space="preserve">  DELAY</t>
    </r>
  </si>
  <si>
    <r>
      <t>AVERAGE DELAY ECG</t>
    </r>
    <r>
      <rPr>
        <b/>
        <sz val="11"/>
        <color rgb="FF000000"/>
        <rFont val="Arial"/>
      </rPr>
      <t xml:space="preserve"> </t>
    </r>
  </si>
  <si>
    <r>
      <t>OPTIMAL DELAY ECG</t>
    </r>
    <r>
      <rPr>
        <b/>
        <sz val="11"/>
        <color rgb="FF000000"/>
        <rFont val="Arial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</si>
</sst>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h:mm:ss;@"/>
  </numFmts>
  <fonts count="18" x14ac:knownFonts="1">
    <font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1"/>
      <color rgb="FF000000"/>
      <name val="Arial"/>
    </font>
    <font>
      <sz val="11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11"/>
      <color rgb="FF000000"/>
      <name val="Arial"/>
    </font>
    <font>
      <sz val="11"/>
      <color rgb="FF000000"/>
      <name val="Arial"/>
    </font>
    <font>
      <b/>
      <sz val="11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27">
    <xf numFmtId="0" fontId="0" fillId="0" borderId="0" xfId="0" applyAlignment="1">
      <alignment wrapText="1"/>
    </xf>
    <xf numFmtId="0" fontId="10" fillId="0" borderId="8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6" fillId="0" borderId="5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12" fillId="0" borderId="10" xfId="0" applyNumberFormat="1" applyFont="1" applyFill="1" applyBorder="1" applyAlignment="1">
      <alignment horizontal="center"/>
    </xf>
    <xf numFmtId="165" fontId="12" fillId="0" borderId="10" xfId="0" applyNumberFormat="1" applyFont="1" applyFill="1" applyBorder="1" applyAlignment="1">
      <alignment horizontal="center"/>
    </xf>
    <xf numFmtId="9" fontId="11" fillId="0" borderId="9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8" fillId="0" borderId="7" xfId="0" applyFont="1" applyFill="1" applyBorder="1" applyAlignment="1">
      <alignment horizontal="center" wrapText="1"/>
    </xf>
    <xf numFmtId="0" fontId="9" fillId="0" borderId="0" xfId="0" applyFont="1" applyFill="1" applyAlignment="1">
      <alignment wrapText="1"/>
    </xf>
    <xf numFmtId="9" fontId="5" fillId="0" borderId="4" xfId="0" applyNumberFormat="1" applyFont="1" applyFill="1" applyBorder="1" applyAlignment="1">
      <alignment horizontal="center" wrapText="1"/>
    </xf>
    <xf numFmtId="0" fontId="4" fillId="0" borderId="0" xfId="0" applyFont="1" applyFill="1" applyAlignment="1">
      <alignment wrapText="1"/>
    </xf>
    <xf numFmtId="165" fontId="14" fillId="0" borderId="10" xfId="0" applyNumberFormat="1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 wrapText="1"/>
    </xf>
    <xf numFmtId="0" fontId="13" fillId="0" borderId="10" xfId="0" applyFont="1" applyFill="1" applyBorder="1" applyAlignment="1">
      <alignment horizontal="center"/>
    </xf>
    <xf numFmtId="0" fontId="15" fillId="0" borderId="0" xfId="0" applyFont="1" applyFill="1" applyAlignment="1">
      <alignment wrapText="1"/>
    </xf>
    <xf numFmtId="165" fontId="14" fillId="0" borderId="11" xfId="0" applyNumberFormat="1" applyFont="1" applyFill="1" applyBorder="1" applyAlignment="1">
      <alignment horizontal="center"/>
    </xf>
    <xf numFmtId="9" fontId="14" fillId="0" borderId="10" xfId="1" applyFont="1" applyFill="1" applyBorder="1" applyAlignment="1">
      <alignment horizontal="center" wrapText="1"/>
    </xf>
    <xf numFmtId="0" fontId="13" fillId="0" borderId="6" xfId="0" applyFont="1" applyFill="1" applyBorder="1" applyAlignment="1">
      <alignment horizontal="center"/>
    </xf>
    <xf numFmtId="0" fontId="13" fillId="0" borderId="11" xfId="0" applyFont="1" applyFill="1" applyBorder="1" applyAlignment="1">
      <alignment horizontal="center"/>
    </xf>
    <xf numFmtId="9" fontId="1" fillId="0" borderId="9" xfId="0" applyNumberFormat="1" applyFont="1" applyFill="1" applyBorder="1" applyAlignment="1">
      <alignment horizontal="center"/>
    </xf>
    <xf numFmtId="49" fontId="7" fillId="0" borderId="6" xfId="0" applyNumberFormat="1" applyFont="1" applyFill="1" applyBorder="1" applyAlignment="1">
      <alignment horizontal="center" vertical="center" wrapText="1"/>
    </xf>
    <xf numFmtId="49" fontId="13" fillId="0" borderId="6" xfId="0" applyNumberFormat="1" applyFont="1" applyFill="1" applyBorder="1" applyAlignment="1">
      <alignment horizontal="center" vertical="center" wrapText="1"/>
    </xf>
    <xf numFmtId="164" fontId="1" fillId="0" borderId="10" xfId="0" applyNumberFormat="1" applyFont="1" applyFill="1" applyBorder="1" applyAlignment="1">
      <alignment horizontal="center"/>
    </xf>
    <xf numFmtId="9" fontId="1" fillId="0" borderId="1" xfId="0" applyNumberFormat="1" applyFont="1" applyFill="1" applyBorder="1" applyAlignment="1">
      <alignment horizont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zoomScale="75" zoomScaleNormal="75" zoomScalePageLayoutView="75" workbookViewId="0">
      <pane ySplit="1" topLeftCell="A2" activePane="bottomLeft" state="frozen"/>
      <selection pane="bottomLeft" activeCell="E38" sqref="E38"/>
    </sheetView>
  </sheetViews>
  <sheetFormatPr baseColWidth="10" defaultColWidth="15.5" defaultRowHeight="15" customHeight="1" x14ac:dyDescent="0"/>
  <cols>
    <col min="1" max="1" width="33.83203125" style="13" customWidth="1"/>
    <col min="2" max="3" width="13.1640625" style="13" customWidth="1"/>
    <col min="4" max="4" width="15.33203125" style="13" customWidth="1"/>
    <col min="5" max="5" width="13.6640625" style="13" customWidth="1"/>
    <col min="6" max="7" width="14" style="13" customWidth="1"/>
    <col min="8" max="8" width="13.6640625" style="13" customWidth="1"/>
    <col min="9" max="9" width="13.83203125" style="13" customWidth="1"/>
    <col min="10" max="10" width="8" style="13" customWidth="1"/>
    <col min="11" max="11" width="11.6640625" style="13" customWidth="1"/>
    <col min="12" max="12" width="14.5" style="13" customWidth="1"/>
    <col min="13" max="13" width="15.5" style="13" customWidth="1"/>
    <col min="14" max="14" width="8.33203125" style="13" customWidth="1"/>
    <col min="15" max="15" width="11.33203125" style="13" customWidth="1"/>
    <col min="16" max="17" width="13.33203125" style="13" customWidth="1"/>
    <col min="18" max="18" width="13.1640625" style="13" customWidth="1"/>
    <col min="19" max="19" width="15.6640625" style="13" customWidth="1"/>
    <col min="20" max="20" width="15.5" style="13"/>
    <col min="21" max="16384" width="15.5" style="2"/>
  </cols>
  <sheetData>
    <row r="1" spans="1:20" ht="59.25" customHeight="1">
      <c r="A1" s="23" t="s">
        <v>0</v>
      </c>
      <c r="B1" s="24" t="s">
        <v>8</v>
      </c>
      <c r="C1" s="24" t="s">
        <v>9</v>
      </c>
      <c r="D1" s="24" t="s">
        <v>10</v>
      </c>
      <c r="E1" s="24" t="s">
        <v>11</v>
      </c>
      <c r="F1" s="23" t="s">
        <v>13</v>
      </c>
      <c r="G1" s="23" t="s">
        <v>22</v>
      </c>
      <c r="H1" s="23" t="s">
        <v>23</v>
      </c>
      <c r="I1" s="23" t="s">
        <v>24</v>
      </c>
      <c r="J1" s="23" t="s">
        <v>18</v>
      </c>
      <c r="K1" s="23" t="s">
        <v>19</v>
      </c>
      <c r="L1" s="24" t="s">
        <v>12</v>
      </c>
      <c r="M1" s="24" t="s">
        <v>14</v>
      </c>
      <c r="N1" s="23" t="s">
        <v>20</v>
      </c>
      <c r="O1" s="24" t="s">
        <v>15</v>
      </c>
      <c r="P1" s="24" t="s">
        <v>16</v>
      </c>
      <c r="Q1" s="24" t="s">
        <v>17</v>
      </c>
      <c r="R1" s="24" t="s">
        <v>5</v>
      </c>
      <c r="S1" s="24" t="s">
        <v>6</v>
      </c>
      <c r="T1" s="1"/>
    </row>
    <row r="2" spans="1:20" ht="14.25" customHeight="1">
      <c r="A2" s="3">
        <v>1</v>
      </c>
      <c r="B2" s="5">
        <v>3.2638888888889002E-2</v>
      </c>
      <c r="C2" s="6">
        <f t="shared" ref="C2:C30" si="0">F2-B2</f>
        <v>1.7361111111111001E-2</v>
      </c>
      <c r="D2" s="6">
        <f t="shared" ref="D2:D30" si="1">$C$31</f>
        <v>4.8850574712644484E-3</v>
      </c>
      <c r="E2" s="6">
        <f>$C$32</f>
        <v>1.3888888888888889E-3</v>
      </c>
      <c r="F2" s="5">
        <v>0.05</v>
      </c>
      <c r="G2" s="6">
        <f t="shared" ref="G2:G26" si="2">J2-F2</f>
        <v>1.2499999999999997E-2</v>
      </c>
      <c r="H2" s="6">
        <f t="shared" ref="H2:H30" si="3">$G$31</f>
        <v>1.9444444444444389E-2</v>
      </c>
      <c r="I2" s="6">
        <f>$G$32</f>
        <v>5.5555555555555558E-3</v>
      </c>
      <c r="J2" s="5">
        <v>6.25E-2</v>
      </c>
      <c r="K2" s="6">
        <f t="shared" ref="K2:K9" si="4">N2-J2</f>
        <v>6.9444444444444337E-3</v>
      </c>
      <c r="L2" s="6">
        <f t="shared" ref="L2:L30" si="5">$K$31</f>
        <v>5.2993295019157054E-2</v>
      </c>
      <c r="M2" s="6">
        <f>$K$32</f>
        <v>3.472222222222222E-3</v>
      </c>
      <c r="N2" s="5">
        <v>6.9444444444444434E-2</v>
      </c>
      <c r="O2" s="6">
        <f t="shared" ref="O2" si="6">R2-N2</f>
        <v>7.3611111111111557E-2</v>
      </c>
      <c r="P2" s="6">
        <f t="shared" ref="P2:P30" si="7">$O$31</f>
        <v>5.3999042145593965E-2</v>
      </c>
      <c r="Q2" s="6">
        <f>$O$32</f>
        <v>1.0416666666666666E-2</v>
      </c>
      <c r="R2" s="5">
        <v>0.14305555555555599</v>
      </c>
      <c r="S2" s="7">
        <v>0.64</v>
      </c>
      <c r="T2" s="1"/>
    </row>
    <row r="3" spans="1:20" ht="14.25" customHeight="1">
      <c r="A3" s="3">
        <v>2</v>
      </c>
      <c r="B3" s="5">
        <v>0.84791666666666698</v>
      </c>
      <c r="C3" s="6">
        <f t="shared" si="0"/>
        <v>6.9444444444410891E-4</v>
      </c>
      <c r="D3" s="6">
        <f t="shared" si="1"/>
        <v>4.8850574712644484E-3</v>
      </c>
      <c r="E3" s="6">
        <f t="shared" ref="E3:E30" si="8">$C$32</f>
        <v>1.3888888888888889E-3</v>
      </c>
      <c r="F3" s="5">
        <v>0.84861111111111109</v>
      </c>
      <c r="G3" s="6">
        <f t="shared" si="2"/>
        <v>2.083333333333437E-3</v>
      </c>
      <c r="H3" s="6">
        <f t="shared" si="3"/>
        <v>1.9444444444444389E-2</v>
      </c>
      <c r="I3" s="6">
        <f t="shared" ref="I3:I30" si="9">$G$32</f>
        <v>5.5555555555555558E-3</v>
      </c>
      <c r="J3" s="5">
        <v>0.85069444444444453</v>
      </c>
      <c r="K3" s="6">
        <f t="shared" si="4"/>
        <v>3.4722222222220989E-3</v>
      </c>
      <c r="L3" s="6">
        <f t="shared" si="5"/>
        <v>5.2993295019157054E-2</v>
      </c>
      <c r="M3" s="6">
        <f t="shared" ref="M3:M30" si="10">$K$32</f>
        <v>3.472222222222222E-3</v>
      </c>
      <c r="N3" s="5">
        <v>0.85416666666666663</v>
      </c>
      <c r="O3" s="6">
        <f t="shared" ref="O3" si="11">R3-N3</f>
        <v>1.736111111111116E-2</v>
      </c>
      <c r="P3" s="6">
        <f t="shared" si="7"/>
        <v>5.3999042145593965E-2</v>
      </c>
      <c r="Q3" s="6">
        <f t="shared" ref="Q3:Q30" si="12">$O$32</f>
        <v>1.0416666666666666E-2</v>
      </c>
      <c r="R3" s="5">
        <v>0.87152777777777779</v>
      </c>
      <c r="S3" s="7">
        <v>0.43</v>
      </c>
      <c r="T3" s="1"/>
    </row>
    <row r="4" spans="1:20" ht="14" customHeight="1">
      <c r="A4" s="3">
        <v>3</v>
      </c>
      <c r="B4" s="5">
        <v>0.73472222222222205</v>
      </c>
      <c r="C4" s="6">
        <f t="shared" si="0"/>
        <v>2.7083333333333903E-2</v>
      </c>
      <c r="D4" s="6">
        <f t="shared" si="1"/>
        <v>4.8850574712644484E-3</v>
      </c>
      <c r="E4" s="6">
        <f t="shared" si="8"/>
        <v>1.3888888888888889E-3</v>
      </c>
      <c r="F4" s="5">
        <v>0.76180555555555596</v>
      </c>
      <c r="G4" s="6">
        <f t="shared" si="2"/>
        <v>2.222222222222181E-2</v>
      </c>
      <c r="H4" s="6">
        <f t="shared" si="3"/>
        <v>1.9444444444444389E-2</v>
      </c>
      <c r="I4" s="6">
        <f t="shared" si="9"/>
        <v>5.5555555555555558E-3</v>
      </c>
      <c r="J4" s="5">
        <v>0.78402777777777777</v>
      </c>
      <c r="K4" s="6">
        <f t="shared" si="4"/>
        <v>4.1666666666667629E-3</v>
      </c>
      <c r="L4" s="6">
        <f t="shared" si="5"/>
        <v>5.2993295019157054E-2</v>
      </c>
      <c r="M4" s="6">
        <f t="shared" si="10"/>
        <v>3.472222222222222E-3</v>
      </c>
      <c r="N4" s="5">
        <v>0.78819444444444453</v>
      </c>
      <c r="O4" s="6">
        <f t="shared" ref="O4" si="13">R4-N4</f>
        <v>5.7638888888888462E-2</v>
      </c>
      <c r="P4" s="6">
        <f t="shared" si="7"/>
        <v>5.3999042145593965E-2</v>
      </c>
      <c r="Q4" s="6">
        <f t="shared" si="12"/>
        <v>1.0416666666666666E-2</v>
      </c>
      <c r="R4" s="5">
        <v>0.84583333333333299</v>
      </c>
      <c r="S4" s="7">
        <v>0.46</v>
      </c>
      <c r="T4" s="1"/>
    </row>
    <row r="5" spans="1:20" ht="14.25" customHeight="1">
      <c r="A5" s="3">
        <v>4</v>
      </c>
      <c r="B5" s="5">
        <v>0.65069444444444402</v>
      </c>
      <c r="C5" s="6">
        <f t="shared" si="0"/>
        <v>6.9444444444499709E-4</v>
      </c>
      <c r="D5" s="6">
        <f t="shared" si="1"/>
        <v>4.8850574712644484E-3</v>
      </c>
      <c r="E5" s="6">
        <f t="shared" si="8"/>
        <v>1.3888888888888889E-3</v>
      </c>
      <c r="F5" s="5">
        <v>0.65138888888888902</v>
      </c>
      <c r="G5" s="6">
        <f t="shared" si="2"/>
        <v>4.9999999999999822E-2</v>
      </c>
      <c r="H5" s="6">
        <f t="shared" si="3"/>
        <v>1.9444444444444389E-2</v>
      </c>
      <c r="I5" s="6">
        <f t="shared" si="9"/>
        <v>5.5555555555555558E-3</v>
      </c>
      <c r="J5" s="5">
        <v>0.70138888888888884</v>
      </c>
      <c r="K5" s="6">
        <f t="shared" si="4"/>
        <v>6.0416666666667118E-2</v>
      </c>
      <c r="L5" s="6">
        <f t="shared" si="5"/>
        <v>5.2993295019157054E-2</v>
      </c>
      <c r="M5" s="6">
        <f t="shared" si="10"/>
        <v>3.472222222222222E-3</v>
      </c>
      <c r="N5" s="5">
        <v>0.76180555555555596</v>
      </c>
      <c r="O5" s="6">
        <f t="shared" ref="O5" si="14">R5-N5</f>
        <v>0.18958333333333299</v>
      </c>
      <c r="P5" s="6">
        <f t="shared" si="7"/>
        <v>5.3999042145593965E-2</v>
      </c>
      <c r="Q5" s="6">
        <f t="shared" si="12"/>
        <v>1.0416666666666666E-2</v>
      </c>
      <c r="R5" s="5">
        <v>0.95138888888888895</v>
      </c>
      <c r="S5" s="7">
        <v>0.52</v>
      </c>
      <c r="T5" s="1"/>
    </row>
    <row r="6" spans="1:20" ht="14.25" customHeight="1">
      <c r="A6" s="3">
        <v>5</v>
      </c>
      <c r="B6" s="5">
        <v>0.47916666666666702</v>
      </c>
      <c r="C6" s="6">
        <f t="shared" si="0"/>
        <v>1.388888888888995E-3</v>
      </c>
      <c r="D6" s="6">
        <f t="shared" si="1"/>
        <v>4.8850574712644484E-3</v>
      </c>
      <c r="E6" s="6">
        <f t="shared" si="8"/>
        <v>1.3888888888888889E-3</v>
      </c>
      <c r="F6" s="5">
        <v>0.48055555555555601</v>
      </c>
      <c r="G6" s="6">
        <f t="shared" si="2"/>
        <v>5.5555555555549807E-3</v>
      </c>
      <c r="H6" s="6">
        <f t="shared" si="3"/>
        <v>1.9444444444444389E-2</v>
      </c>
      <c r="I6" s="6">
        <f t="shared" si="9"/>
        <v>5.5555555555555558E-3</v>
      </c>
      <c r="J6" s="5">
        <v>0.48611111111111099</v>
      </c>
      <c r="K6" s="6">
        <f t="shared" si="4"/>
        <v>2.0833333333329929E-3</v>
      </c>
      <c r="L6" s="6">
        <f t="shared" si="5"/>
        <v>5.2993295019157054E-2</v>
      </c>
      <c r="M6" s="6">
        <f t="shared" si="10"/>
        <v>3.472222222222222E-3</v>
      </c>
      <c r="N6" s="5">
        <v>0.48819444444444399</v>
      </c>
      <c r="O6" s="6">
        <f t="shared" ref="O6" si="15">R6-N6</f>
        <v>1.4583333333334003E-2</v>
      </c>
      <c r="P6" s="6">
        <f t="shared" si="7"/>
        <v>5.3999042145593965E-2</v>
      </c>
      <c r="Q6" s="6">
        <f t="shared" si="12"/>
        <v>1.0416666666666666E-2</v>
      </c>
      <c r="R6" s="5">
        <v>0.50277777777777799</v>
      </c>
      <c r="S6" s="7">
        <v>0.49</v>
      </c>
      <c r="T6" s="8"/>
    </row>
    <row r="7" spans="1:20" ht="14.25" customHeight="1">
      <c r="A7" s="3">
        <v>6</v>
      </c>
      <c r="B7" s="5">
        <v>0.83333333333333337</v>
      </c>
      <c r="C7" s="6">
        <f t="shared" si="0"/>
        <v>5.5555555555555358E-3</v>
      </c>
      <c r="D7" s="6">
        <f t="shared" si="1"/>
        <v>4.8850574712644484E-3</v>
      </c>
      <c r="E7" s="6">
        <f t="shared" si="8"/>
        <v>1.3888888888888889E-3</v>
      </c>
      <c r="F7" s="5">
        <v>0.83888888888888891</v>
      </c>
      <c r="G7" s="6">
        <f t="shared" si="2"/>
        <v>2.2222222222222143E-2</v>
      </c>
      <c r="H7" s="6">
        <f t="shared" si="3"/>
        <v>1.9444444444444389E-2</v>
      </c>
      <c r="I7" s="6">
        <f t="shared" si="9"/>
        <v>5.5555555555555558E-3</v>
      </c>
      <c r="J7" s="5">
        <v>0.86111111111111105</v>
      </c>
      <c r="K7" s="6">
        <f t="shared" si="4"/>
        <v>0.11805555555555558</v>
      </c>
      <c r="L7" s="6">
        <f t="shared" si="5"/>
        <v>5.2993295019157054E-2</v>
      </c>
      <c r="M7" s="6">
        <f t="shared" si="10"/>
        <v>3.472222222222222E-3</v>
      </c>
      <c r="N7" s="5">
        <v>0.97916666666666663</v>
      </c>
      <c r="O7" s="6">
        <v>6.25E-2</v>
      </c>
      <c r="P7" s="6">
        <f t="shared" si="7"/>
        <v>5.3999042145593965E-2</v>
      </c>
      <c r="Q7" s="6">
        <f t="shared" si="12"/>
        <v>1.0416666666666666E-2</v>
      </c>
      <c r="R7" s="5">
        <v>4.1666666666666997E-2</v>
      </c>
      <c r="S7" s="7">
        <v>0.48</v>
      </c>
      <c r="T7" s="9"/>
    </row>
    <row r="8" spans="1:20" ht="14.25" customHeight="1">
      <c r="A8" s="3">
        <v>7</v>
      </c>
      <c r="B8" s="5">
        <v>0.79722222222222205</v>
      </c>
      <c r="C8" s="6">
        <f t="shared" si="0"/>
        <v>6.9444444444499709E-4</v>
      </c>
      <c r="D8" s="6">
        <f t="shared" si="1"/>
        <v>4.8850574712644484E-3</v>
      </c>
      <c r="E8" s="6">
        <f t="shared" si="8"/>
        <v>1.3888888888888889E-3</v>
      </c>
      <c r="F8" s="5">
        <v>0.79791666666666705</v>
      </c>
      <c r="G8" s="6">
        <f t="shared" si="2"/>
        <v>4.2361111111110739E-2</v>
      </c>
      <c r="H8" s="6">
        <f t="shared" si="3"/>
        <v>1.9444444444444389E-2</v>
      </c>
      <c r="I8" s="6">
        <f t="shared" si="9"/>
        <v>5.5555555555555558E-3</v>
      </c>
      <c r="J8" s="5">
        <v>0.84027777777777779</v>
      </c>
      <c r="K8" s="6">
        <f t="shared" si="4"/>
        <v>3.472222222222221E-2</v>
      </c>
      <c r="L8" s="6">
        <f t="shared" si="5"/>
        <v>5.2993295019157054E-2</v>
      </c>
      <c r="M8" s="6">
        <f t="shared" si="10"/>
        <v>3.472222222222222E-3</v>
      </c>
      <c r="N8" s="5">
        <v>0.875</v>
      </c>
      <c r="O8" s="6">
        <v>0.17500000000000002</v>
      </c>
      <c r="P8" s="6">
        <f t="shared" si="7"/>
        <v>5.3999042145593965E-2</v>
      </c>
      <c r="Q8" s="6">
        <f t="shared" si="12"/>
        <v>1.0416666666666666E-2</v>
      </c>
      <c r="R8" s="5">
        <v>0.05</v>
      </c>
      <c r="S8" s="7">
        <v>0.54</v>
      </c>
      <c r="T8" s="1"/>
    </row>
    <row r="9" spans="1:20" ht="14.25" customHeight="1">
      <c r="A9" s="3">
        <v>8</v>
      </c>
      <c r="B9" s="5">
        <v>0.83333333333333304</v>
      </c>
      <c r="C9" s="6">
        <f t="shared" si="0"/>
        <v>6.9444444444449749E-3</v>
      </c>
      <c r="D9" s="6">
        <f t="shared" si="1"/>
        <v>4.8850574712644484E-3</v>
      </c>
      <c r="E9" s="6">
        <f t="shared" si="8"/>
        <v>1.3888888888888889E-3</v>
      </c>
      <c r="F9" s="5">
        <v>0.84027777777777801</v>
      </c>
      <c r="G9" s="6">
        <f t="shared" si="2"/>
        <v>2.7777777777777457E-2</v>
      </c>
      <c r="H9" s="6">
        <f t="shared" si="3"/>
        <v>1.9444444444444389E-2</v>
      </c>
      <c r="I9" s="6">
        <f t="shared" si="9"/>
        <v>5.5555555555555558E-3</v>
      </c>
      <c r="J9" s="5">
        <v>0.86805555555555547</v>
      </c>
      <c r="K9" s="6">
        <f t="shared" si="4"/>
        <v>2.7777777777777568E-2</v>
      </c>
      <c r="L9" s="6">
        <f t="shared" si="5"/>
        <v>5.2993295019157054E-2</v>
      </c>
      <c r="M9" s="6">
        <f t="shared" si="10"/>
        <v>3.472222222222222E-3</v>
      </c>
      <c r="N9" s="5">
        <v>0.89583333333333304</v>
      </c>
      <c r="O9" s="6">
        <f t="shared" ref="O9" si="16">R9-N9</f>
        <v>6.25E-2</v>
      </c>
      <c r="P9" s="6">
        <f t="shared" si="7"/>
        <v>5.3999042145593965E-2</v>
      </c>
      <c r="Q9" s="6">
        <f t="shared" si="12"/>
        <v>1.0416666666666666E-2</v>
      </c>
      <c r="R9" s="5">
        <v>0.95833333333333304</v>
      </c>
      <c r="S9" s="7">
        <v>0.39</v>
      </c>
      <c r="T9" s="1"/>
    </row>
    <row r="10" spans="1:20" ht="14.25" customHeight="1">
      <c r="A10" s="3">
        <v>9</v>
      </c>
      <c r="B10" s="5">
        <v>0.100694444444444</v>
      </c>
      <c r="C10" s="6">
        <f t="shared" si="0"/>
        <v>2.0833333333339921E-3</v>
      </c>
      <c r="D10" s="6">
        <f t="shared" si="1"/>
        <v>4.8850574712644484E-3</v>
      </c>
      <c r="E10" s="6">
        <f t="shared" si="8"/>
        <v>1.3888888888888889E-3</v>
      </c>
      <c r="F10" s="5">
        <v>0.102777777777778</v>
      </c>
      <c r="G10" s="6">
        <f t="shared" si="2"/>
        <v>2.2916666666666446E-2</v>
      </c>
      <c r="H10" s="6">
        <f t="shared" si="3"/>
        <v>1.9444444444444389E-2</v>
      </c>
      <c r="I10" s="6">
        <f t="shared" si="9"/>
        <v>5.5555555555555558E-3</v>
      </c>
      <c r="J10" s="5">
        <v>0.12569444444444444</v>
      </c>
      <c r="K10" s="6">
        <f>N10-J10</f>
        <v>0.23194444444444445</v>
      </c>
      <c r="L10" s="6">
        <f t="shared" si="5"/>
        <v>5.2993295019157054E-2</v>
      </c>
      <c r="M10" s="6">
        <f t="shared" si="10"/>
        <v>3.472222222222222E-3</v>
      </c>
      <c r="N10" s="5">
        <v>0.3576388888888889</v>
      </c>
      <c r="O10" s="6">
        <f>R10-N10</f>
        <v>6.8055555555555092E-2</v>
      </c>
      <c r="P10" s="6">
        <f t="shared" si="7"/>
        <v>5.3999042145593965E-2</v>
      </c>
      <c r="Q10" s="6">
        <f t="shared" si="12"/>
        <v>1.0416666666666666E-2</v>
      </c>
      <c r="R10" s="5">
        <v>0.42569444444444399</v>
      </c>
      <c r="S10" s="7">
        <v>0.64</v>
      </c>
      <c r="T10" s="1"/>
    </row>
    <row r="11" spans="1:20" ht="14.25" customHeight="1">
      <c r="A11" s="3">
        <v>10</v>
      </c>
      <c r="B11" s="5">
        <v>0.69097222222222199</v>
      </c>
      <c r="C11" s="6">
        <f t="shared" si="0"/>
        <v>2.77777777777799E-3</v>
      </c>
      <c r="D11" s="6">
        <f t="shared" si="1"/>
        <v>4.8850574712644484E-3</v>
      </c>
      <c r="E11" s="6">
        <f t="shared" si="8"/>
        <v>1.3888888888888889E-3</v>
      </c>
      <c r="F11" s="5">
        <v>0.69374999999999998</v>
      </c>
      <c r="G11" s="6">
        <f t="shared" si="2"/>
        <v>2.1527777777777812E-2</v>
      </c>
      <c r="H11" s="6">
        <f t="shared" si="3"/>
        <v>1.9444444444444389E-2</v>
      </c>
      <c r="I11" s="6">
        <f t="shared" si="9"/>
        <v>5.5555555555555558E-3</v>
      </c>
      <c r="J11" s="5">
        <v>0.71527777777777779</v>
      </c>
      <c r="K11" s="6">
        <f t="shared" ref="K11" si="17">N11-J11</f>
        <v>1.1805555555555181E-2</v>
      </c>
      <c r="L11" s="6">
        <f t="shared" si="5"/>
        <v>5.2993295019157054E-2</v>
      </c>
      <c r="M11" s="6">
        <f t="shared" si="10"/>
        <v>3.472222222222222E-3</v>
      </c>
      <c r="N11" s="5">
        <v>0.72708333333333297</v>
      </c>
      <c r="O11" s="6">
        <f t="shared" ref="O11" si="18">R11-N11</f>
        <v>1.3194444444444731E-2</v>
      </c>
      <c r="P11" s="6">
        <f t="shared" si="7"/>
        <v>5.3999042145593965E-2</v>
      </c>
      <c r="Q11" s="6">
        <f t="shared" si="12"/>
        <v>1.0416666666666666E-2</v>
      </c>
      <c r="R11" s="5">
        <v>0.7402777777777777</v>
      </c>
      <c r="S11" s="22">
        <v>0.49</v>
      </c>
      <c r="T11" s="1"/>
    </row>
    <row r="12" spans="1:20" ht="14.25" customHeight="1">
      <c r="A12" s="3">
        <v>11</v>
      </c>
      <c r="B12" s="5">
        <v>0.78472222222222199</v>
      </c>
      <c r="C12" s="6">
        <f t="shared" si="0"/>
        <v>3.4722222222219878E-3</v>
      </c>
      <c r="D12" s="6">
        <f t="shared" si="1"/>
        <v>4.8850574712644484E-3</v>
      </c>
      <c r="E12" s="6">
        <f t="shared" si="8"/>
        <v>1.3888888888888889E-3</v>
      </c>
      <c r="F12" s="5">
        <v>0.78819444444444398</v>
      </c>
      <c r="G12" s="6">
        <f t="shared" si="2"/>
        <v>2.986111111111156E-2</v>
      </c>
      <c r="H12" s="6">
        <f t="shared" si="3"/>
        <v>1.9444444444444389E-2</v>
      </c>
      <c r="I12" s="6">
        <f t="shared" si="9"/>
        <v>5.5555555555555558E-3</v>
      </c>
      <c r="J12" s="5">
        <v>0.81805555555555554</v>
      </c>
      <c r="K12" s="6">
        <f t="shared" ref="K12" si="19">N12-J12</f>
        <v>0.17013888888888884</v>
      </c>
      <c r="L12" s="6">
        <f t="shared" si="5"/>
        <v>5.2993295019157054E-2</v>
      </c>
      <c r="M12" s="6">
        <f t="shared" si="10"/>
        <v>3.472222222222222E-3</v>
      </c>
      <c r="N12" s="5">
        <v>0.98819444444444438</v>
      </c>
      <c r="O12" s="6">
        <f t="shared" ref="O12" si="20">R12-N12</f>
        <v>1.041666666666663E-2</v>
      </c>
      <c r="P12" s="6">
        <f t="shared" si="7"/>
        <v>5.3999042145593965E-2</v>
      </c>
      <c r="Q12" s="6">
        <f t="shared" si="12"/>
        <v>1.0416666666666666E-2</v>
      </c>
      <c r="R12" s="5">
        <v>0.99861111111111101</v>
      </c>
      <c r="S12" s="7">
        <v>0.63</v>
      </c>
      <c r="T12" s="1"/>
    </row>
    <row r="13" spans="1:20" ht="14.25" customHeight="1">
      <c r="A13" s="3">
        <v>12</v>
      </c>
      <c r="B13" s="5">
        <v>0.844444444444444</v>
      </c>
      <c r="C13" s="6">
        <f t="shared" si="0"/>
        <v>1.388888888888995E-3</v>
      </c>
      <c r="D13" s="6">
        <f t="shared" si="1"/>
        <v>4.8850574712644484E-3</v>
      </c>
      <c r="E13" s="6">
        <f t="shared" si="8"/>
        <v>1.3888888888888889E-3</v>
      </c>
      <c r="F13" s="5">
        <v>0.84583333333333299</v>
      </c>
      <c r="G13" s="6">
        <f t="shared" si="2"/>
        <v>2.7083333333333681E-2</v>
      </c>
      <c r="H13" s="6">
        <f t="shared" si="3"/>
        <v>1.9444444444444389E-2</v>
      </c>
      <c r="I13" s="6">
        <f t="shared" si="9"/>
        <v>5.5555555555555558E-3</v>
      </c>
      <c r="J13" s="5">
        <v>0.87291666666666667</v>
      </c>
      <c r="K13" s="6">
        <f t="shared" ref="K13:K14" si="21">N13-J13</f>
        <v>9.7222222222222321E-2</v>
      </c>
      <c r="L13" s="6">
        <f t="shared" si="5"/>
        <v>5.2993295019157054E-2</v>
      </c>
      <c r="M13" s="6">
        <f t="shared" si="10"/>
        <v>3.472222222222222E-3</v>
      </c>
      <c r="N13" s="5">
        <v>0.97013888888888899</v>
      </c>
      <c r="O13" s="6">
        <f t="shared" ref="O13" si="22">R13-N13</f>
        <v>2.2916666666667029E-2</v>
      </c>
      <c r="P13" s="6">
        <f t="shared" si="7"/>
        <v>5.3999042145593965E-2</v>
      </c>
      <c r="Q13" s="6">
        <f t="shared" si="12"/>
        <v>1.0416666666666666E-2</v>
      </c>
      <c r="R13" s="5">
        <v>0.99305555555555602</v>
      </c>
      <c r="S13" s="4" t="s">
        <v>21</v>
      </c>
      <c r="T13" s="1"/>
    </row>
    <row r="14" spans="1:20" ht="14.25" customHeight="1">
      <c r="A14" s="3">
        <v>13</v>
      </c>
      <c r="B14" s="5">
        <v>0.63055555555555598</v>
      </c>
      <c r="C14" s="6">
        <f t="shared" si="0"/>
        <v>6.9444444444399789E-4</v>
      </c>
      <c r="D14" s="6">
        <f t="shared" si="1"/>
        <v>4.8850574712644484E-3</v>
      </c>
      <c r="E14" s="6">
        <f t="shared" si="8"/>
        <v>1.3888888888888889E-3</v>
      </c>
      <c r="F14" s="5">
        <v>0.63124999999999998</v>
      </c>
      <c r="G14" s="6">
        <f t="shared" si="2"/>
        <v>2.7777777777778012E-2</v>
      </c>
      <c r="H14" s="6">
        <f t="shared" si="3"/>
        <v>1.9444444444444389E-2</v>
      </c>
      <c r="I14" s="6">
        <f t="shared" si="9"/>
        <v>5.5555555555555558E-3</v>
      </c>
      <c r="J14" s="5">
        <v>0.65902777777777799</v>
      </c>
      <c r="K14" s="6">
        <f t="shared" si="21"/>
        <v>0</v>
      </c>
      <c r="L14" s="6">
        <f t="shared" si="5"/>
        <v>5.2993295019157054E-2</v>
      </c>
      <c r="M14" s="6">
        <f t="shared" si="10"/>
        <v>3.472222222222222E-3</v>
      </c>
      <c r="N14" s="5">
        <v>0.65902777777777777</v>
      </c>
      <c r="O14" s="6">
        <f t="shared" ref="O14" si="23">R14-N14</f>
        <v>1.388888888889217E-3</v>
      </c>
      <c r="P14" s="6">
        <f t="shared" si="7"/>
        <v>5.3999042145593965E-2</v>
      </c>
      <c r="Q14" s="6">
        <f t="shared" si="12"/>
        <v>1.0416666666666666E-2</v>
      </c>
      <c r="R14" s="5">
        <v>0.66041666666666698</v>
      </c>
      <c r="S14" s="4" t="s">
        <v>7</v>
      </c>
      <c r="T14" s="1"/>
    </row>
    <row r="15" spans="1:20" ht="14.25" customHeight="1">
      <c r="A15" s="3">
        <v>14</v>
      </c>
      <c r="B15" s="5">
        <v>0.88333333333333297</v>
      </c>
      <c r="C15" s="6">
        <f t="shared" si="0"/>
        <v>2.77777777777799E-3</v>
      </c>
      <c r="D15" s="6">
        <f t="shared" si="1"/>
        <v>4.8850574712644484E-3</v>
      </c>
      <c r="E15" s="6">
        <f t="shared" si="8"/>
        <v>1.3888888888888889E-3</v>
      </c>
      <c r="F15" s="5">
        <v>0.88611111111111096</v>
      </c>
      <c r="G15" s="6">
        <f t="shared" si="2"/>
        <v>5.4861111111111027E-2</v>
      </c>
      <c r="H15" s="6">
        <f t="shared" si="3"/>
        <v>1.9444444444444389E-2</v>
      </c>
      <c r="I15" s="6">
        <f t="shared" si="9"/>
        <v>5.5555555555555558E-3</v>
      </c>
      <c r="J15" s="5">
        <v>0.94097222222222199</v>
      </c>
      <c r="K15" s="6">
        <f t="shared" ref="K15" si="24">N15-J15</f>
        <v>3.472222222222543E-3</v>
      </c>
      <c r="L15" s="6">
        <f t="shared" si="5"/>
        <v>5.2993295019157054E-2</v>
      </c>
      <c r="M15" s="6">
        <f t="shared" si="10"/>
        <v>3.472222222222222E-3</v>
      </c>
      <c r="N15" s="5">
        <v>0.94444444444444453</v>
      </c>
      <c r="O15" s="6">
        <f t="shared" ref="O15" si="25">R15-N15</f>
        <v>2.0138888888888484E-2</v>
      </c>
      <c r="P15" s="6">
        <f t="shared" si="7"/>
        <v>5.3999042145593965E-2</v>
      </c>
      <c r="Q15" s="6">
        <f t="shared" si="12"/>
        <v>1.0416666666666666E-2</v>
      </c>
      <c r="R15" s="5">
        <v>0.96458333333333302</v>
      </c>
      <c r="S15" s="4" t="s">
        <v>7</v>
      </c>
      <c r="T15" s="1"/>
    </row>
    <row r="16" spans="1:20" ht="14.25" customHeight="1">
      <c r="A16" s="3">
        <v>15</v>
      </c>
      <c r="B16" s="5">
        <v>8.4027777777778007E-2</v>
      </c>
      <c r="C16" s="6">
        <f t="shared" si="0"/>
        <v>8.3333333333329984E-3</v>
      </c>
      <c r="D16" s="6">
        <f t="shared" si="1"/>
        <v>4.8850574712644484E-3</v>
      </c>
      <c r="E16" s="6">
        <f t="shared" si="8"/>
        <v>1.3888888888888889E-3</v>
      </c>
      <c r="F16" s="5">
        <v>9.2361111111111005E-2</v>
      </c>
      <c r="G16" s="6">
        <f t="shared" si="2"/>
        <v>1.041666666666699E-2</v>
      </c>
      <c r="H16" s="6">
        <f t="shared" si="3"/>
        <v>1.9444444444444389E-2</v>
      </c>
      <c r="I16" s="6">
        <f t="shared" si="9"/>
        <v>5.5555555555555558E-3</v>
      </c>
      <c r="J16" s="5">
        <v>0.102777777777778</v>
      </c>
      <c r="K16" s="6">
        <f t="shared" ref="K16" si="26">N16-J16</f>
        <v>0.11944444444444421</v>
      </c>
      <c r="L16" s="6">
        <f t="shared" si="5"/>
        <v>5.2993295019157054E-2</v>
      </c>
      <c r="M16" s="6">
        <f t="shared" si="10"/>
        <v>3.472222222222222E-3</v>
      </c>
      <c r="N16" s="5">
        <v>0.22222222222222221</v>
      </c>
      <c r="O16" s="6">
        <f t="shared" ref="O16" si="27">R16-N16</f>
        <v>1.8055555555555797E-2</v>
      </c>
      <c r="P16" s="6">
        <f t="shared" si="7"/>
        <v>5.3999042145593965E-2</v>
      </c>
      <c r="Q16" s="6">
        <f t="shared" si="12"/>
        <v>1.0416666666666666E-2</v>
      </c>
      <c r="R16" s="5">
        <v>0.24027777777777801</v>
      </c>
      <c r="S16" s="7">
        <v>0.84</v>
      </c>
      <c r="T16" s="1"/>
    </row>
    <row r="17" spans="1:20" ht="14.25" customHeight="1">
      <c r="A17" s="3">
        <v>16</v>
      </c>
      <c r="B17" s="5">
        <v>0.58472222222222203</v>
      </c>
      <c r="C17" s="6">
        <f t="shared" si="0"/>
        <v>0</v>
      </c>
      <c r="D17" s="6">
        <f t="shared" si="1"/>
        <v>4.8850574712644484E-3</v>
      </c>
      <c r="E17" s="6">
        <f t="shared" si="8"/>
        <v>1.3888888888888889E-3</v>
      </c>
      <c r="F17" s="5">
        <v>0.58472222222222203</v>
      </c>
      <c r="G17" s="6">
        <f t="shared" si="2"/>
        <v>1.3194444444444953E-2</v>
      </c>
      <c r="H17" s="6">
        <f t="shared" si="3"/>
        <v>1.9444444444444389E-2</v>
      </c>
      <c r="I17" s="6">
        <f t="shared" si="9"/>
        <v>5.5555555555555558E-3</v>
      </c>
      <c r="J17" s="5">
        <v>0.59791666666666698</v>
      </c>
      <c r="K17" s="6">
        <f t="shared" ref="K17" si="28">N17-J17</f>
        <v>1.5972222222222054E-2</v>
      </c>
      <c r="L17" s="6">
        <f t="shared" si="5"/>
        <v>5.2993295019157054E-2</v>
      </c>
      <c r="M17" s="6">
        <f t="shared" si="10"/>
        <v>3.472222222222222E-3</v>
      </c>
      <c r="N17" s="5">
        <v>0.61388888888888904</v>
      </c>
      <c r="O17" s="6">
        <f t="shared" ref="O17" si="29">R17-N17</f>
        <v>2.0138888888888706E-2</v>
      </c>
      <c r="P17" s="6">
        <f t="shared" si="7"/>
        <v>5.3999042145593965E-2</v>
      </c>
      <c r="Q17" s="6">
        <f t="shared" si="12"/>
        <v>1.0416666666666666E-2</v>
      </c>
      <c r="R17" s="5">
        <v>0.63402777777777775</v>
      </c>
      <c r="S17" s="7">
        <v>0.48</v>
      </c>
      <c r="T17" s="1"/>
    </row>
    <row r="18" spans="1:20" ht="14.25" customHeight="1">
      <c r="A18" s="3">
        <v>17</v>
      </c>
      <c r="B18" s="5">
        <v>0.69791666666666696</v>
      </c>
      <c r="C18" s="6">
        <f t="shared" si="0"/>
        <v>1.388888888888995E-3</v>
      </c>
      <c r="D18" s="6">
        <f t="shared" si="1"/>
        <v>4.8850574712644484E-3</v>
      </c>
      <c r="E18" s="6">
        <f t="shared" si="8"/>
        <v>1.3888888888888889E-3</v>
      </c>
      <c r="F18" s="5">
        <v>0.69930555555555596</v>
      </c>
      <c r="G18" s="6">
        <f t="shared" si="2"/>
        <v>5.5555555555552028E-3</v>
      </c>
      <c r="H18" s="6">
        <f t="shared" si="3"/>
        <v>1.9444444444444389E-2</v>
      </c>
      <c r="I18" s="6">
        <f t="shared" si="9"/>
        <v>5.5555555555555558E-3</v>
      </c>
      <c r="J18" s="5">
        <v>0.70486111111111116</v>
      </c>
      <c r="K18" s="6">
        <f t="shared" ref="K18" si="30">N18-J18</f>
        <v>1.0416666666666852E-2</v>
      </c>
      <c r="L18" s="6">
        <f t="shared" si="5"/>
        <v>5.2993295019157054E-2</v>
      </c>
      <c r="M18" s="6">
        <f t="shared" si="10"/>
        <v>3.472222222222222E-3</v>
      </c>
      <c r="N18" s="5">
        <v>0.71527777777777801</v>
      </c>
      <c r="O18" s="6">
        <f t="shared" ref="O18" si="31">R18-N18</f>
        <v>3.7499999999999978E-2</v>
      </c>
      <c r="P18" s="6">
        <f t="shared" si="7"/>
        <v>5.3999042145593965E-2</v>
      </c>
      <c r="Q18" s="6">
        <f t="shared" si="12"/>
        <v>1.0416666666666666E-2</v>
      </c>
      <c r="R18" s="5">
        <v>0.75277777777777799</v>
      </c>
      <c r="S18" s="7">
        <v>0.65</v>
      </c>
      <c r="T18" s="1"/>
    </row>
    <row r="19" spans="1:20" ht="14" customHeight="1">
      <c r="A19" s="3">
        <v>18</v>
      </c>
      <c r="B19" s="5">
        <v>0.35069444444444398</v>
      </c>
      <c r="C19" s="6">
        <f t="shared" si="0"/>
        <v>2.0833333333340476E-3</v>
      </c>
      <c r="D19" s="6">
        <f t="shared" si="1"/>
        <v>4.8850574712644484E-3</v>
      </c>
      <c r="E19" s="6">
        <f t="shared" si="8"/>
        <v>1.3888888888888889E-3</v>
      </c>
      <c r="F19" s="5">
        <v>0.35277777777777802</v>
      </c>
      <c r="G19" s="6">
        <f t="shared" si="2"/>
        <v>9.0277777777775237E-3</v>
      </c>
      <c r="H19" s="6">
        <f t="shared" si="3"/>
        <v>1.9444444444444389E-2</v>
      </c>
      <c r="I19" s="6">
        <f t="shared" si="9"/>
        <v>5.5555555555555558E-3</v>
      </c>
      <c r="J19" s="5">
        <v>0.36180555555555555</v>
      </c>
      <c r="K19" s="6">
        <f t="shared" ref="K19" si="32">N19-J19</f>
        <v>1.3194444444444453E-2</v>
      </c>
      <c r="L19" s="6">
        <f t="shared" si="5"/>
        <v>5.2993295019157054E-2</v>
      </c>
      <c r="M19" s="6">
        <f t="shared" si="10"/>
        <v>3.472222222222222E-3</v>
      </c>
      <c r="N19" s="5">
        <v>0.375</v>
      </c>
      <c r="O19" s="6">
        <f t="shared" ref="O19" si="33">R19-N19</f>
        <v>0.13541666666666696</v>
      </c>
      <c r="P19" s="6">
        <f t="shared" si="7"/>
        <v>5.3999042145593965E-2</v>
      </c>
      <c r="Q19" s="6">
        <f t="shared" si="12"/>
        <v>1.0416666666666666E-2</v>
      </c>
      <c r="R19" s="5">
        <v>0.51041666666666696</v>
      </c>
      <c r="S19" s="7">
        <v>0.28999999999999998</v>
      </c>
      <c r="T19" s="1"/>
    </row>
    <row r="20" spans="1:20" ht="15" customHeight="1">
      <c r="A20" s="3">
        <v>19</v>
      </c>
      <c r="B20" s="5">
        <v>0.875</v>
      </c>
      <c r="C20" s="6">
        <f t="shared" si="0"/>
        <v>1.388888888888995E-3</v>
      </c>
      <c r="D20" s="6">
        <f t="shared" si="1"/>
        <v>4.8850574712644484E-3</v>
      </c>
      <c r="E20" s="6">
        <f t="shared" si="8"/>
        <v>1.3888888888888889E-3</v>
      </c>
      <c r="F20" s="5">
        <v>0.87638888888888899</v>
      </c>
      <c r="G20" s="6">
        <f t="shared" si="2"/>
        <v>1.2499999999999845E-2</v>
      </c>
      <c r="H20" s="6">
        <f t="shared" si="3"/>
        <v>1.9444444444444389E-2</v>
      </c>
      <c r="I20" s="6">
        <f t="shared" si="9"/>
        <v>5.5555555555555558E-3</v>
      </c>
      <c r="J20" s="5">
        <v>0.88888888888888884</v>
      </c>
      <c r="K20" s="6">
        <f t="shared" ref="K20" si="34">N20-J20</f>
        <v>6.9444444444441977E-3</v>
      </c>
      <c r="L20" s="6">
        <f t="shared" si="5"/>
        <v>5.2993295019157054E-2</v>
      </c>
      <c r="M20" s="6">
        <f t="shared" si="10"/>
        <v>3.472222222222222E-3</v>
      </c>
      <c r="N20" s="5">
        <v>0.89583333333333304</v>
      </c>
      <c r="O20" s="6">
        <f t="shared" ref="O20" si="35">R20-N20</f>
        <v>4.8611111111110938E-2</v>
      </c>
      <c r="P20" s="6">
        <f t="shared" si="7"/>
        <v>5.3999042145593965E-2</v>
      </c>
      <c r="Q20" s="6">
        <f t="shared" si="12"/>
        <v>1.0416666666666666E-2</v>
      </c>
      <c r="R20" s="5">
        <v>0.94444444444444398</v>
      </c>
      <c r="S20" s="4" t="s">
        <v>21</v>
      </c>
      <c r="T20" s="1"/>
    </row>
    <row r="21" spans="1:20" ht="14.25" customHeight="1">
      <c r="A21" s="3">
        <v>20</v>
      </c>
      <c r="B21" s="5">
        <v>0.47430555555555598</v>
      </c>
      <c r="C21" s="6">
        <f t="shared" si="0"/>
        <v>1.3888888888879958E-3</v>
      </c>
      <c r="D21" s="6">
        <f t="shared" si="1"/>
        <v>4.8850574712644484E-3</v>
      </c>
      <c r="E21" s="6">
        <f t="shared" si="8"/>
        <v>1.3888888888888889E-3</v>
      </c>
      <c r="F21" s="5">
        <v>0.47569444444444398</v>
      </c>
      <c r="G21" s="6">
        <f t="shared" si="2"/>
        <v>1.4583333333333837E-2</v>
      </c>
      <c r="H21" s="6">
        <f t="shared" si="3"/>
        <v>1.9444444444444389E-2</v>
      </c>
      <c r="I21" s="6">
        <f t="shared" si="9"/>
        <v>5.5555555555555558E-3</v>
      </c>
      <c r="J21" s="5">
        <v>0.49027777777777781</v>
      </c>
      <c r="K21" s="6">
        <f t="shared" ref="K21" si="36">N21-J21</f>
        <v>1.1805555555555181E-2</v>
      </c>
      <c r="L21" s="6">
        <f t="shared" si="5"/>
        <v>5.2993295019157054E-2</v>
      </c>
      <c r="M21" s="6">
        <f t="shared" si="10"/>
        <v>3.472222222222222E-3</v>
      </c>
      <c r="N21" s="5">
        <v>0.50208333333333299</v>
      </c>
      <c r="O21" s="6">
        <f t="shared" ref="O21" si="37">R21-N21</f>
        <v>3.958333333333397E-2</v>
      </c>
      <c r="P21" s="6">
        <f t="shared" si="7"/>
        <v>5.3999042145593965E-2</v>
      </c>
      <c r="Q21" s="6">
        <f t="shared" si="12"/>
        <v>1.0416666666666666E-2</v>
      </c>
      <c r="R21" s="5">
        <v>0.54166666666666696</v>
      </c>
      <c r="S21" s="7">
        <v>0.44</v>
      </c>
      <c r="T21" s="1"/>
    </row>
    <row r="22" spans="1:20" ht="14.25" customHeight="1">
      <c r="A22" s="3">
        <v>21</v>
      </c>
      <c r="B22" s="5">
        <v>0.79166666666666696</v>
      </c>
      <c r="C22" s="6">
        <f t="shared" si="0"/>
        <v>0</v>
      </c>
      <c r="D22" s="6">
        <f t="shared" si="1"/>
        <v>4.8850574712644484E-3</v>
      </c>
      <c r="E22" s="6">
        <f t="shared" si="8"/>
        <v>1.3888888888888889E-3</v>
      </c>
      <c r="F22" s="5">
        <v>0.79166666666666696</v>
      </c>
      <c r="G22" s="6">
        <f t="shared" si="2"/>
        <v>5.5555555555552028E-3</v>
      </c>
      <c r="H22" s="6">
        <f t="shared" si="3"/>
        <v>1.9444444444444389E-2</v>
      </c>
      <c r="I22" s="6">
        <f t="shared" si="9"/>
        <v>5.5555555555555558E-3</v>
      </c>
      <c r="J22" s="5">
        <v>0.79722222222222217</v>
      </c>
      <c r="K22" s="6">
        <f t="shared" ref="K22" si="38">N22-J22</f>
        <v>3.4722222222222099E-3</v>
      </c>
      <c r="L22" s="6">
        <f t="shared" si="5"/>
        <v>5.2993295019157054E-2</v>
      </c>
      <c r="M22" s="6">
        <f t="shared" si="10"/>
        <v>3.472222222222222E-3</v>
      </c>
      <c r="N22" s="5">
        <v>0.80069444444444438</v>
      </c>
      <c r="O22" s="6">
        <f t="shared" ref="O22" si="39">R22-N22</f>
        <v>3.1944444444444664E-2</v>
      </c>
      <c r="P22" s="6">
        <f t="shared" si="7"/>
        <v>5.3999042145593965E-2</v>
      </c>
      <c r="Q22" s="6">
        <f t="shared" si="12"/>
        <v>1.0416666666666666E-2</v>
      </c>
      <c r="R22" s="5">
        <v>0.83263888888888904</v>
      </c>
      <c r="S22" s="7">
        <v>0.37</v>
      </c>
      <c r="T22" s="1"/>
    </row>
    <row r="23" spans="1:20" ht="14.25" customHeight="1">
      <c r="A23" s="3">
        <v>22</v>
      </c>
      <c r="B23" s="5">
        <v>0.875694444444444</v>
      </c>
      <c r="C23" s="6">
        <f t="shared" si="0"/>
        <v>1.388888888888995E-3</v>
      </c>
      <c r="D23" s="6">
        <f t="shared" si="1"/>
        <v>4.8850574712644484E-3</v>
      </c>
      <c r="E23" s="6">
        <f t="shared" si="8"/>
        <v>1.3888888888888889E-3</v>
      </c>
      <c r="F23" s="5">
        <v>0.87708333333333299</v>
      </c>
      <c r="G23" s="6">
        <f t="shared" si="2"/>
        <v>1.8750000000000044E-2</v>
      </c>
      <c r="H23" s="6">
        <f t="shared" si="3"/>
        <v>1.9444444444444389E-2</v>
      </c>
      <c r="I23" s="6">
        <f t="shared" si="9"/>
        <v>5.5555555555555558E-3</v>
      </c>
      <c r="J23" s="5">
        <v>0.89583333333333304</v>
      </c>
      <c r="K23" s="6">
        <f t="shared" ref="K23" si="40">N23-J23</f>
        <v>3.4722222222224319E-3</v>
      </c>
      <c r="L23" s="6">
        <f t="shared" si="5"/>
        <v>5.2993295019157054E-2</v>
      </c>
      <c r="M23" s="6">
        <f t="shared" si="10"/>
        <v>3.472222222222222E-3</v>
      </c>
      <c r="N23" s="5">
        <v>0.89930555555555547</v>
      </c>
      <c r="O23" s="6">
        <f t="shared" ref="O23" si="41">R23-N23</f>
        <v>3.4722222222222543E-2</v>
      </c>
      <c r="P23" s="6">
        <f t="shared" si="7"/>
        <v>5.3999042145593965E-2</v>
      </c>
      <c r="Q23" s="6">
        <f t="shared" si="12"/>
        <v>1.0416666666666666E-2</v>
      </c>
      <c r="R23" s="5">
        <v>0.93402777777777801</v>
      </c>
      <c r="S23" s="7">
        <v>0.68</v>
      </c>
      <c r="T23" s="1"/>
    </row>
    <row r="24" spans="1:20" ht="14.25" customHeight="1">
      <c r="A24" s="3">
        <v>23</v>
      </c>
      <c r="B24" s="5">
        <v>0</v>
      </c>
      <c r="C24" s="6">
        <f t="shared" si="0"/>
        <v>1.388888888889E-3</v>
      </c>
      <c r="D24" s="6">
        <f t="shared" si="1"/>
        <v>4.8850574712644484E-3</v>
      </c>
      <c r="E24" s="6">
        <f t="shared" si="8"/>
        <v>1.3888888888888889E-3</v>
      </c>
      <c r="F24" s="5">
        <v>1.388888888889E-3</v>
      </c>
      <c r="G24" s="6">
        <f t="shared" si="2"/>
        <v>5.5555555555554439E-3</v>
      </c>
      <c r="H24" s="6">
        <f t="shared" si="3"/>
        <v>1.9444444444444389E-2</v>
      </c>
      <c r="I24" s="6">
        <f t="shared" si="9"/>
        <v>5.5555555555555558E-3</v>
      </c>
      <c r="J24" s="5">
        <v>6.9444444444444441E-3</v>
      </c>
      <c r="K24" s="6">
        <f t="shared" ref="K24" si="42">N24-J24</f>
        <v>1.3888888888888888E-2</v>
      </c>
      <c r="L24" s="6">
        <f t="shared" si="5"/>
        <v>5.2993295019157054E-2</v>
      </c>
      <c r="M24" s="6">
        <f t="shared" si="10"/>
        <v>3.472222222222222E-3</v>
      </c>
      <c r="N24" s="5">
        <v>2.0833333333333332E-2</v>
      </c>
      <c r="O24" s="6">
        <f t="shared" ref="O24" si="43">R24-N24</f>
        <v>8.3333333333333343E-2</v>
      </c>
      <c r="P24" s="6">
        <f t="shared" si="7"/>
        <v>5.3999042145593965E-2</v>
      </c>
      <c r="Q24" s="6">
        <f t="shared" si="12"/>
        <v>1.0416666666666666E-2</v>
      </c>
      <c r="R24" s="5">
        <v>0.10416666666666667</v>
      </c>
      <c r="S24" s="7">
        <v>0.46</v>
      </c>
      <c r="T24" s="1"/>
    </row>
    <row r="25" spans="1:20" ht="14.25" customHeight="1">
      <c r="A25" s="3">
        <v>24</v>
      </c>
      <c r="B25" s="5">
        <v>0.343055555555556</v>
      </c>
      <c r="C25" s="6">
        <f t="shared" si="0"/>
        <v>6.9444444444399789E-4</v>
      </c>
      <c r="D25" s="6">
        <f t="shared" si="1"/>
        <v>4.8850574712644484E-3</v>
      </c>
      <c r="E25" s="6">
        <f t="shared" si="8"/>
        <v>1.3888888888888889E-3</v>
      </c>
      <c r="F25" s="5">
        <v>0.34375</v>
      </c>
      <c r="G25" s="6">
        <f t="shared" si="2"/>
        <v>1.0416666666666685E-2</v>
      </c>
      <c r="H25" s="6">
        <f t="shared" si="3"/>
        <v>1.9444444444444389E-2</v>
      </c>
      <c r="I25" s="6">
        <f t="shared" si="9"/>
        <v>5.5555555555555558E-3</v>
      </c>
      <c r="J25" s="5">
        <v>0.35416666666666669</v>
      </c>
      <c r="K25" s="6">
        <f t="shared" ref="K25" si="44">N25-J25</f>
        <v>1.1805555555555292E-2</v>
      </c>
      <c r="L25" s="6">
        <f t="shared" si="5"/>
        <v>5.2993295019157054E-2</v>
      </c>
      <c r="M25" s="6">
        <f t="shared" si="10"/>
        <v>3.472222222222222E-3</v>
      </c>
      <c r="N25" s="5">
        <v>0.36597222222222198</v>
      </c>
      <c r="O25" s="6">
        <f t="shared" ref="O25" si="45">R25-N25</f>
        <v>6.9444444444450304E-3</v>
      </c>
      <c r="P25" s="6">
        <f t="shared" si="7"/>
        <v>5.3999042145593965E-2</v>
      </c>
      <c r="Q25" s="6">
        <f t="shared" si="12"/>
        <v>1.0416666666666666E-2</v>
      </c>
      <c r="R25" s="5">
        <v>0.37291666666666701</v>
      </c>
      <c r="S25" s="7">
        <v>0.54</v>
      </c>
      <c r="T25" s="1"/>
    </row>
    <row r="26" spans="1:20" ht="13">
      <c r="A26" s="3">
        <v>25</v>
      </c>
      <c r="B26" s="5">
        <v>0.82916666666666705</v>
      </c>
      <c r="C26" s="6">
        <f t="shared" si="0"/>
        <v>6.2499999999999778E-3</v>
      </c>
      <c r="D26" s="6">
        <f t="shared" si="1"/>
        <v>4.8850574712644484E-3</v>
      </c>
      <c r="E26" s="6">
        <f t="shared" si="8"/>
        <v>1.3888888888888889E-3</v>
      </c>
      <c r="F26" s="5">
        <v>0.83541666666666703</v>
      </c>
      <c r="G26" s="6">
        <f t="shared" si="2"/>
        <v>1.5972222222221832E-2</v>
      </c>
      <c r="H26" s="6">
        <f t="shared" si="3"/>
        <v>1.9444444444444389E-2</v>
      </c>
      <c r="I26" s="6">
        <f t="shared" si="9"/>
        <v>5.5555555555555558E-3</v>
      </c>
      <c r="J26" s="5">
        <v>0.85138888888888886</v>
      </c>
      <c r="K26" s="6">
        <f t="shared" ref="K26" si="46">N26-J26</f>
        <v>1.3194444444444176E-2</v>
      </c>
      <c r="L26" s="6">
        <f t="shared" si="5"/>
        <v>5.2993295019157054E-2</v>
      </c>
      <c r="M26" s="6">
        <f t="shared" si="10"/>
        <v>3.472222222222222E-3</v>
      </c>
      <c r="N26" s="5">
        <v>0.86458333333333304</v>
      </c>
      <c r="O26" s="6">
        <f t="shared" ref="O26" si="47">R26-N26</f>
        <v>7.2916666666666963E-2</v>
      </c>
      <c r="P26" s="6">
        <f t="shared" si="7"/>
        <v>5.3999042145593965E-2</v>
      </c>
      <c r="Q26" s="6">
        <f t="shared" si="12"/>
        <v>1.0416666666666666E-2</v>
      </c>
      <c r="R26" s="5">
        <v>0.9375</v>
      </c>
      <c r="S26" s="7">
        <v>0.67</v>
      </c>
      <c r="T26" s="1"/>
    </row>
    <row r="27" spans="1:20" ht="14.25" customHeight="1">
      <c r="A27" s="3">
        <v>26</v>
      </c>
      <c r="B27" s="5">
        <v>0.98333333333333295</v>
      </c>
      <c r="C27" s="6">
        <f t="shared" si="0"/>
        <v>2.777777777778101E-3</v>
      </c>
      <c r="D27" s="6">
        <f t="shared" si="1"/>
        <v>4.8850574712644484E-3</v>
      </c>
      <c r="E27" s="6">
        <f t="shared" si="8"/>
        <v>1.3888888888888889E-3</v>
      </c>
      <c r="F27" s="5">
        <v>0.98611111111111105</v>
      </c>
      <c r="G27" s="6">
        <v>3.125E-2</v>
      </c>
      <c r="H27" s="6">
        <f t="shared" si="3"/>
        <v>1.9444444444444389E-2</v>
      </c>
      <c r="I27" s="6">
        <f t="shared" si="9"/>
        <v>5.5555555555555558E-3</v>
      </c>
      <c r="J27" s="5">
        <v>1.7361111111111001E-2</v>
      </c>
      <c r="K27" s="6">
        <f t="shared" ref="K27" si="48">N27-J27</f>
        <v>0.30347222222222237</v>
      </c>
      <c r="L27" s="6">
        <f t="shared" si="5"/>
        <v>5.2993295019157054E-2</v>
      </c>
      <c r="M27" s="6">
        <f t="shared" si="10"/>
        <v>3.472222222222222E-3</v>
      </c>
      <c r="N27" s="5">
        <v>0.32083333333333336</v>
      </c>
      <c r="O27" s="6">
        <f t="shared" ref="O27" si="49">R27-N27</f>
        <v>0.15486111111111106</v>
      </c>
      <c r="P27" s="6">
        <f t="shared" si="7"/>
        <v>5.3999042145593965E-2</v>
      </c>
      <c r="Q27" s="6">
        <f t="shared" si="12"/>
        <v>1.0416666666666666E-2</v>
      </c>
      <c r="R27" s="5">
        <v>0.47569444444444442</v>
      </c>
      <c r="S27" s="7">
        <v>0.47</v>
      </c>
      <c r="T27" s="1"/>
    </row>
    <row r="28" spans="1:20" s="11" customFormat="1" ht="13">
      <c r="A28" s="3">
        <v>27</v>
      </c>
      <c r="B28" s="5">
        <v>0.61111111111111105</v>
      </c>
      <c r="C28" s="6">
        <f t="shared" si="0"/>
        <v>2.9861111111111005E-2</v>
      </c>
      <c r="D28" s="6">
        <f t="shared" si="1"/>
        <v>4.8850574712644484E-3</v>
      </c>
      <c r="E28" s="6">
        <f t="shared" si="8"/>
        <v>1.3888888888888889E-3</v>
      </c>
      <c r="F28" s="5">
        <v>0.64097222222222205</v>
      </c>
      <c r="G28" s="6">
        <f>J28-F28</f>
        <v>6.9444444444446418E-3</v>
      </c>
      <c r="H28" s="6">
        <f t="shared" si="3"/>
        <v>1.9444444444444389E-2</v>
      </c>
      <c r="I28" s="6">
        <f t="shared" si="9"/>
        <v>5.5555555555555558E-3</v>
      </c>
      <c r="J28" s="5">
        <v>0.6479166666666667</v>
      </c>
      <c r="K28" s="6">
        <f t="shared" ref="K28" si="50">N28-J28</f>
        <v>0</v>
      </c>
      <c r="L28" s="6">
        <f t="shared" si="5"/>
        <v>5.2993295019157054E-2</v>
      </c>
      <c r="M28" s="6">
        <f t="shared" si="10"/>
        <v>3.472222222222222E-3</v>
      </c>
      <c r="N28" s="5">
        <v>0.6479166666666667</v>
      </c>
      <c r="O28" s="6">
        <f t="shared" ref="O28" si="51">R28-N28</f>
        <v>8.3333333333333037E-3</v>
      </c>
      <c r="P28" s="6">
        <f t="shared" si="7"/>
        <v>5.3999042145593965E-2</v>
      </c>
      <c r="Q28" s="6">
        <f t="shared" si="12"/>
        <v>1.0416666666666666E-2</v>
      </c>
      <c r="R28" s="5">
        <v>0.65625</v>
      </c>
      <c r="S28" s="4" t="s">
        <v>7</v>
      </c>
      <c r="T28" s="1"/>
    </row>
    <row r="29" spans="1:20" s="11" customFormat="1" ht="13">
      <c r="A29" s="3">
        <v>28</v>
      </c>
      <c r="B29" s="5">
        <v>0.35347222222222202</v>
      </c>
      <c r="C29" s="6">
        <f t="shared" si="0"/>
        <v>8.3333333333339699E-3</v>
      </c>
      <c r="D29" s="6">
        <f t="shared" si="1"/>
        <v>4.8850574712644484E-3</v>
      </c>
      <c r="E29" s="6">
        <f t="shared" si="8"/>
        <v>1.3888888888888889E-3</v>
      </c>
      <c r="F29" s="5">
        <v>0.36180555555555599</v>
      </c>
      <c r="G29" s="6">
        <f>J29-F29</f>
        <v>3.4027777777777324E-2</v>
      </c>
      <c r="H29" s="6">
        <f t="shared" si="3"/>
        <v>1.9444444444444389E-2</v>
      </c>
      <c r="I29" s="6">
        <f t="shared" si="9"/>
        <v>5.5555555555555558E-3</v>
      </c>
      <c r="J29" s="5">
        <v>0.39583333333333331</v>
      </c>
      <c r="K29" s="6">
        <f t="shared" ref="K29" si="52">N29-J29</f>
        <v>0.2194444444444445</v>
      </c>
      <c r="L29" s="6">
        <f t="shared" si="5"/>
        <v>5.2993295019157054E-2</v>
      </c>
      <c r="M29" s="6">
        <f t="shared" si="10"/>
        <v>3.472222222222222E-3</v>
      </c>
      <c r="N29" s="25">
        <v>0.61527777777777781</v>
      </c>
      <c r="O29" s="6">
        <f t="shared" ref="O29" si="53">R29-N29</f>
        <v>3.75000000000002E-2</v>
      </c>
      <c r="P29" s="6">
        <f t="shared" si="7"/>
        <v>5.3999042145593965E-2</v>
      </c>
      <c r="Q29" s="6">
        <f t="shared" si="12"/>
        <v>1.0416666666666666E-2</v>
      </c>
      <c r="R29" s="5">
        <v>0.65277777777777801</v>
      </c>
      <c r="S29" s="26">
        <v>0.45</v>
      </c>
      <c r="T29" s="1"/>
    </row>
    <row r="30" spans="1:20" s="11" customFormat="1" ht="13">
      <c r="A30" s="10">
        <v>29</v>
      </c>
      <c r="B30" s="5">
        <v>7.9166666666666996E-2</v>
      </c>
      <c r="C30" s="6">
        <f t="shared" si="0"/>
        <v>2.7777777777774487E-3</v>
      </c>
      <c r="D30" s="6">
        <f t="shared" si="1"/>
        <v>4.8850574712644484E-3</v>
      </c>
      <c r="E30" s="6">
        <f t="shared" si="8"/>
        <v>1.3888888888888889E-3</v>
      </c>
      <c r="F30" s="5">
        <v>8.1944444444444445E-2</v>
      </c>
      <c r="G30" s="6">
        <f>J30-F30</f>
        <v>1.388888888888884E-3</v>
      </c>
      <c r="H30" s="6">
        <f t="shared" si="3"/>
        <v>1.9444444444444389E-2</v>
      </c>
      <c r="I30" s="6">
        <f t="shared" si="9"/>
        <v>5.5555555555555558E-3</v>
      </c>
      <c r="J30" s="5">
        <v>8.3333333333333329E-2</v>
      </c>
      <c r="K30" s="6">
        <f t="shared" ref="K30" si="54">N30-J30</f>
        <v>1.8055555555555672E-2</v>
      </c>
      <c r="L30" s="6">
        <f t="shared" si="5"/>
        <v>5.2993295019157054E-2</v>
      </c>
      <c r="M30" s="6">
        <f t="shared" si="10"/>
        <v>3.472222222222222E-3</v>
      </c>
      <c r="N30" s="5">
        <v>0.101388888888889</v>
      </c>
      <c r="O30" s="6">
        <f t="shared" ref="O30" si="55">R30-N30</f>
        <v>4.722222222222211E-2</v>
      </c>
      <c r="P30" s="6">
        <f t="shared" si="7"/>
        <v>5.3999042145593965E-2</v>
      </c>
      <c r="Q30" s="6">
        <f t="shared" si="12"/>
        <v>1.0416666666666666E-2</v>
      </c>
      <c r="R30" s="5">
        <v>0.14861111111111111</v>
      </c>
      <c r="S30" s="12">
        <v>0.48</v>
      </c>
      <c r="T30" s="1"/>
    </row>
    <row r="31" spans="1:20" ht="18.75" customHeight="1">
      <c r="A31" s="20" t="s">
        <v>2</v>
      </c>
      <c r="C31" s="14">
        <f>AVERAGE(C2:C30)</f>
        <v>4.8850574712644484E-3</v>
      </c>
      <c r="D31" s="15">
        <f>ROUND( ( HOUR(C31) * 60) +  ( MINUTE(C31) ) + ( SECOND(C31) / 60 ),0)</f>
        <v>7</v>
      </c>
      <c r="G31" s="14">
        <f>AVERAGE(G2:G30)</f>
        <v>1.9444444444444389E-2</v>
      </c>
      <c r="H31" s="15">
        <f>ROUND( ( HOUR(G31) * 60) +  ( MINUTE(G31) ) + ( SECOND(G31) / 60 ),0)</f>
        <v>28</v>
      </c>
      <c r="K31" s="14">
        <f>AVERAGE(K2:K30)</f>
        <v>5.2993295019157054E-2</v>
      </c>
      <c r="L31" s="15">
        <f>ROUND( ( HOUR(K31) * 60) +  ( MINUTE(K31) ) + ( SECOND(K31) / 60 ),0)</f>
        <v>76</v>
      </c>
      <c r="O31" s="14">
        <f>AVERAGE(O2:O30)</f>
        <v>5.3999042145593965E-2</v>
      </c>
      <c r="P31" s="15">
        <f>ROUND( ( HOUR(O31) * 60) +  ( MINUTE(O31) ) + ( SECOND(O31) / 60 ),0)</f>
        <v>78</v>
      </c>
    </row>
    <row r="32" spans="1:20" ht="18.75" customHeight="1">
      <c r="A32" s="16" t="s">
        <v>1</v>
      </c>
      <c r="B32" s="17"/>
      <c r="C32" s="14">
        <v>1.3888888888888889E-3</v>
      </c>
      <c r="D32" s="15">
        <f>ROUND( ( HOUR(C32) * 60) +  ( MINUTE(C32) ) + ( SECOND(C32) / 60 ),0)</f>
        <v>2</v>
      </c>
      <c r="E32" s="17"/>
      <c r="F32" s="17"/>
      <c r="G32" s="14">
        <v>5.5555555555555558E-3</v>
      </c>
      <c r="H32" s="15">
        <f>ROUND( ( HOUR(G32) * 60) +  ( MINUTE(G32) ) + ( SECOND(G32) / 60 ),0)</f>
        <v>8</v>
      </c>
      <c r="I32" s="17"/>
      <c r="J32" s="17"/>
      <c r="K32" s="14">
        <v>3.472222222222222E-3</v>
      </c>
      <c r="L32" s="15">
        <f>ROUND( ( HOUR(K32) * 60) +  ( MINUTE(K32) ) + ( SECOND(K32) / 60 ),0)</f>
        <v>5</v>
      </c>
      <c r="M32" s="17"/>
      <c r="N32" s="17"/>
      <c r="O32" s="14">
        <v>1.0416666666666666E-2</v>
      </c>
      <c r="P32" s="15">
        <f>ROUND( ( HOUR(O32) * 60) +  ( MINUTE(O32) ) + ( SECOND(O32) / 60 ),0)</f>
        <v>15</v>
      </c>
    </row>
    <row r="33" spans="1:16" ht="18.75" customHeight="1">
      <c r="A33" s="21" t="s">
        <v>3</v>
      </c>
      <c r="B33" s="17"/>
      <c r="C33" s="18">
        <f>C31-C32</f>
        <v>3.4961685823755593E-3</v>
      </c>
      <c r="D33" s="15">
        <f>ROUND( ( HOUR(C33) * 60) +  ( MINUTE(C33) ) + ( SECOND(C33) / 60 ),0)</f>
        <v>5</v>
      </c>
      <c r="E33" s="17"/>
      <c r="F33" s="17"/>
      <c r="G33" s="18">
        <f>G31-G32</f>
        <v>1.3888888888888833E-2</v>
      </c>
      <c r="H33" s="15">
        <f>ROUND( ( HOUR(G33) * 60) +  ( MINUTE(G33) ) + ( SECOND(G33) / 60 ),0)</f>
        <v>20</v>
      </c>
      <c r="I33" s="17"/>
      <c r="J33" s="17"/>
      <c r="K33" s="18">
        <f>K31-K32</f>
        <v>4.952107279693483E-2</v>
      </c>
      <c r="L33" s="15">
        <f>ROUND( ( HOUR(K33) * 60) +  ( MINUTE(K33) ) + ( SECOND(K33) / 60 ),0)</f>
        <v>71</v>
      </c>
      <c r="M33" s="17"/>
      <c r="N33" s="17"/>
      <c r="O33" s="18">
        <f>O31-O32</f>
        <v>4.35823754789273E-2</v>
      </c>
      <c r="P33" s="15">
        <f>ROUND( ( HOUR(O33) * 60) +  ( MINUTE(O33) ) + ( SECOND(O33) / 60 ),0)</f>
        <v>63</v>
      </c>
    </row>
    <row r="34" spans="1:16" ht="18.75" customHeight="1">
      <c r="A34" s="16" t="s">
        <v>4</v>
      </c>
      <c r="C34" s="15">
        <v>15</v>
      </c>
      <c r="D34" s="19">
        <f>C34/29</f>
        <v>0.51724137931034486</v>
      </c>
      <c r="G34" s="15">
        <v>23</v>
      </c>
      <c r="H34" s="19">
        <f>G34/29</f>
        <v>0.7931034482758621</v>
      </c>
      <c r="K34" s="15">
        <v>22</v>
      </c>
      <c r="L34" s="19">
        <f>K34/29</f>
        <v>0.75862068965517238</v>
      </c>
      <c r="O34" s="15">
        <v>25</v>
      </c>
      <c r="P34" s="19">
        <f>O34/29</f>
        <v>0.86206896551724133</v>
      </c>
    </row>
  </sheetData>
  <pageMargins left="0.511811024" right="0.511811024" top="0.78740157499999996" bottom="0.78740157499999996" header="0.31496062000000002" footer="0.31496062000000002"/>
  <pageSetup paperSize="9"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</dc:creator>
  <cp:lastModifiedBy>Luciano Andrade</cp:lastModifiedBy>
  <dcterms:created xsi:type="dcterms:W3CDTF">2012-10-26T17:31:57Z</dcterms:created>
  <dcterms:modified xsi:type="dcterms:W3CDTF">2014-06-21T17:55:43Z</dcterms:modified>
</cp:coreProperties>
</file>