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5"/>
  <c r="H17" l="1"/>
  <c r="H16" l="1"/>
  <c r="F22"/>
  <c r="G22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2" i="5" l="1"/>
  <c r="H23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<sst xmlns="http://schemas.openxmlformats.org/spreadsheetml/2006/main" count="500" uniqueCount="286">
  <si>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</si>
  <si>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</si>
  <si>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</si>
  <si>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</si>
  <si>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</si>
  <si>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</si>
  <si>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</si>
  <si>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</si>
  <si>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</si>
  <si>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</si>
  <si>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</si>
  <si>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</si>
  <si>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</si>
  <si>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</si>
  <si>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</si>
  <si>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</si>
  <si>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</si>
  <si>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</si>
  <si>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</si>
  <si>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</si>
  <si>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</si>
  <si>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</si>
  <si>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</si>
  <si>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</si>
  <si>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</si>
  <si>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</si>
  <si>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</si>
  <si>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</si>
  <si>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</si>
  <si>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</si>
  <si>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</si>
  <si>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</si>
  <si>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</si>
  <si>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</si>
  <si>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</si>
  <si>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</si>
  <si>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</si>
  <si>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</si>
  <si>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</si>
  <si>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</si>
  <si>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</si>
  <si>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</si>
  <si>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</si>
  <si>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</si>
  <si>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</si>
  <si>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</si>
  <si>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</si>
  <si>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</si>
  <si>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</si>
  <si>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</si>
  <si>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</si>
  <si>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</si>
  <si>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</si>
  <si>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</si>
  <si>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</si>
  <si>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</si>
  <si>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</si>
  <si>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</si>
  <si>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</si>
  <si>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</si>
  <si>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</si>
  <si>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</si>
  <si>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</si>
  <si>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</si>
  <si>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</si>
  <si>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</si>
  <si>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</si>
  <si>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</si>
  <si>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</si>
  <si>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</si>
  <si>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</si>
  <si>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</si>
  <si>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</si>
  <si>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</si>
  <si>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</si>
  <si>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</si>
  <si>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</si>
  <si>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</si>
  <si>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</si>
  <si>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</si>
  <si>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</si>
  <si>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</si>
  <si>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</si>
  <si>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</si>
  <si>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</si>
  <si>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</si>
  <si>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</si>
  <si>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</si>
  <si>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</si>
  <si>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</si>
  <si>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</si>
  <si>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</si>
  <si>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</si>
  <si>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</si>
  <si>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</si>
  <si>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</si>
  <si>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</si>
  <si>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</si>
  <si>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</si>
  <si>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</si>
  <si>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</si>
  <si>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</si>
  <si>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</si>
  <si>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</si>
  <si>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</si>
  <si>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</si>
  <si>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</si>
  <si>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</si>
  <si>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</si>
  <si>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</si>
  <si>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</si>
  <si>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</si>
  <si>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</si>
  <si>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</si>
  <si>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</si>
  <si>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</si>
  <si>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</si>
  <si>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</si>
  <si>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</si>
  <si>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</si>
  <si>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</si>
  <si>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</si>
  <si>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</si>
  <si>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</si>
  <si>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</si>
  <si>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</si>
  <si>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</si>
  <si>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</si>
  <si>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</si>
  <si>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</si>
  <si>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</si>
  <si>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</si>
  <si>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</si>
  <si>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</si>
  <si>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</si>
  <si>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</si>
  <si>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</si>
  <si>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</si>
  <si>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</si>
  <si>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</si>
  <si>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</si>
  <si>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</si>
  <si>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</si>
  <si>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</si>
  <si>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</si>
  <si>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</si>
  <si>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</si>
  <si>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</si>
  <si>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</si>
  <si>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</si>
  <si>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</si>
  <si>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</si>
  <si>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</si>
  <si>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</si>
  <si>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</si>
  <si>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</si>
  <si>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</si>
  <si>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</si>
  <si>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</si>
  <si>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</si>
  <si>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</si>
  <si>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</si>
  <si>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</si>
  <si>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</si>
  <si>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</si>
  <si>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</si>
  <si>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</si>
  <si>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</si>
  <si>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</si>
  <si>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</si>
  <si>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</si>
  <si>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</si>
  <si>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</si>
  <si>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</si>
  <si>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</si>
  <si>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</si>
  <si>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</si>
  <si>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</si>
  <si>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</si>
  <si>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</si>
  <si>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</si>
  <si>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</si>
  <si>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</si>
  <si>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</si>
  <si>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</si>
  <si>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</si>
  <si>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</si>
  <si>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</si>
  <si>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</si>
  <si>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</si>
  <si>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</si>
  <si>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</si>
  <si>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</si>
  <si>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</si>
  <si>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</si>
  <si>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</si>
  <si>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</si>
  <si>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</si>
  <si>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</si>
  <si>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</si>
  <si>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</si>
  <si>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</si>
  <si>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</si>
  <si>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</si>
  <si>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</si>
  <si>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</si>
  <si>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</si>
  <si>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</si>
  <si>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</si>
  <si>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</si>
  <si>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</si>
  <si>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</si>
  <si>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</si>
  <si>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</si>
  <si>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</si>
  <si>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</si>
  <si>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</si>
  <si>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</si>
  <si>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</si>
  <si>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</si>
  <si>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</si>
  <si>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</si>
  <si>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</si>
  <si>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</si>
  <si>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</si>
  <si>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</si>
  <si>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</si>
  <si>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</si>
  <si>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</si>
  <si>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</si>
  <si>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</si>
  <si>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</si>
  <si>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</si>
  <si>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</si>
  <si>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</si>
  <si>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</si>
  <si>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</si>
  <si>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</si>
  <si>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</si>
  <si>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</si>
  <si>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</si>
  <si>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</si>
  <si>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</si>
  <si>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</si>
  <si>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</si>
  <si>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</si>
  <si>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</si>
  <si>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</si>
  <si>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</si>
  <si>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</si>
  <si>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</si>
  <si>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</si>
  <si>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</si>
  <si>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</si>
  <si>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</si>
  <si>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</si>
  <si>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</si>
  <si>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</si>
  <si>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</si>
  <si>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</si>
  <si>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</si>
  <si>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</si>
  <si>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</si>
  <si>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</si>
  <si>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</si>
  <si>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</si>
  <si>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</si>
  <si>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</si>
  <si>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</si>
  <si>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</si>
  <si>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</si>
  <si>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</si>
  <si>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</si>
  <si>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</si>
  <si>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</si>
  <si>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</si>
  <si>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</si>
  <si>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</si>
  <si>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</si>
  <si>
    <t>卢安</t>
    <phoneticPr fontId="1" type="noConversion"/>
  </si>
  <si>
    <t>人员</t>
    <phoneticPr fontId="1" type="noConversion"/>
  </si>
  <si>
    <t>12月员工工资</t>
    <phoneticPr fontId="1" type="noConversion"/>
  </si>
  <si>
    <t>1，一人申报3500，单位支出4761.96，见工资表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</si>
  <si>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，一人申报</t>
    </r>
    <r>
      <rPr>
        <sz val="11"/>
        <color theme="1"/>
        <rFont val="Tahoma"/>
        <family val="2"/>
        <charset val="134"/>
      </rPr>
      <t>3500</t>
    </r>
    <r>
      <rPr>
        <sz val="11"/>
        <color theme="1"/>
        <rFont val="宋体"/>
        <family val="3"/>
        <charset val="134"/>
      </rPr>
      <t>，单位支出</t>
    </r>
    <r>
      <rPr>
        <sz val="11"/>
        <color theme="1"/>
        <rFont val="Tahoma"/>
        <family val="2"/>
        <charset val="134"/>
      </rPr>
      <t>4761.96</t>
    </r>
    <r>
      <rPr>
        <sz val="11"/>
        <color theme="1"/>
        <rFont val="宋体"/>
        <family val="3"/>
        <charset val="134"/>
      </rPr>
      <t>，见工资表</t>
    </r>
  </si>
  <si>
    <t>12月微信支付收入</t>
    <phoneticPr fontId="1" type="noConversion"/>
  </si>
  <si>
    <t>入181204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</si>
</sst>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25" zoomScale="140" zoomScaleNormal="140" workbookViewId="0">
      <selection activeCell="I29" sqref="I29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282</v>
      </c>
    </row>
    <row r="30" spans="1:9">
      <c r="A30">
        <v>181128</v>
      </c>
      <c r="B30" s="1" t="s">
        <v>241</v>
      </c>
      <c r="C30" s="1" t="s">
        <v>242</v>
      </c>
      <c r="D30" s="1" t="s">
        <v>243</v>
      </c>
      <c r="E30" s="1" t="s">
        <v>244</v>
      </c>
      <c r="F30" s="7">
        <v>5330.82</v>
      </c>
      <c r="H30" s="7">
        <f t="shared" si="0"/>
        <v>265529.45999999996</v>
      </c>
      <c r="I30" s="1" t="s">
        <v>245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7" zoomScale="130" zoomScaleNormal="130" workbookViewId="0">
      <selection activeCell="H19" sqref="H19"/>
    </sheetView>
  </sheetViews>
  <sheetFormatPr defaultColWidth="8.875" defaultRowHeight="14.25"/>
  <cols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246</v>
      </c>
      <c r="C3" s="1" t="s">
        <v>247</v>
      </c>
      <c r="D3" s="1" t="s">
        <v>248</v>
      </c>
      <c r="E3">
        <v>181201</v>
      </c>
      <c r="G3">
        <v>720.8</v>
      </c>
      <c r="H3" s="7">
        <f t="shared" ref="H3:H18" si="0">H2+F3-G3</f>
        <v>264808.66000000003</v>
      </c>
    </row>
    <row r="4" spans="1:9">
      <c r="A4">
        <v>181206</v>
      </c>
      <c r="B4" s="1" t="s">
        <v>250</v>
      </c>
      <c r="C4" s="1" t="s">
        <v>247</v>
      </c>
      <c r="D4" s="1" t="s">
        <v>278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251</v>
      </c>
      <c r="C5" s="1" t="s">
        <v>252</v>
      </c>
      <c r="D5" s="1" t="s">
        <v>253</v>
      </c>
      <c r="E5" s="1" t="s">
        <v>254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251</v>
      </c>
      <c r="C6" s="1" t="s">
        <v>252</v>
      </c>
      <c r="D6" s="1" t="s">
        <v>255</v>
      </c>
      <c r="E6" s="1" t="s">
        <v>256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257</v>
      </c>
      <c r="C7" s="1" t="s">
        <v>258</v>
      </c>
      <c r="D7" s="1" t="s">
        <v>259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260</v>
      </c>
      <c r="C8" s="1" t="s">
        <v>261</v>
      </c>
      <c r="D8" s="1" t="s">
        <v>262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260</v>
      </c>
      <c r="C9" s="1" t="s">
        <v>258</v>
      </c>
      <c r="D9" s="1" t="s">
        <v>263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264</v>
      </c>
      <c r="E10" s="1">
        <v>181206</v>
      </c>
      <c r="G10">
        <v>393.7</v>
      </c>
      <c r="H10" s="7">
        <f t="shared" si="0"/>
        <v>271441.90000000002</v>
      </c>
      <c r="I10" t="s">
        <v>265</v>
      </c>
    </row>
    <row r="11" spans="1:9">
      <c r="A11">
        <v>181221</v>
      </c>
      <c r="B11" s="1" t="s">
        <v>15</v>
      </c>
      <c r="C11" s="1" t="s">
        <v>190</v>
      </c>
      <c r="D11" s="1" t="s">
        <v>266</v>
      </c>
      <c r="E11" s="1" t="s">
        <v>267</v>
      </c>
      <c r="F11">
        <v>6450.48</v>
      </c>
      <c r="H11" s="7">
        <f t="shared" si="0"/>
        <v>277892.38</v>
      </c>
    </row>
    <row r="12" spans="1:9">
      <c r="A12">
        <v>181221</v>
      </c>
      <c r="B12" s="1" t="s">
        <v>15</v>
      </c>
      <c r="C12" s="1" t="s">
        <v>268</v>
      </c>
      <c r="D12" s="1" t="s">
        <v>269</v>
      </c>
      <c r="E12" s="1" t="s">
        <v>270</v>
      </c>
      <c r="F12">
        <v>225.61</v>
      </c>
      <c r="H12" s="7">
        <f t="shared" si="0"/>
        <v>278117.99</v>
      </c>
    </row>
    <row r="13" spans="1:9">
      <c r="A13">
        <v>181223</v>
      </c>
      <c r="B13" s="1" t="s">
        <v>17</v>
      </c>
      <c r="C13" s="1" t="s">
        <v>151</v>
      </c>
      <c r="D13" s="1" t="s">
        <v>262</v>
      </c>
      <c r="E13" s="1">
        <v>181207</v>
      </c>
      <c r="G13">
        <v>560</v>
      </c>
      <c r="H13" s="7">
        <f t="shared" si="0"/>
        <v>277557.99</v>
      </c>
    </row>
    <row r="14" spans="1:9">
      <c r="A14">
        <v>181223</v>
      </c>
      <c r="B14" s="1" t="s">
        <v>17</v>
      </c>
      <c r="C14" s="1" t="s">
        <v>271</v>
      </c>
      <c r="D14" s="1" t="s">
        <v>272</v>
      </c>
      <c r="E14" s="1">
        <v>181208</v>
      </c>
      <c r="G14">
        <v>132.80000000000001</v>
      </c>
      <c r="H14" s="7">
        <f t="shared" si="0"/>
        <v>277425.19</v>
      </c>
    </row>
    <row r="15" spans="1:9">
      <c r="A15">
        <v>181231</v>
      </c>
      <c r="B15" s="1" t="s">
        <v>273</v>
      </c>
      <c r="C15" s="1" t="s">
        <v>274</v>
      </c>
      <c r="D15" s="1" t="s">
        <v>276</v>
      </c>
      <c r="E15" s="1">
        <v>181209</v>
      </c>
      <c r="G15">
        <v>783.1</v>
      </c>
      <c r="H15" s="7">
        <f t="shared" si="0"/>
        <v>276642.09000000003</v>
      </c>
      <c r="I15" s="1" t="s">
        <v>275</v>
      </c>
    </row>
    <row r="16" spans="1:9">
      <c r="A16">
        <v>181231</v>
      </c>
      <c r="B16" s="1" t="s">
        <v>17</v>
      </c>
      <c r="C16" s="1" t="s">
        <v>274</v>
      </c>
      <c r="D16" s="1" t="s">
        <v>277</v>
      </c>
      <c r="E16" s="1">
        <v>181210</v>
      </c>
      <c r="G16">
        <v>267.60000000000002</v>
      </c>
      <c r="H16" s="7">
        <f t="shared" si="0"/>
        <v>276374.49000000005</v>
      </c>
    </row>
    <row r="17" spans="1:9">
      <c r="A17">
        <v>181231</v>
      </c>
      <c r="B17" s="1" t="s">
        <v>279</v>
      </c>
      <c r="C17" s="1" t="s">
        <v>280</v>
      </c>
      <c r="D17" s="1" t="s">
        <v>281</v>
      </c>
      <c r="E17" s="1">
        <v>181211</v>
      </c>
      <c r="G17">
        <v>4761.96</v>
      </c>
      <c r="H17" s="7">
        <f t="shared" si="0"/>
        <v>271612.53000000003</v>
      </c>
      <c r="I17" t="s">
        <v>283</v>
      </c>
    </row>
    <row r="18" spans="1:9">
      <c r="A18">
        <v>181231</v>
      </c>
      <c r="B18" s="1" t="s">
        <v>15</v>
      </c>
      <c r="C18" s="1" t="s">
        <v>190</v>
      </c>
      <c r="D18" s="1" t="s">
        <v>284</v>
      </c>
      <c r="E18" s="1" t="s">
        <v>285</v>
      </c>
      <c r="F18">
        <v>17121.59</v>
      </c>
      <c r="H18" s="7">
        <f t="shared" si="0"/>
        <v>288734.12000000005</v>
      </c>
    </row>
    <row r="22" spans="1:9">
      <c r="A22" s="1" t="s">
        <v>24</v>
      </c>
      <c r="D22" s="1"/>
      <c r="F22" s="7">
        <f>SUM(F3:F21)</f>
        <v>32036.42</v>
      </c>
      <c r="G22" s="7">
        <f>SUM(G3:G21)</f>
        <v>8831.76</v>
      </c>
      <c r="H22" s="7">
        <f>F22-G22</f>
        <v>23204.659999999996</v>
      </c>
    </row>
    <row r="23" spans="1:9">
      <c r="A23" s="1" t="s">
        <v>249</v>
      </c>
      <c r="H23" s="7">
        <f>H2+H22</f>
        <v>288734.12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2018-12-31T09:17:47Z</dcterms:modified>
</cp:coreProperties>
</file>