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59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F25" i="1"/>
  <c r="F14" i="1"/>
  <c r="D47" i="1"/>
  <c r="D48" i="1"/>
  <c r="D49" i="1"/>
</calcChain>
</file>

<file path=xl/sharedStrings.xml><?xml version="1.0" encoding="utf-8"?>
<sst xmlns="http://schemas.openxmlformats.org/spreadsheetml/2006/main" count="53" uniqueCount="50">
  <si>
    <t>项目</t>
    <phoneticPr fontId="1" type="noConversion"/>
  </si>
  <si>
    <t>天数</t>
    <phoneticPr fontId="1" type="noConversion"/>
  </si>
  <si>
    <t>金额</t>
    <phoneticPr fontId="1" type="noConversion"/>
  </si>
  <si>
    <t>筹备/工作人员</t>
    <phoneticPr fontId="1" type="noConversion"/>
  </si>
  <si>
    <t>筹备会议</t>
    <phoneticPr fontId="1" type="noConversion"/>
  </si>
  <si>
    <t>主要演员</t>
    <phoneticPr fontId="1" type="noConversion"/>
  </si>
  <si>
    <t>备注</t>
    <phoneticPr fontId="1" type="noConversion"/>
  </si>
  <si>
    <t>群众演员</t>
    <phoneticPr fontId="1" type="noConversion"/>
  </si>
  <si>
    <t>导演组</t>
    <phoneticPr fontId="1" type="noConversion"/>
  </si>
  <si>
    <t>摄像组（指导、跟焦、遥控、助理）</t>
    <phoneticPr fontId="1" type="noConversion"/>
  </si>
  <si>
    <t>道具组</t>
    <phoneticPr fontId="1" type="noConversion"/>
  </si>
  <si>
    <t>服装造型</t>
    <phoneticPr fontId="1" type="noConversion"/>
  </si>
  <si>
    <t>灯光师及助理</t>
    <phoneticPr fontId="1" type="noConversion"/>
  </si>
  <si>
    <t>类目</t>
    <phoneticPr fontId="1" type="noConversion"/>
  </si>
  <si>
    <t>器材/制片</t>
    <phoneticPr fontId="1" type="noConversion"/>
  </si>
  <si>
    <t>摄影器材（艾丽莎摄影机</t>
    <phoneticPr fontId="1" type="noConversion"/>
  </si>
  <si>
    <t>灯光器材</t>
    <phoneticPr fontId="1" type="noConversion"/>
  </si>
  <si>
    <t>运动辅助（摇臂、轨道、稳定器</t>
    <phoneticPr fontId="1" type="noConversion"/>
  </si>
  <si>
    <t>特殊摄像（航拍、运动相机</t>
    <phoneticPr fontId="1" type="noConversion"/>
  </si>
  <si>
    <t>道具租赁、购买</t>
    <phoneticPr fontId="1" type="noConversion"/>
  </si>
  <si>
    <t>工作运输车辆租赁</t>
    <phoneticPr fontId="1" type="noConversion"/>
  </si>
  <si>
    <t>人员交通费</t>
    <phoneticPr fontId="1" type="noConversion"/>
  </si>
  <si>
    <t>未知</t>
    <phoneticPr fontId="1" type="noConversion"/>
  </si>
  <si>
    <t>人员餐饮、住宿费</t>
    <phoneticPr fontId="1" type="noConversion"/>
  </si>
  <si>
    <t>未知</t>
    <phoneticPr fontId="1" type="noConversion"/>
  </si>
  <si>
    <t>场景租赁/协调</t>
    <phoneticPr fontId="1" type="noConversion"/>
  </si>
  <si>
    <t>外景租赁</t>
    <phoneticPr fontId="1" type="noConversion"/>
  </si>
  <si>
    <t>电费/制景费</t>
    <phoneticPr fontId="1" type="noConversion"/>
  </si>
  <si>
    <t>未知</t>
    <phoneticPr fontId="1" type="noConversion"/>
  </si>
  <si>
    <t>未知</t>
    <phoneticPr fontId="1" type="noConversion"/>
  </si>
  <si>
    <t>转码</t>
    <phoneticPr fontId="1" type="noConversion"/>
  </si>
  <si>
    <t>场记</t>
    <phoneticPr fontId="1" type="noConversion"/>
  </si>
  <si>
    <t>3D特效</t>
    <phoneticPr fontId="1" type="noConversion"/>
  </si>
  <si>
    <t>调色</t>
    <phoneticPr fontId="1" type="noConversion"/>
  </si>
  <si>
    <t>音乐/音效/合成</t>
    <phoneticPr fontId="1" type="noConversion"/>
  </si>
  <si>
    <t>2D特效</t>
    <phoneticPr fontId="1" type="noConversion"/>
  </si>
  <si>
    <t>CG动画</t>
    <phoneticPr fontId="1" type="noConversion"/>
  </si>
  <si>
    <t>配音、旁白</t>
    <phoneticPr fontId="1" type="noConversion"/>
  </si>
  <si>
    <t>字幕</t>
    <phoneticPr fontId="1" type="noConversion"/>
  </si>
  <si>
    <t>包装</t>
    <phoneticPr fontId="1" type="noConversion"/>
  </si>
  <si>
    <t>精剪、渲染</t>
    <phoneticPr fontId="1" type="noConversion"/>
  </si>
  <si>
    <t>粗剪</t>
    <phoneticPr fontId="1" type="noConversion"/>
  </si>
  <si>
    <t>不含税价</t>
    <phoneticPr fontId="1" type="noConversion"/>
  </si>
  <si>
    <t>含税价</t>
    <phoneticPr fontId="1" type="noConversion"/>
  </si>
  <si>
    <t>税费（6%）</t>
    <phoneticPr fontId="1" type="noConversion"/>
  </si>
  <si>
    <t>制片组</t>
    <phoneticPr fontId="1" type="noConversion"/>
  </si>
  <si>
    <t>场务</t>
    <phoneticPr fontId="1" type="noConversion"/>
  </si>
  <si>
    <t>本类小计</t>
    <phoneticPr fontId="1" type="noConversion"/>
  </si>
  <si>
    <t>后期人员、设备租赁</t>
    <phoneticPr fontId="1" type="noConversion"/>
  </si>
  <si>
    <t>服装租赁、购买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</si>
</sst>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9"/>
  <sheetViews>
    <sheetView tabSelected="1" showRuler="0" zoomScale="200" zoomScaleNormal="200" zoomScalePageLayoutView="200" workbookViewId="0">
      <pane ySplit="2" topLeftCell="A11" activePane="bottomLeft" state="frozen"/>
      <selection pane="bottomLeft" activeCell="B21" sqref="B21"/>
    </sheetView>
  </sheetViews>
  <sheetFormatPr baseColWidth="10" defaultRowHeight="15" x14ac:dyDescent="0"/>
  <cols>
    <col min="1" max="1" width="19.6640625" customWidth="1"/>
    <col min="2" max="2" width="32.1640625" customWidth="1"/>
    <col min="3" max="3" width="5.5" customWidth="1"/>
  </cols>
  <sheetData>
    <row r="2" spans="1:6">
      <c r="A2" t="s">
        <v>13</v>
      </c>
      <c r="B2" t="s">
        <v>0</v>
      </c>
      <c r="C2" t="s">
        <v>1</v>
      </c>
      <c r="D2" t="s">
        <v>2</v>
      </c>
      <c r="E2" t="s">
        <v>6</v>
      </c>
      <c r="F2" t="s">
        <v>47</v>
      </c>
    </row>
    <row r="3" spans="1:6">
      <c r="A3" t="s">
        <v>3</v>
      </c>
    </row>
    <row r="4" spans="1:6">
      <c r="B4" t="s">
        <v>4</v>
      </c>
      <c r="D4">
        <v>3000</v>
      </c>
    </row>
    <row r="5" spans="1:6">
      <c r="B5" t="s">
        <v>5</v>
      </c>
      <c r="E5" t="s">
        <v>22</v>
      </c>
    </row>
    <row r="6" spans="1:6">
      <c r="B6" t="s">
        <v>7</v>
      </c>
      <c r="E6" t="s">
        <v>24</v>
      </c>
    </row>
    <row r="7" spans="1:6">
      <c r="B7" t="s">
        <v>8</v>
      </c>
      <c r="C7">
        <v>25</v>
      </c>
      <c r="D7">
        <v>45000</v>
      </c>
    </row>
    <row r="8" spans="1:6">
      <c r="B8" t="s">
        <v>45</v>
      </c>
      <c r="C8">
        <v>60</v>
      </c>
      <c r="D8">
        <v>40000</v>
      </c>
    </row>
    <row r="9" spans="1:6">
      <c r="B9" t="s">
        <v>9</v>
      </c>
      <c r="C9">
        <v>5</v>
      </c>
      <c r="D9">
        <v>90000</v>
      </c>
    </row>
    <row r="10" spans="1:6">
      <c r="B10" t="s">
        <v>10</v>
      </c>
      <c r="C10">
        <v>5</v>
      </c>
      <c r="D10">
        <v>15000</v>
      </c>
    </row>
    <row r="11" spans="1:6">
      <c r="B11" t="s">
        <v>11</v>
      </c>
      <c r="C11">
        <v>5</v>
      </c>
      <c r="D11">
        <v>10000</v>
      </c>
    </row>
    <row r="12" spans="1:6">
      <c r="B12" t="s">
        <v>12</v>
      </c>
      <c r="C12">
        <v>5</v>
      </c>
      <c r="D12">
        <v>30000</v>
      </c>
    </row>
    <row r="13" spans="1:6">
      <c r="B13" t="s">
        <v>46</v>
      </c>
      <c r="C13">
        <v>5</v>
      </c>
      <c r="D13">
        <v>7500</v>
      </c>
    </row>
    <row r="14" spans="1:6">
      <c r="F14">
        <f>SUM(D3:D13)</f>
        <v>240500</v>
      </c>
    </row>
    <row r="15" spans="1:6">
      <c r="A15" t="s">
        <v>14</v>
      </c>
    </row>
    <row r="16" spans="1:6">
      <c r="B16" t="s">
        <v>15</v>
      </c>
      <c r="C16">
        <v>5</v>
      </c>
      <c r="D16">
        <v>30000</v>
      </c>
    </row>
    <row r="17" spans="1:6">
      <c r="B17" t="s">
        <v>16</v>
      </c>
      <c r="C17">
        <v>5</v>
      </c>
      <c r="D17">
        <v>50000</v>
      </c>
    </row>
    <row r="18" spans="1:6">
      <c r="B18" t="s">
        <v>17</v>
      </c>
      <c r="C18">
        <v>5</v>
      </c>
      <c r="D18">
        <v>20000</v>
      </c>
    </row>
    <row r="19" spans="1:6">
      <c r="B19" t="s">
        <v>18</v>
      </c>
      <c r="C19">
        <v>5</v>
      </c>
      <c r="D19">
        <v>10000</v>
      </c>
    </row>
    <row r="20" spans="1:6">
      <c r="B20" t="s">
        <v>19</v>
      </c>
      <c r="D20">
        <v>5000</v>
      </c>
    </row>
    <row r="21" spans="1:6">
      <c r="B21" t="s">
        <v>49</v>
      </c>
      <c r="D21">
        <v>3000</v>
      </c>
    </row>
    <row r="22" spans="1:6">
      <c r="B22" t="s">
        <v>20</v>
      </c>
      <c r="C22">
        <v>5</v>
      </c>
      <c r="D22">
        <v>8000</v>
      </c>
    </row>
    <row r="23" spans="1:6">
      <c r="B23" t="s">
        <v>21</v>
      </c>
      <c r="E23" t="s">
        <v>22</v>
      </c>
    </row>
    <row r="24" spans="1:6">
      <c r="B24" t="s">
        <v>23</v>
      </c>
      <c r="E24" t="s">
        <v>22</v>
      </c>
    </row>
    <row r="25" spans="1:6">
      <c r="F25">
        <f>SUM(D16:D24)</f>
        <v>126000</v>
      </c>
    </row>
    <row r="27" spans="1:6">
      <c r="A27" t="s">
        <v>25</v>
      </c>
    </row>
    <row r="28" spans="1:6">
      <c r="B28" t="s">
        <v>26</v>
      </c>
      <c r="E28" t="s">
        <v>28</v>
      </c>
    </row>
    <row r="29" spans="1:6">
      <c r="B29" t="s">
        <v>27</v>
      </c>
      <c r="E29" t="s">
        <v>29</v>
      </c>
    </row>
    <row r="30" spans="1:6">
      <c r="F30" t="s">
        <v>22</v>
      </c>
    </row>
    <row r="32" spans="1:6">
      <c r="A32" t="s">
        <v>48</v>
      </c>
    </row>
    <row r="33" spans="1:6">
      <c r="B33" t="s">
        <v>30</v>
      </c>
      <c r="D33">
        <v>4000</v>
      </c>
    </row>
    <row r="34" spans="1:6">
      <c r="B34" t="s">
        <v>31</v>
      </c>
      <c r="D34">
        <v>6000</v>
      </c>
    </row>
    <row r="35" spans="1:6">
      <c r="B35" t="s">
        <v>41</v>
      </c>
      <c r="D35">
        <v>35000</v>
      </c>
    </row>
    <row r="36" spans="1:6">
      <c r="B36" t="s">
        <v>40</v>
      </c>
      <c r="D36">
        <v>25000</v>
      </c>
    </row>
    <row r="37" spans="1:6">
      <c r="B37" t="s">
        <v>35</v>
      </c>
      <c r="D37">
        <v>20000</v>
      </c>
    </row>
    <row r="38" spans="1:6">
      <c r="B38" t="s">
        <v>32</v>
      </c>
      <c r="D38">
        <v>10000</v>
      </c>
    </row>
    <row r="39" spans="1:6">
      <c r="B39" t="s">
        <v>36</v>
      </c>
      <c r="D39">
        <v>20000</v>
      </c>
    </row>
    <row r="40" spans="1:6">
      <c r="B40" t="s">
        <v>33</v>
      </c>
      <c r="D40">
        <v>30000</v>
      </c>
    </row>
    <row r="41" spans="1:6">
      <c r="B41" t="s">
        <v>34</v>
      </c>
      <c r="D41">
        <v>12000</v>
      </c>
    </row>
    <row r="42" spans="1:6">
      <c r="B42" t="s">
        <v>37</v>
      </c>
      <c r="D42">
        <v>6000</v>
      </c>
    </row>
    <row r="43" spans="1:6">
      <c r="B43" t="s">
        <v>38</v>
      </c>
      <c r="D43">
        <v>20000</v>
      </c>
    </row>
    <row r="44" spans="1:6">
      <c r="B44" t="s">
        <v>39</v>
      </c>
      <c r="D44">
        <v>15000</v>
      </c>
    </row>
    <row r="45" spans="1:6">
      <c r="F45">
        <f>SUM(D32:D44)</f>
        <v>203000</v>
      </c>
    </row>
    <row r="47" spans="1:6">
      <c r="A47" t="s">
        <v>42</v>
      </c>
      <c r="D47">
        <f>SUM(D3:D46)</f>
        <v>569500</v>
      </c>
    </row>
    <row r="48" spans="1:6">
      <c r="A48" t="s">
        <v>44</v>
      </c>
      <c r="D48">
        <f>D47*0.06</f>
        <v>34170</v>
      </c>
    </row>
    <row r="49" spans="1:4">
      <c r="A49" t="s">
        <v>43</v>
      </c>
      <c r="D49">
        <f>D47+D48</f>
        <v>603670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2017-06-30T14:34:49Z</dcterms:created>
  <dcterms:modified xsi:type="dcterms:W3CDTF">2017-06-30T16:04:10Z</dcterms:modified>
</cp:coreProperties>
</file>