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I8" i="1"/>
  <c r="D7" i="1"/>
  <c r="I7" i="1"/>
  <c r="L8" i="1"/>
  <c r="L7" i="1"/>
  <c r="Q8" i="1"/>
  <c r="S8" i="1"/>
  <c r="K8" i="1"/>
  <c r="G8" i="1"/>
  <c r="H11" i="1"/>
  <c r="R11" i="1"/>
  <c r="U12" i="1"/>
  <c r="Q6" i="1"/>
  <c r="S6" i="1"/>
  <c r="Q7" i="1"/>
  <c r="S7" i="1"/>
  <c r="Q5" i="1"/>
  <c r="S5" i="1"/>
  <c r="I6" i="1"/>
  <c r="I5" i="1"/>
  <c r="I11" i="1"/>
  <c r="G5" i="1"/>
  <c r="G6" i="1"/>
  <c r="G7" i="1"/>
  <c r="G11" i="1"/>
  <c r="Q11" i="1"/>
  <c r="T12" i="1"/>
  <c r="J11" i="1"/>
  <c r="S11" i="1"/>
  <c r="K5" i="1"/>
  <c r="K6" i="1"/>
  <c r="K7" i="1"/>
  <c r="K11" i="1"/>
</calcChain>
</file>

<file path=xl/sharedStrings.xml><?xml version="1.0" encoding="utf-8"?>
<sst xmlns="http://schemas.openxmlformats.org/spreadsheetml/2006/main" count="28" uniqueCount="28">
  <si>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</si>
  <si>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</si>
  <si>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</si>
  <si>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</si>
  <si>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</si>
  <si>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</si>
  <si>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</si>
  <si>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</si>
  <si>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</si>
  <si>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</si>
  <si>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</si>
  <si>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</si>
  <si>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</si>
  <si>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</si>
  <si>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</si>
  <si>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</si>
  <si>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</si>
  <si>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</si>
  <si>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</si>
  <si>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</si>
  <si>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</si>
  <si>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</si>
  <si>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</si>
  <si>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</si>
  <si>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</si>
  <si>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</si>
  <si>
    <t>任利军</t>
    <phoneticPr fontId="1" type="noConversion"/>
  </si>
  <si>
    <t>130821198801020011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</si>
</sst>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6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"/>
  <sheetViews>
    <sheetView tabSelected="1" showRuler="0" topLeftCell="K1" zoomScale="150" zoomScaleNormal="150" zoomScalePageLayoutView="150" workbookViewId="0">
      <selection activeCell="T12" sqref="T12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23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24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95.48</v>
      </c>
      <c r="G5">
        <f>D5+E5+F5</f>
        <v>423.48</v>
      </c>
      <c r="H5">
        <v>480</v>
      </c>
      <c r="I5">
        <f>(C5-D5-E5-F5-H5)</f>
        <v>3096.52</v>
      </c>
      <c r="J5">
        <v>0</v>
      </c>
      <c r="K5">
        <f>(I5-J5)</f>
        <v>3096.52</v>
      </c>
      <c r="L5">
        <v>760</v>
      </c>
      <c r="M5">
        <v>32</v>
      </c>
      <c r="N5">
        <v>18.5</v>
      </c>
      <c r="O5">
        <v>36.99</v>
      </c>
      <c r="P5">
        <v>462.4</v>
      </c>
      <c r="Q5">
        <f>SUM(L5:P5)</f>
        <v>1309.8899999999999</v>
      </c>
      <c r="R5">
        <v>480</v>
      </c>
      <c r="S5">
        <f>(C5+Q5+R5)</f>
        <v>5789.8899999999994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8" si="0">D6+E6+F6</f>
        <v>0</v>
      </c>
      <c r="H6">
        <v>0</v>
      </c>
      <c r="I6">
        <f t="shared" ref="I6:I8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8" si="2">(C6+Q6+R6)</f>
        <v>3500</v>
      </c>
    </row>
    <row r="7" spans="1:21">
      <c r="A7" t="s">
        <v>18</v>
      </c>
      <c r="B7" s="1" t="s">
        <v>20</v>
      </c>
      <c r="C7">
        <v>3082</v>
      </c>
      <c r="D7">
        <f>C7*8%</f>
        <v>246.56</v>
      </c>
      <c r="E7">
        <v>6.16</v>
      </c>
      <c r="F7">
        <v>95.48</v>
      </c>
      <c r="G7">
        <f t="shared" si="0"/>
        <v>348.2</v>
      </c>
      <c r="H7">
        <v>480</v>
      </c>
      <c r="I7">
        <f t="shared" si="1"/>
        <v>2253.8000000000002</v>
      </c>
      <c r="J7">
        <v>0</v>
      </c>
      <c r="K7">
        <f>(I7-J7)</f>
        <v>2253.8000000000002</v>
      </c>
      <c r="L7">
        <f>C7*19%</f>
        <v>585.58000000000004</v>
      </c>
      <c r="M7">
        <v>24.66</v>
      </c>
      <c r="N7">
        <v>18.5</v>
      </c>
      <c r="O7">
        <v>36.99</v>
      </c>
      <c r="P7">
        <v>462.4</v>
      </c>
      <c r="Q7">
        <f>SUM(L7:P7)</f>
        <v>1128.1300000000001</v>
      </c>
      <c r="R7">
        <v>480</v>
      </c>
      <c r="S7">
        <f t="shared" si="2"/>
        <v>4690.13</v>
      </c>
    </row>
    <row r="8" spans="1:21">
      <c r="A8" t="s">
        <v>26</v>
      </c>
      <c r="B8" s="1" t="s">
        <v>27</v>
      </c>
      <c r="C8">
        <v>3082</v>
      </c>
      <c r="D8">
        <f>C8*8%</f>
        <v>246.56</v>
      </c>
      <c r="E8">
        <v>6.16</v>
      </c>
      <c r="F8">
        <v>95.48</v>
      </c>
      <c r="G8">
        <f t="shared" si="0"/>
        <v>348.2</v>
      </c>
      <c r="H8">
        <v>480</v>
      </c>
      <c r="I8">
        <f t="shared" si="1"/>
        <v>2253.8000000000002</v>
      </c>
      <c r="J8">
        <v>0</v>
      </c>
      <c r="K8">
        <f>(I8-J8)</f>
        <v>2253.8000000000002</v>
      </c>
      <c r="L8">
        <f>C8*19%</f>
        <v>585.58000000000004</v>
      </c>
      <c r="M8">
        <v>24.66</v>
      </c>
      <c r="N8">
        <v>18.5</v>
      </c>
      <c r="O8">
        <v>36.99</v>
      </c>
      <c r="P8">
        <v>462.4</v>
      </c>
      <c r="Q8">
        <f>SUM(L8:P8)</f>
        <v>1128.1300000000001</v>
      </c>
      <c r="R8">
        <v>480</v>
      </c>
      <c r="S8">
        <f t="shared" si="2"/>
        <v>4690.13</v>
      </c>
    </row>
    <row r="11" spans="1:21">
      <c r="A11" t="s">
        <v>25</v>
      </c>
      <c r="G11">
        <f>SUM(G5:G9)</f>
        <v>1119.8800000000001</v>
      </c>
      <c r="H11">
        <f>SUM(H5:H9)</f>
        <v>1440</v>
      </c>
      <c r="I11">
        <f>SUM(I5:I9)</f>
        <v>11104.119999999999</v>
      </c>
      <c r="J11">
        <f>SUM(J5:J9)</f>
        <v>0</v>
      </c>
      <c r="K11">
        <f>SUM(K5:K9)</f>
        <v>11104.119999999999</v>
      </c>
      <c r="Q11">
        <f>SUM(Q5:Q9)</f>
        <v>3566.15</v>
      </c>
      <c r="R11">
        <f>SUM(R5:R9)</f>
        <v>1440</v>
      </c>
      <c r="S11">
        <f>SUM(S5:S9)</f>
        <v>18670.150000000001</v>
      </c>
    </row>
    <row r="12" spans="1:21">
      <c r="T12">
        <f>G11+Q11</f>
        <v>4686.0300000000007</v>
      </c>
      <c r="U12">
        <f>(H11+R11)</f>
        <v>2880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2017-07-05T07:27:22Z</dcterms:modified>
</cp:coreProperties>
</file>