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firstSheet="1" activeTab="1"/>
  </bookViews>
  <sheets>
    <sheet name="最低3387" sheetId="1" r:id="rId1"/>
    <sheet name="基数5000" sheetId="2" r:id="rId2"/>
    <sheet name="基数6000" sheetId="8" r:id="rId3"/>
    <sheet name=" 基数7000" sheetId="3" r:id="rId4"/>
    <sheet name="基数8000" sheetId="9" r:id="rId5"/>
    <sheet name="基数10000" sheetId="4" r:id="rId6"/>
    <sheet name="基数15000" sheetId="5" r:id="rId7"/>
    <sheet name="基数20000" sheetId="6" r:id="rId8"/>
    <sheet name="最高25401" sheetId="7" r:id="rId9"/>
  </sheets>
  <calcPr calcId="125725"/>
</workbook>
</file>

<file path=xl/calcChain.xml><?xml version="1.0" encoding="utf-8"?>
<calcChain xmlns="http://schemas.openxmlformats.org/spreadsheetml/2006/main">
  <c r="H12" i="9"/>
  <c r="F12"/>
  <c r="D12"/>
  <c r="F6"/>
  <c r="D6"/>
  <c r="H5"/>
  <c r="D5"/>
  <c r="D4"/>
  <c r="H4" s="1"/>
  <c r="H3"/>
  <c r="D3"/>
  <c r="H2"/>
  <c r="F2"/>
  <c r="F8" s="1"/>
  <c r="D16" s="1"/>
  <c r="D2"/>
  <c r="F12" i="8"/>
  <c r="D12"/>
  <c r="F8"/>
  <c r="H6"/>
  <c r="F6"/>
  <c r="D6"/>
  <c r="H5"/>
  <c r="D5"/>
  <c r="D4"/>
  <c r="H4" s="1"/>
  <c r="H3"/>
  <c r="D3"/>
  <c r="F2"/>
  <c r="D2"/>
  <c r="D16" i="1"/>
  <c r="F12"/>
  <c r="D12"/>
  <c r="D17" s="1"/>
  <c r="F12" i="2"/>
  <c r="D12"/>
  <c r="F12" i="3"/>
  <c r="D16" s="1"/>
  <c r="D12"/>
  <c r="H12" s="1"/>
  <c r="F12" i="4"/>
  <c r="D16" s="1"/>
  <c r="D12"/>
  <c r="F12" i="5"/>
  <c r="D16" s="1"/>
  <c r="D12"/>
  <c r="D17" i="6"/>
  <c r="D16"/>
  <c r="H12"/>
  <c r="F12"/>
  <c r="D12"/>
  <c r="D17" i="7"/>
  <c r="D16"/>
  <c r="F12"/>
  <c r="D12"/>
  <c r="H12" s="1"/>
  <c r="H6"/>
  <c r="F6"/>
  <c r="D6"/>
  <c r="D5"/>
  <c r="H5" s="1"/>
  <c r="D4"/>
  <c r="H4" s="1"/>
  <c r="D3"/>
  <c r="H3" s="1"/>
  <c r="F2"/>
  <c r="D2"/>
  <c r="F6" i="6"/>
  <c r="D6"/>
  <c r="H5"/>
  <c r="D5"/>
  <c r="D4"/>
  <c r="H3"/>
  <c r="D3"/>
  <c r="F2"/>
  <c r="F8" s="1"/>
  <c r="D2"/>
  <c r="F6" i="5"/>
  <c r="D6"/>
  <c r="D5"/>
  <c r="H5" s="1"/>
  <c r="H4"/>
  <c r="D4"/>
  <c r="H3"/>
  <c r="D3"/>
  <c r="F2"/>
  <c r="D2"/>
  <c r="F6" i="4"/>
  <c r="D6"/>
  <c r="D5"/>
  <c r="H5" s="1"/>
  <c r="D4"/>
  <c r="H4" s="1"/>
  <c r="H3"/>
  <c r="D3"/>
  <c r="F2"/>
  <c r="D2"/>
  <c r="F6" i="3"/>
  <c r="H6" s="1"/>
  <c r="D6"/>
  <c r="D5"/>
  <c r="H5" s="1"/>
  <c r="H4"/>
  <c r="D4"/>
  <c r="D3"/>
  <c r="H3" s="1"/>
  <c r="F2"/>
  <c r="D2"/>
  <c r="F6" i="2"/>
  <c r="D6"/>
  <c r="H5"/>
  <c r="D5"/>
  <c r="D4"/>
  <c r="H4" s="1"/>
  <c r="H3"/>
  <c r="D3"/>
  <c r="F2"/>
  <c r="F8" s="1"/>
  <c r="D2"/>
  <c r="F6" i="1"/>
  <c r="D6"/>
  <c r="D5"/>
  <c r="H5" s="1"/>
  <c r="D4"/>
  <c r="H4" s="1"/>
  <c r="D3"/>
  <c r="H3" s="1"/>
  <c r="F2"/>
  <c r="D2"/>
  <c r="D16" i="2" l="1"/>
  <c r="H6" i="9"/>
  <c r="H8" s="1"/>
  <c r="D8"/>
  <c r="D17" s="1"/>
  <c r="D17" i="3"/>
  <c r="H12" i="8"/>
  <c r="D16"/>
  <c r="H2"/>
  <c r="H8" s="1"/>
  <c r="D8"/>
  <c r="D17" s="1"/>
  <c r="H12" i="1"/>
  <c r="H6" i="2"/>
  <c r="H12"/>
  <c r="H12" i="4"/>
  <c r="H12" i="5"/>
  <c r="D17" i="4"/>
  <c r="D17" i="5"/>
  <c r="H2" i="2"/>
  <c r="H8" s="1"/>
  <c r="H2" i="3"/>
  <c r="F8"/>
  <c r="H6" i="5"/>
  <c r="H2"/>
  <c r="H8" s="1"/>
  <c r="F8"/>
  <c r="H2" i="6"/>
  <c r="H6"/>
  <c r="D8"/>
  <c r="H2" i="7"/>
  <c r="F8"/>
  <c r="H8"/>
  <c r="D8"/>
  <c r="H4" i="6"/>
  <c r="H8" s="1"/>
  <c r="D8" i="5"/>
  <c r="H6" i="4"/>
  <c r="F8"/>
  <c r="D8"/>
  <c r="H2"/>
  <c r="D8" i="3"/>
  <c r="H8"/>
  <c r="D8" i="2"/>
  <c r="D17" s="1"/>
  <c r="H6" i="1"/>
  <c r="F8"/>
  <c r="D8"/>
  <c r="H2"/>
  <c r="H8" i="4" l="1"/>
  <c r="H8" i="1"/>
</calcChain>
</file>

<file path=xl/sharedStrings.xml><?xml version="1.0" encoding="utf-8"?>
<sst xmlns="http://schemas.openxmlformats.org/spreadsheetml/2006/main" count="236" uniqueCount="27">
  <si>
    <t>养老</t>
    <phoneticPr fontId="1" type="noConversion"/>
  </si>
  <si>
    <t>工伤</t>
    <phoneticPr fontId="1" type="noConversion"/>
  </si>
  <si>
    <t>失业</t>
    <phoneticPr fontId="1" type="noConversion"/>
  </si>
  <si>
    <t>医疗</t>
    <phoneticPr fontId="1" type="noConversion"/>
  </si>
  <si>
    <t>生育</t>
    <phoneticPr fontId="1" type="noConversion"/>
  </si>
  <si>
    <t>单位比例</t>
    <phoneticPr fontId="1" type="noConversion"/>
  </si>
  <si>
    <t>单位金额</t>
    <phoneticPr fontId="1" type="noConversion"/>
  </si>
  <si>
    <t>个人比例</t>
    <phoneticPr fontId="1" type="noConversion"/>
  </si>
  <si>
    <t>个人金额</t>
    <phoneticPr fontId="1" type="noConversion"/>
  </si>
  <si>
    <t>2%+3</t>
    <phoneticPr fontId="1" type="noConversion"/>
  </si>
  <si>
    <t>合计</t>
    <phoneticPr fontId="1" type="noConversion"/>
  </si>
  <si>
    <t>申报基数</t>
    <phoneticPr fontId="1" type="noConversion"/>
  </si>
  <si>
    <t>单位支出</t>
    <phoneticPr fontId="1" type="noConversion"/>
  </si>
  <si>
    <t>实际基数</t>
    <phoneticPr fontId="1" type="noConversion"/>
  </si>
  <si>
    <t>社保合计</t>
    <phoneticPr fontId="1" type="noConversion"/>
  </si>
  <si>
    <t>公积金</t>
    <phoneticPr fontId="1" type="noConversion"/>
  </si>
  <si>
    <t>税前工资</t>
    <phoneticPr fontId="1" type="noConversion"/>
  </si>
  <si>
    <t>D15-F8-F12</t>
    <phoneticPr fontId="1" type="noConversion"/>
  </si>
  <si>
    <t>D15+D8+D12</t>
    <phoneticPr fontId="1" type="noConversion"/>
  </si>
  <si>
    <t>工资基数</t>
    <phoneticPr fontId="1" type="noConversion"/>
  </si>
  <si>
    <t>备注</t>
    <phoneticPr fontId="1" type="noConversion"/>
  </si>
  <si>
    <t>`</t>
    <phoneticPr fontId="1" type="noConversion"/>
  </si>
  <si>
    <t>公积金=社保基数*1.3</t>
  </si>
  <si>
    <t>公积金=社保基数*1.3</t>
    <phoneticPr fontId="1" type="noConversion"/>
  </si>
  <si>
    <t>公积金=社保基数*1.3</t>
    <phoneticPr fontId="1" type="noConversion"/>
  </si>
  <si>
    <t>公积金=社保基数*1.2</t>
    <phoneticPr fontId="1" type="noConversion"/>
  </si>
  <si>
    <t>公积金基数为5000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</si>
</sst>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10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K18" sqref="K18"/>
    </sheetView>
  </sheetViews>
  <sheetFormatPr defaultRowHeight="14.25"/>
  <cols>
    <col min="1" max="1" width="12.125" customWidth="1"/>
    <col min="3" max="3" width="10.375" style="7" bestFit="1" customWidth="1"/>
    <col min="4" max="4" width="9.75" style="5" bestFit="1" customWidth="1"/>
    <col min="6" max="6" width="9" style="5"/>
    <col min="8" max="8" width="9" style="5"/>
    <col min="9" max="9" width="2.75" customWidth="1"/>
    <col min="10" max="10" width="25.75" customWidth="1"/>
  </cols>
  <sheetData>
    <row r="1" spans="1:10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  <c r="J1" s="1" t="s">
        <v>20</v>
      </c>
    </row>
    <row r="2" spans="1:10">
      <c r="A2" s="1" t="s">
        <v>0</v>
      </c>
      <c r="B2">
        <v>3387</v>
      </c>
      <c r="C2" s="2">
        <v>0.19</v>
      </c>
      <c r="D2" s="5">
        <f>B2*C2</f>
        <v>643.53</v>
      </c>
      <c r="E2" s="2">
        <v>0.08</v>
      </c>
      <c r="F2" s="5">
        <f>B2*E2</f>
        <v>270.95999999999998</v>
      </c>
      <c r="H2" s="5">
        <f>D2+F2</f>
        <v>914.49</v>
      </c>
    </row>
    <row r="3" spans="1:10">
      <c r="A3" s="1" t="s">
        <v>2</v>
      </c>
      <c r="B3">
        <v>3387</v>
      </c>
      <c r="C3" s="3">
        <v>8.0000000000000002E-3</v>
      </c>
      <c r="D3" s="5">
        <f>B3*C3</f>
        <v>27.096</v>
      </c>
      <c r="E3">
        <v>0</v>
      </c>
      <c r="F3" s="5">
        <v>0</v>
      </c>
      <c r="H3" s="5">
        <f t="shared" ref="H3:H6" si="0">D3+F3</f>
        <v>27.096</v>
      </c>
    </row>
    <row r="4" spans="1:10">
      <c r="A4" s="1" t="s">
        <v>1</v>
      </c>
      <c r="B4">
        <v>5080</v>
      </c>
      <c r="C4" s="3">
        <v>4.0000000000000001E-3</v>
      </c>
      <c r="D4" s="5">
        <f>B4*C4</f>
        <v>20.32</v>
      </c>
      <c r="E4">
        <v>0</v>
      </c>
      <c r="F4" s="5">
        <v>0</v>
      </c>
      <c r="H4" s="5">
        <f t="shared" si="0"/>
        <v>20.32</v>
      </c>
    </row>
    <row r="5" spans="1:10">
      <c r="A5" s="1" t="s">
        <v>3</v>
      </c>
      <c r="B5">
        <v>5080</v>
      </c>
      <c r="C5" s="3">
        <v>8.0000000000000002E-3</v>
      </c>
      <c r="D5" s="5">
        <f>B5*C5</f>
        <v>40.64</v>
      </c>
      <c r="E5">
        <v>0</v>
      </c>
      <c r="F5" s="5">
        <v>0</v>
      </c>
      <c r="H5" s="5">
        <f t="shared" si="0"/>
        <v>40.64</v>
      </c>
    </row>
    <row r="6" spans="1:10">
      <c r="A6" s="1" t="s">
        <v>4</v>
      </c>
      <c r="B6">
        <v>5080</v>
      </c>
      <c r="C6" s="2">
        <v>0.1</v>
      </c>
      <c r="D6" s="5">
        <f>B6*C6</f>
        <v>508</v>
      </c>
      <c r="E6" t="s">
        <v>9</v>
      </c>
      <c r="F6" s="5">
        <f>B6*0.02+3</f>
        <v>104.60000000000001</v>
      </c>
      <c r="H6" s="5">
        <f t="shared" si="0"/>
        <v>612.6</v>
      </c>
    </row>
    <row r="8" spans="1:10">
      <c r="A8" s="1" t="s">
        <v>10</v>
      </c>
      <c r="D8" s="5">
        <f>SUM(D2:D6)</f>
        <v>1239.586</v>
      </c>
      <c r="F8" s="5">
        <f>SUM(F2:F6)</f>
        <v>375.56</v>
      </c>
      <c r="H8" s="5">
        <f>SUM(H2:H6)</f>
        <v>1615.1460000000002</v>
      </c>
    </row>
    <row r="11" spans="1:10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10">
      <c r="A12" s="1" t="s">
        <v>15</v>
      </c>
      <c r="B12">
        <v>5000</v>
      </c>
      <c r="C12" s="2">
        <v>0.12</v>
      </c>
      <c r="D12">
        <f>B12*C12</f>
        <v>600</v>
      </c>
      <c r="E12" s="2">
        <v>0.12</v>
      </c>
      <c r="F12">
        <f>B12*E12</f>
        <v>600</v>
      </c>
      <c r="H12">
        <f>D12+F12</f>
        <v>1200</v>
      </c>
      <c r="J12" s="1" t="s">
        <v>26</v>
      </c>
    </row>
    <row r="13" spans="1:10">
      <c r="A13" s="1"/>
      <c r="C13" s="2"/>
      <c r="D13"/>
      <c r="E13" s="2"/>
      <c r="F13"/>
      <c r="H13"/>
    </row>
    <row r="14" spans="1:10">
      <c r="C14"/>
      <c r="D14"/>
      <c r="F14"/>
      <c r="H14"/>
    </row>
    <row r="15" spans="1:10">
      <c r="A15" s="1" t="s">
        <v>19</v>
      </c>
      <c r="D15" s="5">
        <v>3387</v>
      </c>
    </row>
    <row r="16" spans="1:10">
      <c r="A16" s="1" t="s">
        <v>16</v>
      </c>
      <c r="B16" t="s">
        <v>17</v>
      </c>
      <c r="D16" s="6">
        <f>D15-F8-F12</f>
        <v>2411.44</v>
      </c>
    </row>
    <row r="17" spans="1:8">
      <c r="A17" s="1" t="s">
        <v>12</v>
      </c>
      <c r="B17" t="s">
        <v>18</v>
      </c>
      <c r="D17" s="5">
        <f>D15+D8+D12</f>
        <v>5226.5860000000002</v>
      </c>
    </row>
    <row r="18" spans="1:8">
      <c r="C18"/>
      <c r="D18"/>
      <c r="F18"/>
      <c r="H18"/>
    </row>
    <row r="19" spans="1:8">
      <c r="A19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G22" sqref="G22"/>
    </sheetView>
  </sheetViews>
  <sheetFormatPr defaultRowHeight="14.25"/>
  <cols>
    <col min="1" max="1" width="11.75" customWidth="1"/>
    <col min="4" max="4" width="10.625" customWidth="1"/>
    <col min="9" max="9" width="3.25" customWidth="1"/>
    <col min="10" max="10" width="25.75" customWidth="1"/>
  </cols>
  <sheetData>
    <row r="1" spans="1:10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  <c r="J1" s="1" t="s">
        <v>20</v>
      </c>
    </row>
    <row r="2" spans="1:10">
      <c r="A2" s="1" t="s">
        <v>0</v>
      </c>
      <c r="B2">
        <v>5000</v>
      </c>
      <c r="C2" s="2">
        <v>0.19</v>
      </c>
      <c r="D2" s="5">
        <f>B2*C2</f>
        <v>950</v>
      </c>
      <c r="E2" s="2">
        <v>0.08</v>
      </c>
      <c r="F2" s="5">
        <f>B2*E2</f>
        <v>400</v>
      </c>
      <c r="H2" s="5">
        <f>D2+F2</f>
        <v>1350</v>
      </c>
    </row>
    <row r="3" spans="1:10">
      <c r="A3" s="1" t="s">
        <v>2</v>
      </c>
      <c r="B3">
        <v>5000</v>
      </c>
      <c r="C3" s="3">
        <v>8.0000000000000002E-3</v>
      </c>
      <c r="D3" s="5">
        <f>B3*C3</f>
        <v>40</v>
      </c>
      <c r="E3" s="9">
        <v>2E-3</v>
      </c>
      <c r="F3" s="10">
        <v>12</v>
      </c>
      <c r="H3" s="5">
        <f t="shared" ref="H3:H6" si="0">D3+F3</f>
        <v>52</v>
      </c>
    </row>
    <row r="4" spans="1:10">
      <c r="A4" s="1" t="s">
        <v>1</v>
      </c>
      <c r="B4">
        <v>5080</v>
      </c>
      <c r="C4" s="3">
        <v>4.0000000000000001E-3</v>
      </c>
      <c r="D4" s="5">
        <f>B4*C4</f>
        <v>20.32</v>
      </c>
      <c r="E4">
        <v>0</v>
      </c>
      <c r="F4" s="5">
        <v>0</v>
      </c>
      <c r="H4" s="5">
        <f t="shared" si="0"/>
        <v>20.32</v>
      </c>
    </row>
    <row r="5" spans="1:10">
      <c r="A5" s="1" t="s">
        <v>3</v>
      </c>
      <c r="B5">
        <v>5080</v>
      </c>
      <c r="C5" s="3">
        <v>8.0000000000000002E-3</v>
      </c>
      <c r="D5" s="5">
        <f>B5*C5</f>
        <v>40.64</v>
      </c>
      <c r="E5">
        <v>0</v>
      </c>
      <c r="F5" s="5">
        <v>0</v>
      </c>
      <c r="H5" s="5">
        <f t="shared" si="0"/>
        <v>40.64</v>
      </c>
    </row>
    <row r="6" spans="1:10">
      <c r="A6" s="1" t="s">
        <v>4</v>
      </c>
      <c r="B6">
        <v>5080</v>
      </c>
      <c r="C6" s="2">
        <v>0.1</v>
      </c>
      <c r="D6" s="5">
        <f>B6*C6</f>
        <v>508</v>
      </c>
      <c r="E6" t="s">
        <v>9</v>
      </c>
      <c r="F6" s="5">
        <f>B6*0.02+3</f>
        <v>104.60000000000001</v>
      </c>
      <c r="H6" s="5">
        <f t="shared" si="0"/>
        <v>612.6</v>
      </c>
    </row>
    <row r="7" spans="1:10">
      <c r="C7" s="7"/>
      <c r="D7" s="5"/>
      <c r="F7" s="5"/>
      <c r="H7" s="5"/>
    </row>
    <row r="8" spans="1:10">
      <c r="A8" s="1" t="s">
        <v>10</v>
      </c>
      <c r="C8" s="7"/>
      <c r="D8" s="5">
        <f>SUM(D2:D6)</f>
        <v>1558.96</v>
      </c>
      <c r="F8" s="5">
        <f>SUM(F2:F6)</f>
        <v>516.6</v>
      </c>
      <c r="H8" s="5">
        <f>SUM(H2:H6)</f>
        <v>2075.56</v>
      </c>
    </row>
    <row r="9" spans="1:10">
      <c r="C9" s="7"/>
      <c r="D9" s="5"/>
      <c r="F9" s="5"/>
      <c r="H9" s="5"/>
    </row>
    <row r="11" spans="1:10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10">
      <c r="A12" s="1" t="s">
        <v>15</v>
      </c>
      <c r="B12">
        <v>6500</v>
      </c>
      <c r="C12" s="2">
        <v>0.12</v>
      </c>
      <c r="D12">
        <f>B12*C12</f>
        <v>780</v>
      </c>
      <c r="E12" s="2">
        <v>0.12</v>
      </c>
      <c r="F12">
        <f>B12*E12</f>
        <v>780</v>
      </c>
      <c r="H12">
        <f>D12+F12</f>
        <v>1560</v>
      </c>
      <c r="J12" s="1" t="s">
        <v>24</v>
      </c>
    </row>
    <row r="13" spans="1:10">
      <c r="A13" s="1"/>
      <c r="C13" s="2"/>
      <c r="E13" s="2"/>
    </row>
    <row r="15" spans="1:10">
      <c r="A15" s="1" t="s">
        <v>19</v>
      </c>
      <c r="C15" s="7"/>
      <c r="D15" s="5">
        <v>5000</v>
      </c>
      <c r="F15" s="5"/>
      <c r="H15" s="5"/>
    </row>
    <row r="16" spans="1:10">
      <c r="A16" s="1" t="s">
        <v>16</v>
      </c>
      <c r="B16" t="s">
        <v>17</v>
      </c>
      <c r="C16" s="7"/>
      <c r="D16" s="6">
        <f>D15-F8-F12</f>
        <v>3703.3999999999996</v>
      </c>
      <c r="F16" s="5"/>
      <c r="H16" s="5"/>
    </row>
    <row r="17" spans="1:12">
      <c r="A17" s="1" t="s">
        <v>12</v>
      </c>
      <c r="B17" t="s">
        <v>18</v>
      </c>
      <c r="C17" s="7"/>
      <c r="D17" s="5">
        <f>D15+D8+D12</f>
        <v>7338.96</v>
      </c>
      <c r="F17" s="5"/>
      <c r="H17" s="5"/>
    </row>
    <row r="18" spans="1:12">
      <c r="L18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" sqref="J1:J1048576"/>
    </sheetView>
  </sheetViews>
  <sheetFormatPr defaultRowHeight="14.25"/>
  <cols>
    <col min="9" max="9" width="3" customWidth="1"/>
    <col min="10" max="10" width="25.75" customWidth="1"/>
  </cols>
  <sheetData>
    <row r="1" spans="1:10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  <c r="J1" s="1" t="s">
        <v>20</v>
      </c>
    </row>
    <row r="2" spans="1:10">
      <c r="A2" s="1" t="s">
        <v>0</v>
      </c>
      <c r="B2">
        <v>6000</v>
      </c>
      <c r="C2" s="2">
        <v>0.19</v>
      </c>
      <c r="D2" s="5">
        <f>B2*C2</f>
        <v>1140</v>
      </c>
      <c r="E2" s="2">
        <v>0.08</v>
      </c>
      <c r="F2" s="5">
        <f>B2*E2</f>
        <v>480</v>
      </c>
      <c r="H2" s="5">
        <f>D2+F2</f>
        <v>1620</v>
      </c>
    </row>
    <row r="3" spans="1:10">
      <c r="A3" s="1" t="s">
        <v>2</v>
      </c>
      <c r="B3">
        <v>6000</v>
      </c>
      <c r="C3" s="3">
        <v>8.0000000000000002E-3</v>
      </c>
      <c r="D3" s="5">
        <f>B3*C3</f>
        <v>48</v>
      </c>
      <c r="E3">
        <v>0</v>
      </c>
      <c r="F3" s="5">
        <v>0</v>
      </c>
      <c r="H3" s="5">
        <f t="shared" ref="H3:H6" si="0">D3+F3</f>
        <v>48</v>
      </c>
    </row>
    <row r="4" spans="1:10">
      <c r="A4" s="1" t="s">
        <v>1</v>
      </c>
      <c r="B4">
        <v>6000</v>
      </c>
      <c r="C4" s="3">
        <v>4.0000000000000001E-3</v>
      </c>
      <c r="D4" s="5">
        <f>B4*C4</f>
        <v>24</v>
      </c>
      <c r="E4">
        <v>0</v>
      </c>
      <c r="F4" s="5">
        <v>0</v>
      </c>
      <c r="H4" s="5">
        <f t="shared" si="0"/>
        <v>24</v>
      </c>
    </row>
    <row r="5" spans="1:10">
      <c r="A5" s="1" t="s">
        <v>3</v>
      </c>
      <c r="B5">
        <v>6000</v>
      </c>
      <c r="C5" s="3">
        <v>8.0000000000000002E-3</v>
      </c>
      <c r="D5" s="5">
        <f>B5*C5</f>
        <v>48</v>
      </c>
      <c r="E5">
        <v>0</v>
      </c>
      <c r="F5" s="5">
        <v>0</v>
      </c>
      <c r="H5" s="5">
        <f t="shared" si="0"/>
        <v>48</v>
      </c>
    </row>
    <row r="6" spans="1:10">
      <c r="A6" s="1" t="s">
        <v>4</v>
      </c>
      <c r="B6">
        <v>6000</v>
      </c>
      <c r="C6" s="2">
        <v>0.1</v>
      </c>
      <c r="D6" s="5">
        <f>B6*C6</f>
        <v>600</v>
      </c>
      <c r="E6" t="s">
        <v>9</v>
      </c>
      <c r="F6" s="5">
        <f>B6*0.02+3</f>
        <v>123</v>
      </c>
      <c r="H6" s="5">
        <f t="shared" si="0"/>
        <v>723</v>
      </c>
    </row>
    <row r="7" spans="1:10">
      <c r="C7" s="7"/>
      <c r="D7" s="5"/>
      <c r="F7" s="5"/>
      <c r="H7" s="5"/>
    </row>
    <row r="8" spans="1:10">
      <c r="A8" s="1" t="s">
        <v>10</v>
      </c>
      <c r="C8" s="7"/>
      <c r="D8" s="5">
        <f>SUM(D2:D6)</f>
        <v>1860</v>
      </c>
      <c r="F8" s="5">
        <f>SUM(F2:F6)</f>
        <v>603</v>
      </c>
      <c r="H8" s="5">
        <f>SUM(H2:H6)</f>
        <v>2463</v>
      </c>
    </row>
    <row r="9" spans="1:10">
      <c r="C9" s="7"/>
      <c r="D9" s="5"/>
      <c r="F9" s="5"/>
      <c r="H9" s="5"/>
    </row>
    <row r="11" spans="1:10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10">
      <c r="A12" s="1" t="s">
        <v>15</v>
      </c>
      <c r="B12">
        <v>7800</v>
      </c>
      <c r="C12" s="2">
        <v>0.12</v>
      </c>
      <c r="D12">
        <f>B12*C12</f>
        <v>936</v>
      </c>
      <c r="E12" s="2">
        <v>0.12</v>
      </c>
      <c r="F12">
        <f>B12*E12</f>
        <v>936</v>
      </c>
      <c r="H12">
        <f>D12+F12</f>
        <v>1872</v>
      </c>
      <c r="J12" s="1" t="s">
        <v>22</v>
      </c>
    </row>
    <row r="13" spans="1:10">
      <c r="A13" s="1"/>
      <c r="C13" s="2"/>
      <c r="E13" s="2"/>
    </row>
    <row r="15" spans="1:10">
      <c r="A15" s="1" t="s">
        <v>19</v>
      </c>
      <c r="C15" s="7"/>
      <c r="D15" s="5">
        <v>6000</v>
      </c>
      <c r="F15" s="5"/>
      <c r="H15" s="5"/>
    </row>
    <row r="16" spans="1:10">
      <c r="A16" s="1" t="s">
        <v>16</v>
      </c>
      <c r="B16" t="s">
        <v>17</v>
      </c>
      <c r="C16" s="7"/>
      <c r="D16" s="6">
        <f>D15-F8-F12</f>
        <v>4461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8796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21" sqref="J21"/>
    </sheetView>
  </sheetViews>
  <sheetFormatPr defaultRowHeight="14.25"/>
  <cols>
    <col min="9" max="9" width="3.25" customWidth="1"/>
    <col min="10" max="10" width="25.75" customWidth="1"/>
  </cols>
  <sheetData>
    <row r="1" spans="1:10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  <c r="J1" s="1" t="s">
        <v>20</v>
      </c>
    </row>
    <row r="2" spans="1:10">
      <c r="A2" s="1" t="s">
        <v>0</v>
      </c>
      <c r="B2">
        <v>7000</v>
      </c>
      <c r="C2" s="2">
        <v>0.19</v>
      </c>
      <c r="D2" s="5">
        <f>B2*C2</f>
        <v>1330</v>
      </c>
      <c r="E2" s="2">
        <v>0.08</v>
      </c>
      <c r="F2" s="5">
        <f>B2*E2</f>
        <v>560</v>
      </c>
      <c r="H2" s="5">
        <f>D2+F2</f>
        <v>1890</v>
      </c>
    </row>
    <row r="3" spans="1:10">
      <c r="A3" s="1" t="s">
        <v>2</v>
      </c>
      <c r="B3">
        <v>7000</v>
      </c>
      <c r="C3" s="3">
        <v>8.0000000000000002E-3</v>
      </c>
      <c r="D3" s="5">
        <f>B3*C3</f>
        <v>56</v>
      </c>
      <c r="E3">
        <v>0</v>
      </c>
      <c r="F3" s="5">
        <v>0</v>
      </c>
      <c r="H3" s="5">
        <f t="shared" ref="H3:H6" si="0">D3+F3</f>
        <v>56</v>
      </c>
    </row>
    <row r="4" spans="1:10">
      <c r="A4" s="1" t="s">
        <v>1</v>
      </c>
      <c r="B4">
        <v>7000</v>
      </c>
      <c r="C4" s="3">
        <v>4.0000000000000001E-3</v>
      </c>
      <c r="D4" s="5">
        <f>B4*C4</f>
        <v>28</v>
      </c>
      <c r="E4">
        <v>0</v>
      </c>
      <c r="F4" s="5">
        <v>0</v>
      </c>
      <c r="H4" s="5">
        <f t="shared" si="0"/>
        <v>28</v>
      </c>
    </row>
    <row r="5" spans="1:10">
      <c r="A5" s="1" t="s">
        <v>3</v>
      </c>
      <c r="B5">
        <v>7000</v>
      </c>
      <c r="C5" s="3">
        <v>8.0000000000000002E-3</v>
      </c>
      <c r="D5" s="5">
        <f>B5*C5</f>
        <v>56</v>
      </c>
      <c r="E5">
        <v>0</v>
      </c>
      <c r="F5" s="5">
        <v>0</v>
      </c>
      <c r="H5" s="5">
        <f t="shared" si="0"/>
        <v>56</v>
      </c>
    </row>
    <row r="6" spans="1:10">
      <c r="A6" s="1" t="s">
        <v>4</v>
      </c>
      <c r="B6">
        <v>7000</v>
      </c>
      <c r="C6" s="2">
        <v>0.1</v>
      </c>
      <c r="D6" s="5">
        <f>B6*C6</f>
        <v>700</v>
      </c>
      <c r="E6" t="s">
        <v>9</v>
      </c>
      <c r="F6" s="5">
        <f>B6*0.02+3</f>
        <v>143</v>
      </c>
      <c r="H6" s="5">
        <f t="shared" si="0"/>
        <v>843</v>
      </c>
    </row>
    <row r="7" spans="1:10">
      <c r="C7" s="7"/>
      <c r="D7" s="5"/>
      <c r="F7" s="5"/>
      <c r="H7" s="5"/>
    </row>
    <row r="8" spans="1:10">
      <c r="A8" s="1" t="s">
        <v>10</v>
      </c>
      <c r="C8" s="7"/>
      <c r="D8" s="5">
        <f>SUM(D2:D6)</f>
        <v>2170</v>
      </c>
      <c r="F8" s="5">
        <f>SUM(F2:F6)</f>
        <v>703</v>
      </c>
      <c r="H8" s="5">
        <f>SUM(H2:H6)</f>
        <v>2873</v>
      </c>
    </row>
    <row r="9" spans="1:10">
      <c r="C9" s="7"/>
      <c r="D9" s="5"/>
      <c r="F9" s="5"/>
      <c r="H9" s="5"/>
    </row>
    <row r="11" spans="1:10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10">
      <c r="A12" s="1" t="s">
        <v>15</v>
      </c>
      <c r="B12">
        <v>9100</v>
      </c>
      <c r="C12" s="2">
        <v>0.12</v>
      </c>
      <c r="D12">
        <f>B12*C12</f>
        <v>1092</v>
      </c>
      <c r="E12" s="2">
        <v>0.12</v>
      </c>
      <c r="F12">
        <f>B12*E12</f>
        <v>1092</v>
      </c>
      <c r="H12">
        <f>D12+F12</f>
        <v>2184</v>
      </c>
      <c r="J12" s="1" t="s">
        <v>23</v>
      </c>
    </row>
    <row r="13" spans="1:10">
      <c r="A13" s="1"/>
      <c r="C13" s="2"/>
      <c r="E13" s="2"/>
    </row>
    <row r="15" spans="1:10">
      <c r="A15" s="1" t="s">
        <v>19</v>
      </c>
      <c r="C15" s="7"/>
      <c r="D15" s="5">
        <v>7000</v>
      </c>
      <c r="F15" s="5"/>
      <c r="H15" s="5"/>
    </row>
    <row r="16" spans="1:10">
      <c r="A16" s="1" t="s">
        <v>16</v>
      </c>
      <c r="B16" t="s">
        <v>17</v>
      </c>
      <c r="C16" s="7"/>
      <c r="D16" s="6">
        <f>D15-F8-F12</f>
        <v>5205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10262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20" sqref="J20"/>
    </sheetView>
  </sheetViews>
  <sheetFormatPr defaultRowHeight="14.25"/>
  <cols>
    <col min="9" max="9" width="3.25" customWidth="1"/>
    <col min="10" max="10" width="25.75" customWidth="1"/>
  </cols>
  <sheetData>
    <row r="1" spans="1:10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  <c r="J1" s="1" t="s">
        <v>20</v>
      </c>
    </row>
    <row r="2" spans="1:10">
      <c r="A2" s="1" t="s">
        <v>0</v>
      </c>
      <c r="B2">
        <v>8000</v>
      </c>
      <c r="C2" s="2">
        <v>0.19</v>
      </c>
      <c r="D2" s="5">
        <f>B2*C2</f>
        <v>1520</v>
      </c>
      <c r="E2" s="2">
        <v>0.08</v>
      </c>
      <c r="F2" s="5">
        <f>B2*E2</f>
        <v>640</v>
      </c>
      <c r="H2" s="5">
        <f>D2+F2</f>
        <v>2160</v>
      </c>
    </row>
    <row r="3" spans="1:10">
      <c r="A3" s="1" t="s">
        <v>2</v>
      </c>
      <c r="B3">
        <v>8000</v>
      </c>
      <c r="C3" s="3">
        <v>8.0000000000000002E-3</v>
      </c>
      <c r="D3" s="5">
        <f>B3*C3</f>
        <v>64</v>
      </c>
      <c r="E3">
        <v>0</v>
      </c>
      <c r="F3" s="5">
        <v>0</v>
      </c>
      <c r="H3" s="5">
        <f t="shared" ref="H3:H6" si="0">D3+F3</f>
        <v>64</v>
      </c>
    </row>
    <row r="4" spans="1:10">
      <c r="A4" s="1" t="s">
        <v>1</v>
      </c>
      <c r="B4">
        <v>8000</v>
      </c>
      <c r="C4" s="3">
        <v>4.0000000000000001E-3</v>
      </c>
      <c r="D4" s="5">
        <f>B4*C4</f>
        <v>32</v>
      </c>
      <c r="E4">
        <v>0</v>
      </c>
      <c r="F4" s="5">
        <v>0</v>
      </c>
      <c r="H4" s="5">
        <f t="shared" si="0"/>
        <v>32</v>
      </c>
    </row>
    <row r="5" spans="1:10">
      <c r="A5" s="1" t="s">
        <v>3</v>
      </c>
      <c r="B5">
        <v>8000</v>
      </c>
      <c r="C5" s="3">
        <v>8.0000000000000002E-3</v>
      </c>
      <c r="D5" s="5">
        <f>B5*C5</f>
        <v>64</v>
      </c>
      <c r="E5">
        <v>0</v>
      </c>
      <c r="F5" s="5">
        <v>0</v>
      </c>
      <c r="H5" s="5">
        <f t="shared" si="0"/>
        <v>64</v>
      </c>
    </row>
    <row r="6" spans="1:10">
      <c r="A6" s="1" t="s">
        <v>4</v>
      </c>
      <c r="B6">
        <v>8000</v>
      </c>
      <c r="C6" s="2">
        <v>0.1</v>
      </c>
      <c r="D6" s="5">
        <f>B6*C6</f>
        <v>800</v>
      </c>
      <c r="E6" t="s">
        <v>9</v>
      </c>
      <c r="F6" s="5">
        <f>B6*0.02+3</f>
        <v>163</v>
      </c>
      <c r="H6" s="5">
        <f t="shared" si="0"/>
        <v>963</v>
      </c>
    </row>
    <row r="7" spans="1:10">
      <c r="C7" s="7"/>
      <c r="D7" s="5"/>
      <c r="F7" s="5"/>
      <c r="H7" s="5"/>
    </row>
    <row r="8" spans="1:10">
      <c r="A8" s="1" t="s">
        <v>10</v>
      </c>
      <c r="C8" s="7"/>
      <c r="D8" s="5">
        <f>SUM(D2:D6)</f>
        <v>2480</v>
      </c>
      <c r="F8" s="5">
        <f>SUM(F2:F6)</f>
        <v>803</v>
      </c>
      <c r="H8" s="5">
        <f>SUM(H2:H6)</f>
        <v>3283</v>
      </c>
    </row>
    <row r="9" spans="1:10">
      <c r="C9" s="7"/>
      <c r="D9" s="5"/>
      <c r="F9" s="5"/>
      <c r="H9" s="5"/>
    </row>
    <row r="11" spans="1:10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10">
      <c r="A12" s="1" t="s">
        <v>15</v>
      </c>
      <c r="B12">
        <v>9600</v>
      </c>
      <c r="C12" s="2">
        <v>0.12</v>
      </c>
      <c r="D12">
        <f>B12*C12</f>
        <v>1152</v>
      </c>
      <c r="E12" s="2">
        <v>0.12</v>
      </c>
      <c r="F12">
        <f>B12*E12</f>
        <v>1152</v>
      </c>
      <c r="H12">
        <f>D12+F12</f>
        <v>2304</v>
      </c>
      <c r="J12" s="1" t="s">
        <v>25</v>
      </c>
    </row>
    <row r="13" spans="1:10">
      <c r="A13" s="1"/>
      <c r="C13" s="2"/>
      <c r="E13" s="2"/>
    </row>
    <row r="15" spans="1:10">
      <c r="A15" s="1" t="s">
        <v>19</v>
      </c>
      <c r="C15" s="7"/>
      <c r="D15" s="5">
        <v>8000</v>
      </c>
      <c r="F15" s="5"/>
      <c r="H15" s="5"/>
    </row>
    <row r="16" spans="1:10">
      <c r="A16" s="1" t="s">
        <v>16</v>
      </c>
      <c r="B16" t="s">
        <v>17</v>
      </c>
      <c r="C16" s="7"/>
      <c r="D16" s="6">
        <f>D15-F8-F12</f>
        <v>6045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11632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5" sqref="A15"/>
    </sheetView>
  </sheetViews>
  <sheetFormatPr defaultRowHeight="14.25"/>
  <cols>
    <col min="4" max="4" width="9.75" bestFit="1" customWidth="1"/>
  </cols>
  <sheetData>
    <row r="1" spans="1:8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</row>
    <row r="2" spans="1:8">
      <c r="A2" s="1" t="s">
        <v>0</v>
      </c>
      <c r="B2">
        <v>10000</v>
      </c>
      <c r="C2" s="2">
        <v>0.19</v>
      </c>
      <c r="D2" s="5">
        <f>B2*C2</f>
        <v>1900</v>
      </c>
      <c r="E2" s="2">
        <v>0.08</v>
      </c>
      <c r="F2" s="5">
        <f>B2*E2</f>
        <v>800</v>
      </c>
      <c r="H2" s="5">
        <f>D2+F2</f>
        <v>2700</v>
      </c>
    </row>
    <row r="3" spans="1:8">
      <c r="A3" s="1" t="s">
        <v>2</v>
      </c>
      <c r="B3">
        <v>10000</v>
      </c>
      <c r="C3" s="3">
        <v>8.0000000000000002E-3</v>
      </c>
      <c r="D3" s="5">
        <f>B3*C3</f>
        <v>80</v>
      </c>
      <c r="E3">
        <v>0</v>
      </c>
      <c r="F3" s="5">
        <v>0</v>
      </c>
      <c r="H3" s="5">
        <f t="shared" ref="H3:H6" si="0">D3+F3</f>
        <v>80</v>
      </c>
    </row>
    <row r="4" spans="1:8">
      <c r="A4" s="1" t="s">
        <v>1</v>
      </c>
      <c r="B4">
        <v>10000</v>
      </c>
      <c r="C4" s="3">
        <v>4.0000000000000001E-3</v>
      </c>
      <c r="D4" s="5">
        <f>B4*C4</f>
        <v>40</v>
      </c>
      <c r="E4">
        <v>0</v>
      </c>
      <c r="F4" s="5">
        <v>0</v>
      </c>
      <c r="H4" s="5">
        <f t="shared" si="0"/>
        <v>40</v>
      </c>
    </row>
    <row r="5" spans="1:8">
      <c r="A5" s="1" t="s">
        <v>3</v>
      </c>
      <c r="B5">
        <v>10000</v>
      </c>
      <c r="C5" s="3">
        <v>8.0000000000000002E-3</v>
      </c>
      <c r="D5" s="5">
        <f>B5*C5</f>
        <v>80</v>
      </c>
      <c r="E5">
        <v>0</v>
      </c>
      <c r="F5" s="5">
        <v>0</v>
      </c>
      <c r="H5" s="5">
        <f t="shared" si="0"/>
        <v>80</v>
      </c>
    </row>
    <row r="6" spans="1:8">
      <c r="A6" s="1" t="s">
        <v>4</v>
      </c>
      <c r="B6">
        <v>10000</v>
      </c>
      <c r="C6" s="2">
        <v>0.1</v>
      </c>
      <c r="D6" s="5">
        <f>B6*C6</f>
        <v>1000</v>
      </c>
      <c r="E6" t="s">
        <v>9</v>
      </c>
      <c r="F6" s="5">
        <f>B6*0.02+3</f>
        <v>203</v>
      </c>
      <c r="H6" s="5">
        <f t="shared" si="0"/>
        <v>1203</v>
      </c>
    </row>
    <row r="7" spans="1:8">
      <c r="C7" s="7"/>
      <c r="D7" s="5"/>
      <c r="F7" s="5"/>
      <c r="H7" s="5"/>
    </row>
    <row r="8" spans="1:8">
      <c r="A8" s="1" t="s">
        <v>10</v>
      </c>
      <c r="C8" s="7"/>
      <c r="D8" s="5">
        <f>SUM(D2:D6)</f>
        <v>3100</v>
      </c>
      <c r="F8" s="5">
        <f>SUM(F2:F6)</f>
        <v>1003</v>
      </c>
      <c r="H8" s="5">
        <f>SUM(H2:H6)</f>
        <v>4103</v>
      </c>
    </row>
    <row r="9" spans="1:8">
      <c r="C9" s="7"/>
      <c r="D9" s="5"/>
      <c r="F9" s="5"/>
      <c r="H9" s="5"/>
    </row>
    <row r="11" spans="1:8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8">
      <c r="A12" s="1" t="s">
        <v>15</v>
      </c>
      <c r="B12">
        <v>10000</v>
      </c>
      <c r="C12" s="2">
        <v>0.12</v>
      </c>
      <c r="D12">
        <f>B12*C12</f>
        <v>1200</v>
      </c>
      <c r="E12" s="2">
        <v>0.12</v>
      </c>
      <c r="F12">
        <f>B12*E12</f>
        <v>1200</v>
      </c>
      <c r="H12">
        <f>D12+F12</f>
        <v>2400</v>
      </c>
    </row>
    <row r="13" spans="1:8">
      <c r="A13" s="1"/>
      <c r="C13" s="2"/>
      <c r="E13" s="2"/>
    </row>
    <row r="15" spans="1:8">
      <c r="A15" s="1" t="s">
        <v>19</v>
      </c>
      <c r="C15" s="7"/>
      <c r="D15" s="5">
        <v>10000</v>
      </c>
      <c r="F15" s="5"/>
      <c r="H15" s="5"/>
    </row>
    <row r="16" spans="1:8">
      <c r="A16" s="1" t="s">
        <v>16</v>
      </c>
      <c r="B16" t="s">
        <v>17</v>
      </c>
      <c r="C16" s="7"/>
      <c r="D16" s="6">
        <f>D15-F8-F12</f>
        <v>7797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14300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5" sqref="A15"/>
    </sheetView>
  </sheetViews>
  <sheetFormatPr defaultRowHeight="14.25"/>
  <cols>
    <col min="1" max="1" width="11.375" customWidth="1"/>
    <col min="4" max="4" width="9.75" bestFit="1" customWidth="1"/>
  </cols>
  <sheetData>
    <row r="1" spans="1:8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</row>
    <row r="2" spans="1:8">
      <c r="A2" s="1" t="s">
        <v>0</v>
      </c>
      <c r="B2">
        <v>15000</v>
      </c>
      <c r="C2" s="2">
        <v>0.19</v>
      </c>
      <c r="D2" s="5">
        <f>B2*C2</f>
        <v>2850</v>
      </c>
      <c r="E2" s="2">
        <v>0.08</v>
      </c>
      <c r="F2" s="5">
        <f>B2*E2</f>
        <v>1200</v>
      </c>
      <c r="H2" s="5">
        <f>D2+F2</f>
        <v>4050</v>
      </c>
    </row>
    <row r="3" spans="1:8">
      <c r="A3" s="1" t="s">
        <v>2</v>
      </c>
      <c r="B3">
        <v>15000</v>
      </c>
      <c r="C3" s="3">
        <v>8.0000000000000002E-3</v>
      </c>
      <c r="D3" s="5">
        <f>B3*C3</f>
        <v>120</v>
      </c>
      <c r="E3">
        <v>0</v>
      </c>
      <c r="F3" s="5">
        <v>0</v>
      </c>
      <c r="H3" s="5">
        <f t="shared" ref="H3:H6" si="0">D3+F3</f>
        <v>120</v>
      </c>
    </row>
    <row r="4" spans="1:8">
      <c r="A4" s="1" t="s">
        <v>1</v>
      </c>
      <c r="B4">
        <v>15000</v>
      </c>
      <c r="C4" s="3">
        <v>4.0000000000000001E-3</v>
      </c>
      <c r="D4" s="5">
        <f>B4*C4</f>
        <v>60</v>
      </c>
      <c r="E4">
        <v>0</v>
      </c>
      <c r="F4" s="5">
        <v>0</v>
      </c>
      <c r="H4" s="5">
        <f t="shared" si="0"/>
        <v>60</v>
      </c>
    </row>
    <row r="5" spans="1:8">
      <c r="A5" s="1" t="s">
        <v>3</v>
      </c>
      <c r="B5">
        <v>15000</v>
      </c>
      <c r="C5" s="3">
        <v>8.0000000000000002E-3</v>
      </c>
      <c r="D5" s="5">
        <f>B5*C5</f>
        <v>120</v>
      </c>
      <c r="E5">
        <v>0</v>
      </c>
      <c r="F5" s="5">
        <v>0</v>
      </c>
      <c r="H5" s="5">
        <f t="shared" si="0"/>
        <v>120</v>
      </c>
    </row>
    <row r="6" spans="1:8">
      <c r="A6" s="1" t="s">
        <v>4</v>
      </c>
      <c r="B6">
        <v>15000</v>
      </c>
      <c r="C6" s="2">
        <v>0.1</v>
      </c>
      <c r="D6" s="5">
        <f>B6*C6</f>
        <v>1500</v>
      </c>
      <c r="E6" t="s">
        <v>9</v>
      </c>
      <c r="F6" s="5">
        <f>B6*0.02+3</f>
        <v>303</v>
      </c>
      <c r="H6" s="5">
        <f t="shared" si="0"/>
        <v>1803</v>
      </c>
    </row>
    <row r="7" spans="1:8">
      <c r="C7" s="7"/>
      <c r="D7" s="5"/>
      <c r="F7" s="5"/>
      <c r="H7" s="5"/>
    </row>
    <row r="8" spans="1:8">
      <c r="A8" s="1" t="s">
        <v>10</v>
      </c>
      <c r="C8" s="7"/>
      <c r="D8" s="5">
        <f>SUM(D2:D6)</f>
        <v>4650</v>
      </c>
      <c r="F8" s="5">
        <f>SUM(F2:F6)</f>
        <v>1503</v>
      </c>
      <c r="H8" s="5">
        <f>SUM(H2:H6)</f>
        <v>6153</v>
      </c>
    </row>
    <row r="9" spans="1:8">
      <c r="C9" s="7"/>
      <c r="D9" s="5"/>
      <c r="F9" s="5"/>
      <c r="H9" s="5"/>
    </row>
    <row r="11" spans="1:8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8">
      <c r="A12" s="1" t="s">
        <v>15</v>
      </c>
      <c r="B12">
        <v>15000</v>
      </c>
      <c r="C12" s="2">
        <v>0.12</v>
      </c>
      <c r="D12">
        <f>B12*C12</f>
        <v>1800</v>
      </c>
      <c r="E12" s="2">
        <v>0.12</v>
      </c>
      <c r="F12">
        <f>B12*E12</f>
        <v>1800</v>
      </c>
      <c r="H12">
        <f>D12+F12</f>
        <v>3600</v>
      </c>
    </row>
    <row r="13" spans="1:8">
      <c r="A13" s="1"/>
      <c r="C13" s="2"/>
      <c r="E13" s="2"/>
    </row>
    <row r="15" spans="1:8">
      <c r="A15" s="1" t="s">
        <v>19</v>
      </c>
      <c r="C15" s="7"/>
      <c r="D15" s="5">
        <v>15000</v>
      </c>
      <c r="F15" s="5"/>
      <c r="H15" s="5"/>
    </row>
    <row r="16" spans="1:8">
      <c r="A16" s="1" t="s">
        <v>16</v>
      </c>
      <c r="B16" t="s">
        <v>17</v>
      </c>
      <c r="C16" s="7"/>
      <c r="D16" s="6">
        <f>D15-F8-F12</f>
        <v>11697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21450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5" sqref="A15"/>
    </sheetView>
  </sheetViews>
  <sheetFormatPr defaultRowHeight="14.25"/>
  <cols>
    <col min="1" max="1" width="11.375" customWidth="1"/>
    <col min="4" max="4" width="9.75" bestFit="1" customWidth="1"/>
  </cols>
  <sheetData>
    <row r="1" spans="1:8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</row>
    <row r="2" spans="1:8">
      <c r="A2" s="1" t="s">
        <v>0</v>
      </c>
      <c r="B2">
        <v>20000</v>
      </c>
      <c r="C2" s="2">
        <v>0.19</v>
      </c>
      <c r="D2" s="5">
        <f>B2*C2</f>
        <v>3800</v>
      </c>
      <c r="E2" s="2">
        <v>0.08</v>
      </c>
      <c r="F2" s="5">
        <f>B2*E2</f>
        <v>1600</v>
      </c>
      <c r="H2" s="5">
        <f>D2+F2</f>
        <v>5400</v>
      </c>
    </row>
    <row r="3" spans="1:8">
      <c r="A3" s="1" t="s">
        <v>2</v>
      </c>
      <c r="B3">
        <v>20000</v>
      </c>
      <c r="C3" s="3">
        <v>8.0000000000000002E-3</v>
      </c>
      <c r="D3" s="5">
        <f>B3*C3</f>
        <v>160</v>
      </c>
      <c r="E3">
        <v>0</v>
      </c>
      <c r="F3" s="5">
        <v>0</v>
      </c>
      <c r="H3" s="5">
        <f t="shared" ref="H3:H6" si="0">D3+F3</f>
        <v>160</v>
      </c>
    </row>
    <row r="4" spans="1:8">
      <c r="A4" s="1" t="s">
        <v>1</v>
      </c>
      <c r="B4">
        <v>20000</v>
      </c>
      <c r="C4" s="3">
        <v>4.0000000000000001E-3</v>
      </c>
      <c r="D4" s="5">
        <f>B4*C4</f>
        <v>80</v>
      </c>
      <c r="E4">
        <v>0</v>
      </c>
      <c r="F4" s="5">
        <v>0</v>
      </c>
      <c r="H4" s="5">
        <f t="shared" si="0"/>
        <v>80</v>
      </c>
    </row>
    <row r="5" spans="1:8">
      <c r="A5" s="1" t="s">
        <v>3</v>
      </c>
      <c r="B5">
        <v>20000</v>
      </c>
      <c r="C5" s="3">
        <v>8.0000000000000002E-3</v>
      </c>
      <c r="D5" s="5">
        <f>B5*C5</f>
        <v>160</v>
      </c>
      <c r="E5">
        <v>0</v>
      </c>
      <c r="F5" s="5">
        <v>0</v>
      </c>
      <c r="H5" s="5">
        <f t="shared" si="0"/>
        <v>160</v>
      </c>
    </row>
    <row r="6" spans="1:8">
      <c r="A6" s="1" t="s">
        <v>4</v>
      </c>
      <c r="B6">
        <v>20000</v>
      </c>
      <c r="C6" s="2">
        <v>0.1</v>
      </c>
      <c r="D6" s="5">
        <f>B6*C6</f>
        <v>2000</v>
      </c>
      <c r="E6" t="s">
        <v>9</v>
      </c>
      <c r="F6" s="5">
        <f>B6*0.02+3</f>
        <v>403</v>
      </c>
      <c r="H6" s="5">
        <f t="shared" si="0"/>
        <v>2403</v>
      </c>
    </row>
    <row r="7" spans="1:8">
      <c r="C7" s="7"/>
      <c r="D7" s="5"/>
      <c r="F7" s="5"/>
      <c r="H7" s="5"/>
    </row>
    <row r="8" spans="1:8">
      <c r="A8" s="1" t="s">
        <v>10</v>
      </c>
      <c r="C8" s="7"/>
      <c r="D8" s="5">
        <f>SUM(D2:D6)</f>
        <v>6200</v>
      </c>
      <c r="F8" s="5">
        <f>SUM(F2:F6)</f>
        <v>2003</v>
      </c>
      <c r="H8" s="5">
        <f>SUM(H2:H6)</f>
        <v>8203</v>
      </c>
    </row>
    <row r="9" spans="1:8">
      <c r="C9" s="7"/>
      <c r="D9" s="5"/>
      <c r="F9" s="5"/>
      <c r="H9" s="5"/>
    </row>
    <row r="11" spans="1:8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8">
      <c r="A12" s="1" t="s">
        <v>15</v>
      </c>
      <c r="B12">
        <v>20000</v>
      </c>
      <c r="C12" s="2">
        <v>0.12</v>
      </c>
      <c r="D12">
        <f>B12*C12</f>
        <v>2400</v>
      </c>
      <c r="E12" s="2">
        <v>0.12</v>
      </c>
      <c r="F12">
        <f>B12*E12</f>
        <v>2400</v>
      </c>
      <c r="H12">
        <f>D12+F12</f>
        <v>4800</v>
      </c>
    </row>
    <row r="13" spans="1:8">
      <c r="A13" s="1"/>
      <c r="C13" s="2"/>
      <c r="E13" s="2"/>
    </row>
    <row r="15" spans="1:8">
      <c r="A15" s="1" t="s">
        <v>19</v>
      </c>
      <c r="C15" s="7"/>
      <c r="D15" s="5">
        <v>20000</v>
      </c>
      <c r="F15" s="5"/>
      <c r="H15" s="5"/>
    </row>
    <row r="16" spans="1:8">
      <c r="A16" s="1" t="s">
        <v>16</v>
      </c>
      <c r="B16" t="s">
        <v>17</v>
      </c>
      <c r="C16" s="7"/>
      <c r="D16" s="6">
        <f>D15-F8-F12</f>
        <v>15597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28600</v>
      </c>
      <c r="F17" s="5"/>
      <c r="H17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K20" sqref="K20"/>
    </sheetView>
  </sheetViews>
  <sheetFormatPr defaultRowHeight="14.25"/>
  <cols>
    <col min="1" max="1" width="11.375" customWidth="1"/>
    <col min="4" max="4" width="10.5" bestFit="1" customWidth="1"/>
  </cols>
  <sheetData>
    <row r="1" spans="1:8">
      <c r="B1" s="1" t="s">
        <v>13</v>
      </c>
      <c r="C1" s="8" t="s">
        <v>5</v>
      </c>
      <c r="D1" s="4" t="s">
        <v>6</v>
      </c>
      <c r="E1" s="1" t="s">
        <v>7</v>
      </c>
      <c r="F1" s="4" t="s">
        <v>8</v>
      </c>
      <c r="H1" s="4" t="s">
        <v>10</v>
      </c>
    </row>
    <row r="2" spans="1:8">
      <c r="A2" s="1" t="s">
        <v>0</v>
      </c>
      <c r="B2">
        <v>25401</v>
      </c>
      <c r="C2" s="2">
        <v>0.19</v>
      </c>
      <c r="D2" s="5">
        <f>B2*C2</f>
        <v>4826.1900000000005</v>
      </c>
      <c r="E2" s="2">
        <v>0.08</v>
      </c>
      <c r="F2" s="5">
        <f>B2*E2</f>
        <v>2032.0800000000002</v>
      </c>
      <c r="H2" s="5">
        <f>D2+F2</f>
        <v>6858.27</v>
      </c>
    </row>
    <row r="3" spans="1:8">
      <c r="A3" s="1" t="s">
        <v>2</v>
      </c>
      <c r="B3">
        <v>25401</v>
      </c>
      <c r="C3" s="3">
        <v>8.0000000000000002E-3</v>
      </c>
      <c r="D3" s="5">
        <f>B3*C3</f>
        <v>203.208</v>
      </c>
      <c r="E3">
        <v>0</v>
      </c>
      <c r="F3" s="5">
        <v>0</v>
      </c>
      <c r="H3" s="5">
        <f t="shared" ref="H3:H6" si="0">D3+F3</f>
        <v>203.208</v>
      </c>
    </row>
    <row r="4" spans="1:8">
      <c r="A4" s="1" t="s">
        <v>1</v>
      </c>
      <c r="B4">
        <v>25401</v>
      </c>
      <c r="C4" s="3">
        <v>4.0000000000000001E-3</v>
      </c>
      <c r="D4" s="5">
        <f>B4*C4</f>
        <v>101.604</v>
      </c>
      <c r="E4">
        <v>0</v>
      </c>
      <c r="F4" s="5">
        <v>0</v>
      </c>
      <c r="H4" s="5">
        <f t="shared" si="0"/>
        <v>101.604</v>
      </c>
    </row>
    <row r="5" spans="1:8">
      <c r="A5" s="1" t="s">
        <v>3</v>
      </c>
      <c r="B5">
        <v>25401</v>
      </c>
      <c r="C5" s="3">
        <v>8.0000000000000002E-3</v>
      </c>
      <c r="D5" s="5">
        <f>B5*C5</f>
        <v>203.208</v>
      </c>
      <c r="E5">
        <v>0</v>
      </c>
      <c r="F5" s="5">
        <v>0</v>
      </c>
      <c r="H5" s="5">
        <f t="shared" si="0"/>
        <v>203.208</v>
      </c>
    </row>
    <row r="6" spans="1:8">
      <c r="A6" s="1" t="s">
        <v>4</v>
      </c>
      <c r="B6">
        <v>25401</v>
      </c>
      <c r="C6" s="2">
        <v>0.1</v>
      </c>
      <c r="D6" s="5">
        <f>B6*C6</f>
        <v>2540.1000000000004</v>
      </c>
      <c r="E6" t="s">
        <v>9</v>
      </c>
      <c r="F6" s="5">
        <f>B6*0.02+3</f>
        <v>511.02000000000004</v>
      </c>
      <c r="H6" s="5">
        <f t="shared" si="0"/>
        <v>3051.1200000000003</v>
      </c>
    </row>
    <row r="7" spans="1:8">
      <c r="C7" s="7"/>
      <c r="D7" s="5"/>
      <c r="F7" s="5"/>
      <c r="H7" s="5"/>
    </row>
    <row r="8" spans="1:8">
      <c r="A8" s="1" t="s">
        <v>14</v>
      </c>
      <c r="C8" s="7"/>
      <c r="D8" s="5">
        <f>SUM(D2:D6)</f>
        <v>7874.31</v>
      </c>
      <c r="F8" s="5">
        <f>SUM(F2:F6)</f>
        <v>2543.1000000000004</v>
      </c>
      <c r="H8" s="5">
        <f>SUM(H2:H6)</f>
        <v>10417.41</v>
      </c>
    </row>
    <row r="9" spans="1:8">
      <c r="C9" s="7"/>
      <c r="D9" s="5"/>
      <c r="F9" s="5"/>
      <c r="H9" s="5"/>
    </row>
    <row r="11" spans="1:8">
      <c r="B11" s="1" t="s">
        <v>11</v>
      </c>
      <c r="C11" s="1" t="s">
        <v>5</v>
      </c>
      <c r="D11" s="1" t="s">
        <v>6</v>
      </c>
      <c r="E11" s="1" t="s">
        <v>7</v>
      </c>
      <c r="F11" s="1" t="s">
        <v>8</v>
      </c>
      <c r="H11" s="1" t="s">
        <v>10</v>
      </c>
    </row>
    <row r="12" spans="1:8">
      <c r="A12" s="1" t="s">
        <v>15</v>
      </c>
      <c r="B12">
        <v>25401</v>
      </c>
      <c r="C12" s="2">
        <v>0.12</v>
      </c>
      <c r="D12">
        <f>B12*C12</f>
        <v>3048.12</v>
      </c>
      <c r="E12" s="2">
        <v>0.12</v>
      </c>
      <c r="F12">
        <f>B12*E12</f>
        <v>3048.12</v>
      </c>
      <c r="H12">
        <f>D12+F12</f>
        <v>6096.24</v>
      </c>
    </row>
    <row r="13" spans="1:8">
      <c r="A13" s="1"/>
      <c r="C13" s="2"/>
      <c r="E13" s="2"/>
    </row>
    <row r="15" spans="1:8">
      <c r="A15" s="1" t="s">
        <v>19</v>
      </c>
      <c r="C15" s="7"/>
      <c r="D15" s="5">
        <v>25401</v>
      </c>
      <c r="F15" s="5"/>
      <c r="H15" s="5"/>
    </row>
    <row r="16" spans="1:8">
      <c r="A16" s="1" t="s">
        <v>16</v>
      </c>
      <c r="B16" t="s">
        <v>17</v>
      </c>
      <c r="C16" s="7"/>
      <c r="D16" s="6">
        <f>D15-F8-F12</f>
        <v>19809.780000000002</v>
      </c>
      <c r="F16" s="5"/>
      <c r="H16" s="5"/>
    </row>
    <row r="17" spans="1:8">
      <c r="A17" s="1" t="s">
        <v>12</v>
      </c>
      <c r="B17" t="s">
        <v>18</v>
      </c>
      <c r="C17" s="7"/>
      <c r="D17" s="5">
        <f>D15+D8+D12</f>
        <v>36323.43</v>
      </c>
      <c r="F17" s="5"/>
      <c r="H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最低3387</vt:lpstr>
      <vt:lpstr>基数5000</vt:lpstr>
      <vt:lpstr>基数6000</vt:lpstr>
      <vt:lpstr> 基数7000</vt:lpstr>
      <vt:lpstr>基数8000</vt:lpstr>
      <vt:lpstr>基数10000</vt:lpstr>
      <vt:lpstr>基数15000</vt:lpstr>
      <vt:lpstr>基数20000</vt:lpstr>
      <vt:lpstr>最高25401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2018-06-21T01:47:23Z</dcterms:modified>
</cp:coreProperties>
</file>