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/>
  <c r="O5"/>
  <c r="S5"/>
  <c r="U5"/>
  <c r="N6"/>
  <c r="O6"/>
  <c r="S6"/>
  <c r="U6"/>
  <c r="E5"/>
  <c r="F5"/>
  <c r="J5"/>
  <c r="E6"/>
  <c r="F6"/>
  <c r="J6"/>
  <c r="X5"/>
  <c r="X6"/>
  <c r="X10"/>
  <c r="H5"/>
  <c r="W5"/>
  <c r="H6"/>
  <c r="W6"/>
  <c r="W10"/>
  <c r="U10"/>
  <c r="T10"/>
  <c r="S10"/>
  <c r="L6"/>
  <c r="L5"/>
  <c r="L10"/>
  <c r="K10"/>
  <c r="J10"/>
  <c r="I10"/>
  <c r="H10"/>
</calcChain>
</file>

<file path=xl/sharedStrings.xml><?xml version="1.0" encoding="utf-8"?>
<sst xmlns="http://schemas.openxmlformats.org/spreadsheetml/2006/main" count="29" uniqueCount="29">
  <si>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</si>
  <si>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</si>
  <si>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</si>
  <si>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</si>
  <si>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</si>
  <si>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</si>
  <si>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</si>
  <si>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</si>
  <si>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</si>
  <si>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</si>
  <si>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</si>
  <si>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</si>
  <si>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</si>
  <si>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</si>
  <si>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</si>
  <si>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马瑞</t>
    <phoneticPr fontId="1" type="noConversion"/>
  </si>
  <si>
    <t>640202198203140513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</si>
  <si>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</si>
  <si>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</si>
  <si>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</si>
  <si>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320602198301150528</t>
  </si>
  <si>
    <t>蒋小青</t>
    <phoneticPr fontId="1" type="noConversion"/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</si>
  <si>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</si>
  <si>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</si>
  <si>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</si>
  <si>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</si>
  <si>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6000</t>
    <phoneticPr fontId="1" type="noConversion"/>
  </si>
  <si>
    <t>原始工资</t>
    <phoneticPr fontId="1" type="noConversion"/>
  </si>
  <si>
    <t>6800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</si>
</sst>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10"/>
  <sheetViews>
    <sheetView tabSelected="1" showRuler="0" zoomScale="115" zoomScaleNormal="115" zoomScalePageLayoutView="150" workbookViewId="0">
      <selection activeCell="E16" sqref="E16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27</v>
      </c>
      <c r="D4" t="s">
        <v>25</v>
      </c>
      <c r="E4" t="s">
        <v>3</v>
      </c>
      <c r="F4" s="2" t="s">
        <v>4</v>
      </c>
      <c r="G4" t="s">
        <v>5</v>
      </c>
      <c r="H4" s="2" t="s">
        <v>17</v>
      </c>
      <c r="I4" t="s">
        <v>18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19</v>
      </c>
      <c r="U4" s="2" t="s">
        <v>14</v>
      </c>
      <c r="W4" t="s">
        <v>23</v>
      </c>
      <c r="X4" s="2" t="s">
        <v>24</v>
      </c>
    </row>
    <row r="5" spans="1:24">
      <c r="A5" t="s">
        <v>15</v>
      </c>
      <c r="B5" s="1" t="s">
        <v>16</v>
      </c>
      <c r="C5" s="1" t="s">
        <v>28</v>
      </c>
      <c r="D5">
        <v>6000</v>
      </c>
      <c r="E5">
        <f>D5*8%</f>
        <v>480</v>
      </c>
      <c r="F5" s="2">
        <f>D5*0.2%</f>
        <v>12</v>
      </c>
      <c r="G5">
        <v>123</v>
      </c>
      <c r="H5" s="2">
        <f t="shared" ref="H5:H6" si="0">E5+F5+G5</f>
        <v>615</v>
      </c>
      <c r="I5">
        <v>1008</v>
      </c>
      <c r="J5" s="2">
        <f>(C5-E5-F5-G5-I5)</f>
        <v>5177</v>
      </c>
      <c r="K5">
        <v>5.31</v>
      </c>
      <c r="L5" s="2">
        <f t="shared" ref="L5:L6" si="1">(J5-K5)</f>
        <v>5171.6899999999996</v>
      </c>
      <c r="N5">
        <f>D5*19%</f>
        <v>1140</v>
      </c>
      <c r="O5" s="2">
        <f>D5*0.8%</f>
        <v>48</v>
      </c>
      <c r="P5">
        <v>24</v>
      </c>
      <c r="Q5">
        <v>48</v>
      </c>
      <c r="R5">
        <v>600</v>
      </c>
      <c r="S5" s="2">
        <f t="shared" ref="S5:S6" si="2">SUM(N5:R5)</f>
        <v>1860</v>
      </c>
      <c r="T5">
        <v>1008</v>
      </c>
      <c r="U5" s="2">
        <f>(C5+S5+T5)</f>
        <v>9668</v>
      </c>
      <c r="W5" s="3">
        <f t="shared" ref="W5:W6" si="3">H5+S5</f>
        <v>2475</v>
      </c>
      <c r="X5">
        <f t="shared" ref="X5:X6" si="4">I5+T5</f>
        <v>2016</v>
      </c>
    </row>
    <row r="6" spans="1:24">
      <c r="A6" t="s">
        <v>21</v>
      </c>
      <c r="B6" s="1" t="s">
        <v>20</v>
      </c>
      <c r="C6" s="1" t="s">
        <v>26</v>
      </c>
      <c r="D6">
        <v>3387</v>
      </c>
      <c r="E6">
        <f>D6*8%</f>
        <v>270.95999999999998</v>
      </c>
      <c r="F6" s="2">
        <f>D6*0.2%</f>
        <v>6.774</v>
      </c>
      <c r="G6">
        <v>104.6</v>
      </c>
      <c r="H6" s="2">
        <f t="shared" si="0"/>
        <v>382.33399999999995</v>
      </c>
      <c r="I6">
        <v>480</v>
      </c>
      <c r="J6" s="2">
        <f>(C6-E6-F6-G6-I6)</f>
        <v>5137.6659999999993</v>
      </c>
      <c r="K6">
        <v>4.13</v>
      </c>
      <c r="L6" s="2">
        <f t="shared" si="1"/>
        <v>5133.5359999999991</v>
      </c>
      <c r="N6">
        <f>D6*19%</f>
        <v>643.53</v>
      </c>
      <c r="O6" s="2">
        <f>D6*0.8%</f>
        <v>27.096</v>
      </c>
      <c r="P6">
        <v>20.32</v>
      </c>
      <c r="Q6">
        <v>40.64</v>
      </c>
      <c r="R6">
        <v>508</v>
      </c>
      <c r="S6" s="2">
        <f t="shared" si="2"/>
        <v>1239.586</v>
      </c>
      <c r="T6">
        <v>480</v>
      </c>
      <c r="U6" s="2">
        <f>(C6+S6+T6)</f>
        <v>7719.5860000000002</v>
      </c>
      <c r="W6" s="3">
        <f t="shared" si="3"/>
        <v>1621.92</v>
      </c>
      <c r="X6">
        <f t="shared" si="4"/>
        <v>960</v>
      </c>
    </row>
    <row r="10" spans="1:24">
      <c r="A10" t="s">
        <v>22</v>
      </c>
      <c r="H10" s="2">
        <f>SUM(H5:H8)</f>
        <v>997.33399999999995</v>
      </c>
      <c r="I10">
        <f>SUM(I5:I8)</f>
        <v>1488</v>
      </c>
      <c r="J10" s="2">
        <f>SUM(J5:J8)</f>
        <v>10314.665999999999</v>
      </c>
      <c r="K10">
        <f>SUM(K5:K8)</f>
        <v>9.44</v>
      </c>
      <c r="L10" s="2">
        <f>SUM(L5:L8)</f>
        <v>10305.225999999999</v>
      </c>
      <c r="S10" s="2">
        <f>SUM(S5:S8)</f>
        <v>3099.5860000000002</v>
      </c>
      <c r="T10">
        <f>SUM(T5:T8)</f>
        <v>1488</v>
      </c>
      <c r="U10" s="2">
        <f>SUM(U5:U8)</f>
        <v>17387.585999999999</v>
      </c>
      <c r="W10" s="3">
        <f>SUM(W5:W8)</f>
        <v>4096.92</v>
      </c>
      <c r="X10">
        <f>SUM(X5:X8)</f>
        <v>2976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2018-11-03T12:06:15Z</dcterms:modified>
</cp:coreProperties>
</file>