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1758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I8" i="1"/>
  <c r="D7" i="1"/>
  <c r="I7" i="1"/>
  <c r="L8" i="1"/>
  <c r="L7" i="1"/>
  <c r="Q8" i="1"/>
  <c r="S8" i="1"/>
  <c r="K8" i="1"/>
  <c r="G8" i="1"/>
  <c r="H11" i="1"/>
  <c r="R11" i="1"/>
  <c r="U12" i="1"/>
  <c r="Q6" i="1"/>
  <c r="S6" i="1"/>
  <c r="Q7" i="1"/>
  <c r="S7" i="1"/>
  <c r="Q5" i="1"/>
  <c r="S5" i="1"/>
  <c r="I6" i="1"/>
  <c r="I5" i="1"/>
  <c r="I11" i="1"/>
  <c r="G5" i="1"/>
  <c r="G6" i="1"/>
  <c r="G7" i="1"/>
  <c r="G11" i="1"/>
  <c r="Q11" i="1"/>
  <c r="T12" i="1"/>
  <c r="J11" i="1"/>
  <c r="S11" i="1"/>
  <c r="K5" i="1"/>
  <c r="K6" i="1"/>
  <c r="K7" i="1"/>
  <c r="K11" i="1"/>
</calcChain>
</file>

<file path=xl/sharedStrings.xml><?xml version="1.0" encoding="utf-8"?>
<sst xmlns="http://schemas.openxmlformats.org/spreadsheetml/2006/main" count="28" uniqueCount="28">
  <si>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</si>
  <si>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</si>
  <si>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</si>
  <si>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</si>
  <si>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</si>
  <si>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</si>
  <si>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</si>
  <si>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</si>
  <si>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</si>
  <si>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</si>
  <si>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</si>
  <si>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</si>
  <si>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</si>
  <si>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</si>
  <si>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</si>
  <si>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卢安</t>
    <phoneticPr fontId="1" type="noConversion"/>
  </si>
  <si>
    <t>610102198206303559</t>
    <phoneticPr fontId="1" type="noConversion"/>
  </si>
  <si>
    <t>纪青丽</t>
    <phoneticPr fontId="1" type="noConversion"/>
  </si>
  <si>
    <t>马瑞</t>
    <phoneticPr fontId="1" type="noConversion"/>
  </si>
  <si>
    <t>申报工资</t>
    <phoneticPr fontId="1" type="noConversion"/>
  </si>
  <si>
    <t>640202198203140513</t>
    <phoneticPr fontId="1" type="noConversion"/>
  </si>
  <si>
    <t>610103195411222427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</si>
  <si>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</si>
  <si>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</si>
  <si>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</si>
  <si>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本列合计</t>
    <phoneticPr fontId="1" type="noConversion"/>
  </si>
  <si>
    <t>任利军</t>
    <phoneticPr fontId="1" type="noConversion"/>
  </si>
  <si>
    <t>130821198801020011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</si>
</sst>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5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2"/>
  <sheetViews>
    <sheetView tabSelected="1" showRuler="0" zoomScale="150" zoomScaleNormal="150" zoomScalePageLayoutView="150" workbookViewId="0">
      <selection activeCell="A8" sqref="A8"/>
    </sheetView>
  </sheetViews>
  <sheetFormatPr baseColWidth="10" defaultRowHeight="15" x14ac:dyDescent="0"/>
  <cols>
    <col min="2" max="2" width="20.1640625" style="1" customWidth="1"/>
  </cols>
  <sheetData>
    <row r="4" spans="1:21">
      <c r="A4" t="s">
        <v>0</v>
      </c>
      <c r="B4" s="1" t="s">
        <v>1</v>
      </c>
      <c r="C4" t="s">
        <v>19</v>
      </c>
      <c r="D4" t="s">
        <v>3</v>
      </c>
      <c r="E4" t="s">
        <v>4</v>
      </c>
      <c r="F4" t="s">
        <v>5</v>
      </c>
      <c r="G4" t="s">
        <v>22</v>
      </c>
      <c r="H4" t="s">
        <v>23</v>
      </c>
      <c r="I4" t="s">
        <v>2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24</v>
      </c>
      <c r="S4" t="s">
        <v>14</v>
      </c>
    </row>
    <row r="5" spans="1:21">
      <c r="A5" t="s">
        <v>15</v>
      </c>
      <c r="B5" s="1" t="s">
        <v>16</v>
      </c>
      <c r="C5">
        <v>4000</v>
      </c>
      <c r="D5">
        <v>320</v>
      </c>
      <c r="E5">
        <v>8</v>
      </c>
      <c r="F5">
        <v>88.04</v>
      </c>
      <c r="G5">
        <f>D5+E5+F5</f>
        <v>416.04</v>
      </c>
      <c r="H5">
        <v>480</v>
      </c>
      <c r="I5">
        <f>(C5-D5-E5-F5-H5)</f>
        <v>3103.96</v>
      </c>
      <c r="J5">
        <v>0</v>
      </c>
      <c r="K5">
        <f>(I5-J5)</f>
        <v>3103.96</v>
      </c>
      <c r="L5">
        <v>760</v>
      </c>
      <c r="M5">
        <v>32</v>
      </c>
      <c r="N5">
        <v>17.010000000000002</v>
      </c>
      <c r="O5">
        <v>34.020000000000003</v>
      </c>
      <c r="P5">
        <v>425.2</v>
      </c>
      <c r="Q5">
        <f>SUM(L5:P5)</f>
        <v>1268.23</v>
      </c>
      <c r="R5">
        <v>480</v>
      </c>
      <c r="S5">
        <f>(C5+Q5+R5)</f>
        <v>5748.23</v>
      </c>
    </row>
    <row r="6" spans="1:21">
      <c r="A6" t="s">
        <v>17</v>
      </c>
      <c r="B6" s="1" t="s">
        <v>21</v>
      </c>
      <c r="C6">
        <v>3500</v>
      </c>
      <c r="D6">
        <v>0</v>
      </c>
      <c r="E6">
        <v>0</v>
      </c>
      <c r="F6">
        <v>0</v>
      </c>
      <c r="G6">
        <f t="shared" ref="G6:G8" si="0">D6+E6+F6</f>
        <v>0</v>
      </c>
      <c r="H6">
        <v>0</v>
      </c>
      <c r="I6">
        <f t="shared" ref="I6:I8" si="1">(C6-D6-E6-F6-H6)</f>
        <v>3500</v>
      </c>
      <c r="J6">
        <v>0</v>
      </c>
      <c r="K6">
        <f>(I6-J6)</f>
        <v>3500</v>
      </c>
      <c r="L6">
        <v>0</v>
      </c>
      <c r="M6">
        <v>0</v>
      </c>
      <c r="N6">
        <v>0</v>
      </c>
      <c r="O6">
        <v>0</v>
      </c>
      <c r="P6">
        <v>0</v>
      </c>
      <c r="Q6">
        <f>SUM(L6:P6)</f>
        <v>0</v>
      </c>
      <c r="R6">
        <v>0</v>
      </c>
      <c r="S6">
        <f t="shared" ref="S6:S8" si="2">(C6+Q6+R6)</f>
        <v>3500</v>
      </c>
    </row>
    <row r="7" spans="1:21">
      <c r="A7" t="s">
        <v>18</v>
      </c>
      <c r="B7" s="1" t="s">
        <v>20</v>
      </c>
      <c r="C7">
        <v>3082</v>
      </c>
      <c r="D7">
        <f>C7*8%</f>
        <v>246.56</v>
      </c>
      <c r="E7">
        <v>6.16</v>
      </c>
      <c r="F7">
        <v>95.48</v>
      </c>
      <c r="G7">
        <f t="shared" si="0"/>
        <v>348.2</v>
      </c>
      <c r="H7">
        <v>480</v>
      </c>
      <c r="I7">
        <f t="shared" si="1"/>
        <v>2253.8000000000002</v>
      </c>
      <c r="J7">
        <v>0</v>
      </c>
      <c r="K7">
        <f>(I7-J7)</f>
        <v>2253.8000000000002</v>
      </c>
      <c r="L7">
        <f>C7*19%</f>
        <v>585.58000000000004</v>
      </c>
      <c r="M7">
        <v>24.66</v>
      </c>
      <c r="N7">
        <v>18.5</v>
      </c>
      <c r="O7">
        <v>36.99</v>
      </c>
      <c r="P7">
        <v>462.4</v>
      </c>
      <c r="Q7">
        <f>SUM(L7:P7)</f>
        <v>1128.1300000000001</v>
      </c>
      <c r="R7">
        <v>480</v>
      </c>
      <c r="S7">
        <f t="shared" si="2"/>
        <v>4690.13</v>
      </c>
    </row>
    <row r="8" spans="1:21">
      <c r="A8" t="s">
        <v>26</v>
      </c>
      <c r="B8" s="1" t="s">
        <v>27</v>
      </c>
      <c r="C8">
        <v>3082</v>
      </c>
      <c r="D8">
        <f>C8*8%</f>
        <v>246.56</v>
      </c>
      <c r="E8">
        <v>6.16</v>
      </c>
      <c r="F8">
        <v>95.48</v>
      </c>
      <c r="G8">
        <f t="shared" si="0"/>
        <v>348.2</v>
      </c>
      <c r="H8">
        <v>480</v>
      </c>
      <c r="I8">
        <f t="shared" si="1"/>
        <v>2253.8000000000002</v>
      </c>
      <c r="J8">
        <v>0</v>
      </c>
      <c r="K8">
        <f>(I8-J8)</f>
        <v>2253.8000000000002</v>
      </c>
      <c r="L8">
        <f>C8*19%</f>
        <v>585.58000000000004</v>
      </c>
      <c r="M8">
        <v>24.66</v>
      </c>
      <c r="N8">
        <v>18.5</v>
      </c>
      <c r="O8">
        <v>36.99</v>
      </c>
      <c r="P8">
        <v>462.4</v>
      </c>
      <c r="Q8">
        <f>SUM(L8:P8)</f>
        <v>1128.1300000000001</v>
      </c>
      <c r="R8">
        <v>480</v>
      </c>
      <c r="S8">
        <f t="shared" si="2"/>
        <v>4690.13</v>
      </c>
    </row>
    <row r="11" spans="1:21">
      <c r="A11" t="s">
        <v>25</v>
      </c>
      <c r="G11">
        <f>SUM(G5:G9)</f>
        <v>1112.44</v>
      </c>
      <c r="H11">
        <f>SUM(H5:H9)</f>
        <v>1440</v>
      </c>
      <c r="I11">
        <f>SUM(I5:I9)</f>
        <v>11111.560000000001</v>
      </c>
      <c r="J11">
        <f>SUM(J5:J9)</f>
        <v>0</v>
      </c>
      <c r="K11">
        <f>SUM(K5:K9)</f>
        <v>11111.560000000001</v>
      </c>
      <c r="Q11">
        <f>SUM(Q5:Q9)</f>
        <v>3524.4900000000002</v>
      </c>
      <c r="R11">
        <f>SUM(R5:R9)</f>
        <v>1440</v>
      </c>
      <c r="S11">
        <f>SUM(S5:S9)</f>
        <v>18628.490000000002</v>
      </c>
    </row>
    <row r="12" spans="1:21">
      <c r="T12">
        <f>G11+Q11</f>
        <v>4636.93</v>
      </c>
      <c r="U12">
        <f>(H11+R11)</f>
        <v>2880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lu</cp:lastModifiedBy>
  <dcterms:created xsi:type="dcterms:W3CDTF">2016-11-25T04:40:02Z</dcterms:created>
  <dcterms:modified xsi:type="dcterms:W3CDTF">2017-07-05T01:25:19Z</dcterms:modified>
</cp:coreProperties>
</file>