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Sheet1" sheetId="1" r:id="rId1"/>
    <sheet name="供应商支付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2" i="2"/>
  <c r="C12"/>
  <c r="H40" i="1"/>
  <c r="N40"/>
  <c r="G46"/>
  <c r="D40"/>
  <c r="E44" s="1"/>
  <c r="E46" s="1"/>
  <c r="E40"/>
  <c r="D44" s="1"/>
  <c r="F40"/>
  <c r="G40"/>
  <c r="I40"/>
  <c r="J40"/>
  <c r="H44" s="1"/>
  <c r="H46" s="1"/>
  <c r="K40"/>
  <c r="L40"/>
  <c r="M40"/>
  <c r="C44" s="1"/>
  <c r="C46" s="1"/>
  <c r="O40"/>
  <c r="I44" s="1"/>
  <c r="C40"/>
  <c r="F44" s="1"/>
  <c r="F46" s="1"/>
  <c r="B20" i="2" l="1"/>
  <c r="B12"/>
  <c r="B40" i="1"/>
  <c r="D46"/>
  <c r="B48"/>
</calcChain>
</file>

<file path=xl/sharedStrings.xml><?xml version="1.0" encoding="utf-8"?>
<sst xmlns="http://schemas.openxmlformats.org/spreadsheetml/2006/main" count="36" uniqueCount="28">
  <si>
    <t>金楠</t>
  </si>
  <si>
    <t>金楠</t>
    <phoneticPr fontId="1" type="noConversion"/>
  </si>
  <si>
    <t>宋小朋</t>
  </si>
  <si>
    <t>宋小朋</t>
    <phoneticPr fontId="1" type="noConversion"/>
  </si>
  <si>
    <t>王刃</t>
    <phoneticPr fontId="1" type="noConversion"/>
  </si>
  <si>
    <t>耿云鹏</t>
    <phoneticPr fontId="1" type="noConversion"/>
  </si>
  <si>
    <t>陈柏成</t>
  </si>
  <si>
    <t>陈柏成</t>
    <phoneticPr fontId="1" type="noConversion"/>
  </si>
  <si>
    <t>陈俊逸</t>
    <phoneticPr fontId="1" type="noConversion"/>
  </si>
  <si>
    <t>金鑫结</t>
    <phoneticPr fontId="1" type="noConversion"/>
  </si>
  <si>
    <t>徐斌</t>
    <phoneticPr fontId="1" type="noConversion"/>
  </si>
  <si>
    <t>蒋以</t>
    <phoneticPr fontId="1" type="noConversion"/>
  </si>
  <si>
    <t>李佳佳</t>
    <phoneticPr fontId="1" type="noConversion"/>
  </si>
  <si>
    <t>微信</t>
    <phoneticPr fontId="1" type="noConversion"/>
  </si>
  <si>
    <t>焦梦轩</t>
    <phoneticPr fontId="1" type="noConversion"/>
  </si>
  <si>
    <t>张航舰</t>
    <phoneticPr fontId="1" type="noConversion"/>
  </si>
  <si>
    <t>人头合计</t>
    <phoneticPr fontId="1" type="noConversion"/>
  </si>
  <si>
    <t>总计</t>
    <phoneticPr fontId="1" type="noConversion"/>
  </si>
  <si>
    <t>支付宝</t>
    <phoneticPr fontId="1" type="noConversion"/>
  </si>
  <si>
    <t>刘宁宁</t>
  </si>
  <si>
    <t>韩昱</t>
  </si>
  <si>
    <t>小组发票</t>
    <phoneticPr fontId="1" type="noConversion"/>
  </si>
  <si>
    <t>小组给付</t>
    <phoneticPr fontId="1" type="noConversion"/>
  </si>
  <si>
    <t>欠票(45-44)</t>
    <phoneticPr fontId="1" type="noConversion"/>
  </si>
  <si>
    <t>刘宁宁（金楠代）</t>
    <phoneticPr fontId="1" type="noConversion"/>
  </si>
  <si>
    <t xml:space="preserve"> 曹萌芽（王刃）</t>
    <phoneticPr fontId="1" type="noConversion"/>
  </si>
  <si>
    <t>曹萌芽（全组）</t>
    <phoneticPr fontId="1" type="noConversion"/>
  </si>
  <si>
    <t>全组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</si>
</sst>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8"/>
  <sheetViews>
    <sheetView workbookViewId="0">
      <pane ySplit="1" topLeftCell="A38" activePane="bottomLeft" state="frozen"/>
      <selection pane="bottomLeft" activeCell="P1" sqref="P1:Q1048576"/>
    </sheetView>
  </sheetViews>
  <sheetFormatPr defaultRowHeight="14.25"/>
  <cols>
    <col min="2" max="2" width="9.625" customWidth="1"/>
    <col min="8" max="8" width="12.625" customWidth="1"/>
    <col min="14" max="14" width="12.875" style="5" customWidth="1"/>
  </cols>
  <sheetData>
    <row r="1" spans="1:15">
      <c r="C1" s="1" t="s">
        <v>3</v>
      </c>
      <c r="D1" s="1" t="s">
        <v>1</v>
      </c>
      <c r="E1" s="1" t="s">
        <v>4</v>
      </c>
      <c r="F1" s="1" t="s">
        <v>7</v>
      </c>
      <c r="G1" s="1" t="s">
        <v>8</v>
      </c>
      <c r="H1" s="1" t="s">
        <v>25</v>
      </c>
      <c r="I1" s="1" t="s">
        <v>9</v>
      </c>
      <c r="J1" s="1" t="s">
        <v>10</v>
      </c>
      <c r="K1" s="1" t="s">
        <v>12</v>
      </c>
      <c r="L1" s="1" t="s">
        <v>14</v>
      </c>
      <c r="M1" s="1" t="s">
        <v>15</v>
      </c>
      <c r="N1" s="1" t="s">
        <v>24</v>
      </c>
      <c r="O1" s="1" t="s">
        <v>26</v>
      </c>
    </row>
    <row r="2" spans="1:15">
      <c r="A2" s="1" t="s">
        <v>13</v>
      </c>
      <c r="B2">
        <v>180311</v>
      </c>
      <c r="C2">
        <v>62</v>
      </c>
      <c r="D2">
        <v>82</v>
      </c>
    </row>
    <row r="3" spans="1:15">
      <c r="B3">
        <v>180314</v>
      </c>
      <c r="C3">
        <v>53</v>
      </c>
      <c r="D3">
        <v>22</v>
      </c>
    </row>
    <row r="4" spans="1:15">
      <c r="B4">
        <v>180331</v>
      </c>
      <c r="C4">
        <v>356</v>
      </c>
    </row>
    <row r="5" spans="1:15">
      <c r="B5">
        <v>180406</v>
      </c>
      <c r="D5">
        <v>1087.1500000000001</v>
      </c>
    </row>
    <row r="6" spans="1:15">
      <c r="B6">
        <v>180419</v>
      </c>
      <c r="D6">
        <v>169</v>
      </c>
    </row>
    <row r="7" spans="1:15">
      <c r="B7">
        <v>180413</v>
      </c>
      <c r="E7">
        <v>131</v>
      </c>
    </row>
    <row r="8" spans="1:15">
      <c r="B8">
        <v>180414</v>
      </c>
      <c r="D8">
        <v>2000</v>
      </c>
    </row>
    <row r="9" spans="1:15">
      <c r="B9">
        <v>180417</v>
      </c>
      <c r="C9">
        <v>1000</v>
      </c>
      <c r="D9">
        <v>2000</v>
      </c>
    </row>
    <row r="10" spans="1:15">
      <c r="B10">
        <v>180423</v>
      </c>
      <c r="C10">
        <v>-70</v>
      </c>
      <c r="D10">
        <v>-362.5</v>
      </c>
    </row>
    <row r="11" spans="1:15">
      <c r="B11">
        <v>180424</v>
      </c>
      <c r="C11">
        <v>1600</v>
      </c>
    </row>
    <row r="12" spans="1:15">
      <c r="B12">
        <v>180425</v>
      </c>
      <c r="D12">
        <v>1000</v>
      </c>
    </row>
    <row r="13" spans="1:15">
      <c r="B13">
        <v>180430</v>
      </c>
      <c r="C13">
        <v>1000</v>
      </c>
    </row>
    <row r="14" spans="1:15">
      <c r="B14">
        <v>180502</v>
      </c>
      <c r="D14">
        <v>593</v>
      </c>
    </row>
    <row r="15" spans="1:15">
      <c r="B15">
        <v>180504</v>
      </c>
      <c r="C15">
        <v>1000</v>
      </c>
      <c r="D15">
        <v>1000</v>
      </c>
      <c r="F15">
        <v>1000</v>
      </c>
    </row>
    <row r="16" spans="1:15">
      <c r="B16">
        <v>180506</v>
      </c>
      <c r="F16">
        <v>1000</v>
      </c>
      <c r="G16">
        <v>1113.5</v>
      </c>
      <c r="I16">
        <v>30</v>
      </c>
    </row>
    <row r="17" spans="1:15">
      <c r="B17">
        <v>180508</v>
      </c>
      <c r="I17">
        <v>20</v>
      </c>
    </row>
    <row r="18" spans="1:15">
      <c r="B18">
        <v>180509</v>
      </c>
      <c r="O18">
        <v>48</v>
      </c>
    </row>
    <row r="19" spans="1:15">
      <c r="B19">
        <v>180511</v>
      </c>
      <c r="F19">
        <v>1000</v>
      </c>
    </row>
    <row r="20" spans="1:15">
      <c r="B20">
        <v>180512</v>
      </c>
      <c r="I20">
        <v>30</v>
      </c>
    </row>
    <row r="21" spans="1:15">
      <c r="B21">
        <v>180515</v>
      </c>
      <c r="D21">
        <v>1000</v>
      </c>
      <c r="J21">
        <v>1000</v>
      </c>
    </row>
    <row r="22" spans="1:15">
      <c r="B22">
        <v>180518</v>
      </c>
      <c r="E22">
        <v>213</v>
      </c>
      <c r="N22">
        <v>1205</v>
      </c>
    </row>
    <row r="23" spans="1:15">
      <c r="B23">
        <v>180520</v>
      </c>
      <c r="K23">
        <v>104</v>
      </c>
    </row>
    <row r="24" spans="1:15">
      <c r="B24">
        <v>180524</v>
      </c>
      <c r="O24">
        <v>474</v>
      </c>
    </row>
    <row r="25" spans="1:15">
      <c r="B25">
        <v>180524</v>
      </c>
      <c r="O25">
        <v>163</v>
      </c>
    </row>
    <row r="26" spans="1:15">
      <c r="B26">
        <v>180604</v>
      </c>
      <c r="J26">
        <v>1361</v>
      </c>
    </row>
    <row r="29" spans="1:15">
      <c r="A29" s="1" t="s">
        <v>18</v>
      </c>
      <c r="B29">
        <v>180426</v>
      </c>
      <c r="L29">
        <v>4734</v>
      </c>
    </row>
    <row r="30" spans="1:15">
      <c r="A30" s="1"/>
      <c r="B30">
        <v>180512</v>
      </c>
      <c r="C30">
        <v>1000</v>
      </c>
    </row>
    <row r="31" spans="1:15">
      <c r="A31" s="1"/>
      <c r="B31">
        <v>180513</v>
      </c>
      <c r="C31">
        <v>5130</v>
      </c>
      <c r="D31">
        <v>306</v>
      </c>
    </row>
    <row r="32" spans="1:15">
      <c r="A32" s="1"/>
      <c r="B32">
        <v>180516</v>
      </c>
      <c r="D32">
        <v>1000</v>
      </c>
    </row>
    <row r="33" spans="1:15">
      <c r="A33" s="1"/>
      <c r="B33">
        <v>180521</v>
      </c>
      <c r="H33">
        <v>1206</v>
      </c>
    </row>
    <row r="34" spans="1:15">
      <c r="A34" s="1"/>
      <c r="B34">
        <v>180527</v>
      </c>
      <c r="C34">
        <v>353</v>
      </c>
      <c r="M34">
        <v>604</v>
      </c>
    </row>
    <row r="35" spans="1:15">
      <c r="A35" s="1"/>
      <c r="B35">
        <v>180529</v>
      </c>
      <c r="D35">
        <v>1336</v>
      </c>
    </row>
    <row r="36" spans="1:15">
      <c r="A36" s="1"/>
      <c r="B36">
        <v>180601</v>
      </c>
    </row>
    <row r="37" spans="1:15">
      <c r="A37" s="1"/>
    </row>
    <row r="40" spans="1:15">
      <c r="A40" s="1" t="s">
        <v>16</v>
      </c>
      <c r="B40">
        <f>SUM(C40:O40)</f>
        <v>38153.15</v>
      </c>
      <c r="C40">
        <f>SUM(C2:C36)</f>
        <v>11484</v>
      </c>
      <c r="D40">
        <f>SUM(D2:D36)</f>
        <v>11232.65</v>
      </c>
      <c r="E40">
        <f>SUM(E2:E36)</f>
        <v>344</v>
      </c>
      <c r="F40">
        <f>SUM(F2:F36)</f>
        <v>3000</v>
      </c>
      <c r="G40">
        <f>SUM(G2:G36)</f>
        <v>1113.5</v>
      </c>
      <c r="H40">
        <f>SUM(H2:H36)</f>
        <v>1206</v>
      </c>
      <c r="I40">
        <f>SUM(I2:I36)</f>
        <v>80</v>
      </c>
      <c r="J40">
        <f>SUM(J2:J36)</f>
        <v>2361</v>
      </c>
      <c r="K40">
        <f>SUM(K2:K36)</f>
        <v>104</v>
      </c>
      <c r="L40">
        <f>SUM(L2:L36)</f>
        <v>4734</v>
      </c>
      <c r="M40">
        <f>SUM(M2:M36)</f>
        <v>604</v>
      </c>
      <c r="N40" s="5">
        <f>SUM(N2:N36)</f>
        <v>1205</v>
      </c>
      <c r="O40">
        <f>SUM(O2:O36)</f>
        <v>685</v>
      </c>
    </row>
    <row r="43" spans="1:15">
      <c r="C43" s="3" t="s">
        <v>19</v>
      </c>
      <c r="D43" s="3" t="s">
        <v>6</v>
      </c>
      <c r="E43" s="3" t="s">
        <v>0</v>
      </c>
      <c r="F43" s="3" t="s">
        <v>2</v>
      </c>
      <c r="G43" s="3" t="s">
        <v>20</v>
      </c>
      <c r="H43" s="1" t="s">
        <v>10</v>
      </c>
      <c r="I43" s="1" t="s">
        <v>27</v>
      </c>
    </row>
    <row r="44" spans="1:15">
      <c r="A44" s="1" t="s">
        <v>22</v>
      </c>
      <c r="C44">
        <f>M40+L40+N40</f>
        <v>6543</v>
      </c>
      <c r="D44">
        <f>E40+F40+H40</f>
        <v>4550</v>
      </c>
      <c r="E44">
        <f>D40</f>
        <v>11232.65</v>
      </c>
      <c r="F44">
        <f>C40</f>
        <v>11484</v>
      </c>
      <c r="H44">
        <f>J40</f>
        <v>2361</v>
      </c>
      <c r="I44">
        <f>O40</f>
        <v>685</v>
      </c>
    </row>
    <row r="45" spans="1:15" s="2" customFormat="1">
      <c r="A45" s="1" t="s">
        <v>21</v>
      </c>
      <c r="C45" s="5">
        <v>6544.36</v>
      </c>
      <c r="D45" s="5">
        <v>3149</v>
      </c>
      <c r="E45" s="7">
        <v>10560.140000000001</v>
      </c>
      <c r="F45" s="6">
        <v>9851.7000000000007</v>
      </c>
      <c r="G45" s="5"/>
      <c r="H45" s="5">
        <v>2309</v>
      </c>
      <c r="N45" s="5"/>
    </row>
    <row r="46" spans="1:15" s="4" customFormat="1">
      <c r="A46" s="1" t="s">
        <v>23</v>
      </c>
      <c r="C46" s="4">
        <f>C45-C44</f>
        <v>1.3599999999996726</v>
      </c>
      <c r="D46" s="5">
        <f>D45-D44</f>
        <v>-1401</v>
      </c>
      <c r="E46" s="5">
        <f>E45-E44</f>
        <v>-672.5099999999984</v>
      </c>
      <c r="F46" s="5">
        <f>F45-F44</f>
        <v>-1632.2999999999993</v>
      </c>
      <c r="G46" s="5">
        <f>G45-G44</f>
        <v>0</v>
      </c>
      <c r="H46" s="5">
        <f>H45-H44</f>
        <v>-52</v>
      </c>
      <c r="N46" s="5"/>
    </row>
    <row r="48" spans="1:15">
      <c r="A48" s="1" t="s">
        <v>17</v>
      </c>
      <c r="B48">
        <f>SUM(C40:M40)</f>
        <v>36263.15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pane ySplit="1" topLeftCell="A2" activePane="bottomLeft" state="frozen"/>
      <selection pane="bottomLeft" activeCell="K15" sqref="K15"/>
    </sheetView>
  </sheetViews>
  <sheetFormatPr defaultRowHeight="14.25"/>
  <cols>
    <col min="1" max="1" width="9" style="7"/>
    <col min="2" max="2" width="9.625" style="7" customWidth="1"/>
  </cols>
  <sheetData>
    <row r="1" spans="1:4">
      <c r="C1" s="1" t="s">
        <v>5</v>
      </c>
      <c r="D1" s="1" t="s">
        <v>11</v>
      </c>
    </row>
    <row r="2" spans="1:4">
      <c r="A2" s="3" t="s">
        <v>13</v>
      </c>
      <c r="B2" s="7">
        <v>180311</v>
      </c>
    </row>
    <row r="3" spans="1:4">
      <c r="B3" s="7">
        <v>180425</v>
      </c>
      <c r="C3">
        <v>3000</v>
      </c>
    </row>
    <row r="4" spans="1:4">
      <c r="B4" s="7">
        <v>180515</v>
      </c>
      <c r="D4">
        <v>800</v>
      </c>
    </row>
    <row r="7" spans="1:4">
      <c r="A7" s="3" t="s">
        <v>18</v>
      </c>
      <c r="B7" s="7">
        <v>180426</v>
      </c>
    </row>
    <row r="8" spans="1:4">
      <c r="A8" s="3"/>
      <c r="B8" s="7">
        <v>180601</v>
      </c>
      <c r="C8">
        <v>1320</v>
      </c>
    </row>
    <row r="9" spans="1:4">
      <c r="A9" s="3"/>
    </row>
    <row r="12" spans="1:4">
      <c r="A12" s="3" t="s">
        <v>16</v>
      </c>
      <c r="B12" s="7">
        <f>SUM(C12:Q12)</f>
        <v>5120</v>
      </c>
      <c r="C12">
        <f>SUM(C2:C8)</f>
        <v>4320</v>
      </c>
      <c r="D12">
        <f>SUM(D2:D8)</f>
        <v>800</v>
      </c>
    </row>
    <row r="16" spans="1:4">
      <c r="A16" s="3" t="s">
        <v>22</v>
      </c>
    </row>
    <row r="17" spans="1:4">
      <c r="A17" s="3" t="s">
        <v>21</v>
      </c>
      <c r="C17" s="2"/>
      <c r="D17" s="2"/>
    </row>
    <row r="18" spans="1:4">
      <c r="A18" s="3" t="s">
        <v>23</v>
      </c>
      <c r="C18" s="4"/>
      <c r="D18" s="4"/>
    </row>
    <row r="20" spans="1:4">
      <c r="A20" s="3" t="s">
        <v>17</v>
      </c>
      <c r="B20" s="7">
        <f>SUM(C12:M12)</f>
        <v>5120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供应商支付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2018-06-10T14:57:43Z</dcterms:modified>
</cp:coreProperties>
</file>