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640" windowHeight="11760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/>
  <c r="L35"/>
  <c r="L34"/>
  <c r="L32"/>
  <c r="L28"/>
  <c r="L29"/>
  <c r="L30"/>
  <c r="L31"/>
  <c r="L27"/>
  <c r="L25"/>
  <c r="L14"/>
  <c r="L22"/>
  <c r="L23"/>
  <c r="L24"/>
  <c r="L21"/>
  <c r="L11"/>
  <c r="L12"/>
  <c r="L13"/>
  <c r="L16"/>
  <c r="L17"/>
  <c r="L18"/>
  <c r="L19"/>
  <c r="L20"/>
  <c r="L10"/>
  <c r="N6"/>
  <c r="L3"/>
  <c r="L4"/>
  <c r="L5"/>
  <c r="L6"/>
  <c r="L8"/>
  <c r="L2"/>
</calcChain>
</file>

<file path=xl/sharedStrings.xml><?xml version="1.0" encoding="utf-8"?>
<sst xmlns="http://schemas.openxmlformats.org/spreadsheetml/2006/main" count="72" uniqueCount="47">
  <si>
    <t>日期</t>
    <phoneticPr fontId="3" type="noConversion"/>
  </si>
  <si>
    <t>经办人</t>
    <phoneticPr fontId="3" type="noConversion"/>
  </si>
  <si>
    <t>事由</t>
    <phoneticPr fontId="3" type="noConversion"/>
  </si>
  <si>
    <t>凭证号</t>
    <phoneticPr fontId="3" type="noConversion"/>
  </si>
  <si>
    <t>收入</t>
    <phoneticPr fontId="3" type="noConversion"/>
  </si>
  <si>
    <t>支出</t>
    <phoneticPr fontId="3" type="noConversion"/>
  </si>
  <si>
    <t>余额</t>
    <phoneticPr fontId="3" type="noConversion"/>
  </si>
  <si>
    <t>备注</t>
    <phoneticPr fontId="3" type="noConversion"/>
  </si>
  <si>
    <t>李响</t>
    <phoneticPr fontId="3" type="noConversion"/>
  </si>
  <si>
    <t>监控设备</t>
    <phoneticPr fontId="2" type="noConversion"/>
  </si>
  <si>
    <t>明细</t>
    <phoneticPr fontId="2" type="noConversion"/>
  </si>
  <si>
    <t>单价</t>
    <phoneticPr fontId="2" type="noConversion"/>
  </si>
  <si>
    <t>数量</t>
    <phoneticPr fontId="2" type="noConversion"/>
  </si>
  <si>
    <t>总价</t>
    <phoneticPr fontId="2" type="noConversion"/>
  </si>
  <si>
    <t>存储卡64G</t>
    <phoneticPr fontId="2" type="noConversion"/>
  </si>
  <si>
    <t>硬盘 6TB</t>
    <phoneticPr fontId="2" type="noConversion"/>
  </si>
  <si>
    <t>萤石无线</t>
    <phoneticPr fontId="2" type="noConversion"/>
  </si>
  <si>
    <t>海康 10路</t>
    <phoneticPr fontId="2" type="noConversion"/>
  </si>
  <si>
    <t>优惠</t>
    <phoneticPr fontId="2" type="noConversion"/>
  </si>
  <si>
    <t>发票</t>
    <phoneticPr fontId="2" type="noConversion"/>
  </si>
  <si>
    <t>桌游1</t>
    <phoneticPr fontId="2" type="noConversion"/>
  </si>
  <si>
    <t>无</t>
    <phoneticPr fontId="2" type="noConversion"/>
  </si>
  <si>
    <t>桌游谋杀之谜剧本推理6个</t>
    <phoneticPr fontId="2" type="noConversion"/>
  </si>
  <si>
    <t>uno</t>
    <phoneticPr fontId="2" type="noConversion"/>
  </si>
  <si>
    <t>真心话大冒险等8种</t>
    <phoneticPr fontId="2" type="noConversion"/>
  </si>
  <si>
    <t>天黑请闭眼 狼人杀等7套</t>
    <phoneticPr fontId="2" type="noConversion"/>
  </si>
  <si>
    <t>象棋</t>
    <phoneticPr fontId="2" type="noConversion"/>
  </si>
  <si>
    <t>军旗</t>
    <phoneticPr fontId="2" type="noConversion"/>
  </si>
  <si>
    <t>五子棋</t>
    <phoneticPr fontId="2" type="noConversion"/>
  </si>
  <si>
    <t>多功能棋（飞行棋、跳棋等）</t>
    <phoneticPr fontId="2" type="noConversion"/>
  </si>
  <si>
    <t>冰与火之歌1</t>
    <phoneticPr fontId="2" type="noConversion"/>
  </si>
  <si>
    <t>冰与火之歌2</t>
  </si>
  <si>
    <t>富饶之城</t>
    <phoneticPr fontId="2" type="noConversion"/>
  </si>
  <si>
    <t>阿瓦隆</t>
    <phoneticPr fontId="2" type="noConversion"/>
  </si>
  <si>
    <t>叠叠高积木</t>
    <phoneticPr fontId="2" type="noConversion"/>
  </si>
  <si>
    <t>桌游2</t>
    <phoneticPr fontId="2" type="noConversion"/>
  </si>
  <si>
    <t>已结</t>
    <phoneticPr fontId="2" type="noConversion"/>
  </si>
  <si>
    <t>未结</t>
    <phoneticPr fontId="2" type="noConversion"/>
  </si>
  <si>
    <t>李响</t>
    <phoneticPr fontId="2" type="noConversion"/>
  </si>
  <si>
    <t>隔音材料等</t>
    <phoneticPr fontId="2" type="noConversion"/>
  </si>
  <si>
    <t>隔音棉 背胶 50*50</t>
    <phoneticPr fontId="2" type="noConversion"/>
  </si>
  <si>
    <t xml:space="preserve">半圆走线槽 背胶 </t>
    <phoneticPr fontId="2" type="noConversion"/>
  </si>
  <si>
    <t>无痕双面胶</t>
    <phoneticPr fontId="2" type="noConversion"/>
  </si>
  <si>
    <t>自攻钉</t>
    <phoneticPr fontId="2" type="noConversion"/>
  </si>
  <si>
    <t>运费</t>
    <phoneticPr fontId="2" type="noConversion"/>
  </si>
  <si>
    <t>老上海报纸宣传画</t>
    <phoneticPr fontId="2" type="noConversion"/>
  </si>
  <si>
    <t>路由器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</si>
</sst>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&quot;¥&quot;#,##0.00"/>
  </numFmts>
  <fonts count="4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0" fillId="0" borderId="0" xfId="0" applyAlignment="1"/>
    <xf numFmtId="176" fontId="0" fillId="0" borderId="0" xfId="0" applyNumberForma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C22" workbookViewId="0">
      <selection activeCell="H37" sqref="H37"/>
    </sheetView>
  </sheetViews>
  <sheetFormatPr defaultRowHeight="13.5"/>
  <cols>
    <col min="3" max="3" width="12.125" customWidth="1"/>
    <col min="8" max="8" width="30.875" customWidth="1"/>
    <col min="9" max="9" width="30.625" customWidth="1"/>
    <col min="13" max="13" width="9.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</row>
    <row r="2" spans="1:14">
      <c r="A2" s="3">
        <v>180928</v>
      </c>
      <c r="B2" s="1" t="s">
        <v>8</v>
      </c>
      <c r="C2" s="1" t="s">
        <v>9</v>
      </c>
      <c r="D2" s="3">
        <v>180911</v>
      </c>
      <c r="E2" s="3"/>
      <c r="F2" s="3">
        <v>6421.8</v>
      </c>
      <c r="G2" s="4"/>
      <c r="H2" s="1" t="s">
        <v>37</v>
      </c>
      <c r="I2" t="s">
        <v>14</v>
      </c>
      <c r="J2">
        <v>75.900000000000006</v>
      </c>
      <c r="K2">
        <v>2</v>
      </c>
      <c r="L2">
        <f>J2*K2</f>
        <v>151.80000000000001</v>
      </c>
      <c r="M2">
        <v>91564610</v>
      </c>
      <c r="N2">
        <v>146.80000000000001</v>
      </c>
    </row>
    <row r="3" spans="1:14">
      <c r="I3" t="s">
        <v>15</v>
      </c>
      <c r="J3">
        <v>1165</v>
      </c>
      <c r="K3">
        <v>1</v>
      </c>
      <c r="L3">
        <f t="shared" ref="L3:L5" si="0">J3*K3</f>
        <v>1165</v>
      </c>
      <c r="M3">
        <v>18470634</v>
      </c>
      <c r="N3">
        <v>1165</v>
      </c>
    </row>
    <row r="4" spans="1:14">
      <c r="I4" t="s">
        <v>16</v>
      </c>
      <c r="J4">
        <v>375</v>
      </c>
      <c r="K4">
        <v>1</v>
      </c>
      <c r="L4">
        <f t="shared" si="0"/>
        <v>375</v>
      </c>
      <c r="M4">
        <v>92646697</v>
      </c>
      <c r="N4">
        <v>358</v>
      </c>
    </row>
    <row r="5" spans="1:14">
      <c r="I5" t="s">
        <v>17</v>
      </c>
      <c r="J5">
        <v>4985</v>
      </c>
      <c r="K5">
        <v>1</v>
      </c>
      <c r="L5">
        <f t="shared" si="0"/>
        <v>4985</v>
      </c>
      <c r="M5">
        <v>10812461</v>
      </c>
      <c r="N5">
        <v>4752</v>
      </c>
    </row>
    <row r="6" spans="1:14">
      <c r="L6">
        <f>SUM(L2:L5)</f>
        <v>6676.8</v>
      </c>
      <c r="N6">
        <f>SUM(N2:N5)</f>
        <v>6421.8</v>
      </c>
    </row>
    <row r="7" spans="1:14">
      <c r="I7" t="s">
        <v>18</v>
      </c>
      <c r="L7">
        <v>-255</v>
      </c>
    </row>
    <row r="8" spans="1:14">
      <c r="L8">
        <f>SUM(L6:L7)</f>
        <v>6421.8</v>
      </c>
    </row>
    <row r="9" spans="1:14" s="5" customFormat="1"/>
    <row r="10" spans="1:14">
      <c r="A10">
        <v>180930</v>
      </c>
      <c r="B10" s="1" t="s">
        <v>8</v>
      </c>
      <c r="C10" t="s">
        <v>20</v>
      </c>
      <c r="F10">
        <v>252.2</v>
      </c>
      <c r="H10" t="s">
        <v>36</v>
      </c>
      <c r="I10" t="s">
        <v>22</v>
      </c>
      <c r="J10">
        <v>63</v>
      </c>
      <c r="K10">
        <v>1</v>
      </c>
      <c r="L10">
        <f>J10*K10</f>
        <v>63</v>
      </c>
      <c r="M10" t="s">
        <v>21</v>
      </c>
    </row>
    <row r="11" spans="1:14">
      <c r="I11" t="s">
        <v>25</v>
      </c>
      <c r="J11">
        <v>69.8</v>
      </c>
      <c r="K11">
        <v>1</v>
      </c>
      <c r="L11">
        <f t="shared" ref="L11:L24" si="1">J11*K11</f>
        <v>69.8</v>
      </c>
      <c r="M11" t="s">
        <v>21</v>
      </c>
    </row>
    <row r="12" spans="1:14">
      <c r="I12" t="s">
        <v>23</v>
      </c>
      <c r="J12">
        <v>7.2</v>
      </c>
      <c r="K12">
        <v>2</v>
      </c>
      <c r="L12">
        <f t="shared" si="1"/>
        <v>14.4</v>
      </c>
      <c r="M12" t="s">
        <v>21</v>
      </c>
    </row>
    <row r="13" spans="1:14">
      <c r="I13" t="s">
        <v>24</v>
      </c>
      <c r="J13">
        <v>105</v>
      </c>
      <c r="K13">
        <v>1</v>
      </c>
      <c r="L13">
        <f t="shared" si="1"/>
        <v>105</v>
      </c>
      <c r="M13" t="s">
        <v>21</v>
      </c>
    </row>
    <row r="14" spans="1:14">
      <c r="L14">
        <f>SUM(L10:L13)</f>
        <v>252.20000000000002</v>
      </c>
    </row>
    <row r="15" spans="1:14" s="5" customFormat="1"/>
    <row r="16" spans="1:14">
      <c r="A16">
        <v>181004</v>
      </c>
      <c r="B16" s="1" t="s">
        <v>8</v>
      </c>
      <c r="C16" t="s">
        <v>35</v>
      </c>
      <c r="F16">
        <v>509.17</v>
      </c>
      <c r="H16" t="s">
        <v>37</v>
      </c>
      <c r="I16" t="s">
        <v>26</v>
      </c>
      <c r="J16">
        <v>8.8000000000000007</v>
      </c>
      <c r="K16">
        <v>2</v>
      </c>
      <c r="L16">
        <f t="shared" si="1"/>
        <v>17.600000000000001</v>
      </c>
      <c r="M16" t="s">
        <v>21</v>
      </c>
    </row>
    <row r="17" spans="1:13">
      <c r="I17" t="s">
        <v>27</v>
      </c>
      <c r="J17">
        <v>4.3</v>
      </c>
      <c r="K17">
        <v>2</v>
      </c>
      <c r="L17">
        <f t="shared" si="1"/>
        <v>8.6</v>
      </c>
      <c r="M17" t="s">
        <v>21</v>
      </c>
    </row>
    <row r="18" spans="1:13">
      <c r="I18" t="s">
        <v>28</v>
      </c>
      <c r="J18">
        <v>4.7</v>
      </c>
      <c r="K18">
        <v>2</v>
      </c>
      <c r="L18">
        <f t="shared" si="1"/>
        <v>9.4</v>
      </c>
      <c r="M18" t="s">
        <v>21</v>
      </c>
    </row>
    <row r="19" spans="1:13">
      <c r="I19" t="s">
        <v>29</v>
      </c>
      <c r="J19">
        <v>69.8</v>
      </c>
      <c r="K19">
        <v>1</v>
      </c>
      <c r="L19">
        <f t="shared" si="1"/>
        <v>69.8</v>
      </c>
      <c r="M19" t="s">
        <v>21</v>
      </c>
    </row>
    <row r="20" spans="1:13">
      <c r="I20" t="s">
        <v>30</v>
      </c>
      <c r="J20">
        <v>62.96</v>
      </c>
      <c r="K20">
        <v>1</v>
      </c>
      <c r="L20">
        <f t="shared" si="1"/>
        <v>62.96</v>
      </c>
      <c r="M20" t="s">
        <v>21</v>
      </c>
    </row>
    <row r="21" spans="1:13">
      <c r="I21" t="s">
        <v>31</v>
      </c>
      <c r="J21">
        <v>98.94</v>
      </c>
      <c r="K21">
        <v>1</v>
      </c>
      <c r="L21">
        <f t="shared" si="1"/>
        <v>98.94</v>
      </c>
      <c r="M21" t="s">
        <v>21</v>
      </c>
    </row>
    <row r="22" spans="1:13">
      <c r="I22" t="s">
        <v>32</v>
      </c>
      <c r="J22">
        <v>59.4</v>
      </c>
      <c r="K22">
        <v>1</v>
      </c>
      <c r="L22">
        <f t="shared" si="1"/>
        <v>59.4</v>
      </c>
      <c r="M22" t="s">
        <v>21</v>
      </c>
    </row>
    <row r="23" spans="1:13">
      <c r="I23" t="s">
        <v>33</v>
      </c>
      <c r="J23">
        <v>80.47</v>
      </c>
      <c r="K23">
        <v>1</v>
      </c>
      <c r="L23">
        <f t="shared" si="1"/>
        <v>80.47</v>
      </c>
      <c r="M23" t="s">
        <v>21</v>
      </c>
    </row>
    <row r="24" spans="1:13">
      <c r="I24" t="s">
        <v>34</v>
      </c>
      <c r="J24">
        <v>51</v>
      </c>
      <c r="K24">
        <v>2</v>
      </c>
      <c r="L24">
        <f t="shared" si="1"/>
        <v>102</v>
      </c>
      <c r="M24" t="s">
        <v>21</v>
      </c>
    </row>
    <row r="25" spans="1:13">
      <c r="L25">
        <f>SUM(L16:L24)</f>
        <v>509.16999999999996</v>
      </c>
    </row>
    <row r="26" spans="1:13" s="5" customFormat="1"/>
    <row r="27" spans="1:13">
      <c r="A27">
        <v>181013</v>
      </c>
      <c r="B27" t="s">
        <v>38</v>
      </c>
      <c r="C27" t="s">
        <v>39</v>
      </c>
      <c r="F27">
        <v>825</v>
      </c>
      <c r="H27" t="s">
        <v>37</v>
      </c>
      <c r="I27" t="s">
        <v>40</v>
      </c>
      <c r="J27">
        <v>20</v>
      </c>
      <c r="K27">
        <v>30</v>
      </c>
      <c r="L27">
        <f>J27*K27</f>
        <v>600</v>
      </c>
      <c r="M27" t="s">
        <v>21</v>
      </c>
    </row>
    <row r="28" spans="1:13">
      <c r="I28" t="s">
        <v>41</v>
      </c>
      <c r="J28">
        <v>13.9</v>
      </c>
      <c r="K28">
        <v>10</v>
      </c>
      <c r="L28">
        <f t="shared" ref="L28:L31" si="2">J28*K28</f>
        <v>139</v>
      </c>
      <c r="M28" t="s">
        <v>21</v>
      </c>
    </row>
    <row r="29" spans="1:13">
      <c r="I29" t="s">
        <v>42</v>
      </c>
      <c r="J29">
        <v>35</v>
      </c>
      <c r="K29">
        <v>2</v>
      </c>
      <c r="L29">
        <f t="shared" si="2"/>
        <v>70</v>
      </c>
      <c r="M29" t="s">
        <v>21</v>
      </c>
    </row>
    <row r="30" spans="1:13">
      <c r="I30" t="s">
        <v>43</v>
      </c>
      <c r="J30">
        <v>10</v>
      </c>
      <c r="K30">
        <v>1</v>
      </c>
      <c r="L30">
        <f t="shared" si="2"/>
        <v>10</v>
      </c>
      <c r="M30" t="s">
        <v>21</v>
      </c>
    </row>
    <row r="31" spans="1:13">
      <c r="I31" t="s">
        <v>44</v>
      </c>
      <c r="J31">
        <v>6</v>
      </c>
      <c r="K31">
        <v>1</v>
      </c>
      <c r="L31">
        <f t="shared" si="2"/>
        <v>6</v>
      </c>
      <c r="M31" t="s">
        <v>21</v>
      </c>
    </row>
    <row r="32" spans="1:13">
      <c r="L32">
        <f>SUM(L27:L31)</f>
        <v>825</v>
      </c>
    </row>
    <row r="33" spans="1:13" s="5" customFormat="1"/>
    <row r="34" spans="1:13">
      <c r="A34">
        <v>181014</v>
      </c>
      <c r="B34" t="s">
        <v>38</v>
      </c>
      <c r="C34" t="s">
        <v>45</v>
      </c>
      <c r="F34">
        <v>213.64</v>
      </c>
      <c r="H34" t="s">
        <v>37</v>
      </c>
      <c r="I34" t="s">
        <v>45</v>
      </c>
      <c r="J34">
        <v>213.64</v>
      </c>
      <c r="K34">
        <v>1</v>
      </c>
      <c r="L34">
        <f>J34*K34</f>
        <v>213.64</v>
      </c>
      <c r="M34" t="s">
        <v>21</v>
      </c>
    </row>
    <row r="35" spans="1:13">
      <c r="L35">
        <f>SUM(L34)</f>
        <v>213.64</v>
      </c>
    </row>
    <row r="37" spans="1:13">
      <c r="C37" t="s">
        <v>46</v>
      </c>
      <c r="F37">
        <v>898.99</v>
      </c>
    </row>
    <row r="41" spans="1:13">
      <c r="F41">
        <f>SUM(F2:F37)</f>
        <v>9120.7999999999993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北京市第五十四中学</dc:creator>
  <cp:lastModifiedBy>Administrator</cp:lastModifiedBy>
  <dcterms:created xsi:type="dcterms:W3CDTF">2018-10-17T10:01:19Z</dcterms:created>
  <dcterms:modified xsi:type="dcterms:W3CDTF">2018-10-17T16:25:26Z</dcterms:modified>
</cp:coreProperties>
</file>