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60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2" i="1" l="1"/>
  <c r="I11" i="1"/>
  <c r="G11" i="1"/>
  <c r="P11" i="1"/>
  <c r="G6" i="1"/>
  <c r="G7" i="1"/>
  <c r="G5" i="1"/>
  <c r="H5" i="1"/>
  <c r="H6" i="1"/>
  <c r="H7" i="1"/>
  <c r="P5" i="1"/>
  <c r="Q5" i="1"/>
  <c r="P6" i="1"/>
  <c r="Q6" i="1"/>
  <c r="P7" i="1"/>
  <c r="Q7" i="1"/>
  <c r="Q11" i="1"/>
  <c r="J5" i="1"/>
  <c r="J6" i="1"/>
  <c r="J7" i="1"/>
  <c r="J11" i="1"/>
</calcChain>
</file>

<file path=xl/sharedStrings.xml><?xml version="1.0" encoding="utf-8"?>
<sst xmlns="http://schemas.openxmlformats.org/spreadsheetml/2006/main" count="23" uniqueCount="23">
  <si>
    <t>姓名</t>
    <phoneticPr fontId="1" type="noConversion"/>
  </si>
  <si>
    <t>身份证号</t>
    <phoneticPr fontId="1" type="noConversion"/>
  </si>
  <si>
    <t>应发工资</t>
    <phoneticPr fontId="1" type="noConversion"/>
  </si>
  <si>
    <t>养老个人</t>
    <phoneticPr fontId="1" type="noConversion"/>
  </si>
  <si>
    <t>失业个人</t>
    <phoneticPr fontId="1" type="noConversion"/>
  </si>
  <si>
    <t>医疗个人</t>
    <phoneticPr fontId="1" type="noConversion"/>
  </si>
  <si>
    <t>个税</t>
    <phoneticPr fontId="1" type="noConversion"/>
  </si>
  <si>
    <t>实发工资</t>
    <phoneticPr fontId="1" type="noConversion"/>
  </si>
  <si>
    <t>养老单位</t>
    <phoneticPr fontId="1" type="noConversion"/>
  </si>
  <si>
    <t>失业单位</t>
    <phoneticPr fontId="1" type="noConversion"/>
  </si>
  <si>
    <t>工伤单位</t>
    <phoneticPr fontId="1" type="noConversion"/>
  </si>
  <si>
    <t>生育单位</t>
    <phoneticPr fontId="1" type="noConversion"/>
  </si>
  <si>
    <t>医疗单位</t>
    <phoneticPr fontId="1" type="noConversion"/>
  </si>
  <si>
    <t>社保单位</t>
    <phoneticPr fontId="1" type="noConversion"/>
  </si>
  <si>
    <t>单位总支出</t>
    <phoneticPr fontId="1" type="noConversion"/>
  </si>
  <si>
    <t>卢安</t>
    <phoneticPr fontId="1" type="noConversion"/>
  </si>
  <si>
    <t>610102198206303559</t>
    <phoneticPr fontId="1" type="noConversion"/>
  </si>
  <si>
    <t>纪青丽</t>
    <phoneticPr fontId="1" type="noConversion"/>
  </si>
  <si>
    <t>马瑞</t>
    <phoneticPr fontId="1" type="noConversion"/>
  </si>
  <si>
    <t>申报工资</t>
    <phoneticPr fontId="1" type="noConversion"/>
  </si>
  <si>
    <t>640202198203140513</t>
    <phoneticPr fontId="1" type="noConversion"/>
  </si>
  <si>
    <t>610103195411222427</t>
    <phoneticPr fontId="1" type="noConversion"/>
  </si>
  <si>
    <t>社保个人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</si>
</sst>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12"/>
  <sheetViews>
    <sheetView tabSelected="1" showRuler="0" topLeftCell="G3" zoomScale="150" zoomScaleNormal="150" zoomScalePageLayoutView="150" workbookViewId="0">
      <selection activeCell="R13" sqref="R13"/>
    </sheetView>
  </sheetViews>
  <sheetFormatPr baseColWidth="10" defaultRowHeight="15" x14ac:dyDescent="0"/>
  <cols>
    <col min="2" max="2" width="20.1640625" style="1" customWidth="1"/>
  </cols>
  <sheetData>
    <row r="4" spans="1:18">
      <c r="A4" t="s">
        <v>0</v>
      </c>
      <c r="B4" s="1" t="s">
        <v>1</v>
      </c>
      <c r="C4" t="s">
        <v>19</v>
      </c>
      <c r="D4" t="s">
        <v>3</v>
      </c>
      <c r="E4" t="s">
        <v>4</v>
      </c>
      <c r="F4" t="s">
        <v>5</v>
      </c>
      <c r="G4" t="s">
        <v>22</v>
      </c>
      <c r="H4" t="s">
        <v>2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</row>
    <row r="5" spans="1:18">
      <c r="A5" t="s">
        <v>15</v>
      </c>
      <c r="B5" s="1" t="s">
        <v>16</v>
      </c>
      <c r="C5">
        <v>4000</v>
      </c>
      <c r="D5">
        <v>320</v>
      </c>
      <c r="E5">
        <v>8</v>
      </c>
      <c r="F5">
        <v>88.04</v>
      </c>
      <c r="G5">
        <f>D5+E5+F5</f>
        <v>416.04</v>
      </c>
      <c r="H5">
        <f>(C5-D5-E5-F5)</f>
        <v>3583.96</v>
      </c>
      <c r="I5">
        <v>2.52</v>
      </c>
      <c r="J5">
        <f>(H5-I5)</f>
        <v>3581.44</v>
      </c>
      <c r="K5">
        <v>760</v>
      </c>
      <c r="L5">
        <v>32</v>
      </c>
      <c r="M5">
        <v>17.010000000000002</v>
      </c>
      <c r="N5">
        <v>34.020000000000003</v>
      </c>
      <c r="O5">
        <v>425.2</v>
      </c>
      <c r="P5">
        <f>SUM(K5:O5)</f>
        <v>1268.23</v>
      </c>
      <c r="Q5">
        <f>(C5+P5)</f>
        <v>5268.23</v>
      </c>
    </row>
    <row r="6" spans="1:18">
      <c r="A6" t="s">
        <v>17</v>
      </c>
      <c r="B6" s="1" t="s">
        <v>21</v>
      </c>
      <c r="C6">
        <v>3500</v>
      </c>
      <c r="D6">
        <v>0</v>
      </c>
      <c r="E6">
        <v>0</v>
      </c>
      <c r="F6">
        <v>0</v>
      </c>
      <c r="G6">
        <f t="shared" ref="G6:G7" si="0">D6+E6+F6</f>
        <v>0</v>
      </c>
      <c r="H6">
        <f>(C6-D6-E6-F6)</f>
        <v>3500</v>
      </c>
      <c r="I6">
        <v>0</v>
      </c>
      <c r="J6">
        <f>(H6-I6)</f>
        <v>3500</v>
      </c>
      <c r="K6">
        <v>0</v>
      </c>
      <c r="L6">
        <v>0</v>
      </c>
      <c r="M6">
        <v>0</v>
      </c>
      <c r="N6">
        <v>0</v>
      </c>
      <c r="O6">
        <v>0</v>
      </c>
      <c r="P6">
        <f>SUM(K6:O6)</f>
        <v>0</v>
      </c>
      <c r="Q6">
        <f>(C6+P6)</f>
        <v>3500</v>
      </c>
    </row>
    <row r="7" spans="1:18">
      <c r="A7" t="s">
        <v>18</v>
      </c>
      <c r="B7" s="1" t="s">
        <v>20</v>
      </c>
      <c r="C7">
        <v>2834</v>
      </c>
      <c r="D7">
        <v>226.72</v>
      </c>
      <c r="E7">
        <v>5.67</v>
      </c>
      <c r="F7">
        <v>88.04</v>
      </c>
      <c r="G7">
        <f t="shared" si="0"/>
        <v>320.43</v>
      </c>
      <c r="H7">
        <f>(C7-D7-E7-F7)</f>
        <v>2513.5700000000002</v>
      </c>
      <c r="I7">
        <v>0</v>
      </c>
      <c r="J7">
        <f>(H7-I7)</f>
        <v>2513.5700000000002</v>
      </c>
      <c r="K7">
        <v>538.46</v>
      </c>
      <c r="L7">
        <v>22.67</v>
      </c>
      <c r="M7">
        <v>17.010000000000002</v>
      </c>
      <c r="N7">
        <v>34.020000000000003</v>
      </c>
      <c r="O7">
        <v>425.2</v>
      </c>
      <c r="P7">
        <f>SUM(K7:O7)</f>
        <v>1037.3599999999999</v>
      </c>
      <c r="Q7">
        <f>(C7+P7)</f>
        <v>3871.3599999999997</v>
      </c>
    </row>
    <row r="11" spans="1:18">
      <c r="G11">
        <f>SUM(G5:G10)</f>
        <v>736.47</v>
      </c>
      <c r="I11">
        <f>SUM(I5:I10)</f>
        <v>2.52</v>
      </c>
      <c r="J11">
        <f>SUM(J5:J10)</f>
        <v>9595.01</v>
      </c>
      <c r="P11">
        <f>SUM(P5:P10)</f>
        <v>2305.59</v>
      </c>
      <c r="Q11">
        <f>SUM(Q5:Q10)</f>
        <v>12639.59</v>
      </c>
    </row>
    <row r="12" spans="1:18">
      <c r="R12">
        <f>G11+P11</f>
        <v>3042.0600000000004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</dc:creator>
  <cp:lastModifiedBy>lu</cp:lastModifiedBy>
  <dcterms:created xsi:type="dcterms:W3CDTF">2016-11-25T04:40:02Z</dcterms:created>
  <dcterms:modified xsi:type="dcterms:W3CDTF">2016-12-06T03:18:44Z</dcterms:modified>
</cp:coreProperties>
</file>