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O5"/>
  <c r="S5"/>
  <c r="U5"/>
  <c r="S6"/>
  <c r="U6"/>
  <c r="N7"/>
  <c r="O7"/>
  <c r="S7"/>
  <c r="U7"/>
  <c r="N9"/>
  <c r="O9"/>
  <c r="S9"/>
  <c r="U9"/>
  <c r="N8"/>
  <c r="O8"/>
  <c r="S8"/>
  <c r="U8"/>
  <c r="E9"/>
  <c r="F9"/>
  <c r="J9"/>
  <c r="E5"/>
  <c r="F5"/>
  <c r="J5"/>
  <c r="J6"/>
  <c r="E7"/>
  <c r="F7"/>
  <c r="J7"/>
  <c r="E8"/>
  <c r="F8"/>
  <c r="J8"/>
  <c r="X5"/>
  <c r="X6"/>
  <c r="X7"/>
  <c r="X8"/>
  <c r="X9"/>
  <c r="X13"/>
  <c r="H5"/>
  <c r="W5"/>
  <c r="H6"/>
  <c r="W6"/>
  <c r="H7"/>
  <c r="W7"/>
  <c r="H8"/>
  <c r="W8"/>
  <c r="H9"/>
  <c r="W9"/>
  <c r="W13"/>
  <c r="U13"/>
  <c r="T13"/>
  <c r="S13"/>
  <c r="L8"/>
  <c r="L5"/>
  <c r="L7"/>
  <c r="L9"/>
  <c r="L6"/>
  <c r="L13"/>
  <c r="K13"/>
  <c r="J13"/>
  <c r="I13"/>
  <c r="H13"/>
</calcChain>
</file>

<file path=xl/sharedStrings.xml><?xml version="1.0" encoding="utf-8"?>
<sst xmlns="http://schemas.openxmlformats.org/spreadsheetml/2006/main" count="38" uniqueCount="38">
  <si>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</si>
  <si>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</si>
  <si>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</si>
  <si>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</si>
  <si>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</si>
  <si>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</si>
  <si>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</si>
  <si>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</si>
  <si>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</si>
  <si>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</si>
  <si>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</si>
  <si>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</si>
  <si>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</si>
  <si>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</si>
  <si>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</si>
  <si>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</si>
  <si>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</si>
  <si>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</si>
  <si>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</si>
  <si>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</si>
  <si>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</si>
  <si>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</si>
  <si>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</si>
  <si>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</si>
  <si>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</si>
  <si>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</si>
  <si>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</si>
  <si>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</si>
  <si>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</si>
  <si>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</si>
  <si>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5000</t>
    <phoneticPr fontId="1" type="noConversion"/>
  </si>
  <si>
    <t>4000</t>
    <phoneticPr fontId="1" type="noConversion"/>
  </si>
  <si>
    <t>6000</t>
    <phoneticPr fontId="1" type="noConversion"/>
  </si>
  <si>
    <t>原始工资</t>
    <phoneticPr fontId="1" type="noConversion"/>
  </si>
  <si>
    <t>6800</t>
    <phoneticPr fontId="1" type="noConversion"/>
  </si>
  <si>
    <t>邢颖</t>
  </si>
  <si>
    <t>13098419870805156X</t>
  </si>
  <si>
    <t>3500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</si>
</sst>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3"/>
  <sheetViews>
    <sheetView tabSelected="1" showRuler="0" zoomScale="115" zoomScaleNormal="115" zoomScalePageLayoutView="150" workbookViewId="0">
      <selection activeCell="J27" sqref="J27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33</v>
      </c>
      <c r="D4" t="s">
        <v>29</v>
      </c>
      <c r="E4" t="s">
        <v>3</v>
      </c>
      <c r="F4" s="2" t="s">
        <v>4</v>
      </c>
      <c r="G4" t="s">
        <v>5</v>
      </c>
      <c r="H4" s="2" t="s">
        <v>21</v>
      </c>
      <c r="I4" t="s">
        <v>22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23</v>
      </c>
      <c r="U4" s="2" t="s">
        <v>14</v>
      </c>
      <c r="W4" t="s">
        <v>27</v>
      </c>
      <c r="X4" s="2" t="s">
        <v>28</v>
      </c>
    </row>
    <row r="5" spans="1:24">
      <c r="A5" t="s">
        <v>15</v>
      </c>
      <c r="B5" s="1" t="s">
        <v>16</v>
      </c>
      <c r="C5" s="1" t="s">
        <v>30</v>
      </c>
      <c r="D5">
        <v>5000</v>
      </c>
      <c r="E5">
        <f>D5*0.08</f>
        <v>400</v>
      </c>
      <c r="F5" s="2">
        <f>D5*0.2%</f>
        <v>10</v>
      </c>
      <c r="G5">
        <v>104.6</v>
      </c>
      <c r="H5" s="2">
        <f>E5+F5+G5</f>
        <v>514.6</v>
      </c>
      <c r="I5">
        <v>780</v>
      </c>
      <c r="J5" s="2">
        <f>(C5-E5-F5-G5-I5)</f>
        <v>3705.3999999999996</v>
      </c>
      <c r="K5">
        <v>0</v>
      </c>
      <c r="L5" s="2">
        <f t="shared" ref="L5:L9" si="0">(J5-K5)</f>
        <v>3705.3999999999996</v>
      </c>
      <c r="N5">
        <f>D5*0.19</f>
        <v>950</v>
      </c>
      <c r="O5" s="2">
        <f>D5*0.8%</f>
        <v>40</v>
      </c>
      <c r="P5">
        <v>20.32</v>
      </c>
      <c r="Q5">
        <v>40.64</v>
      </c>
      <c r="R5">
        <v>508</v>
      </c>
      <c r="S5" s="2">
        <f t="shared" ref="S5:S9" si="1">SUM(N5:R5)</f>
        <v>1558.96</v>
      </c>
      <c r="T5">
        <v>780</v>
      </c>
      <c r="U5" s="2">
        <f>(C5+S5+T5)</f>
        <v>7338.96</v>
      </c>
      <c r="W5" s="3">
        <f>H5+S5</f>
        <v>2073.56</v>
      </c>
      <c r="X5">
        <f>I5+T5</f>
        <v>1560</v>
      </c>
    </row>
    <row r="6" spans="1:24">
      <c r="A6" t="s">
        <v>17</v>
      </c>
      <c r="B6" s="1" t="s">
        <v>20</v>
      </c>
      <c r="C6" s="1" t="s">
        <v>31</v>
      </c>
      <c r="D6">
        <v>4000</v>
      </c>
      <c r="E6">
        <v>0</v>
      </c>
      <c r="F6" s="2">
        <v>0</v>
      </c>
      <c r="G6">
        <v>0</v>
      </c>
      <c r="H6" s="2">
        <f t="shared" ref="H6:H9" si="2">E6+F6+G6</f>
        <v>0</v>
      </c>
      <c r="I6">
        <v>0</v>
      </c>
      <c r="J6" s="2">
        <f>(C6-E6-F6-G6-I6)</f>
        <v>4000</v>
      </c>
      <c r="K6">
        <v>0</v>
      </c>
      <c r="L6" s="2">
        <f t="shared" si="0"/>
        <v>4000</v>
      </c>
      <c r="N6">
        <v>0</v>
      </c>
      <c r="O6" s="2">
        <v>0</v>
      </c>
      <c r="P6">
        <v>0</v>
      </c>
      <c r="Q6">
        <v>0</v>
      </c>
      <c r="R6">
        <v>0</v>
      </c>
      <c r="S6" s="2">
        <f t="shared" si="1"/>
        <v>0</v>
      </c>
      <c r="T6">
        <v>0</v>
      </c>
      <c r="U6" s="2">
        <f>(C6+S6+T6)</f>
        <v>4000</v>
      </c>
      <c r="W6" s="3">
        <f t="shared" ref="W6:W9" si="3">H6+S6</f>
        <v>0</v>
      </c>
      <c r="X6">
        <f t="shared" ref="X6:X9" si="4">I6+T6</f>
        <v>0</v>
      </c>
    </row>
    <row r="7" spans="1:24">
      <c r="A7" t="s">
        <v>18</v>
      </c>
      <c r="B7" s="1" t="s">
        <v>19</v>
      </c>
      <c r="C7" s="1" t="s">
        <v>34</v>
      </c>
      <c r="D7">
        <v>6000</v>
      </c>
      <c r="E7">
        <f>D7*8%</f>
        <v>480</v>
      </c>
      <c r="F7" s="2">
        <f>D7*0.2%</f>
        <v>12</v>
      </c>
      <c r="G7">
        <v>123</v>
      </c>
      <c r="H7" s="2">
        <f t="shared" si="2"/>
        <v>615</v>
      </c>
      <c r="I7">
        <v>1008</v>
      </c>
      <c r="J7" s="2">
        <f>(C7-E7-F7-G7-I7)</f>
        <v>5177</v>
      </c>
      <c r="K7">
        <v>5.31</v>
      </c>
      <c r="L7" s="2">
        <f t="shared" si="0"/>
        <v>5171.6899999999996</v>
      </c>
      <c r="N7">
        <f>D7*19%</f>
        <v>1140</v>
      </c>
      <c r="O7" s="2">
        <f>D7*0.8%</f>
        <v>48</v>
      </c>
      <c r="P7">
        <v>24</v>
      </c>
      <c r="Q7">
        <v>48</v>
      </c>
      <c r="R7">
        <v>600</v>
      </c>
      <c r="S7" s="2">
        <f t="shared" si="1"/>
        <v>1860</v>
      </c>
      <c r="T7">
        <v>1008</v>
      </c>
      <c r="U7" s="2">
        <f>(C7+S7+T7)</f>
        <v>9668</v>
      </c>
      <c r="W7" s="3">
        <f t="shared" si="3"/>
        <v>2475</v>
      </c>
      <c r="X7">
        <f t="shared" si="4"/>
        <v>2016</v>
      </c>
    </row>
    <row r="8" spans="1:24">
      <c r="A8" t="s">
        <v>25</v>
      </c>
      <c r="B8" s="1" t="s">
        <v>24</v>
      </c>
      <c r="C8" s="1" t="s">
        <v>32</v>
      </c>
      <c r="D8">
        <v>3387</v>
      </c>
      <c r="E8">
        <f>D8*8%</f>
        <v>270.95999999999998</v>
      </c>
      <c r="F8" s="2">
        <f>D8*0.2%</f>
        <v>6.774</v>
      </c>
      <c r="G8">
        <v>104.6</v>
      </c>
      <c r="H8" s="2">
        <f t="shared" si="2"/>
        <v>382.33399999999995</v>
      </c>
      <c r="I8">
        <v>480</v>
      </c>
      <c r="J8" s="2">
        <f>(C8-E8-F8-G8-I8)</f>
        <v>5137.6659999999993</v>
      </c>
      <c r="K8">
        <v>4.13</v>
      </c>
      <c r="L8" s="2">
        <f t="shared" si="0"/>
        <v>5133.5359999999991</v>
      </c>
      <c r="N8">
        <f>D8*19%</f>
        <v>643.53</v>
      </c>
      <c r="O8" s="2">
        <f>D8*0.8%</f>
        <v>27.096</v>
      </c>
      <c r="P8">
        <v>20.32</v>
      </c>
      <c r="Q8">
        <v>40.64</v>
      </c>
      <c r="R8">
        <v>508</v>
      </c>
      <c r="S8" s="2">
        <f t="shared" si="1"/>
        <v>1239.586</v>
      </c>
      <c r="T8">
        <v>480</v>
      </c>
      <c r="U8" s="2">
        <f>(C8+S8+T8)</f>
        <v>7719.5860000000002</v>
      </c>
      <c r="W8" s="3">
        <f t="shared" si="3"/>
        <v>1621.92</v>
      </c>
      <c r="X8">
        <f t="shared" si="4"/>
        <v>960</v>
      </c>
    </row>
    <row r="9" spans="1:24">
      <c r="A9" t="s">
        <v>35</v>
      </c>
      <c r="B9" s="1" t="s">
        <v>36</v>
      </c>
      <c r="C9" s="1" t="s">
        <v>37</v>
      </c>
      <c r="D9">
        <v>3500</v>
      </c>
      <c r="E9">
        <f>D9*8%</f>
        <v>280</v>
      </c>
      <c r="F9" s="2">
        <f>D9*0.2%</f>
        <v>7</v>
      </c>
      <c r="G9">
        <v>104.6</v>
      </c>
      <c r="H9" s="2">
        <f t="shared" si="2"/>
        <v>391.6</v>
      </c>
      <c r="I9">
        <v>0</v>
      </c>
      <c r="J9" s="2">
        <f>(C9-E9-F9-G9-I9)</f>
        <v>3108.4</v>
      </c>
      <c r="K9">
        <v>0</v>
      </c>
      <c r="L9" s="2">
        <f t="shared" si="0"/>
        <v>3108.4</v>
      </c>
      <c r="N9">
        <f>D9*19%</f>
        <v>665</v>
      </c>
      <c r="O9" s="2">
        <f>D9*0.8%</f>
        <v>28</v>
      </c>
      <c r="P9">
        <v>20.32</v>
      </c>
      <c r="Q9">
        <v>40.64</v>
      </c>
      <c r="R9">
        <v>508</v>
      </c>
      <c r="S9" s="2">
        <f t="shared" si="1"/>
        <v>1261.96</v>
      </c>
      <c r="T9">
        <v>0</v>
      </c>
      <c r="U9" s="2">
        <f>(C9+S9+T9)</f>
        <v>4761.96</v>
      </c>
      <c r="W9" s="3">
        <f t="shared" si="3"/>
        <v>1653.56</v>
      </c>
      <c r="X9">
        <f t="shared" si="4"/>
        <v>0</v>
      </c>
    </row>
    <row r="13" spans="1:24">
      <c r="A13" t="s">
        <v>26</v>
      </c>
      <c r="H13" s="2">
        <f>SUM(H5:H11)</f>
        <v>1903.5339999999997</v>
      </c>
      <c r="I13">
        <f>SUM(I5:I11)</f>
        <v>2268</v>
      </c>
      <c r="J13" s="2">
        <f>SUM(J5:J11)</f>
        <v>21128.466</v>
      </c>
      <c r="K13">
        <f>SUM(K5:K11)</f>
        <v>9.44</v>
      </c>
      <c r="L13" s="2">
        <f>SUM(L5:L11)</f>
        <v>21119.026000000002</v>
      </c>
      <c r="S13" s="2">
        <f>SUM(S5:S11)</f>
        <v>5920.5060000000003</v>
      </c>
      <c r="T13">
        <f>SUM(T5:T11)</f>
        <v>2268</v>
      </c>
      <c r="U13" s="2">
        <f>SUM(U5:U11)</f>
        <v>33488.506000000001</v>
      </c>
      <c r="W13" s="3">
        <f>SUM(W5:W11)</f>
        <v>7824.0399999999991</v>
      </c>
      <c r="X13">
        <f>SUM(X5:X11)</f>
        <v>4536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2019-01-30T04:27:51Z</dcterms:modified>
</cp:coreProperties>
</file>