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S14" i="1"/>
  <c r="R14" i="1"/>
  <c r="Q14" i="1"/>
  <c r="I9" i="1"/>
  <c r="K9" i="1"/>
  <c r="K14" i="1"/>
  <c r="J14" i="1"/>
  <c r="I14" i="1"/>
  <c r="H14" i="1"/>
  <c r="G14" i="1"/>
  <c r="S10" i="1"/>
  <c r="Q10" i="1"/>
  <c r="L10" i="1"/>
  <c r="K10" i="1"/>
  <c r="I10" i="1"/>
  <c r="G10" i="1"/>
  <c r="D10" i="1"/>
  <c r="Q9" i="1"/>
  <c r="G9" i="1"/>
  <c r="D9" i="1"/>
  <c r="L9" i="1"/>
  <c r="D8" i="1"/>
  <c r="I8" i="1"/>
  <c r="D7" i="1"/>
  <c r="I7" i="1"/>
  <c r="L8" i="1"/>
  <c r="L7" i="1"/>
  <c r="Q8" i="1"/>
  <c r="S8" i="1"/>
  <c r="K8" i="1"/>
  <c r="G8" i="1"/>
  <c r="U15" i="1"/>
  <c r="Q6" i="1"/>
  <c r="S6" i="1"/>
  <c r="Q7" i="1"/>
  <c r="S7" i="1"/>
  <c r="Q5" i="1"/>
  <c r="S5" i="1"/>
  <c r="I6" i="1"/>
  <c r="I5" i="1"/>
  <c r="G5" i="1"/>
  <c r="G6" i="1"/>
  <c r="G7" i="1"/>
  <c r="T15" i="1"/>
  <c r="K5" i="1"/>
  <c r="K6" i="1"/>
  <c r="K7" i="1"/>
</calcChain>
</file>

<file path=xl/sharedStrings.xml><?xml version="1.0" encoding="utf-8"?>
<sst xmlns="http://schemas.openxmlformats.org/spreadsheetml/2006/main" count="31" uniqueCount="31">
  <si>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</si>
  <si>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</si>
  <si>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</si>
  <si>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</si>
  <si>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</si>
  <si>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</si>
  <si>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</si>
  <si>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</si>
  <si>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</si>
  <si>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</si>
  <si>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</si>
  <si>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</si>
  <si>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</si>
  <si>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</si>
  <si>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</si>
  <si>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</si>
  <si>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</si>
  <si>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</si>
  <si>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</si>
  <si>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</si>
  <si>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</si>
  <si>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</si>
  <si>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</si>
  <si>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</si>
  <si>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</si>
  <si>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任利军</t>
    <phoneticPr fontId="1" type="noConversion"/>
  </si>
  <si>
    <t>130821198801020011</t>
    <phoneticPr fontId="1" type="noConversion"/>
  </si>
  <si>
    <t>320602198301150528</t>
  </si>
  <si>
    <t>蒋小青</t>
    <phoneticPr fontId="1" type="noConversion"/>
  </si>
  <si>
    <t>耿绍瑀</t>
  </si>
  <si>
    <t>220282198807195658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</si>
</sst>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5"/>
  <sheetViews>
    <sheetView tabSelected="1" showRuler="0" topLeftCell="H1" zoomScale="150" zoomScaleNormal="150" zoomScalePageLayoutView="150" workbookViewId="0">
      <selection activeCell="H10" sqref="H10"/>
    </sheetView>
  </sheetViews>
  <sheetFormatPr baseColWidth="10" defaultRowHeight="15" x14ac:dyDescent="0"/>
  <cols>
    <col min="2" max="2" width="20.1640625" style="1" customWidth="1"/>
  </cols>
  <sheetData>
    <row r="4" spans="1:21">
      <c r="A4" t="s">
        <v>0</v>
      </c>
      <c r="B4" s="1" t="s">
        <v>1</v>
      </c>
      <c r="C4" t="s">
        <v>19</v>
      </c>
      <c r="D4" t="s">
        <v>3</v>
      </c>
      <c r="E4" t="s">
        <v>4</v>
      </c>
      <c r="F4" t="s">
        <v>5</v>
      </c>
      <c r="G4" t="s">
        <v>22</v>
      </c>
      <c r="H4" t="s">
        <v>23</v>
      </c>
      <c r="I4" t="s">
        <v>2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24</v>
      </c>
      <c r="S4" t="s">
        <v>14</v>
      </c>
    </row>
    <row r="5" spans="1:21">
      <c r="A5" t="s">
        <v>15</v>
      </c>
      <c r="B5" s="1" t="s">
        <v>16</v>
      </c>
      <c r="C5">
        <v>4000</v>
      </c>
      <c r="D5">
        <v>320</v>
      </c>
      <c r="E5">
        <v>8</v>
      </c>
      <c r="F5">
        <v>95.48</v>
      </c>
      <c r="G5">
        <f>D5+E5+F5</f>
        <v>423.48</v>
      </c>
      <c r="H5">
        <v>480</v>
      </c>
      <c r="I5">
        <f>(C5-D5-E5-F5-H5)</f>
        <v>3096.52</v>
      </c>
      <c r="J5">
        <v>0</v>
      </c>
      <c r="K5">
        <f t="shared" ref="K5:K10" si="0">(I5-J5)</f>
        <v>3096.52</v>
      </c>
      <c r="L5">
        <v>760</v>
      </c>
      <c r="M5">
        <v>32</v>
      </c>
      <c r="N5">
        <v>18.5</v>
      </c>
      <c r="O5">
        <v>36.99</v>
      </c>
      <c r="P5">
        <v>462.4</v>
      </c>
      <c r="Q5">
        <f t="shared" ref="Q5:Q10" si="1">SUM(L5:P5)</f>
        <v>1309.8899999999999</v>
      </c>
      <c r="R5">
        <v>480</v>
      </c>
      <c r="S5">
        <f>(C5+Q5+R5)</f>
        <v>5789.8899999999994</v>
      </c>
    </row>
    <row r="6" spans="1:21">
      <c r="A6" t="s">
        <v>17</v>
      </c>
      <c r="B6" s="1" t="s">
        <v>21</v>
      </c>
      <c r="C6">
        <v>3500</v>
      </c>
      <c r="D6">
        <v>0</v>
      </c>
      <c r="E6">
        <v>0</v>
      </c>
      <c r="F6">
        <v>0</v>
      </c>
      <c r="G6">
        <f t="shared" ref="G6:G10" si="2">D6+E6+F6</f>
        <v>0</v>
      </c>
      <c r="H6">
        <v>0</v>
      </c>
      <c r="I6">
        <f t="shared" ref="I6:I10" si="3">(C6-D6-E6-F6-H6)</f>
        <v>3500</v>
      </c>
      <c r="J6">
        <v>0</v>
      </c>
      <c r="K6">
        <f t="shared" si="0"/>
        <v>3500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1"/>
        <v>0</v>
      </c>
      <c r="R6">
        <v>0</v>
      </c>
      <c r="S6">
        <f t="shared" ref="S6:S10" si="4">(C6+Q6+R6)</f>
        <v>3500</v>
      </c>
    </row>
    <row r="7" spans="1:21">
      <c r="A7" t="s">
        <v>18</v>
      </c>
      <c r="B7" s="1" t="s">
        <v>20</v>
      </c>
      <c r="C7">
        <v>3082</v>
      </c>
      <c r="D7">
        <f>C7*8%</f>
        <v>246.56</v>
      </c>
      <c r="E7">
        <v>6.16</v>
      </c>
      <c r="F7">
        <v>95.48</v>
      </c>
      <c r="G7">
        <f t="shared" si="2"/>
        <v>348.2</v>
      </c>
      <c r="H7">
        <v>480</v>
      </c>
      <c r="I7">
        <f t="shared" si="3"/>
        <v>2253.8000000000002</v>
      </c>
      <c r="J7">
        <v>0</v>
      </c>
      <c r="K7">
        <f t="shared" si="0"/>
        <v>2253.8000000000002</v>
      </c>
      <c r="L7">
        <f>C7*19%</f>
        <v>585.58000000000004</v>
      </c>
      <c r="M7">
        <v>24.66</v>
      </c>
      <c r="N7">
        <v>18.5</v>
      </c>
      <c r="O7">
        <v>36.99</v>
      </c>
      <c r="P7">
        <v>462.4</v>
      </c>
      <c r="Q7">
        <f t="shared" si="1"/>
        <v>1128.1300000000001</v>
      </c>
      <c r="R7">
        <v>480</v>
      </c>
      <c r="S7">
        <f t="shared" si="4"/>
        <v>4690.13</v>
      </c>
    </row>
    <row r="8" spans="1:21">
      <c r="A8" t="s">
        <v>25</v>
      </c>
      <c r="B8" s="1" t="s">
        <v>26</v>
      </c>
      <c r="C8">
        <v>3082</v>
      </c>
      <c r="D8">
        <f>C8*8%</f>
        <v>246.56</v>
      </c>
      <c r="E8">
        <v>6.16</v>
      </c>
      <c r="F8">
        <v>95.48</v>
      </c>
      <c r="G8">
        <f t="shared" si="2"/>
        <v>348.2</v>
      </c>
      <c r="H8">
        <v>480</v>
      </c>
      <c r="I8">
        <f t="shared" si="3"/>
        <v>2253.8000000000002</v>
      </c>
      <c r="J8">
        <v>0</v>
      </c>
      <c r="K8">
        <f t="shared" si="0"/>
        <v>2253.8000000000002</v>
      </c>
      <c r="L8">
        <f>C8*19%</f>
        <v>585.58000000000004</v>
      </c>
      <c r="M8">
        <v>24.66</v>
      </c>
      <c r="N8">
        <v>18.5</v>
      </c>
      <c r="O8">
        <v>36.99</v>
      </c>
      <c r="P8">
        <v>462.4</v>
      </c>
      <c r="Q8">
        <f t="shared" si="1"/>
        <v>1128.1300000000001</v>
      </c>
      <c r="R8">
        <v>480</v>
      </c>
      <c r="S8">
        <f t="shared" si="4"/>
        <v>4690.13</v>
      </c>
    </row>
    <row r="9" spans="1:21">
      <c r="A9" t="s">
        <v>28</v>
      </c>
      <c r="B9" s="1" t="s">
        <v>27</v>
      </c>
      <c r="C9">
        <v>4624</v>
      </c>
      <c r="D9">
        <f>C9*8%</f>
        <v>369.92</v>
      </c>
      <c r="E9">
        <v>9.25</v>
      </c>
      <c r="F9">
        <v>95.48</v>
      </c>
      <c r="G9">
        <f t="shared" si="2"/>
        <v>474.65000000000003</v>
      </c>
      <c r="H9">
        <v>555</v>
      </c>
      <c r="I9">
        <f t="shared" si="3"/>
        <v>3594.3500000000004</v>
      </c>
      <c r="J9">
        <v>2.83</v>
      </c>
      <c r="K9">
        <f t="shared" si="0"/>
        <v>3591.5200000000004</v>
      </c>
      <c r="L9">
        <f>C9*19%</f>
        <v>878.56000000000006</v>
      </c>
      <c r="M9">
        <v>36.99</v>
      </c>
      <c r="N9">
        <v>18.5</v>
      </c>
      <c r="O9">
        <v>36.99</v>
      </c>
      <c r="P9">
        <v>462.4</v>
      </c>
      <c r="Q9">
        <f t="shared" si="1"/>
        <v>1433.44</v>
      </c>
      <c r="R9">
        <v>555</v>
      </c>
      <c r="S9">
        <f t="shared" si="4"/>
        <v>6612.4400000000005</v>
      </c>
    </row>
    <row r="10" spans="1:21">
      <c r="A10" t="s">
        <v>29</v>
      </c>
      <c r="B10" s="1" t="s">
        <v>30</v>
      </c>
      <c r="C10">
        <v>3082</v>
      </c>
      <c r="D10">
        <f>C10*8%</f>
        <v>246.56</v>
      </c>
      <c r="E10">
        <v>6.16</v>
      </c>
      <c r="F10">
        <v>95.48</v>
      </c>
      <c r="G10">
        <f t="shared" si="2"/>
        <v>348.2</v>
      </c>
      <c r="H10">
        <v>480</v>
      </c>
      <c r="I10">
        <f t="shared" si="3"/>
        <v>2253.8000000000002</v>
      </c>
      <c r="J10">
        <v>0</v>
      </c>
      <c r="K10">
        <f t="shared" si="0"/>
        <v>2253.8000000000002</v>
      </c>
      <c r="L10">
        <f>C10*19%</f>
        <v>585.58000000000004</v>
      </c>
      <c r="M10">
        <v>24.66</v>
      </c>
      <c r="N10">
        <v>18.5</v>
      </c>
      <c r="O10">
        <v>36.99</v>
      </c>
      <c r="P10">
        <v>462.4</v>
      </c>
      <c r="Q10">
        <f t="shared" si="1"/>
        <v>1128.1300000000001</v>
      </c>
      <c r="R10">
        <v>480</v>
      </c>
      <c r="S10">
        <f t="shared" si="4"/>
        <v>4690.13</v>
      </c>
    </row>
    <row r="14" spans="1:21">
      <c r="G14">
        <f>SUM(G5:G12)</f>
        <v>1942.7300000000002</v>
      </c>
      <c r="H14">
        <f>SUM(H5:H12)</f>
        <v>2475</v>
      </c>
      <c r="I14">
        <f>SUM(I5:I12)</f>
        <v>16952.27</v>
      </c>
      <c r="J14">
        <f>SUM(J5:J12)</f>
        <v>2.83</v>
      </c>
      <c r="K14">
        <f>SUM(K5:K12)</f>
        <v>16949.439999999999</v>
      </c>
      <c r="Q14">
        <f>SUM(Q5:Q12)</f>
        <v>6127.72</v>
      </c>
      <c r="R14">
        <f>SUM(R5:R12)</f>
        <v>2475</v>
      </c>
      <c r="S14">
        <f>SUM(S5:S12)</f>
        <v>29972.720000000005</v>
      </c>
    </row>
    <row r="15" spans="1:21">
      <c r="T15">
        <f>G14+Q14</f>
        <v>8070.4500000000007</v>
      </c>
      <c r="U15">
        <f>(H14+R14)</f>
        <v>4950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2018-02-28T06:48:29Z</dcterms:modified>
</cp:coreProperties>
</file>