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aano\Downloads\"/>
    </mc:Choice>
  </mc:AlternateContent>
  <xr:revisionPtr revIDLastSave="0" documentId="13_ncr:1_{74C4B4AB-57C2-4E74-8360-4C34F37F4265}" xr6:coauthVersionLast="47" xr6:coauthVersionMax="47" xr10:uidLastSave="{00000000-0000-0000-0000-000000000000}"/>
  <workbookProtection workbookAlgorithmName="SHA-512" workbookHashValue="Wk/0G1o+y2T87fyuxNJfFMT2V782zAHMpwqEj7CjVWRDBD/eJLVTHTrifQGX2afoGFhTGh/QrDbImI1f09tdVQ==" workbookSaltValue="tcBdT42CJuxwSMKNpofJGw==" workbookSpinCount="100000" lockStructure="1"/>
  <bookViews>
    <workbookView xWindow="-120" yWindow="-120" windowWidth="29040" windowHeight="15840" xr2:uid="{DC577393-C30A-43E8-86E4-BE5B0FF06B4F}"/>
  </bookViews>
  <sheets>
    <sheet name="IO toewijzing" sheetId="5" r:id="rId1"/>
    <sheet name="Blokschema" sheetId="2" r:id="rId2"/>
    <sheet name="Control " sheetId="6" r:id="rId3"/>
    <sheet name="LIft Motor" sheetId="3" r:id="rId4"/>
    <sheet name="Draai Motor" sheetId="4" r:id="rId5"/>
    <sheet name="Calculatie" sheetId="7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7" l="1"/>
  <c r="D32" i="7"/>
  <c r="D31" i="7"/>
  <c r="D27" i="7"/>
  <c r="D26" i="7"/>
  <c r="D29" i="7" s="1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C10" i="7"/>
  <c r="B6" i="7"/>
</calcChain>
</file>

<file path=xl/sharedStrings.xml><?xml version="1.0" encoding="utf-8"?>
<sst xmlns="http://schemas.openxmlformats.org/spreadsheetml/2006/main" count="364" uniqueCount="229">
  <si>
    <t>IO-Expander</t>
  </si>
  <si>
    <t>GPIO</t>
  </si>
  <si>
    <t>Controls</t>
  </si>
  <si>
    <t>Lift Motor</t>
  </si>
  <si>
    <t>Rotation Motor</t>
  </si>
  <si>
    <t>DMC</t>
  </si>
  <si>
    <t>Opmerking</t>
  </si>
  <si>
    <t>In-1</t>
  </si>
  <si>
    <t>Up Position</t>
  </si>
  <si>
    <t>Out(1)</t>
  </si>
  <si>
    <t>Lift Motor UP positie melding</t>
  </si>
  <si>
    <t xml:space="preserve">In-2 </t>
  </si>
  <si>
    <t>Down Position</t>
  </si>
  <si>
    <t>Out(2)</t>
  </si>
  <si>
    <t>Lift Motor DOWN positie melding</t>
  </si>
  <si>
    <t>In-3</t>
  </si>
  <si>
    <t>0 Position</t>
  </si>
  <si>
    <t>Rotatie motor "0" positie melding</t>
  </si>
  <si>
    <t>In-4</t>
  </si>
  <si>
    <t>PB Up</t>
  </si>
  <si>
    <t>Drukknop naar boven bewegen</t>
  </si>
  <si>
    <t>In-5</t>
  </si>
  <si>
    <t>PB Down</t>
  </si>
  <si>
    <t>Drukknop naar beneden bewegen</t>
  </si>
  <si>
    <t>In-6</t>
  </si>
  <si>
    <t>Emergency</t>
  </si>
  <si>
    <t>Noodstop/Key ingang   (HIGH = OK)</t>
  </si>
  <si>
    <t>Function</t>
  </si>
  <si>
    <t>Gnd</t>
  </si>
  <si>
    <t>In(0)</t>
  </si>
  <si>
    <t xml:space="preserve"> +24Vdc</t>
  </si>
  <si>
    <t>Out-1</t>
  </si>
  <si>
    <t>P0</t>
  </si>
  <si>
    <t>Enable</t>
  </si>
  <si>
    <t>In(1)</t>
  </si>
  <si>
    <t>Vrijgave van Lift motor</t>
  </si>
  <si>
    <t>Out-2</t>
  </si>
  <si>
    <t>P6</t>
  </si>
  <si>
    <t>Vrijgave van Rotatie Motor</t>
  </si>
  <si>
    <t>Out-3</t>
  </si>
  <si>
    <t>P2</t>
  </si>
  <si>
    <t xml:space="preserve">Homing </t>
  </si>
  <si>
    <t>Ai+</t>
  </si>
  <si>
    <t>Start Homing Puls (ca. 100 mS) Lift Motor</t>
  </si>
  <si>
    <t>Out-4</t>
  </si>
  <si>
    <t>P5</t>
  </si>
  <si>
    <t>Homing</t>
  </si>
  <si>
    <t>In(2)</t>
  </si>
  <si>
    <t>Start Homing Puls (ca. 100 mS) Rotatie Motor</t>
  </si>
  <si>
    <t>Out-5</t>
  </si>
  <si>
    <t>P4</t>
  </si>
  <si>
    <t xml:space="preserve">Key DMC </t>
  </si>
  <si>
    <t>Key signal</t>
  </si>
  <si>
    <t>Vrijgave van DMC controller</t>
  </si>
  <si>
    <t>Out-6</t>
  </si>
  <si>
    <t>P3</t>
  </si>
  <si>
    <t>Move LIFT UP</t>
  </si>
  <si>
    <t>Stuur Lift naar boven commando</t>
  </si>
  <si>
    <t>Out-7</t>
  </si>
  <si>
    <t>P1</t>
  </si>
  <si>
    <t>Move LIFT DOWN</t>
  </si>
  <si>
    <t>In(3)</t>
  </si>
  <si>
    <t>Stuur Lift naar beneden commando</t>
  </si>
  <si>
    <t>Out-8</t>
  </si>
  <si>
    <t>P7</t>
  </si>
  <si>
    <t xml:space="preserve">Not Used </t>
  </si>
  <si>
    <t>Out-9</t>
  </si>
  <si>
    <t>Lamp UP</t>
  </si>
  <si>
    <t>Indicatie Lamp naar boven bewegen of boven zijn</t>
  </si>
  <si>
    <t>Out-10</t>
  </si>
  <si>
    <t>Lamp DOWN</t>
  </si>
  <si>
    <t>Indicatie Lamp naar beneden bewegen of beneden zijn</t>
  </si>
  <si>
    <t>AI_1</t>
  </si>
  <si>
    <t>Analog In</t>
  </si>
  <si>
    <t>Rotation In</t>
  </si>
  <si>
    <t xml:space="preserve">Analoge ingang stuurt Rotatatie via  DAC </t>
  </si>
  <si>
    <t>AI_2</t>
  </si>
  <si>
    <t>Throttle In</t>
  </si>
  <si>
    <t>Niet geruikt</t>
  </si>
  <si>
    <t>AO_1</t>
  </si>
  <si>
    <t>I2C</t>
  </si>
  <si>
    <t>Rotation Out</t>
  </si>
  <si>
    <t>DAC via I2C    SDA = 21  / SCL  = 22</t>
  </si>
  <si>
    <t>AO_2</t>
  </si>
  <si>
    <t>Throttle</t>
  </si>
  <si>
    <t>Geld ook voor IO-Expander</t>
  </si>
  <si>
    <t>AO_En</t>
  </si>
  <si>
    <t>Analog Enable</t>
  </si>
  <si>
    <t>Analoog signaal Stuurwiel</t>
  </si>
  <si>
    <t>Key DMC</t>
  </si>
  <si>
    <t>RDT</t>
  </si>
  <si>
    <t>Verl. Drukknoppen</t>
  </si>
  <si>
    <t>DMC Motorcontroller</t>
  </si>
  <si>
    <t>Motor</t>
  </si>
  <si>
    <t>CONTROLS</t>
  </si>
  <si>
    <t>Power supply 48Vdc</t>
  </si>
  <si>
    <t>14 P Conn</t>
  </si>
  <si>
    <t>Retractable PCB</t>
  </si>
  <si>
    <t>UP/DOWN MOTOR</t>
  </si>
  <si>
    <t>ROTATIO MOTOR</t>
  </si>
  <si>
    <t>Omschrijving</t>
  </si>
  <si>
    <t>Pin</t>
  </si>
  <si>
    <t>Connector 14 Polig</t>
  </si>
  <si>
    <t xml:space="preserve"> +48Vdc</t>
  </si>
  <si>
    <t>Key DMC (out +48Vdc)</t>
  </si>
  <si>
    <t xml:space="preserve"> +12Vdc</t>
  </si>
  <si>
    <t>Lamp Up</t>
  </si>
  <si>
    <t>Lamp Down</t>
  </si>
  <si>
    <t>Analog +5Vdc</t>
  </si>
  <si>
    <t>Analog  Gnd</t>
  </si>
  <si>
    <t>Rotation analog in</t>
  </si>
  <si>
    <t>Throttle analog in</t>
  </si>
  <si>
    <t>Emergency In</t>
  </si>
  <si>
    <t>LIFT MOTOR</t>
  </si>
  <si>
    <t>Plug/Pin nr</t>
  </si>
  <si>
    <t>signaal</t>
  </si>
  <si>
    <t>status</t>
  </si>
  <si>
    <t>Kleur</t>
  </si>
  <si>
    <t>Draad diam</t>
  </si>
  <si>
    <t>Kleur ader</t>
  </si>
  <si>
    <t>Control Unit Pin Nr</t>
  </si>
  <si>
    <t>Vast</t>
  </si>
  <si>
    <t>A</t>
  </si>
  <si>
    <t>Upower</t>
  </si>
  <si>
    <t>Voeding 48Vdc max 6 amp</t>
  </si>
  <si>
    <t>Blauw</t>
  </si>
  <si>
    <t>1,38mm2</t>
  </si>
  <si>
    <t>B</t>
  </si>
  <si>
    <t>GND</t>
  </si>
  <si>
    <t>Voeding Gnd</t>
  </si>
  <si>
    <t>Zwart</t>
  </si>
  <si>
    <t>C</t>
  </si>
  <si>
    <t>N.C.</t>
  </si>
  <si>
    <t>Bruin</t>
  </si>
  <si>
    <t>Not Connected</t>
  </si>
  <si>
    <t>IN0</t>
  </si>
  <si>
    <t>Lift/draaien Select (L/H)</t>
  </si>
  <si>
    <t>Laag</t>
  </si>
  <si>
    <t>Geel</t>
  </si>
  <si>
    <t>0,14mm2</t>
  </si>
  <si>
    <t xml:space="preserve"> Gnd</t>
  </si>
  <si>
    <t>vast gecodeerd</t>
  </si>
  <si>
    <t>IN1</t>
  </si>
  <si>
    <t>Enable (vrijgave liftfunctie)</t>
  </si>
  <si>
    <t>xx</t>
  </si>
  <si>
    <t>IN2</t>
  </si>
  <si>
    <t>Commando UP</t>
  </si>
  <si>
    <t>IN3</t>
  </si>
  <si>
    <t>Commando DOWN</t>
  </si>
  <si>
    <t>Groen</t>
  </si>
  <si>
    <t>OUT1</t>
  </si>
  <si>
    <t>In UP position</t>
  </si>
  <si>
    <t>Grijs</t>
  </si>
  <si>
    <t>OUT2</t>
  </si>
  <si>
    <t>In DOWN position</t>
  </si>
  <si>
    <t>Grijs/Roze</t>
  </si>
  <si>
    <t>Homing Pulse</t>
  </si>
  <si>
    <t>Roze</t>
  </si>
  <si>
    <t xml:space="preserve">mag 24Vdc zijn </t>
  </si>
  <si>
    <t>Ai-</t>
  </si>
  <si>
    <t xml:space="preserve"> </t>
  </si>
  <si>
    <t>Violett</t>
  </si>
  <si>
    <t>Ulog voeding logic</t>
  </si>
  <si>
    <t>Voeding Logica 24Vdc</t>
  </si>
  <si>
    <t>Rood</t>
  </si>
  <si>
    <t>N.C</t>
  </si>
  <si>
    <t>CAN-H</t>
  </si>
  <si>
    <t>Can-bus H signaal</t>
  </si>
  <si>
    <t>Rood/Blauw</t>
  </si>
  <si>
    <t>CAN-L</t>
  </si>
  <si>
    <t>Can-bus L signaal</t>
  </si>
  <si>
    <t>Wit</t>
  </si>
  <si>
    <t xml:space="preserve">14 Polig </t>
  </si>
  <si>
    <t>ROTATIE MOTOR</t>
  </si>
  <si>
    <t>Hoog</t>
  </si>
  <si>
    <t>Vast gecodeerd</t>
  </si>
  <si>
    <t>Enable (vrijgavedraaifunctie)</t>
  </si>
  <si>
    <t>Homing pulse</t>
  </si>
  <si>
    <t>Steering in "0"position</t>
  </si>
  <si>
    <t>Ain +</t>
  </si>
  <si>
    <t>Rotation steering analog</t>
  </si>
  <si>
    <t>Ain -</t>
  </si>
  <si>
    <t>JLPCB PCB (5 stuks)</t>
  </si>
  <si>
    <t>JLPCB Assembleren + Materialen</t>
  </si>
  <si>
    <t xml:space="preserve">Transport </t>
  </si>
  <si>
    <t xml:space="preserve">Import rechten </t>
  </si>
  <si>
    <t>5 stuks  =</t>
  </si>
  <si>
    <t>Montage Materialen</t>
  </si>
  <si>
    <t xml:space="preserve">Aantal </t>
  </si>
  <si>
    <t>Pr/St</t>
  </si>
  <si>
    <t>Totaal</t>
  </si>
  <si>
    <t xml:space="preserve">1 Stuks Print </t>
  </si>
  <si>
    <t>Fuseholder Keystone 3557-2</t>
  </si>
  <si>
    <t xml:space="preserve">Zekering houders </t>
  </si>
  <si>
    <t>Mouser</t>
  </si>
  <si>
    <t>Auto Fuse 6 amp</t>
  </si>
  <si>
    <t>Auto Zekering</t>
  </si>
  <si>
    <t>AutoFuse 10Amp</t>
  </si>
  <si>
    <t>Resetable Fuse 1,1 Amp</t>
  </si>
  <si>
    <t>PTCC Zelfresettende 1,1 Amp Zekeringen</t>
  </si>
  <si>
    <t>TE-776267-1</t>
  </si>
  <si>
    <t>PCB Connectore 14 Polig</t>
  </si>
  <si>
    <t>TE-776267-2</t>
  </si>
  <si>
    <t>TE-776267-4</t>
  </si>
  <si>
    <t>Header 2,54mm 2x7P</t>
  </si>
  <si>
    <t>14 Polige Header voor Opzet Print</t>
  </si>
  <si>
    <t>Reicholt</t>
  </si>
  <si>
    <t>Opzet print DAC - I2C</t>
  </si>
  <si>
    <t>DAC Opzetprint Motorsturing</t>
  </si>
  <si>
    <t>OKI-78SR-5_1.5-W36H-C 5V 1,5A</t>
  </si>
  <si>
    <t>DC/DC Converter 9..37VDC / 5Vdc 1,5Amp</t>
  </si>
  <si>
    <t>EY9-100V/12V 2A</t>
  </si>
  <si>
    <t>DC/DC Converter 9..100VDC / 12Vdc 2Amp</t>
  </si>
  <si>
    <t>LM2955HS/24V 3A</t>
  </si>
  <si>
    <t>DC/DC Converter 48..72VDC / 24Vdc 3Amp</t>
  </si>
  <si>
    <t>OJE-SS-112HMF,F000 Relais 12V10A</t>
  </si>
  <si>
    <t>Relais 12Vdc NO , 10Amp</t>
  </si>
  <si>
    <t>Phoenix ZFKDSA_2,5_5.08_2P</t>
  </si>
  <si>
    <t>Veer aansluit klem 20Amp</t>
  </si>
  <si>
    <t xml:space="preserve">Wartel PG9 </t>
  </si>
  <si>
    <t>Klein Materiaal</t>
  </si>
  <si>
    <t>Solderen (ca. 30 Min per Print)</t>
  </si>
  <si>
    <t xml:space="preserve"> (+)</t>
  </si>
  <si>
    <t>Software afschrijving</t>
  </si>
  <si>
    <t xml:space="preserve">Montage </t>
  </si>
  <si>
    <t>Software Test</t>
  </si>
  <si>
    <t>Inkoop</t>
  </si>
  <si>
    <t>Verkoop</t>
  </si>
  <si>
    <t>Unit Prijs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</si>
</sst>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F551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thick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2" borderId="30" xfId="0" applyFill="1" applyBorder="1"/>
    <xf numFmtId="0" fontId="0" fillId="3" borderId="30" xfId="0" applyFill="1" applyBorder="1"/>
    <xf numFmtId="0" fontId="0" fillId="4" borderId="30" xfId="0" applyFill="1" applyBorder="1"/>
    <xf numFmtId="0" fontId="0" fillId="0" borderId="30" xfId="0" applyBorder="1"/>
    <xf numFmtId="0" fontId="0" fillId="5" borderId="30" xfId="0" applyFill="1" applyBorder="1"/>
    <xf numFmtId="0" fontId="0" fillId="6" borderId="30" xfId="0" applyFill="1" applyBorder="1"/>
    <xf numFmtId="0" fontId="0" fillId="7" borderId="30" xfId="0" applyFill="1" applyBorder="1"/>
    <xf numFmtId="0" fontId="0" fillId="9" borderId="30" xfId="0" applyFill="1" applyBorder="1"/>
    <xf numFmtId="0" fontId="0" fillId="8" borderId="30" xfId="0" applyFill="1" applyBorder="1"/>
    <xf numFmtId="0" fontId="0" fillId="10" borderId="30" xfId="0" applyFill="1" applyBorder="1"/>
    <xf numFmtId="0" fontId="0" fillId="11" borderId="30" xfId="0" applyFill="1" applyBorder="1"/>
    <xf numFmtId="0" fontId="0" fillId="2" borderId="32" xfId="0" applyFill="1" applyBorder="1"/>
    <xf numFmtId="0" fontId="0" fillId="3" borderId="32" xfId="0" applyFill="1" applyBorder="1"/>
    <xf numFmtId="0" fontId="0" fillId="4" borderId="32" xfId="0" applyFill="1" applyBorder="1"/>
    <xf numFmtId="0" fontId="0" fillId="0" borderId="32" xfId="0" applyBorder="1"/>
    <xf numFmtId="0" fontId="0" fillId="5" borderId="32" xfId="0" applyFill="1" applyBorder="1"/>
    <xf numFmtId="0" fontId="0" fillId="6" borderId="32" xfId="0" applyFill="1" applyBorder="1"/>
    <xf numFmtId="0" fontId="0" fillId="7" borderId="32" xfId="0" applyFill="1" applyBorder="1"/>
    <xf numFmtId="0" fontId="0" fillId="9" borderId="32" xfId="0" applyFill="1" applyBorder="1"/>
    <xf numFmtId="0" fontId="0" fillId="8" borderId="32" xfId="0" applyFill="1" applyBorder="1"/>
    <xf numFmtId="0" fontId="0" fillId="10" borderId="32" xfId="0" applyFill="1" applyBorder="1"/>
    <xf numFmtId="0" fontId="0" fillId="11" borderId="32" xfId="0" applyFill="1" applyBorder="1"/>
    <xf numFmtId="0" fontId="0" fillId="0" borderId="31" xfId="0" applyBorder="1" applyAlignment="1">
      <alignment horizontal="center" vertical="center"/>
    </xf>
    <xf numFmtId="0" fontId="0" fillId="0" borderId="31" xfId="0" applyBorder="1"/>
    <xf numFmtId="0" fontId="1" fillId="0" borderId="33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0" fillId="0" borderId="27" xfId="0" applyBorder="1"/>
    <xf numFmtId="0" fontId="0" fillId="11" borderId="31" xfId="0" applyFill="1" applyBorder="1"/>
    <xf numFmtId="0" fontId="0" fillId="11" borderId="31" xfId="0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1" fillId="0" borderId="0" xfId="0" applyFont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9" xfId="0" applyBorder="1"/>
    <xf numFmtId="0" fontId="0" fillId="0" borderId="33" xfId="0" applyBorder="1"/>
    <xf numFmtId="0" fontId="0" fillId="0" borderId="50" xfId="0" applyBorder="1"/>
    <xf numFmtId="0" fontId="1" fillId="0" borderId="52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31" xfId="0" applyFont="1" applyBorder="1"/>
    <xf numFmtId="0" fontId="1" fillId="5" borderId="31" xfId="0" applyFont="1" applyFill="1" applyBorder="1"/>
    <xf numFmtId="0" fontId="0" fillId="5" borderId="31" xfId="0" applyFill="1" applyBorder="1"/>
    <xf numFmtId="0" fontId="0" fillId="0" borderId="49" xfId="0" applyBorder="1" applyAlignment="1">
      <alignment horizontal="center" vertical="center"/>
    </xf>
    <xf numFmtId="0" fontId="0" fillId="0" borderId="53" xfId="0" applyBorder="1"/>
    <xf numFmtId="44" fontId="0" fillId="0" borderId="0" xfId="0" applyNumberFormat="1"/>
    <xf numFmtId="44" fontId="0" fillId="0" borderId="26" xfId="0" applyNumberFormat="1" applyBorder="1"/>
    <xf numFmtId="0" fontId="1" fillId="0" borderId="5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34" xfId="0" applyBorder="1"/>
    <xf numFmtId="0" fontId="0" fillId="0" borderId="56" xfId="0" applyBorder="1"/>
    <xf numFmtId="0" fontId="0" fillId="0" borderId="57" xfId="0" applyBorder="1"/>
    <xf numFmtId="0" fontId="1" fillId="0" borderId="5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7" xfId="0" applyBorder="1"/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0" xfId="0"/>
    <xf numFmtId="0" fontId="5" fillId="0" borderId="2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4" fillId="0" borderId="2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4" fillId="0" borderId="32" xfId="0" applyFont="1" applyBorder="1"/>
    <xf numFmtId="0" fontId="4" fillId="0" borderId="30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55193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142875</xdr:rowOff>
    </xdr:from>
    <xdr:to>
      <xdr:col>9</xdr:col>
      <xdr:colOff>2800350</xdr:colOff>
      <xdr:row>74</xdr:row>
      <xdr:rowOff>142874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1A951B2-F6FF-8FFB-8251-47EA1013F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86425"/>
          <a:ext cx="10058400" cy="8572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9EEF-5A02-4012-9937-C8183650611A}">
  <sheetPr>
    <pageSetUpPr fitToPage="1"/>
  </sheetPr>
  <dimension ref="A1:J29"/>
  <sheetViews>
    <sheetView tabSelected="1" topLeftCell="A39" workbookViewId="0">
      <selection activeCell="P43" sqref="P43"/>
    </sheetView>
  </sheetViews>
  <sheetFormatPr defaultRowHeight="15" x14ac:dyDescent="0.25"/>
  <cols>
    <col min="1" max="1" width="8.85546875" customWidth="1"/>
    <col min="2" max="2" width="11.42578125" customWidth="1"/>
    <col min="3" max="3" width="8.85546875" style="21" customWidth="1"/>
    <col min="4" max="4" width="16.140625" customWidth="1"/>
    <col min="5" max="5" width="16.42578125" customWidth="1"/>
    <col min="6" max="6" width="8.42578125" customWidth="1"/>
    <col min="7" max="7" width="11.5703125" customWidth="1"/>
    <col min="8" max="8" width="12.140625" customWidth="1"/>
    <col min="9" max="9" width="15" customWidth="1"/>
    <col min="10" max="10" width="45.28515625" customWidth="1"/>
    <col min="12" max="12" width="6.7109375" customWidth="1"/>
  </cols>
  <sheetData>
    <row r="1" spans="1:10" ht="15.75" thickBot="1" x14ac:dyDescent="0.3">
      <c r="A1" s="79"/>
      <c r="B1" s="88" t="s">
        <v>0</v>
      </c>
      <c r="C1" s="78" t="s">
        <v>1</v>
      </c>
      <c r="D1" s="78" t="s">
        <v>2</v>
      </c>
      <c r="E1" s="95" t="s">
        <v>3</v>
      </c>
      <c r="F1" s="95"/>
      <c r="G1" s="95" t="s">
        <v>4</v>
      </c>
      <c r="H1" s="95"/>
      <c r="I1" s="91" t="s">
        <v>5</v>
      </c>
      <c r="J1" s="80" t="s">
        <v>6</v>
      </c>
    </row>
    <row r="2" spans="1:10" x14ac:dyDescent="0.25">
      <c r="A2" s="76" t="s">
        <v>7</v>
      </c>
      <c r="B2" s="76"/>
      <c r="C2" s="89">
        <v>36</v>
      </c>
      <c r="D2" s="76"/>
      <c r="E2" s="76" t="s">
        <v>8</v>
      </c>
      <c r="F2" s="76" t="s">
        <v>9</v>
      </c>
      <c r="G2" s="76"/>
      <c r="H2" s="76"/>
      <c r="I2" s="92"/>
      <c r="J2" s="77" t="s">
        <v>10</v>
      </c>
    </row>
    <row r="3" spans="1:10" x14ac:dyDescent="0.25">
      <c r="A3" s="54" t="s">
        <v>11</v>
      </c>
      <c r="B3" s="54"/>
      <c r="C3" s="53">
        <v>39</v>
      </c>
      <c r="D3" s="54"/>
      <c r="E3" s="54" t="s">
        <v>12</v>
      </c>
      <c r="F3" s="54" t="s">
        <v>13</v>
      </c>
      <c r="G3" s="54"/>
      <c r="H3" s="54"/>
      <c r="I3" s="93"/>
      <c r="J3" s="70" t="s">
        <v>14</v>
      </c>
    </row>
    <row r="4" spans="1:10" x14ac:dyDescent="0.25">
      <c r="A4" s="54" t="s">
        <v>15</v>
      </c>
      <c r="B4" s="54"/>
      <c r="C4" s="53">
        <v>19</v>
      </c>
      <c r="D4" s="54"/>
      <c r="E4" s="54"/>
      <c r="F4" s="54"/>
      <c r="G4" s="54" t="s">
        <v>16</v>
      </c>
      <c r="H4" s="54" t="s">
        <v>9</v>
      </c>
      <c r="I4" s="93"/>
      <c r="J4" s="70" t="s">
        <v>17</v>
      </c>
    </row>
    <row r="5" spans="1:10" x14ac:dyDescent="0.25">
      <c r="A5" s="54" t="s">
        <v>18</v>
      </c>
      <c r="B5" s="54"/>
      <c r="C5" s="53">
        <v>23</v>
      </c>
      <c r="D5" s="54" t="s">
        <v>19</v>
      </c>
      <c r="E5" s="54"/>
      <c r="F5" s="54"/>
      <c r="G5" s="54"/>
      <c r="H5" s="54"/>
      <c r="I5" s="93"/>
      <c r="J5" s="70" t="s">
        <v>20</v>
      </c>
    </row>
    <row r="6" spans="1:10" x14ac:dyDescent="0.25">
      <c r="A6" s="54" t="s">
        <v>21</v>
      </c>
      <c r="B6" s="54"/>
      <c r="C6" s="53">
        <v>25</v>
      </c>
      <c r="D6" s="54" t="s">
        <v>22</v>
      </c>
      <c r="E6" s="54"/>
      <c r="F6" s="54"/>
      <c r="G6" s="54"/>
      <c r="H6" s="54"/>
      <c r="I6" s="93"/>
      <c r="J6" s="70" t="s">
        <v>23</v>
      </c>
    </row>
    <row r="7" spans="1:10" x14ac:dyDescent="0.25">
      <c r="A7" s="54" t="s">
        <v>24</v>
      </c>
      <c r="B7" s="54"/>
      <c r="C7" s="53">
        <v>2</v>
      </c>
      <c r="D7" s="54" t="s">
        <v>25</v>
      </c>
      <c r="E7" s="54"/>
      <c r="F7" s="54"/>
      <c r="G7" s="54"/>
      <c r="H7" s="54"/>
      <c r="I7" s="93"/>
      <c r="J7" s="70" t="s">
        <v>26</v>
      </c>
    </row>
    <row r="8" spans="1:10" x14ac:dyDescent="0.25">
      <c r="A8" s="54"/>
      <c r="B8" s="54"/>
      <c r="C8" s="53"/>
      <c r="D8" s="54"/>
      <c r="E8" s="54"/>
      <c r="F8" s="54"/>
      <c r="G8" s="54"/>
      <c r="H8" s="54"/>
      <c r="I8" s="93"/>
      <c r="J8" s="70"/>
    </row>
    <row r="9" spans="1:10" x14ac:dyDescent="0.25">
      <c r="A9" s="54"/>
      <c r="B9" s="54"/>
      <c r="C9" s="53"/>
      <c r="D9" s="54"/>
      <c r="E9" s="54"/>
      <c r="F9" s="54"/>
      <c r="G9" s="54"/>
      <c r="H9" s="54"/>
      <c r="I9" s="93"/>
      <c r="J9" s="70"/>
    </row>
    <row r="10" spans="1:10" x14ac:dyDescent="0.25">
      <c r="A10" s="82" t="s">
        <v>27</v>
      </c>
      <c r="B10" s="82"/>
      <c r="C10" s="90"/>
      <c r="D10" s="83"/>
      <c r="E10" s="83" t="s">
        <v>28</v>
      </c>
      <c r="F10" s="83" t="s">
        <v>29</v>
      </c>
      <c r="G10" s="83" t="s">
        <v>30</v>
      </c>
      <c r="H10" s="83" t="s">
        <v>29</v>
      </c>
      <c r="I10" s="93"/>
      <c r="J10" s="70"/>
    </row>
    <row r="11" spans="1:10" x14ac:dyDescent="0.25">
      <c r="A11" s="81"/>
      <c r="B11" s="81"/>
      <c r="C11" s="53"/>
      <c r="D11" s="54"/>
      <c r="E11" s="54"/>
      <c r="F11" s="54"/>
      <c r="G11" s="54"/>
      <c r="H11" s="54"/>
      <c r="I11" s="93"/>
      <c r="J11" s="70"/>
    </row>
    <row r="12" spans="1:10" x14ac:dyDescent="0.25">
      <c r="A12" s="54" t="s">
        <v>31</v>
      </c>
      <c r="B12" s="53" t="s">
        <v>32</v>
      </c>
      <c r="C12" s="53"/>
      <c r="D12" s="54"/>
      <c r="E12" s="54" t="s">
        <v>33</v>
      </c>
      <c r="F12" s="54" t="s">
        <v>34</v>
      </c>
      <c r="G12" s="54"/>
      <c r="H12" s="54"/>
      <c r="I12" s="93"/>
      <c r="J12" s="70" t="s">
        <v>35</v>
      </c>
    </row>
    <row r="13" spans="1:10" x14ac:dyDescent="0.25">
      <c r="A13" s="54" t="s">
        <v>36</v>
      </c>
      <c r="B13" s="53" t="s">
        <v>37</v>
      </c>
      <c r="C13" s="53"/>
      <c r="D13" s="54"/>
      <c r="E13" s="54"/>
      <c r="F13" s="54"/>
      <c r="G13" s="54" t="s">
        <v>33</v>
      </c>
      <c r="H13" s="54" t="s">
        <v>34</v>
      </c>
      <c r="I13" s="93"/>
      <c r="J13" s="70" t="s">
        <v>38</v>
      </c>
    </row>
    <row r="14" spans="1:10" x14ac:dyDescent="0.25">
      <c r="A14" s="54" t="s">
        <v>39</v>
      </c>
      <c r="B14" s="53" t="s">
        <v>40</v>
      </c>
      <c r="C14" s="53"/>
      <c r="D14" s="54"/>
      <c r="E14" s="54" t="s">
        <v>41</v>
      </c>
      <c r="F14" s="54" t="s">
        <v>42</v>
      </c>
      <c r="G14" s="54"/>
      <c r="H14" s="54"/>
      <c r="I14" s="93"/>
      <c r="J14" s="70" t="s">
        <v>43</v>
      </c>
    </row>
    <row r="15" spans="1:10" x14ac:dyDescent="0.25">
      <c r="A15" s="54" t="s">
        <v>44</v>
      </c>
      <c r="B15" s="53" t="s">
        <v>45</v>
      </c>
      <c r="C15" s="53"/>
      <c r="D15" s="54"/>
      <c r="E15" s="54"/>
      <c r="F15" s="54"/>
      <c r="G15" s="54" t="s">
        <v>46</v>
      </c>
      <c r="H15" s="54" t="s">
        <v>47</v>
      </c>
      <c r="I15" s="93"/>
      <c r="J15" s="70" t="s">
        <v>48</v>
      </c>
    </row>
    <row r="16" spans="1:10" x14ac:dyDescent="0.25">
      <c r="A16" s="54" t="s">
        <v>49</v>
      </c>
      <c r="B16" s="53" t="s">
        <v>50</v>
      </c>
      <c r="C16" s="53"/>
      <c r="D16" s="54" t="s">
        <v>51</v>
      </c>
      <c r="E16" s="54"/>
      <c r="F16" s="54"/>
      <c r="G16" s="54"/>
      <c r="H16" s="54"/>
      <c r="I16" s="93" t="s">
        <v>52</v>
      </c>
      <c r="J16" s="70" t="s">
        <v>53</v>
      </c>
    </row>
    <row r="17" spans="1:10" x14ac:dyDescent="0.25">
      <c r="A17" s="54" t="s">
        <v>54</v>
      </c>
      <c r="B17" s="53" t="s">
        <v>55</v>
      </c>
      <c r="C17" s="53"/>
      <c r="D17" s="54"/>
      <c r="E17" s="54" t="s">
        <v>56</v>
      </c>
      <c r="F17" s="54" t="s">
        <v>47</v>
      </c>
      <c r="G17" s="54"/>
      <c r="H17" s="54"/>
      <c r="I17" s="93"/>
      <c r="J17" s="70" t="s">
        <v>57</v>
      </c>
    </row>
    <row r="18" spans="1:10" x14ac:dyDescent="0.25">
      <c r="A18" s="54" t="s">
        <v>58</v>
      </c>
      <c r="B18" s="53" t="s">
        <v>59</v>
      </c>
      <c r="C18" s="53"/>
      <c r="D18" s="54"/>
      <c r="E18" s="54" t="s">
        <v>60</v>
      </c>
      <c r="F18" s="54" t="s">
        <v>61</v>
      </c>
      <c r="G18" s="54"/>
      <c r="H18" s="54"/>
      <c r="I18" s="93"/>
      <c r="J18" s="70" t="s">
        <v>62</v>
      </c>
    </row>
    <row r="19" spans="1:10" x14ac:dyDescent="0.25">
      <c r="A19" s="54" t="s">
        <v>63</v>
      </c>
      <c r="B19" s="53" t="s">
        <v>64</v>
      </c>
      <c r="C19" s="53"/>
      <c r="D19" s="54"/>
      <c r="E19" s="54"/>
      <c r="F19" s="54"/>
      <c r="G19" s="54"/>
      <c r="H19" s="54"/>
      <c r="I19" s="93"/>
      <c r="J19" s="70" t="s">
        <v>65</v>
      </c>
    </row>
    <row r="20" spans="1:10" x14ac:dyDescent="0.25">
      <c r="A20" s="54" t="s">
        <v>66</v>
      </c>
      <c r="B20" s="54"/>
      <c r="C20" s="53">
        <v>32</v>
      </c>
      <c r="D20" s="54" t="s">
        <v>67</v>
      </c>
      <c r="E20" s="54"/>
      <c r="F20" s="54"/>
      <c r="G20" s="54"/>
      <c r="H20" s="54"/>
      <c r="I20" s="93"/>
      <c r="J20" s="70" t="s">
        <v>68</v>
      </c>
    </row>
    <row r="21" spans="1:10" x14ac:dyDescent="0.25">
      <c r="A21" s="54" t="s">
        <v>69</v>
      </c>
      <c r="B21" s="54"/>
      <c r="C21" s="53">
        <v>26</v>
      </c>
      <c r="D21" s="54" t="s">
        <v>70</v>
      </c>
      <c r="E21" s="54"/>
      <c r="F21" s="54"/>
      <c r="G21" s="54"/>
      <c r="H21" s="54"/>
      <c r="I21" s="93"/>
      <c r="J21" s="70" t="s">
        <v>71</v>
      </c>
    </row>
    <row r="22" spans="1:10" x14ac:dyDescent="0.25">
      <c r="A22" s="54"/>
      <c r="B22" s="54"/>
      <c r="C22" s="53"/>
      <c r="D22" s="54"/>
      <c r="E22" s="54"/>
      <c r="F22" s="54"/>
      <c r="G22" s="54"/>
      <c r="H22" s="54"/>
      <c r="I22" s="93"/>
      <c r="J22" s="70"/>
    </row>
    <row r="23" spans="1:10" x14ac:dyDescent="0.25">
      <c r="A23" s="54" t="s">
        <v>72</v>
      </c>
      <c r="B23" s="54"/>
      <c r="C23" s="53"/>
      <c r="D23" s="54" t="s">
        <v>73</v>
      </c>
      <c r="E23" s="54"/>
      <c r="F23" s="54"/>
      <c r="G23" s="54" t="s">
        <v>74</v>
      </c>
      <c r="H23" s="54"/>
      <c r="I23" s="93"/>
      <c r="J23" s="70" t="s">
        <v>75</v>
      </c>
    </row>
    <row r="24" spans="1:10" x14ac:dyDescent="0.25">
      <c r="A24" s="54" t="s">
        <v>76</v>
      </c>
      <c r="B24" s="54"/>
      <c r="C24" s="53"/>
      <c r="D24" s="54" t="s">
        <v>73</v>
      </c>
      <c r="E24" s="54"/>
      <c r="F24" s="54"/>
      <c r="G24" s="54" t="s">
        <v>77</v>
      </c>
      <c r="H24" s="54"/>
      <c r="I24" s="93"/>
      <c r="J24" s="70" t="s">
        <v>78</v>
      </c>
    </row>
    <row r="25" spans="1:10" x14ac:dyDescent="0.25">
      <c r="A25" s="54"/>
      <c r="B25" s="54"/>
      <c r="C25" s="53"/>
      <c r="D25" s="54"/>
      <c r="E25" s="54"/>
      <c r="F25" s="54"/>
      <c r="G25" s="54"/>
      <c r="H25" s="54"/>
      <c r="I25" s="93"/>
      <c r="J25" s="70"/>
    </row>
    <row r="26" spans="1:10" x14ac:dyDescent="0.25">
      <c r="A26" s="54" t="s">
        <v>79</v>
      </c>
      <c r="B26" s="54"/>
      <c r="C26" s="53"/>
      <c r="D26" s="54" t="s">
        <v>80</v>
      </c>
      <c r="E26" s="54"/>
      <c r="F26" s="54"/>
      <c r="G26" s="54" t="s">
        <v>81</v>
      </c>
      <c r="H26" s="54"/>
      <c r="I26" s="93"/>
      <c r="J26" s="70" t="s">
        <v>82</v>
      </c>
    </row>
    <row r="27" spans="1:10" x14ac:dyDescent="0.25">
      <c r="A27" s="54" t="s">
        <v>83</v>
      </c>
      <c r="B27" s="54"/>
      <c r="C27" s="53"/>
      <c r="D27" s="54" t="s">
        <v>80</v>
      </c>
      <c r="E27" s="54"/>
      <c r="F27" s="54"/>
      <c r="G27" s="54"/>
      <c r="H27" s="54"/>
      <c r="I27" s="93" t="s">
        <v>84</v>
      </c>
      <c r="J27" s="70" t="s">
        <v>85</v>
      </c>
    </row>
    <row r="28" spans="1:10" x14ac:dyDescent="0.25">
      <c r="A28" s="54" t="s">
        <v>86</v>
      </c>
      <c r="B28" s="54"/>
      <c r="C28" s="53">
        <v>27</v>
      </c>
      <c r="D28" s="54" t="s">
        <v>87</v>
      </c>
      <c r="E28" s="54"/>
      <c r="F28" s="54"/>
      <c r="G28" s="54"/>
      <c r="H28" s="54"/>
      <c r="I28" s="93"/>
      <c r="J28" s="70"/>
    </row>
    <row r="29" spans="1:10" ht="15.75" thickBot="1" x14ac:dyDescent="0.3">
      <c r="A29" s="75"/>
      <c r="B29" s="75"/>
      <c r="C29" s="84"/>
      <c r="D29" s="75"/>
      <c r="E29" s="75"/>
      <c r="F29" s="75"/>
      <c r="G29" s="75"/>
      <c r="H29" s="75"/>
      <c r="I29" s="94"/>
      <c r="J29" s="72"/>
    </row>
  </sheetData>
  <mergeCells count="2">
    <mergeCell ref="E1:F1"/>
    <mergeCell ref="G1:H1"/>
  </mergeCells>
  <pageMargins left="0.7" right="0.7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6C48-94C1-425E-B203-FDD4C523B8A4}">
  <sheetPr>
    <pageSetUpPr fitToPage="1"/>
  </sheetPr>
  <dimension ref="A1:AD36"/>
  <sheetViews>
    <sheetView workbookViewId="0">
      <selection activeCell="AD18" sqref="AD18"/>
    </sheetView>
  </sheetViews>
  <sheetFormatPr defaultRowHeight="15" x14ac:dyDescent="0.25"/>
  <cols>
    <col min="6" max="24" width="3.7109375" customWidth="1"/>
  </cols>
  <sheetData>
    <row r="1" spans="1:30" ht="16.5" thickTop="1" thickBot="1" x14ac:dyDescent="0.3">
      <c r="F1" s="2"/>
      <c r="G1" s="3"/>
      <c r="H1" s="3"/>
      <c r="I1" s="3"/>
      <c r="J1" s="4"/>
      <c r="O1" s="2"/>
      <c r="P1" s="4"/>
    </row>
    <row r="2" spans="1:30" ht="16.5" thickTop="1" thickBot="1" x14ac:dyDescent="0.3">
      <c r="F2" s="5"/>
      <c r="G2" s="28"/>
      <c r="I2" s="28"/>
      <c r="J2" s="6"/>
      <c r="O2" s="5"/>
      <c r="P2" s="6"/>
      <c r="Q2" s="103" t="s">
        <v>88</v>
      </c>
      <c r="R2" s="104"/>
      <c r="S2" s="104"/>
      <c r="T2" s="104"/>
      <c r="Z2" s="2"/>
      <c r="AA2" s="3"/>
      <c r="AB2" s="4"/>
      <c r="AD2" s="22"/>
    </row>
    <row r="3" spans="1:30" ht="16.5" thickTop="1" thickBot="1" x14ac:dyDescent="0.3">
      <c r="F3" s="5"/>
      <c r="J3" s="6"/>
      <c r="O3" s="7"/>
      <c r="P3" s="9"/>
      <c r="Q3" s="103"/>
      <c r="R3" s="104"/>
      <c r="S3" s="104"/>
      <c r="T3" s="104"/>
      <c r="W3" s="102" t="s">
        <v>89</v>
      </c>
      <c r="X3" s="102"/>
      <c r="Z3" s="5"/>
      <c r="AB3" s="6"/>
      <c r="AD3" s="25" t="s">
        <v>90</v>
      </c>
    </row>
    <row r="4" spans="1:30" ht="16.5" thickTop="1" thickBot="1" x14ac:dyDescent="0.3">
      <c r="F4" s="99" t="s">
        <v>91</v>
      </c>
      <c r="G4" s="100"/>
      <c r="H4" s="100"/>
      <c r="I4" s="100"/>
      <c r="J4" s="101"/>
      <c r="P4" s="18"/>
      <c r="V4" s="61"/>
      <c r="W4" s="29"/>
      <c r="X4" s="29"/>
      <c r="Y4" s="27"/>
      <c r="Z4" s="96" t="s">
        <v>92</v>
      </c>
      <c r="AA4" s="97"/>
      <c r="AB4" s="98"/>
      <c r="AC4" s="26"/>
      <c r="AD4" s="25" t="s">
        <v>93</v>
      </c>
    </row>
    <row r="5" spans="1:30" ht="16.5" thickTop="1" thickBot="1" x14ac:dyDescent="0.3">
      <c r="I5" s="85"/>
      <c r="P5" s="20"/>
      <c r="V5" s="20"/>
      <c r="W5" s="8"/>
      <c r="X5" s="8"/>
      <c r="Z5" s="5"/>
      <c r="AB5" s="6"/>
      <c r="AD5" s="23"/>
    </row>
    <row r="6" spans="1:30" ht="16.5" thickTop="1" thickBot="1" x14ac:dyDescent="0.3">
      <c r="F6" s="111" t="s">
        <v>94</v>
      </c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3"/>
      <c r="Z6" s="7"/>
      <c r="AA6" s="8"/>
      <c r="AB6" s="9"/>
      <c r="AD6" s="24"/>
    </row>
    <row r="7" spans="1:30" ht="15.75" thickTop="1" x14ac:dyDescent="0.25">
      <c r="F7" s="114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6"/>
    </row>
    <row r="8" spans="1:30" ht="15.75" thickBot="1" x14ac:dyDescent="0.3">
      <c r="F8" s="117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9"/>
    </row>
    <row r="9" spans="1:30" ht="15.75" thickTop="1" x14ac:dyDescent="0.25">
      <c r="P9" s="30"/>
    </row>
    <row r="10" spans="1:30" ht="15.75" thickBot="1" x14ac:dyDescent="0.3">
      <c r="H10" s="8"/>
      <c r="P10" s="20"/>
    </row>
    <row r="11" spans="1:30" ht="15.75" thickTop="1" x14ac:dyDescent="0.25"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</row>
    <row r="12" spans="1:30" ht="15.75" thickBot="1" x14ac:dyDescent="0.3">
      <c r="B12" s="102" t="s">
        <v>95</v>
      </c>
      <c r="C12" s="102"/>
      <c r="D12" s="102"/>
      <c r="F12" s="5"/>
      <c r="O12" s="120" t="s">
        <v>96</v>
      </c>
      <c r="P12" s="120"/>
      <c r="Q12" s="120"/>
      <c r="W12" s="6"/>
    </row>
    <row r="13" spans="1:30" ht="15.75" thickTop="1" x14ac:dyDescent="0.25">
      <c r="A13" s="29"/>
      <c r="B13" s="29"/>
      <c r="C13" s="29"/>
      <c r="D13" s="29"/>
      <c r="E13" s="27"/>
      <c r="F13" s="5"/>
      <c r="W13" s="6"/>
    </row>
    <row r="14" spans="1:30" ht="24" x14ac:dyDescent="0.4">
      <c r="F14" s="5"/>
      <c r="G14" s="110" t="s">
        <v>97</v>
      </c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W14" s="6"/>
    </row>
    <row r="15" spans="1:30" x14ac:dyDescent="0.25">
      <c r="F15" s="5"/>
      <c r="W15" s="6"/>
    </row>
    <row r="16" spans="1:30" x14ac:dyDescent="0.25">
      <c r="F16" s="5"/>
      <c r="W16" s="6"/>
    </row>
    <row r="17" spans="6:24" x14ac:dyDescent="0.25">
      <c r="F17" s="5"/>
      <c r="W17" s="6"/>
      <c r="X17" s="5"/>
    </row>
    <row r="18" spans="6:24" x14ac:dyDescent="0.25">
      <c r="F18" s="5"/>
      <c r="W18" s="6"/>
      <c r="X18" s="5"/>
    </row>
    <row r="19" spans="6:24" x14ac:dyDescent="0.25">
      <c r="F19" s="5"/>
      <c r="W19" s="6"/>
    </row>
    <row r="20" spans="6:24" x14ac:dyDescent="0.25">
      <c r="F20" s="5"/>
      <c r="I20" s="120" t="s">
        <v>96</v>
      </c>
      <c r="J20" s="120"/>
      <c r="K20" s="120"/>
      <c r="Q20" s="120" t="s">
        <v>96</v>
      </c>
      <c r="R20" s="120"/>
      <c r="S20" s="120"/>
      <c r="W20" s="6"/>
    </row>
    <row r="21" spans="6:24" ht="15.75" thickBot="1" x14ac:dyDescent="0.3"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</row>
    <row r="22" spans="6:24" ht="15.75" thickTop="1" x14ac:dyDescent="0.25">
      <c r="J22" s="18"/>
      <c r="S22" s="18"/>
    </row>
    <row r="23" spans="6:24" ht="15.75" thickBot="1" x14ac:dyDescent="0.3">
      <c r="J23" s="19"/>
      <c r="S23" s="20"/>
    </row>
    <row r="24" spans="6:24" ht="15.75" thickTop="1" x14ac:dyDescent="0.25">
      <c r="H24" s="10"/>
      <c r="I24" s="11"/>
      <c r="J24" s="11"/>
      <c r="K24" s="12"/>
      <c r="Q24" s="2"/>
      <c r="R24" s="3"/>
      <c r="S24" s="3"/>
      <c r="T24" s="4"/>
    </row>
    <row r="25" spans="6:24" x14ac:dyDescent="0.25">
      <c r="H25" s="13"/>
      <c r="K25" s="14"/>
      <c r="Q25" s="5"/>
      <c r="T25" s="6"/>
    </row>
    <row r="26" spans="6:24" x14ac:dyDescent="0.25">
      <c r="H26" s="13"/>
      <c r="K26" s="14"/>
      <c r="Q26" s="5"/>
      <c r="T26" s="6"/>
    </row>
    <row r="27" spans="6:24" x14ac:dyDescent="0.25">
      <c r="H27" s="13"/>
      <c r="K27" s="14"/>
      <c r="Q27" s="5"/>
      <c r="T27" s="6"/>
    </row>
    <row r="28" spans="6:24" x14ac:dyDescent="0.25">
      <c r="H28" s="108" t="s">
        <v>98</v>
      </c>
      <c r="I28" s="106"/>
      <c r="J28" s="106"/>
      <c r="K28" s="109"/>
      <c r="Q28" s="105" t="s">
        <v>99</v>
      </c>
      <c r="R28" s="106"/>
      <c r="S28" s="106"/>
      <c r="T28" s="107"/>
    </row>
    <row r="29" spans="6:24" x14ac:dyDescent="0.25">
      <c r="H29" s="13"/>
      <c r="K29" s="14"/>
      <c r="Q29" s="5"/>
      <c r="T29" s="6"/>
    </row>
    <row r="30" spans="6:24" x14ac:dyDescent="0.25">
      <c r="H30" s="13"/>
      <c r="K30" s="14"/>
      <c r="Q30" s="5"/>
      <c r="T30" s="6"/>
    </row>
    <row r="31" spans="6:24" x14ac:dyDescent="0.25">
      <c r="H31" s="13"/>
      <c r="K31" s="14"/>
      <c r="Q31" s="5"/>
      <c r="T31" s="6"/>
    </row>
    <row r="32" spans="6:24" x14ac:dyDescent="0.25">
      <c r="H32" s="13"/>
      <c r="K32" s="14"/>
      <c r="Q32" s="5"/>
      <c r="T32" s="6"/>
    </row>
    <row r="33" spans="8:20" x14ac:dyDescent="0.25">
      <c r="H33" s="13"/>
      <c r="K33" s="14"/>
      <c r="Q33" s="5"/>
      <c r="T33" s="6"/>
    </row>
    <row r="34" spans="8:20" x14ac:dyDescent="0.25">
      <c r="H34" s="13"/>
      <c r="K34" s="14"/>
      <c r="Q34" s="5"/>
      <c r="T34" s="6"/>
    </row>
    <row r="35" spans="8:20" x14ac:dyDescent="0.25">
      <c r="H35" s="13"/>
      <c r="K35" s="14"/>
      <c r="Q35" s="5"/>
      <c r="T35" s="6"/>
    </row>
    <row r="36" spans="8:20" ht="15.75" thickBot="1" x14ac:dyDescent="0.3">
      <c r="H36" s="15"/>
      <c r="I36" s="16"/>
      <c r="J36" s="16"/>
      <c r="K36" s="17"/>
      <c r="Q36" s="7"/>
      <c r="R36" s="8"/>
      <c r="S36" s="8"/>
      <c r="T36" s="9"/>
    </row>
  </sheetData>
  <mergeCells count="12">
    <mergeCell ref="Z4:AB4"/>
    <mergeCell ref="F4:J4"/>
    <mergeCell ref="B12:D12"/>
    <mergeCell ref="Q2:T3"/>
    <mergeCell ref="Q28:T28"/>
    <mergeCell ref="H28:K28"/>
    <mergeCell ref="G14:T14"/>
    <mergeCell ref="F6:X8"/>
    <mergeCell ref="I20:K20"/>
    <mergeCell ref="Q20:S20"/>
    <mergeCell ref="O12:Q12"/>
    <mergeCell ref="W3:X3"/>
  </mergeCells>
  <pageMargins left="0.7" right="0.7" top="0.75" bottom="0.75" header="0.3" footer="0.3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6B44-71E1-4D28-89E6-970A98D04BAF}">
  <dimension ref="A1:O18"/>
  <sheetViews>
    <sheetView workbookViewId="0">
      <selection activeCell="I13" sqref="I13"/>
    </sheetView>
  </sheetViews>
  <sheetFormatPr defaultRowHeight="15" x14ac:dyDescent="0.25"/>
  <cols>
    <col min="1" max="1" width="21.42578125" customWidth="1"/>
    <col min="2" max="2" width="8.85546875" style="1"/>
    <col min="4" max="4" width="6.7109375" customWidth="1"/>
    <col min="5" max="5" width="3.140625" customWidth="1"/>
    <col min="6" max="14" width="4.7109375" customWidth="1"/>
    <col min="15" max="15" width="3.5703125" customWidth="1"/>
  </cols>
  <sheetData>
    <row r="1" spans="1:15" ht="21.75" thickBot="1" x14ac:dyDescent="0.3">
      <c r="A1" s="67" t="s">
        <v>100</v>
      </c>
      <c r="B1" s="68" t="s">
        <v>101</v>
      </c>
      <c r="E1" s="121" t="s">
        <v>102</v>
      </c>
      <c r="F1" s="121"/>
      <c r="G1" s="121"/>
      <c r="H1" s="121"/>
      <c r="I1" s="121"/>
      <c r="J1" s="121"/>
      <c r="K1" s="121"/>
      <c r="L1" s="121"/>
      <c r="M1" s="121"/>
      <c r="N1" s="121"/>
      <c r="O1" s="121"/>
    </row>
    <row r="2" spans="1:15" ht="16.5" thickTop="1" thickBot="1" x14ac:dyDescent="0.3">
      <c r="A2" s="69" t="s">
        <v>103</v>
      </c>
      <c r="B2" s="73">
        <v>1</v>
      </c>
      <c r="E2" s="61"/>
      <c r="F2" s="29"/>
      <c r="G2" s="29"/>
      <c r="H2" s="29"/>
      <c r="I2" s="29"/>
      <c r="J2" s="29"/>
      <c r="K2" s="29"/>
      <c r="L2" s="29"/>
      <c r="M2" s="29"/>
      <c r="N2" s="29"/>
      <c r="O2" s="62"/>
    </row>
    <row r="3" spans="1:15" ht="16.5" thickTop="1" thickBot="1" x14ac:dyDescent="0.3">
      <c r="A3" s="69" t="s">
        <v>104</v>
      </c>
      <c r="B3" s="73">
        <v>10</v>
      </c>
      <c r="E3" s="30"/>
      <c r="F3" s="60">
        <v>1</v>
      </c>
      <c r="G3" s="63"/>
      <c r="H3" s="60">
        <v>2</v>
      </c>
      <c r="I3" s="63"/>
      <c r="J3" s="60">
        <v>3</v>
      </c>
      <c r="K3" s="63"/>
      <c r="L3" s="60">
        <v>4</v>
      </c>
      <c r="M3" s="63"/>
      <c r="N3" s="60">
        <v>5</v>
      </c>
      <c r="O3" s="64"/>
    </row>
    <row r="4" spans="1:15" ht="16.5" thickTop="1" thickBot="1" x14ac:dyDescent="0.3">
      <c r="A4" s="69"/>
      <c r="B4" s="73"/>
      <c r="E4" s="30"/>
      <c r="O4" s="64"/>
    </row>
    <row r="5" spans="1:15" ht="16.5" thickTop="1" thickBot="1" x14ac:dyDescent="0.3">
      <c r="A5" s="69" t="s">
        <v>105</v>
      </c>
      <c r="B5" s="73">
        <v>2</v>
      </c>
      <c r="E5" s="30"/>
      <c r="F5" s="63"/>
      <c r="G5" s="60">
        <v>6</v>
      </c>
      <c r="H5" s="63"/>
      <c r="I5" s="60">
        <v>7</v>
      </c>
      <c r="J5" s="63"/>
      <c r="K5" s="60">
        <v>8</v>
      </c>
      <c r="L5" s="63"/>
      <c r="M5" s="60">
        <v>9</v>
      </c>
      <c r="N5" s="63"/>
      <c r="O5" s="64"/>
    </row>
    <row r="6" spans="1:15" ht="16.5" thickTop="1" thickBot="1" x14ac:dyDescent="0.3">
      <c r="A6" s="69" t="s">
        <v>19</v>
      </c>
      <c r="B6" s="73">
        <v>7</v>
      </c>
      <c r="E6" s="30"/>
      <c r="F6" s="63"/>
      <c r="G6" s="63"/>
      <c r="H6" s="63"/>
      <c r="I6" s="63"/>
      <c r="J6" s="63"/>
      <c r="K6" s="63"/>
      <c r="L6" s="63"/>
      <c r="M6" s="63"/>
      <c r="N6" s="63"/>
      <c r="O6" s="64"/>
    </row>
    <row r="7" spans="1:15" ht="16.5" thickTop="1" thickBot="1" x14ac:dyDescent="0.3">
      <c r="A7" s="69" t="s">
        <v>22</v>
      </c>
      <c r="B7" s="73">
        <v>11</v>
      </c>
      <c r="E7" s="30"/>
      <c r="F7" s="60">
        <v>10</v>
      </c>
      <c r="G7" s="63"/>
      <c r="H7" s="60">
        <v>11</v>
      </c>
      <c r="I7" s="63"/>
      <c r="J7" s="60">
        <v>12</v>
      </c>
      <c r="K7" s="63"/>
      <c r="L7" s="60">
        <v>13</v>
      </c>
      <c r="M7" s="63"/>
      <c r="N7" s="60">
        <v>14</v>
      </c>
      <c r="O7" s="64"/>
    </row>
    <row r="8" spans="1:15" ht="16.5" thickTop="1" thickBot="1" x14ac:dyDescent="0.3">
      <c r="A8" s="69" t="s">
        <v>106</v>
      </c>
      <c r="B8" s="73">
        <v>3</v>
      </c>
      <c r="E8" s="65"/>
      <c r="F8" s="57"/>
      <c r="G8" s="57"/>
      <c r="H8" s="57"/>
      <c r="I8" s="57"/>
      <c r="J8" s="57"/>
      <c r="K8" s="57"/>
      <c r="L8" s="57"/>
      <c r="M8" s="57"/>
      <c r="N8" s="57"/>
      <c r="O8" s="66"/>
    </row>
    <row r="9" spans="1:15" ht="15.75" thickTop="1" x14ac:dyDescent="0.25">
      <c r="A9" s="69" t="s">
        <v>107</v>
      </c>
      <c r="B9" s="73">
        <v>12</v>
      </c>
    </row>
    <row r="10" spans="1:15" x14ac:dyDescent="0.25">
      <c r="A10" s="69"/>
      <c r="B10" s="73"/>
    </row>
    <row r="11" spans="1:15" x14ac:dyDescent="0.25">
      <c r="A11" s="69" t="s">
        <v>108</v>
      </c>
      <c r="B11" s="73">
        <v>5</v>
      </c>
    </row>
    <row r="12" spans="1:15" x14ac:dyDescent="0.25">
      <c r="A12" s="69" t="s">
        <v>109</v>
      </c>
      <c r="B12" s="73">
        <v>14</v>
      </c>
    </row>
    <row r="13" spans="1:15" x14ac:dyDescent="0.25">
      <c r="A13" s="69" t="s">
        <v>110</v>
      </c>
      <c r="B13" s="73">
        <v>9</v>
      </c>
    </row>
    <row r="14" spans="1:15" x14ac:dyDescent="0.25">
      <c r="A14" s="69" t="s">
        <v>111</v>
      </c>
      <c r="B14" s="73">
        <v>13</v>
      </c>
    </row>
    <row r="15" spans="1:15" x14ac:dyDescent="0.25">
      <c r="A15" s="69"/>
      <c r="B15" s="73"/>
    </row>
    <row r="16" spans="1:15" x14ac:dyDescent="0.25">
      <c r="A16" s="69" t="s">
        <v>112</v>
      </c>
      <c r="B16" s="73">
        <v>4</v>
      </c>
    </row>
    <row r="17" spans="1:2" x14ac:dyDescent="0.25">
      <c r="A17" s="69"/>
      <c r="B17" s="73">
        <v>6</v>
      </c>
    </row>
    <row r="18" spans="1:2" ht="15.75" thickBot="1" x14ac:dyDescent="0.3">
      <c r="A18" s="71"/>
      <c r="B18" s="74"/>
    </row>
  </sheetData>
  <mergeCells count="1">
    <mergeCell ref="E1:O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3DCD-859C-495A-98CC-B044A0F456C9}">
  <sheetPr>
    <pageSetUpPr fitToPage="1"/>
  </sheetPr>
  <dimension ref="A1:W21"/>
  <sheetViews>
    <sheetView workbookViewId="0">
      <selection activeCell="S20" sqref="S20"/>
    </sheetView>
  </sheetViews>
  <sheetFormatPr defaultRowHeight="15" x14ac:dyDescent="0.25"/>
  <cols>
    <col min="1" max="1" width="9.7109375" bestFit="1" customWidth="1"/>
    <col min="2" max="2" width="15.28515625" bestFit="1" customWidth="1"/>
    <col min="3" max="3" width="22.140625" bestFit="1" customWidth="1"/>
    <col min="4" max="4" width="5.85546875" bestFit="1" customWidth="1"/>
    <col min="5" max="5" width="10.7109375" bestFit="1" customWidth="1"/>
    <col min="6" max="6" width="12.140625" customWidth="1"/>
    <col min="7" max="8" width="6.140625" customWidth="1"/>
    <col min="9" max="9" width="18.28515625" style="21" customWidth="1"/>
    <col min="10" max="10" width="8.85546875" style="21"/>
    <col min="11" max="11" width="15" customWidth="1"/>
    <col min="12" max="12" width="6.7109375" customWidth="1"/>
    <col min="13" max="13" width="3.140625" customWidth="1"/>
    <col min="14" max="22" width="4.7109375" customWidth="1"/>
    <col min="23" max="23" width="3.5703125" customWidth="1"/>
  </cols>
  <sheetData>
    <row r="1" spans="1:23" ht="24.75" thickBot="1" x14ac:dyDescent="0.3">
      <c r="A1" s="124" t="s">
        <v>113</v>
      </c>
      <c r="B1" s="125"/>
      <c r="C1" s="125"/>
      <c r="D1" s="125"/>
      <c r="E1" s="125"/>
      <c r="F1" s="125"/>
      <c r="G1" s="125"/>
      <c r="H1" s="125"/>
      <c r="I1" s="125"/>
      <c r="J1" s="126"/>
      <c r="M1" s="121" t="s">
        <v>102</v>
      </c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ht="16.5" thickTop="1" thickBot="1" x14ac:dyDescent="0.3">
      <c r="A2" s="55" t="s">
        <v>114</v>
      </c>
      <c r="B2" s="55" t="s">
        <v>115</v>
      </c>
      <c r="C2" s="55" t="s">
        <v>100</v>
      </c>
      <c r="D2" s="55" t="s">
        <v>116</v>
      </c>
      <c r="E2" s="55" t="s">
        <v>117</v>
      </c>
      <c r="F2" s="55" t="s">
        <v>118</v>
      </c>
      <c r="G2" s="122" t="s">
        <v>119</v>
      </c>
      <c r="H2" s="123"/>
      <c r="I2" s="55" t="s">
        <v>120</v>
      </c>
      <c r="J2" s="55" t="s">
        <v>121</v>
      </c>
      <c r="M2" s="61"/>
      <c r="N2" s="29"/>
      <c r="O2" s="29"/>
      <c r="P2" s="29"/>
      <c r="Q2" s="29"/>
      <c r="R2" s="29"/>
      <c r="S2" s="29"/>
      <c r="T2" s="29"/>
      <c r="U2" s="29"/>
      <c r="V2" s="29"/>
      <c r="W2" s="62"/>
    </row>
    <row r="3" spans="1:23" ht="16.5" thickTop="1" thickBot="1" x14ac:dyDescent="0.3">
      <c r="A3" s="53"/>
      <c r="B3" s="54"/>
      <c r="C3" s="54"/>
      <c r="D3" s="54"/>
      <c r="E3" s="54"/>
      <c r="F3" s="54"/>
      <c r="I3" s="53"/>
      <c r="J3" s="53"/>
      <c r="M3" s="30"/>
      <c r="N3" s="60">
        <v>1</v>
      </c>
      <c r="O3" s="63"/>
      <c r="P3" s="60">
        <v>2</v>
      </c>
      <c r="Q3" s="63"/>
      <c r="R3" s="60">
        <v>3</v>
      </c>
      <c r="S3" s="63"/>
      <c r="T3" s="60">
        <v>4</v>
      </c>
      <c r="U3" s="63"/>
      <c r="V3" s="60">
        <v>5</v>
      </c>
      <c r="W3" s="64"/>
    </row>
    <row r="4" spans="1:23" ht="16.5" thickTop="1" thickBot="1" x14ac:dyDescent="0.3">
      <c r="A4" s="53" t="s">
        <v>122</v>
      </c>
      <c r="B4" s="54" t="s">
        <v>123</v>
      </c>
      <c r="C4" s="54" t="s">
        <v>124</v>
      </c>
      <c r="D4" s="54"/>
      <c r="E4" s="54" t="s">
        <v>125</v>
      </c>
      <c r="F4" s="54" t="s">
        <v>126</v>
      </c>
      <c r="G4" s="42"/>
      <c r="H4" s="42"/>
      <c r="I4" s="53">
        <v>1</v>
      </c>
      <c r="J4" s="53"/>
      <c r="M4" s="30"/>
      <c r="W4" s="64"/>
    </row>
    <row r="5" spans="1:23" ht="16.5" thickTop="1" thickBot="1" x14ac:dyDescent="0.3">
      <c r="A5" s="53" t="s">
        <v>127</v>
      </c>
      <c r="B5" s="54" t="s">
        <v>128</v>
      </c>
      <c r="C5" s="54" t="s">
        <v>129</v>
      </c>
      <c r="D5" s="54"/>
      <c r="E5" s="54" t="s">
        <v>130</v>
      </c>
      <c r="F5" s="54" t="s">
        <v>126</v>
      </c>
      <c r="G5" s="43"/>
      <c r="H5" s="43"/>
      <c r="I5" s="53">
        <v>6</v>
      </c>
      <c r="J5" s="53"/>
      <c r="M5" s="30"/>
      <c r="N5" s="63"/>
      <c r="O5" s="60">
        <v>6</v>
      </c>
      <c r="P5" s="63"/>
      <c r="Q5" s="60">
        <v>7</v>
      </c>
      <c r="R5" s="63"/>
      <c r="S5" s="60">
        <v>8</v>
      </c>
      <c r="T5" s="63"/>
      <c r="U5" s="60">
        <v>9</v>
      </c>
      <c r="V5" s="63"/>
      <c r="W5" s="64"/>
    </row>
    <row r="6" spans="1:23" ht="15.75" thickBot="1" x14ac:dyDescent="0.3">
      <c r="A6" s="53" t="s">
        <v>131</v>
      </c>
      <c r="B6" s="54" t="s">
        <v>132</v>
      </c>
      <c r="C6" s="54"/>
      <c r="D6" s="54"/>
      <c r="E6" s="54" t="s">
        <v>133</v>
      </c>
      <c r="F6" s="54" t="s">
        <v>126</v>
      </c>
      <c r="G6" s="44"/>
      <c r="H6" s="44"/>
      <c r="I6" s="53" t="s">
        <v>134</v>
      </c>
      <c r="J6" s="53"/>
      <c r="M6" s="30"/>
      <c r="N6" s="63"/>
      <c r="O6" s="63"/>
      <c r="P6" s="63"/>
      <c r="Q6" s="63"/>
      <c r="R6" s="63"/>
      <c r="S6" s="63"/>
      <c r="T6" s="63"/>
      <c r="U6" s="63"/>
      <c r="V6" s="63"/>
      <c r="W6" s="64"/>
    </row>
    <row r="7" spans="1:23" ht="16.5" thickTop="1" thickBot="1" x14ac:dyDescent="0.3">
      <c r="A7" s="53"/>
      <c r="B7" s="54"/>
      <c r="C7" s="54"/>
      <c r="D7" s="54"/>
      <c r="E7" s="54"/>
      <c r="F7" s="54"/>
      <c r="G7" s="45"/>
      <c r="H7" s="45"/>
      <c r="I7" s="53"/>
      <c r="J7" s="53"/>
      <c r="M7" s="30"/>
      <c r="N7" s="60">
        <v>10</v>
      </c>
      <c r="O7" s="63"/>
      <c r="P7" s="60">
        <v>11</v>
      </c>
      <c r="Q7" s="63"/>
      <c r="R7" s="60">
        <v>12</v>
      </c>
      <c r="S7" s="63"/>
      <c r="T7" s="60">
        <v>13</v>
      </c>
      <c r="U7" s="63"/>
      <c r="V7" s="60">
        <v>14</v>
      </c>
      <c r="W7" s="64"/>
    </row>
    <row r="8" spans="1:23" ht="15.75" thickBot="1" x14ac:dyDescent="0.3">
      <c r="A8" s="53">
        <v>1</v>
      </c>
      <c r="B8" s="54" t="s">
        <v>135</v>
      </c>
      <c r="C8" s="54" t="s">
        <v>136</v>
      </c>
      <c r="D8" s="54" t="s">
        <v>137</v>
      </c>
      <c r="E8" s="54" t="s">
        <v>138</v>
      </c>
      <c r="F8" s="54" t="s">
        <v>139</v>
      </c>
      <c r="G8" s="46"/>
      <c r="H8" s="46"/>
      <c r="I8" s="53">
        <v>2</v>
      </c>
      <c r="J8" s="53" t="s">
        <v>140</v>
      </c>
      <c r="K8" t="s">
        <v>141</v>
      </c>
      <c r="M8" s="65"/>
      <c r="N8" s="57"/>
      <c r="O8" s="57"/>
      <c r="P8" s="57"/>
      <c r="Q8" s="57"/>
      <c r="R8" s="57"/>
      <c r="S8" s="57"/>
      <c r="T8" s="57"/>
      <c r="U8" s="57"/>
      <c r="V8" s="57"/>
      <c r="W8" s="66"/>
    </row>
    <row r="9" spans="1:23" ht="15.75" thickBot="1" x14ac:dyDescent="0.3">
      <c r="A9" s="53">
        <v>2</v>
      </c>
      <c r="B9" s="54" t="s">
        <v>142</v>
      </c>
      <c r="C9" s="54" t="s">
        <v>143</v>
      </c>
      <c r="D9" s="54" t="s">
        <v>144</v>
      </c>
      <c r="E9" s="54" t="s">
        <v>125</v>
      </c>
      <c r="F9" s="54" t="s">
        <v>139</v>
      </c>
      <c r="G9" s="42"/>
      <c r="H9" s="42"/>
      <c r="I9" s="53">
        <v>3</v>
      </c>
      <c r="J9" s="53"/>
    </row>
    <row r="10" spans="1:23" ht="15.75" thickBot="1" x14ac:dyDescent="0.3">
      <c r="A10" s="53">
        <v>3</v>
      </c>
      <c r="B10" s="54" t="s">
        <v>145</v>
      </c>
      <c r="C10" s="54" t="s">
        <v>146</v>
      </c>
      <c r="D10" s="54" t="s">
        <v>144</v>
      </c>
      <c r="E10" s="54" t="s">
        <v>133</v>
      </c>
      <c r="F10" s="54" t="s">
        <v>139</v>
      </c>
      <c r="G10" s="44"/>
      <c r="H10" s="44"/>
      <c r="I10" s="53">
        <v>4</v>
      </c>
      <c r="J10" s="53"/>
    </row>
    <row r="11" spans="1:23" ht="15.75" thickBot="1" x14ac:dyDescent="0.3">
      <c r="A11" s="53">
        <v>4</v>
      </c>
      <c r="B11" s="54" t="s">
        <v>147</v>
      </c>
      <c r="C11" s="54" t="s">
        <v>148</v>
      </c>
      <c r="D11" s="54" t="s">
        <v>144</v>
      </c>
      <c r="E11" s="54" t="s">
        <v>149</v>
      </c>
      <c r="F11" s="54" t="s">
        <v>139</v>
      </c>
      <c r="G11" s="47"/>
      <c r="H11" s="47"/>
      <c r="I11" s="53">
        <v>5</v>
      </c>
      <c r="J11" s="53"/>
    </row>
    <row r="12" spans="1:23" ht="15.75" thickBot="1" x14ac:dyDescent="0.3">
      <c r="A12" s="53">
        <v>5</v>
      </c>
      <c r="B12" s="54" t="s">
        <v>150</v>
      </c>
      <c r="C12" s="54" t="s">
        <v>151</v>
      </c>
      <c r="D12" s="54" t="s">
        <v>144</v>
      </c>
      <c r="E12" s="54" t="s">
        <v>152</v>
      </c>
      <c r="F12" s="54" t="s">
        <v>139</v>
      </c>
      <c r="G12" s="48"/>
      <c r="H12" s="48"/>
      <c r="I12" s="53">
        <v>7</v>
      </c>
      <c r="J12" s="53"/>
    </row>
    <row r="13" spans="1:23" ht="15.75" thickBot="1" x14ac:dyDescent="0.3">
      <c r="A13" s="53">
        <v>6</v>
      </c>
      <c r="B13" s="54" t="s">
        <v>153</v>
      </c>
      <c r="C13" s="54" t="s">
        <v>154</v>
      </c>
      <c r="D13" s="54" t="s">
        <v>144</v>
      </c>
      <c r="E13" s="54" t="s">
        <v>155</v>
      </c>
      <c r="F13" s="54" t="s">
        <v>139</v>
      </c>
      <c r="G13" s="48"/>
      <c r="H13" s="49"/>
      <c r="I13" s="53">
        <v>8</v>
      </c>
      <c r="J13" s="53"/>
    </row>
    <row r="14" spans="1:23" ht="15.75" thickBot="1" x14ac:dyDescent="0.3">
      <c r="A14" s="53">
        <v>7</v>
      </c>
      <c r="B14" s="58" t="s">
        <v>42</v>
      </c>
      <c r="C14" s="58" t="s">
        <v>156</v>
      </c>
      <c r="D14" s="54" t="s">
        <v>132</v>
      </c>
      <c r="E14" s="54" t="s">
        <v>157</v>
      </c>
      <c r="F14" s="54" t="s">
        <v>139</v>
      </c>
      <c r="G14" s="49"/>
      <c r="H14" s="49"/>
      <c r="I14" s="59">
        <v>11</v>
      </c>
      <c r="J14" s="53"/>
      <c r="K14" t="s">
        <v>158</v>
      </c>
    </row>
    <row r="15" spans="1:23" ht="15.75" thickBot="1" x14ac:dyDescent="0.3">
      <c r="A15" s="53">
        <v>8</v>
      </c>
      <c r="B15" s="54" t="s">
        <v>159</v>
      </c>
      <c r="C15" s="54" t="s">
        <v>160</v>
      </c>
      <c r="D15" s="54" t="s">
        <v>132</v>
      </c>
      <c r="E15" s="54" t="s">
        <v>161</v>
      </c>
      <c r="F15" s="54" t="s">
        <v>139</v>
      </c>
      <c r="G15" s="50"/>
      <c r="H15" s="50"/>
      <c r="I15" s="53">
        <v>12</v>
      </c>
      <c r="J15" s="53" t="s">
        <v>28</v>
      </c>
    </row>
    <row r="16" spans="1:23" ht="15.75" thickBot="1" x14ac:dyDescent="0.3">
      <c r="A16" s="53">
        <v>9</v>
      </c>
      <c r="B16" s="54" t="s">
        <v>162</v>
      </c>
      <c r="C16" s="54" t="s">
        <v>163</v>
      </c>
      <c r="D16" s="54" t="s">
        <v>144</v>
      </c>
      <c r="E16" s="54" t="s">
        <v>164</v>
      </c>
      <c r="F16" s="54" t="s">
        <v>139</v>
      </c>
      <c r="G16" s="51"/>
      <c r="H16" s="51"/>
      <c r="I16" s="53">
        <v>10</v>
      </c>
      <c r="J16" s="53"/>
    </row>
    <row r="17" spans="1:10" ht="15.75" thickBot="1" x14ac:dyDescent="0.3">
      <c r="A17" s="53">
        <v>10</v>
      </c>
      <c r="B17" s="54" t="s">
        <v>165</v>
      </c>
      <c r="C17" s="54"/>
      <c r="D17" s="54" t="s">
        <v>144</v>
      </c>
      <c r="E17" s="54" t="s">
        <v>130</v>
      </c>
      <c r="F17" s="54" t="s">
        <v>139</v>
      </c>
      <c r="G17" s="43"/>
      <c r="H17" s="43"/>
      <c r="I17" s="53" t="s">
        <v>134</v>
      </c>
      <c r="J17" s="53"/>
    </row>
    <row r="18" spans="1:10" ht="15.75" thickBot="1" x14ac:dyDescent="0.3">
      <c r="A18" s="53">
        <v>11</v>
      </c>
      <c r="B18" s="54" t="s">
        <v>166</v>
      </c>
      <c r="C18" s="54" t="s">
        <v>167</v>
      </c>
      <c r="D18" s="54" t="s">
        <v>144</v>
      </c>
      <c r="E18" s="54" t="s">
        <v>168</v>
      </c>
      <c r="F18" s="54" t="s">
        <v>139</v>
      </c>
      <c r="G18" s="51"/>
      <c r="H18" s="42"/>
      <c r="I18" s="53">
        <v>9</v>
      </c>
      <c r="J18" s="53"/>
    </row>
    <row r="19" spans="1:10" ht="15.75" thickBot="1" x14ac:dyDescent="0.3">
      <c r="A19" s="53">
        <v>12</v>
      </c>
      <c r="B19" s="54" t="s">
        <v>169</v>
      </c>
      <c r="C19" s="54" t="s">
        <v>170</v>
      </c>
      <c r="D19" s="54" t="s">
        <v>144</v>
      </c>
      <c r="E19" s="54" t="s">
        <v>171</v>
      </c>
      <c r="F19" s="54" t="s">
        <v>139</v>
      </c>
      <c r="G19" s="52"/>
      <c r="H19" s="52"/>
      <c r="I19" s="53">
        <v>14</v>
      </c>
      <c r="J19" s="53"/>
    </row>
    <row r="20" spans="1:10" x14ac:dyDescent="0.25">
      <c r="A20" s="21"/>
    </row>
    <row r="21" spans="1:10" x14ac:dyDescent="0.25">
      <c r="I21" s="21" t="s">
        <v>172</v>
      </c>
    </row>
  </sheetData>
  <mergeCells count="3">
    <mergeCell ref="G2:H2"/>
    <mergeCell ref="A1:J1"/>
    <mergeCell ref="M1:W1"/>
  </mergeCells>
  <printOptions horizontalCentered="1" verticalCentered="1"/>
  <pageMargins left="0.25" right="0.25" top="0.75" bottom="0.75" header="0.3" footer="0.3"/>
  <pageSetup paperSize="9" scale="7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B918-6527-4AE9-8076-2D549BB6FC32}">
  <sheetPr>
    <pageSetUpPr fitToPage="1"/>
  </sheetPr>
  <dimension ref="A1:W21"/>
  <sheetViews>
    <sheetView workbookViewId="0">
      <selection activeCell="O21" sqref="O21"/>
    </sheetView>
  </sheetViews>
  <sheetFormatPr defaultRowHeight="15" x14ac:dyDescent="0.25"/>
  <cols>
    <col min="1" max="1" width="9.7109375" style="21" bestFit="1" customWidth="1"/>
    <col min="2" max="2" width="15.28515625" bestFit="1" customWidth="1"/>
    <col min="3" max="3" width="23.85546875" bestFit="1" customWidth="1"/>
    <col min="4" max="4" width="5.85546875" bestFit="1" customWidth="1"/>
    <col min="5" max="5" width="10.7109375" bestFit="1" customWidth="1"/>
    <col min="6" max="6" width="10.28515625" bestFit="1" customWidth="1"/>
    <col min="7" max="7" width="5.85546875" customWidth="1"/>
    <col min="8" max="8" width="6.28515625" customWidth="1"/>
    <col min="9" max="9" width="15.7109375" style="21" bestFit="1" customWidth="1"/>
    <col min="10" max="10" width="8.85546875" style="21"/>
    <col min="11" max="11" width="14.5703125" customWidth="1"/>
    <col min="12" max="12" width="6.7109375" customWidth="1"/>
    <col min="13" max="13" width="3.140625" customWidth="1"/>
    <col min="14" max="22" width="4.7109375" customWidth="1"/>
    <col min="23" max="23" width="3.5703125" customWidth="1"/>
  </cols>
  <sheetData>
    <row r="1" spans="1:23" ht="24.75" thickBot="1" x14ac:dyDescent="0.45">
      <c r="A1" s="124" t="s">
        <v>173</v>
      </c>
      <c r="B1" s="129"/>
      <c r="C1" s="129"/>
      <c r="D1" s="129"/>
      <c r="E1" s="129"/>
      <c r="F1" s="129"/>
      <c r="G1" s="129"/>
      <c r="H1" s="129"/>
      <c r="I1" s="129"/>
      <c r="J1" s="130"/>
      <c r="M1" s="121" t="s">
        <v>102</v>
      </c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ht="16.5" thickTop="1" thickBot="1" x14ac:dyDescent="0.3">
      <c r="A2" s="56" t="s">
        <v>114</v>
      </c>
      <c r="B2" s="56" t="s">
        <v>115</v>
      </c>
      <c r="C2" s="56" t="s">
        <v>100</v>
      </c>
      <c r="D2" s="56" t="s">
        <v>116</v>
      </c>
      <c r="E2" s="56" t="s">
        <v>117</v>
      </c>
      <c r="F2" s="56" t="s">
        <v>118</v>
      </c>
      <c r="G2" s="127" t="s">
        <v>119</v>
      </c>
      <c r="H2" s="128"/>
      <c r="I2" s="56" t="s">
        <v>120</v>
      </c>
      <c r="J2" s="56" t="s">
        <v>121</v>
      </c>
      <c r="M2" s="61"/>
      <c r="N2" s="29"/>
      <c r="O2" s="29"/>
      <c r="P2" s="29"/>
      <c r="Q2" s="29"/>
      <c r="R2" s="29"/>
      <c r="S2" s="29"/>
      <c r="T2" s="29"/>
      <c r="U2" s="29"/>
      <c r="V2" s="29"/>
      <c r="W2" s="62"/>
    </row>
    <row r="3" spans="1:23" ht="16.5" thickTop="1" thickBot="1" x14ac:dyDescent="0.3">
      <c r="A3" s="53"/>
      <c r="B3" s="54"/>
      <c r="C3" s="54"/>
      <c r="D3" s="54"/>
      <c r="E3" s="54"/>
      <c r="F3" s="54"/>
      <c r="I3" s="53"/>
      <c r="J3" s="53"/>
      <c r="M3" s="30"/>
      <c r="N3" s="60">
        <v>1</v>
      </c>
      <c r="O3" s="63"/>
      <c r="P3" s="60">
        <v>2</v>
      </c>
      <c r="Q3" s="63"/>
      <c r="R3" s="60">
        <v>3</v>
      </c>
      <c r="S3" s="63"/>
      <c r="T3" s="60">
        <v>4</v>
      </c>
      <c r="U3" s="63"/>
      <c r="V3" s="60">
        <v>5</v>
      </c>
      <c r="W3" s="64"/>
    </row>
    <row r="4" spans="1:23" ht="16.5" thickTop="1" thickBot="1" x14ac:dyDescent="0.3">
      <c r="A4" s="53" t="s">
        <v>122</v>
      </c>
      <c r="B4" s="54" t="s">
        <v>123</v>
      </c>
      <c r="C4" s="54" t="s">
        <v>124</v>
      </c>
      <c r="D4" s="54"/>
      <c r="E4" s="54" t="s">
        <v>125</v>
      </c>
      <c r="F4" s="54" t="s">
        <v>126</v>
      </c>
      <c r="G4" s="42"/>
      <c r="H4" s="31"/>
      <c r="I4" s="53">
        <v>1</v>
      </c>
      <c r="J4" s="53"/>
      <c r="M4" s="30"/>
      <c r="W4" s="64"/>
    </row>
    <row r="5" spans="1:23" ht="16.5" thickTop="1" thickBot="1" x14ac:dyDescent="0.3">
      <c r="A5" s="53" t="s">
        <v>127</v>
      </c>
      <c r="B5" s="54" t="s">
        <v>128</v>
      </c>
      <c r="C5" s="54" t="s">
        <v>129</v>
      </c>
      <c r="D5" s="54"/>
      <c r="E5" s="54" t="s">
        <v>130</v>
      </c>
      <c r="F5" s="54" t="s">
        <v>126</v>
      </c>
      <c r="G5" s="43"/>
      <c r="H5" s="32"/>
      <c r="I5" s="53">
        <v>6</v>
      </c>
      <c r="J5" s="53"/>
      <c r="M5" s="30"/>
      <c r="N5" s="63"/>
      <c r="O5" s="60">
        <v>6</v>
      </c>
      <c r="P5" s="63"/>
      <c r="Q5" s="60">
        <v>7</v>
      </c>
      <c r="R5" s="63"/>
      <c r="S5" s="60">
        <v>8</v>
      </c>
      <c r="T5" s="63"/>
      <c r="U5" s="60">
        <v>9</v>
      </c>
      <c r="V5" s="63"/>
      <c r="W5" s="64"/>
    </row>
    <row r="6" spans="1:23" ht="15.75" thickBot="1" x14ac:dyDescent="0.3">
      <c r="A6" s="53" t="s">
        <v>131</v>
      </c>
      <c r="B6" s="54" t="s">
        <v>132</v>
      </c>
      <c r="C6" s="54"/>
      <c r="D6" s="54"/>
      <c r="E6" s="54" t="s">
        <v>133</v>
      </c>
      <c r="F6" s="54" t="s">
        <v>126</v>
      </c>
      <c r="G6" s="44"/>
      <c r="H6" s="33"/>
      <c r="I6" s="53" t="s">
        <v>134</v>
      </c>
      <c r="J6" s="53"/>
      <c r="M6" s="30"/>
      <c r="N6" s="63"/>
      <c r="O6" s="63"/>
      <c r="P6" s="63"/>
      <c r="Q6" s="63"/>
      <c r="R6" s="63"/>
      <c r="S6" s="63"/>
      <c r="T6" s="63"/>
      <c r="U6" s="63"/>
      <c r="V6" s="63"/>
      <c r="W6" s="64"/>
    </row>
    <row r="7" spans="1:23" ht="16.5" thickTop="1" thickBot="1" x14ac:dyDescent="0.3">
      <c r="A7" s="53"/>
      <c r="B7" s="54"/>
      <c r="C7" s="54"/>
      <c r="D7" s="54"/>
      <c r="E7" s="54"/>
      <c r="F7" s="54"/>
      <c r="G7" s="45"/>
      <c r="H7" s="34"/>
      <c r="I7" s="53"/>
      <c r="J7" s="53"/>
      <c r="M7" s="30"/>
      <c r="N7" s="60">
        <v>10</v>
      </c>
      <c r="O7" s="63"/>
      <c r="P7" s="60">
        <v>11</v>
      </c>
      <c r="Q7" s="63"/>
      <c r="R7" s="60">
        <v>12</v>
      </c>
      <c r="S7" s="63"/>
      <c r="T7" s="60">
        <v>13</v>
      </c>
      <c r="U7" s="63"/>
      <c r="V7" s="60">
        <v>14</v>
      </c>
      <c r="W7" s="64"/>
    </row>
    <row r="8" spans="1:23" ht="15.75" thickBot="1" x14ac:dyDescent="0.3">
      <c r="A8" s="53">
        <v>1</v>
      </c>
      <c r="B8" s="54" t="s">
        <v>135</v>
      </c>
      <c r="C8" s="54" t="s">
        <v>136</v>
      </c>
      <c r="D8" s="54" t="s">
        <v>174</v>
      </c>
      <c r="E8" s="54" t="s">
        <v>138</v>
      </c>
      <c r="F8" s="54" t="s">
        <v>139</v>
      </c>
      <c r="G8" s="46"/>
      <c r="H8" s="35"/>
      <c r="I8" s="53">
        <v>2</v>
      </c>
      <c r="J8" s="53" t="s">
        <v>30</v>
      </c>
      <c r="K8" t="s">
        <v>175</v>
      </c>
      <c r="M8" s="65"/>
      <c r="N8" s="57"/>
      <c r="O8" s="57"/>
      <c r="P8" s="57"/>
      <c r="Q8" s="57"/>
      <c r="R8" s="57"/>
      <c r="S8" s="57"/>
      <c r="T8" s="57"/>
      <c r="U8" s="57"/>
      <c r="V8" s="57"/>
      <c r="W8" s="66"/>
    </row>
    <row r="9" spans="1:23" ht="15.75" thickBot="1" x14ac:dyDescent="0.3">
      <c r="A9" s="53">
        <v>2</v>
      </c>
      <c r="B9" s="54" t="s">
        <v>142</v>
      </c>
      <c r="C9" s="54" t="s">
        <v>176</v>
      </c>
      <c r="D9" s="54" t="s">
        <v>144</v>
      </c>
      <c r="E9" s="54" t="s">
        <v>125</v>
      </c>
      <c r="F9" s="54" t="s">
        <v>139</v>
      </c>
      <c r="G9" s="42"/>
      <c r="H9" s="31"/>
      <c r="I9" s="53">
        <v>3</v>
      </c>
      <c r="J9" s="53"/>
    </row>
    <row r="10" spans="1:23" ht="15.75" thickBot="1" x14ac:dyDescent="0.3">
      <c r="A10" s="53">
        <v>3</v>
      </c>
      <c r="B10" s="54" t="s">
        <v>145</v>
      </c>
      <c r="C10" s="54" t="s">
        <v>177</v>
      </c>
      <c r="D10" s="54" t="s">
        <v>144</v>
      </c>
      <c r="E10" s="54" t="s">
        <v>133</v>
      </c>
      <c r="F10" s="54" t="s">
        <v>139</v>
      </c>
      <c r="G10" s="44"/>
      <c r="H10" s="33"/>
      <c r="I10" s="53">
        <v>4</v>
      </c>
      <c r="J10" s="53"/>
    </row>
    <row r="11" spans="1:23" ht="15.75" thickBot="1" x14ac:dyDescent="0.3">
      <c r="A11" s="53">
        <v>4</v>
      </c>
      <c r="B11" s="54" t="s">
        <v>147</v>
      </c>
      <c r="C11" s="54" t="s">
        <v>132</v>
      </c>
      <c r="D11" s="54" t="s">
        <v>144</v>
      </c>
      <c r="E11" s="54" t="s">
        <v>149</v>
      </c>
      <c r="F11" s="54" t="s">
        <v>139</v>
      </c>
      <c r="G11" s="47"/>
      <c r="H11" s="36"/>
      <c r="I11" s="53">
        <v>5</v>
      </c>
      <c r="J11" s="53"/>
    </row>
    <row r="12" spans="1:23" ht="15.75" thickBot="1" x14ac:dyDescent="0.3">
      <c r="A12" s="53">
        <v>5</v>
      </c>
      <c r="B12" s="54" t="s">
        <v>150</v>
      </c>
      <c r="C12" s="54" t="s">
        <v>178</v>
      </c>
      <c r="D12" s="54" t="s">
        <v>144</v>
      </c>
      <c r="E12" s="54" t="s">
        <v>152</v>
      </c>
      <c r="F12" s="54" t="s">
        <v>139</v>
      </c>
      <c r="G12" s="48"/>
      <c r="H12" s="37"/>
      <c r="I12" s="53">
        <v>7</v>
      </c>
      <c r="J12" s="53"/>
    </row>
    <row r="13" spans="1:23" ht="15.75" thickBot="1" x14ac:dyDescent="0.3">
      <c r="A13" s="53">
        <v>6</v>
      </c>
      <c r="B13" s="54" t="s">
        <v>153</v>
      </c>
      <c r="C13" s="54" t="s">
        <v>132</v>
      </c>
      <c r="D13" s="54" t="s">
        <v>144</v>
      </c>
      <c r="E13" s="54" t="s">
        <v>155</v>
      </c>
      <c r="F13" s="54" t="s">
        <v>139</v>
      </c>
      <c r="G13" s="48"/>
      <c r="H13" s="38"/>
      <c r="I13" s="53">
        <v>8</v>
      </c>
      <c r="J13" s="53"/>
    </row>
    <row r="14" spans="1:23" ht="15.75" thickBot="1" x14ac:dyDescent="0.3">
      <c r="A14" s="53">
        <v>7</v>
      </c>
      <c r="B14" s="54" t="s">
        <v>179</v>
      </c>
      <c r="C14" s="54" t="s">
        <v>180</v>
      </c>
      <c r="D14" s="54" t="s">
        <v>132</v>
      </c>
      <c r="E14" s="54" t="s">
        <v>157</v>
      </c>
      <c r="F14" s="54" t="s">
        <v>139</v>
      </c>
      <c r="G14" s="49"/>
      <c r="H14" s="38"/>
      <c r="I14" s="53">
        <v>11</v>
      </c>
      <c r="J14" s="53"/>
    </row>
    <row r="15" spans="1:23" ht="15.75" thickBot="1" x14ac:dyDescent="0.3">
      <c r="A15" s="53">
        <v>8</v>
      </c>
      <c r="B15" s="54" t="s">
        <v>181</v>
      </c>
      <c r="C15" s="54"/>
      <c r="D15" s="54" t="s">
        <v>132</v>
      </c>
      <c r="E15" s="54" t="s">
        <v>161</v>
      </c>
      <c r="F15" s="54" t="s">
        <v>139</v>
      </c>
      <c r="G15" s="50"/>
      <c r="H15" s="39"/>
      <c r="I15" s="53">
        <v>12</v>
      </c>
      <c r="J15" s="53" t="s">
        <v>28</v>
      </c>
    </row>
    <row r="16" spans="1:23" ht="15.75" thickBot="1" x14ac:dyDescent="0.3">
      <c r="A16" s="53">
        <v>9</v>
      </c>
      <c r="B16" s="54" t="s">
        <v>162</v>
      </c>
      <c r="C16" s="54" t="s">
        <v>163</v>
      </c>
      <c r="D16" s="54" t="s">
        <v>144</v>
      </c>
      <c r="E16" s="54" t="s">
        <v>164</v>
      </c>
      <c r="F16" s="54" t="s">
        <v>139</v>
      </c>
      <c r="G16" s="51"/>
      <c r="H16" s="40"/>
      <c r="I16" s="53">
        <v>10</v>
      </c>
      <c r="J16" s="53"/>
    </row>
    <row r="17" spans="1:10" ht="15.75" thickBot="1" x14ac:dyDescent="0.3">
      <c r="A17" s="53">
        <v>10</v>
      </c>
      <c r="B17" s="54" t="s">
        <v>165</v>
      </c>
      <c r="C17" s="54"/>
      <c r="D17" s="54" t="s">
        <v>144</v>
      </c>
      <c r="E17" s="54" t="s">
        <v>130</v>
      </c>
      <c r="F17" s="54" t="s">
        <v>139</v>
      </c>
      <c r="G17" s="43"/>
      <c r="H17" s="32"/>
      <c r="I17" s="53" t="s">
        <v>134</v>
      </c>
      <c r="J17" s="53"/>
    </row>
    <row r="18" spans="1:10" ht="15.75" thickBot="1" x14ac:dyDescent="0.3">
      <c r="A18" s="53">
        <v>11</v>
      </c>
      <c r="B18" s="54" t="s">
        <v>166</v>
      </c>
      <c r="C18" s="54" t="s">
        <v>167</v>
      </c>
      <c r="D18" s="54" t="s">
        <v>144</v>
      </c>
      <c r="E18" s="54" t="s">
        <v>168</v>
      </c>
      <c r="F18" s="54" t="s">
        <v>139</v>
      </c>
      <c r="G18" s="51"/>
      <c r="H18" s="31"/>
      <c r="I18" s="53">
        <v>9</v>
      </c>
      <c r="J18" s="53"/>
    </row>
    <row r="19" spans="1:10" ht="15.75" thickBot="1" x14ac:dyDescent="0.3">
      <c r="A19" s="53">
        <v>12</v>
      </c>
      <c r="B19" s="54" t="s">
        <v>169</v>
      </c>
      <c r="C19" s="54" t="s">
        <v>170</v>
      </c>
      <c r="D19" s="54" t="s">
        <v>144</v>
      </c>
      <c r="E19" s="54" t="s">
        <v>171</v>
      </c>
      <c r="F19" s="54" t="s">
        <v>139</v>
      </c>
      <c r="G19" s="52"/>
      <c r="H19" s="41"/>
      <c r="I19" s="53">
        <v>14</v>
      </c>
      <c r="J19" s="53"/>
    </row>
    <row r="21" spans="1:10" x14ac:dyDescent="0.25">
      <c r="I21" s="21" t="s">
        <v>172</v>
      </c>
    </row>
  </sheetData>
  <mergeCells count="3">
    <mergeCell ref="G2:H2"/>
    <mergeCell ref="A1:J1"/>
    <mergeCell ref="M1:W1"/>
  </mergeCells>
  <printOptions horizontalCentered="1" verticalCentered="1"/>
  <pageMargins left="0.25" right="0.25" top="0.75" bottom="0.75" header="0.3" footer="0.3"/>
  <pageSetup paperSize="9" scal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2709-397F-498D-A1B7-EB661A1FAB3A}">
  <dimension ref="A2:F36"/>
  <sheetViews>
    <sheetView topLeftCell="A7" workbookViewId="0">
      <selection activeCell="G32" sqref="G32"/>
    </sheetView>
  </sheetViews>
  <sheetFormatPr defaultRowHeight="15" x14ac:dyDescent="0.25"/>
  <cols>
    <col min="1" max="1" width="30.42578125" customWidth="1"/>
    <col min="4" max="4" width="9" customWidth="1"/>
    <col min="5" max="5" width="44.7109375" customWidth="1"/>
  </cols>
  <sheetData>
    <row r="2" spans="1:6" x14ac:dyDescent="0.25">
      <c r="A2" t="s">
        <v>182</v>
      </c>
      <c r="B2" s="86">
        <v>26.81</v>
      </c>
    </row>
    <row r="3" spans="1:6" x14ac:dyDescent="0.25">
      <c r="A3" t="s">
        <v>183</v>
      </c>
      <c r="B3" s="86">
        <v>254.08</v>
      </c>
    </row>
    <row r="4" spans="1:6" x14ac:dyDescent="0.25">
      <c r="A4" t="s">
        <v>184</v>
      </c>
      <c r="B4" s="86">
        <v>23</v>
      </c>
    </row>
    <row r="5" spans="1:6" x14ac:dyDescent="0.25">
      <c r="A5" t="s">
        <v>185</v>
      </c>
      <c r="B5" s="86">
        <v>12</v>
      </c>
    </row>
    <row r="6" spans="1:6" x14ac:dyDescent="0.25">
      <c r="A6" t="s">
        <v>186</v>
      </c>
      <c r="B6" s="86">
        <f>SUM(B2:B5)</f>
        <v>315.89</v>
      </c>
    </row>
    <row r="8" spans="1:6" x14ac:dyDescent="0.25">
      <c r="A8" t="s">
        <v>187</v>
      </c>
      <c r="B8" t="s">
        <v>188</v>
      </c>
      <c r="C8" t="s">
        <v>189</v>
      </c>
      <c r="D8" t="s">
        <v>190</v>
      </c>
      <c r="E8" t="s">
        <v>100</v>
      </c>
    </row>
    <row r="10" spans="1:6" x14ac:dyDescent="0.25">
      <c r="A10" t="s">
        <v>191</v>
      </c>
      <c r="B10">
        <v>1</v>
      </c>
      <c r="C10" s="86">
        <f>B6/5</f>
        <v>63.177999999999997</v>
      </c>
      <c r="D10" s="86">
        <f>C10*B10</f>
        <v>63.177999999999997</v>
      </c>
    </row>
    <row r="11" spans="1:6" x14ac:dyDescent="0.25">
      <c r="A11" t="s">
        <v>192</v>
      </c>
      <c r="B11">
        <v>3</v>
      </c>
      <c r="C11" s="86">
        <v>1.0900000000000001</v>
      </c>
      <c r="D11" s="86">
        <f t="shared" ref="D11:D27" si="0">C11*B11</f>
        <v>3.2700000000000005</v>
      </c>
      <c r="E11" t="s">
        <v>193</v>
      </c>
      <c r="F11" t="s">
        <v>194</v>
      </c>
    </row>
    <row r="12" spans="1:6" x14ac:dyDescent="0.25">
      <c r="A12" t="s">
        <v>195</v>
      </c>
      <c r="B12">
        <v>2</v>
      </c>
      <c r="C12" s="86">
        <v>1</v>
      </c>
      <c r="D12" s="86">
        <f t="shared" si="0"/>
        <v>2</v>
      </c>
      <c r="E12" t="s">
        <v>196</v>
      </c>
    </row>
    <row r="13" spans="1:6" x14ac:dyDescent="0.25">
      <c r="A13" t="s">
        <v>197</v>
      </c>
      <c r="B13">
        <v>1</v>
      </c>
      <c r="C13" s="86">
        <v>1</v>
      </c>
      <c r="D13" s="86">
        <f t="shared" si="0"/>
        <v>1</v>
      </c>
      <c r="E13" t="s">
        <v>196</v>
      </c>
    </row>
    <row r="14" spans="1:6" x14ac:dyDescent="0.25">
      <c r="A14" t="s">
        <v>198</v>
      </c>
      <c r="B14">
        <v>2</v>
      </c>
      <c r="C14" s="86">
        <v>1</v>
      </c>
      <c r="D14" s="86">
        <f t="shared" si="0"/>
        <v>2</v>
      </c>
      <c r="E14" t="s">
        <v>199</v>
      </c>
      <c r="F14" t="s">
        <v>194</v>
      </c>
    </row>
    <row r="15" spans="1:6" x14ac:dyDescent="0.25">
      <c r="A15" t="s">
        <v>200</v>
      </c>
      <c r="B15">
        <v>1</v>
      </c>
      <c r="C15" s="86">
        <v>10.46</v>
      </c>
      <c r="D15" s="86">
        <f t="shared" si="0"/>
        <v>10.46</v>
      </c>
      <c r="E15" t="s">
        <v>201</v>
      </c>
      <c r="F15" t="s">
        <v>194</v>
      </c>
    </row>
    <row r="16" spans="1:6" x14ac:dyDescent="0.25">
      <c r="A16" t="s">
        <v>202</v>
      </c>
      <c r="B16">
        <v>1</v>
      </c>
      <c r="C16" s="86">
        <v>9.64</v>
      </c>
      <c r="D16" s="86">
        <f t="shared" si="0"/>
        <v>9.64</v>
      </c>
      <c r="E16" t="s">
        <v>201</v>
      </c>
      <c r="F16" t="s">
        <v>194</v>
      </c>
    </row>
    <row r="17" spans="1:6" x14ac:dyDescent="0.25">
      <c r="A17" t="s">
        <v>203</v>
      </c>
      <c r="B17">
        <v>1</v>
      </c>
      <c r="C17" s="86">
        <v>8.23</v>
      </c>
      <c r="D17" s="86">
        <f t="shared" si="0"/>
        <v>8.23</v>
      </c>
      <c r="E17" t="s">
        <v>201</v>
      </c>
      <c r="F17" t="s">
        <v>194</v>
      </c>
    </row>
    <row r="18" spans="1:6" x14ac:dyDescent="0.25">
      <c r="A18" t="s">
        <v>204</v>
      </c>
      <c r="B18">
        <v>1</v>
      </c>
      <c r="C18" s="86">
        <v>1</v>
      </c>
      <c r="D18" s="86">
        <f t="shared" si="0"/>
        <v>1</v>
      </c>
      <c r="E18" t="s">
        <v>205</v>
      </c>
      <c r="F18" t="s">
        <v>206</v>
      </c>
    </row>
    <row r="19" spans="1:6" x14ac:dyDescent="0.25">
      <c r="A19" t="s">
        <v>207</v>
      </c>
      <c r="B19">
        <v>1</v>
      </c>
      <c r="C19" s="86">
        <v>25</v>
      </c>
      <c r="D19" s="86">
        <f t="shared" si="0"/>
        <v>25</v>
      </c>
      <c r="E19" t="s">
        <v>208</v>
      </c>
    </row>
    <row r="20" spans="1:6" x14ac:dyDescent="0.25">
      <c r="A20" t="s">
        <v>209</v>
      </c>
      <c r="B20">
        <v>1</v>
      </c>
      <c r="C20" s="86">
        <v>4.6399999999999997</v>
      </c>
      <c r="D20" s="86">
        <f t="shared" si="0"/>
        <v>4.6399999999999997</v>
      </c>
      <c r="E20" t="s">
        <v>210</v>
      </c>
      <c r="F20" t="s">
        <v>194</v>
      </c>
    </row>
    <row r="21" spans="1:6" x14ac:dyDescent="0.25">
      <c r="A21" t="s">
        <v>211</v>
      </c>
      <c r="B21">
        <v>1</v>
      </c>
      <c r="C21" s="86">
        <v>3</v>
      </c>
      <c r="D21" s="86">
        <f t="shared" si="0"/>
        <v>3</v>
      </c>
      <c r="E21" t="s">
        <v>212</v>
      </c>
    </row>
    <row r="22" spans="1:6" x14ac:dyDescent="0.25">
      <c r="A22" t="s">
        <v>213</v>
      </c>
      <c r="B22">
        <v>1</v>
      </c>
      <c r="C22" s="86">
        <v>3</v>
      </c>
      <c r="D22" s="86">
        <f t="shared" si="0"/>
        <v>3</v>
      </c>
      <c r="E22" t="s">
        <v>214</v>
      </c>
    </row>
    <row r="23" spans="1:6" x14ac:dyDescent="0.25">
      <c r="A23" t="s">
        <v>215</v>
      </c>
      <c r="B23">
        <v>1</v>
      </c>
      <c r="C23" s="86">
        <v>1.96</v>
      </c>
      <c r="D23" s="86">
        <f t="shared" si="0"/>
        <v>1.96</v>
      </c>
      <c r="E23" t="s">
        <v>216</v>
      </c>
      <c r="F23" t="s">
        <v>194</v>
      </c>
    </row>
    <row r="24" spans="1:6" x14ac:dyDescent="0.25">
      <c r="A24" t="s">
        <v>217</v>
      </c>
      <c r="B24">
        <v>1</v>
      </c>
      <c r="C24" s="86">
        <v>1.25</v>
      </c>
      <c r="D24" s="86">
        <f t="shared" si="0"/>
        <v>1.25</v>
      </c>
      <c r="E24" t="s">
        <v>218</v>
      </c>
      <c r="F24" t="s">
        <v>194</v>
      </c>
    </row>
    <row r="25" spans="1:6" x14ac:dyDescent="0.25">
      <c r="A25" t="s">
        <v>219</v>
      </c>
      <c r="B25">
        <v>1</v>
      </c>
      <c r="C25" s="86">
        <v>0.5</v>
      </c>
      <c r="D25" s="86">
        <f t="shared" si="0"/>
        <v>0.5</v>
      </c>
    </row>
    <row r="26" spans="1:6" x14ac:dyDescent="0.25">
      <c r="A26" t="s">
        <v>220</v>
      </c>
      <c r="B26">
        <v>1</v>
      </c>
      <c r="C26" s="86">
        <v>10</v>
      </c>
      <c r="D26" s="86">
        <f t="shared" si="0"/>
        <v>10</v>
      </c>
    </row>
    <row r="27" spans="1:6" x14ac:dyDescent="0.25">
      <c r="A27" t="s">
        <v>221</v>
      </c>
      <c r="B27">
        <v>1</v>
      </c>
      <c r="C27" s="86">
        <v>50</v>
      </c>
      <c r="D27" s="86">
        <f t="shared" si="0"/>
        <v>50</v>
      </c>
    </row>
    <row r="28" spans="1:6" ht="15.75" thickBot="1" x14ac:dyDescent="0.3">
      <c r="C28" s="86"/>
      <c r="D28" s="86"/>
      <c r="F28" t="s">
        <v>222</v>
      </c>
    </row>
    <row r="29" spans="1:6" ht="15.75" thickTop="1" x14ac:dyDescent="0.25">
      <c r="A29" s="29" t="s">
        <v>190</v>
      </c>
      <c r="B29" s="29"/>
      <c r="C29" s="87"/>
      <c r="D29" s="87">
        <f>SUM(D10:D28)</f>
        <v>200.12799999999999</v>
      </c>
      <c r="E29" s="29"/>
    </row>
    <row r="30" spans="1:6" x14ac:dyDescent="0.25">
      <c r="A30" t="s">
        <v>223</v>
      </c>
      <c r="B30">
        <v>1</v>
      </c>
      <c r="C30" s="86">
        <v>100</v>
      </c>
      <c r="D30" s="86">
        <v>100</v>
      </c>
    </row>
    <row r="31" spans="1:6" x14ac:dyDescent="0.25">
      <c r="A31" t="s">
        <v>224</v>
      </c>
      <c r="B31">
        <v>2</v>
      </c>
      <c r="C31" s="86">
        <v>50</v>
      </c>
      <c r="D31" s="86">
        <f t="shared" ref="D31:D32" si="1">C31*B31</f>
        <v>100</v>
      </c>
    </row>
    <row r="32" spans="1:6" ht="15.75" thickBot="1" x14ac:dyDescent="0.3">
      <c r="A32" t="s">
        <v>225</v>
      </c>
      <c r="B32">
        <v>1</v>
      </c>
      <c r="C32" s="86">
        <v>50</v>
      </c>
      <c r="D32" s="86">
        <f t="shared" si="1"/>
        <v>50</v>
      </c>
      <c r="E32" t="s">
        <v>222</v>
      </c>
    </row>
    <row r="33" spans="1:5" ht="15.75" thickTop="1" x14ac:dyDescent="0.25">
      <c r="A33" s="29" t="s">
        <v>226</v>
      </c>
      <c r="B33" s="29"/>
      <c r="C33" s="87"/>
      <c r="D33" s="87">
        <f>SUM(D29:D32)</f>
        <v>450.12799999999999</v>
      </c>
    </row>
    <row r="34" spans="1:5" x14ac:dyDescent="0.25">
      <c r="A34" t="s">
        <v>227</v>
      </c>
      <c r="C34" s="86"/>
      <c r="D34" s="86">
        <v>900</v>
      </c>
      <c r="E34" t="s">
        <v>228</v>
      </c>
    </row>
    <row r="35" spans="1:5" x14ac:dyDescent="0.25">
      <c r="C35" s="86"/>
      <c r="D35" s="86"/>
    </row>
    <row r="36" spans="1:5" x14ac:dyDescent="0.25">
      <c r="C36" s="86"/>
      <c r="D36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IO toewijzing</vt:lpstr>
      <vt:lpstr>Blokschema</vt:lpstr>
      <vt:lpstr>Control </vt:lpstr>
      <vt:lpstr>LIft Motor</vt:lpstr>
      <vt:lpstr>Draai Motor</vt:lpstr>
      <vt:lpstr>Calculatie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Werner van der laan</dc:creator>
  <cp:keywords/>
  <dc:description/>
  <cp:lastModifiedBy>Onno van der Laan</cp:lastModifiedBy>
  <cp:revision/>
  <cp:lastPrinted>2024-06-23T13:27:10Z</cp:lastPrinted>
  <dcterms:created xsi:type="dcterms:W3CDTF">2024-05-19T16:13:27Z</dcterms:created>
  <dcterms:modified xsi:type="dcterms:W3CDTF">2024-06-23T13:27:31Z</dcterms:modified>
  <cp:category/>
  <cp:contentStatus/>
</cp:coreProperties>
</file>