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DAB9D903-183B-C74F-8D2B-D21296AFEE48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48" i="2" l="1"/>
  <c r="AJ48" i="2"/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62" i="2" l="1"/>
  <c r="AJ62" i="2"/>
  <c r="AJ60" i="2"/>
  <c r="AK60" i="2"/>
  <c r="AK61" i="2"/>
  <c r="AJ61" i="2"/>
  <c r="AK59" i="2"/>
  <c r="AJ59" i="2"/>
  <c r="AJ58" i="2"/>
  <c r="AK58" i="2"/>
  <c r="AK57" i="2"/>
  <c r="AJ57" i="2"/>
  <c r="H60" i="2" s="1"/>
  <c r="AK56" i="2"/>
  <c r="AJ56" i="2"/>
  <c r="AK55" i="2"/>
  <c r="AJ55" i="2"/>
  <c r="AJ54" i="2"/>
  <c r="H59" i="2" s="1"/>
  <c r="AK54" i="2"/>
  <c r="AK53" i="2"/>
  <c r="AJ53" i="2"/>
  <c r="AK52" i="2"/>
  <c r="AJ52" i="2"/>
  <c r="M52" i="2" s="1"/>
  <c r="AK49" i="2"/>
  <c r="AJ49" i="2"/>
  <c r="AJ50" i="2"/>
  <c r="AK50" i="2"/>
  <c r="M50" i="2" s="1"/>
  <c r="AJ51" i="2"/>
  <c r="AK51" i="2"/>
  <c r="M58" i="2"/>
  <c r="M56" i="2"/>
  <c r="M53" i="2"/>
  <c r="M60" i="2"/>
  <c r="M55" i="2"/>
  <c r="M57" i="2"/>
  <c r="E60" i="2"/>
  <c r="E59" i="2"/>
  <c r="A22" i="4" s="1"/>
  <c r="M54" i="2"/>
  <c r="E56" i="2"/>
  <c r="H56" i="2"/>
  <c r="E62" i="2"/>
  <c r="M62" i="2" s="1"/>
  <c r="E61" i="2"/>
  <c r="H62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61" i="2" l="1"/>
  <c r="E57" i="2"/>
  <c r="A20" i="4" s="1"/>
  <c r="E58" i="2"/>
  <c r="A21" i="4" s="1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<sst xmlns="http://schemas.openxmlformats.org/spreadsheetml/2006/main" count="575" uniqueCount="122">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</sst>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38" activePane="bottomLeft" state="frozen"/>
      <selection pane="bottomLeft" activeCell="F56" sqref="F56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/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1</v>
      </c>
      <c r="G50" s="206">
        <v>2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Czech Republic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1</v>
      </c>
      <c r="AI50" s="16">
        <f t="shared" si="9"/>
        <v>2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3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3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 t="s">
        <v>119</v>
      </c>
      <c r="G52" s="206">
        <v>1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Croatia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1</v>
      </c>
      <c r="AI52" s="16">
        <f t="shared" si="9"/>
        <v>1</v>
      </c>
      <c r="AJ52" s="16">
        <f t="shared" si="10"/>
        <v>1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3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3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2</v>
      </c>
      <c r="G54" s="206">
        <v>1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England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2</v>
      </c>
      <c r="AI54" s="16">
        <f t="shared" si="9"/>
        <v>1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>
        <v>0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0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0</v>
      </c>
      <c r="H56" s="41" t="str">
        <f>IF(AND(F52&lt;&gt;"",G52&lt;&gt;""),IF((AH52+AJ52)&gt;(AI52+AK52),E52,IF((AH52+AJ52)&lt;(AI52+AK52),H52,"Match 41 Winner")),"Match 41 Winner")</f>
        <v>Croatia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0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 t="s">
        <v>121</v>
      </c>
      <c r="G57" s="206">
        <v>2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Belgium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2</v>
      </c>
      <c r="AI57" s="16">
        <f t="shared" si="9"/>
        <v>2</v>
      </c>
      <c r="AJ57" s="16">
        <f t="shared" si="10"/>
        <v>1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Czech Republic</v>
      </c>
      <c r="F58" s="206">
        <v>0</v>
      </c>
      <c r="G58" s="206">
        <v>2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Denmark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0</v>
      </c>
      <c r="AI58" s="16">
        <f t="shared" si="9"/>
        <v>2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3</v>
      </c>
      <c r="H59" s="66" t="str">
        <f>IF(AND(F54&lt;&gt;"",G54&lt;&gt;""),IF((AH54+AJ54)&gt;(AI54+AK54),E54,IF((AH54+AJ54)&lt;(AI54+AK54),H54,"Match 43 Winner")),"Match 43 Winner")</f>
        <v>England</v>
      </c>
      <c r="I59" s="130"/>
      <c r="J59" s="130"/>
      <c r="K59" s="131"/>
      <c r="L59" s="231"/>
      <c r="M59" s="122" t="str">
        <f t="shared" si="12"/>
        <v>England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3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>
        <v>2</v>
      </c>
      <c r="H60" s="75" t="str">
        <f>IF(AND(F57&lt;&gt;"",G57&lt;&gt;""),IF((AH57+AJ57)&gt;(AI57+AK57),E57,IF((AH57+AJ57)&lt;(AI57+AK57),H57,"Match 46 Winner")),"Match 46 Winner")</f>
        <v>Belgium</v>
      </c>
      <c r="I60" s="132"/>
      <c r="J60" s="132"/>
      <c r="K60" s="133"/>
      <c r="L60" s="232">
        <v>6</v>
      </c>
      <c r="M60" s="122" t="str">
        <f t="shared" si="12"/>
        <v>Belgium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2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Denmark</v>
      </c>
      <c r="F61" s="207">
        <v>0</v>
      </c>
      <c r="G61" s="207">
        <v>2</v>
      </c>
      <c r="H61" s="98" t="str">
        <f>IF(AND(F59&lt;&gt;"",G59&lt;&gt;""),IF((AH59+AJ59)&gt;(AI59+AK59),E59,IF((AH59+AJ59)&lt;(AI59+AK59),H59,"Match 48 Winner")),"Match 48 Winner")</f>
        <v>England</v>
      </c>
      <c r="I61" s="134"/>
      <c r="J61" s="134"/>
      <c r="K61" s="125"/>
      <c r="L61" s="233"/>
      <c r="M61" s="122" t="str">
        <f t="shared" si="12"/>
        <v>England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0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Belgium</v>
      </c>
      <c r="F62" s="208">
        <v>2</v>
      </c>
      <c r="G62" s="208">
        <v>0</v>
      </c>
      <c r="H62" s="139" t="str">
        <f>IF(AND(F61&lt;&gt;"",G61&lt;&gt;""),IF((AH61+AJ61)&gt;(AI61+AK61),E61,IF((AH61+AJ61)&lt;(AI61+AK61),H61,"Match 50 Winner")),"Match 50 Winner")</f>
        <v>England</v>
      </c>
      <c r="I62" s="136"/>
      <c r="J62" s="136"/>
      <c r="K62" s="140"/>
      <c r="L62" s="141">
        <v>7</v>
      </c>
      <c r="M62" s="122" t="str">
        <f t="shared" si="12"/>
        <v>Belgium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0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Belgium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1</v>
      </c>
    </row>
    <row r="5" spans="1:2" x14ac:dyDescent="0.2">
      <c r="A5" s="210" t="str">
        <f>Matches!E51</f>
        <v>Belgium</v>
      </c>
      <c r="B5" s="210">
        <f>Matches!F51</f>
        <v>3</v>
      </c>
    </row>
    <row r="6" spans="1:2" x14ac:dyDescent="0.2">
      <c r="A6" s="210" t="str">
        <f>Matches!E52</f>
        <v>Croatia</v>
      </c>
      <c r="B6" s="210" t="str">
        <f>Matches!F52</f>
        <v>1*</v>
      </c>
    </row>
    <row r="7" spans="1:2" x14ac:dyDescent="0.2">
      <c r="A7" s="210" t="str">
        <f>Matches!E53</f>
        <v>France</v>
      </c>
      <c r="B7" s="210">
        <f>Matches!F53</f>
        <v>3</v>
      </c>
    </row>
    <row r="8" spans="1:2" x14ac:dyDescent="0.2">
      <c r="A8" s="210" t="str">
        <f>Matches!E54</f>
        <v>England</v>
      </c>
      <c r="B8" s="210">
        <f>Matches!F54</f>
        <v>2</v>
      </c>
    </row>
    <row r="9" spans="1:2" x14ac:dyDescent="0.2">
      <c r="A9" s="210" t="str">
        <f>Matches!E55</f>
        <v>Sweden</v>
      </c>
      <c r="B9" s="210">
        <f>Matches!F55</f>
        <v>1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2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1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1</v>
      </c>
    </row>
    <row r="17" spans="1:2" x14ac:dyDescent="0.2">
      <c r="A17" s="210" t="str">
        <f>Matches!H55</f>
        <v>Ukraine</v>
      </c>
      <c r="B17" s="210">
        <f>Matches!G55</f>
        <v>0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 t="str">
        <f>Matches!F57</f>
        <v>2*</v>
      </c>
    </row>
    <row r="21" spans="1:2" x14ac:dyDescent="0.2">
      <c r="A21" s="210" t="str">
        <f>Matches!E58</f>
        <v>Czech Republic</v>
      </c>
      <c r="B21" s="210">
        <f>Matches!F58</f>
        <v>0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Croatia</v>
      </c>
      <c r="B23" s="210">
        <f>Matches!G56</f>
        <v>0</v>
      </c>
    </row>
    <row r="24" spans="1:2" x14ac:dyDescent="0.2">
      <c r="A24" s="210" t="str">
        <f>Matches!H57</f>
        <v>Italy</v>
      </c>
      <c r="B24" s="210">
        <f>Matches!G57</f>
        <v>2</v>
      </c>
    </row>
    <row r="25" spans="1:2" x14ac:dyDescent="0.2">
      <c r="A25" s="210" t="str">
        <f>Matches!H58</f>
        <v>Denmark</v>
      </c>
      <c r="B25" s="210">
        <f>Matches!G58</f>
        <v>2</v>
      </c>
    </row>
    <row r="26" spans="1:2" x14ac:dyDescent="0.2">
      <c r="A26" s="210" t="str">
        <f>Matches!H59</f>
        <v>England</v>
      </c>
      <c r="B26" s="210">
        <f>Matches!G59</f>
        <v>3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Denmark</v>
      </c>
      <c r="B29" s="210">
        <f>Matches!F61</f>
        <v>0</v>
      </c>
    </row>
    <row r="30" spans="1:2" x14ac:dyDescent="0.2">
      <c r="A30" s="210" t="str">
        <f>Matches!H60</f>
        <v>Belgium</v>
      </c>
      <c r="B30" s="210">
        <f>Matches!G60</f>
        <v>2</v>
      </c>
    </row>
    <row r="31" spans="1:2" x14ac:dyDescent="0.2">
      <c r="A31" s="210" t="str">
        <f>Matches!H61</f>
        <v>England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Belgium</v>
      </c>
      <c r="B33" s="210">
        <f>Matches!F62</f>
        <v>2</v>
      </c>
    </row>
    <row r="34" spans="1:2" x14ac:dyDescent="0.2">
      <c r="A34" s="210" t="str">
        <f>Matches!H62</f>
        <v>England</v>
      </c>
      <c r="B34" s="210">
        <f>Matches!G62</f>
        <v>0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Belgium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2021-06-26T15:01:18Z</dcterms:modified>
</cp:coreProperties>
</file>